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8"/>
  <workbookPr filterPrivacy="1" defaultThemeVersion="124226"/>
  <xr:revisionPtr revIDLastSave="0" documentId="13_ncr:1_{4CB70E3E-F1B8-4A44-B935-9694E24477FB}" xr6:coauthVersionLast="47" xr6:coauthVersionMax="47" xr10:uidLastSave="{00000000-0000-0000-0000-000000000000}"/>
  <bookViews>
    <workbookView xWindow="0" yWindow="0" windowWidth="20490" windowHeight="7530" tabRatio="831" xr2:uid="{00000000-000D-0000-FFFF-FFFF00000000}"/>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A.Division wise status of DT" sheetId="22" r:id="rId9"/>
    <sheet name="B.Details of DT wise Losses" sheetId="10" r:id="rId10"/>
    <sheet name="Subsidy Details" sheetId="19" r:id="rId11"/>
  </sheets>
  <definedNames>
    <definedName name="_xlnm._FilterDatabase" localSheetId="8" hidden="1">'A.Division wise status of DT'!$A$6:$L$6</definedName>
    <definedName name="_xlnm._FilterDatabase" localSheetId="9" hidden="1">'B.Details of DT wise Losses'!$A$3:$N$3359</definedName>
    <definedName name="_xlnm._FilterDatabase" localSheetId="6" hidden="1">'Detail of Consumers&amp;Consumption'!$A$4:$G$33</definedName>
    <definedName name="_xlnm._FilterDatabase" localSheetId="7" hidden="1">'Details on Feeder Levels'!$A$3:$U$556</definedName>
    <definedName name="_xlnm._FilterDatabase" localSheetId="3" hidden="1">'Division Wise Losses'!$A$6:$X$673</definedName>
    <definedName name="_xlnm._FilterDatabase" localSheetId="4" hidden="1">'Form-Input Energy'!$A$29:$V$170</definedName>
    <definedName name="_xlnm.Print_Area" localSheetId="8">'A.Division wise status of DT'!$A$1:$L$23</definedName>
    <definedName name="_xlnm.Print_Area" localSheetId="9">'B.Details of DT wise Losses'!$A$1:$N$3359</definedName>
    <definedName name="_xlnm.Print_Area" localSheetId="6">'Detail of Consumers&amp;Consumption'!$A$1:$G$39</definedName>
    <definedName name="_xlnm.Print_Area" localSheetId="5">'Details of Received Sources'!$A$1:$Q$26</definedName>
    <definedName name="_xlnm.Print_Area" localSheetId="7">'Details on Feeder Levels'!$A$1:$U$513</definedName>
    <definedName name="_xlnm.Print_Area" localSheetId="3">'Division Wise Losses'!$A$1:$X$691</definedName>
    <definedName name="_xlnm.Print_Area" localSheetId="4">'Form-Input Energy'!$A$1:$L$25</definedName>
    <definedName name="_xlnm.Print_Area" localSheetId="0">'General Information'!$A$1:$F$41</definedName>
    <definedName name="_xlnm.Print_Area" localSheetId="2">'Infrastructure Details'!$A$1:$F$107</definedName>
    <definedName name="_xlnm.Print_Area" localSheetId="10">'Subsidy Details'!$A$1:$Q$14</definedName>
    <definedName name="_xlnm.Print_Area" localSheetId="1">'Summary Sheet'!$A$1:$D$24</definedName>
    <definedName name="_xlnm.Print_Titles" localSheetId="8">'A.Division wise status of DT'!$1:$6</definedName>
    <definedName name="_xlnm.Print_Titles" localSheetId="9">'B.Details of DT wise Losses'!$1:$3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 l="1"/>
  <c r="M5" i="10" l="1"/>
  <c r="N5" i="10" s="1"/>
  <c r="M6" i="10"/>
  <c r="N6" i="10" s="1"/>
  <c r="M7" i="10"/>
  <c r="N7" i="10" s="1"/>
  <c r="M8" i="10"/>
  <c r="N8" i="10" s="1"/>
  <c r="M9" i="10"/>
  <c r="N9" i="10" s="1"/>
  <c r="M10" i="10"/>
  <c r="N10" i="10" s="1"/>
  <c r="M11" i="10"/>
  <c r="N11" i="10" s="1"/>
  <c r="M12" i="10"/>
  <c r="N12" i="10" s="1"/>
  <c r="M13" i="10"/>
  <c r="N13" i="10" s="1"/>
  <c r="M14" i="10"/>
  <c r="N14" i="10" s="1"/>
  <c r="M15" i="10"/>
  <c r="N15" i="10"/>
  <c r="M16" i="10"/>
  <c r="N16" i="10" s="1"/>
  <c r="M17" i="10"/>
  <c r="N17" i="10" s="1"/>
  <c r="M18" i="10"/>
  <c r="N18" i="10" s="1"/>
  <c r="M19" i="10"/>
  <c r="N19" i="10" s="1"/>
  <c r="M20" i="10"/>
  <c r="N20" i="10" s="1"/>
  <c r="M21" i="10"/>
  <c r="N21" i="10" s="1"/>
  <c r="M22" i="10"/>
  <c r="N22" i="10" s="1"/>
  <c r="M23" i="10"/>
  <c r="N23" i="10" s="1"/>
  <c r="M24" i="10"/>
  <c r="N24" i="10"/>
  <c r="M25" i="10"/>
  <c r="N25" i="10" s="1"/>
  <c r="M26" i="10"/>
  <c r="N26" i="10" s="1"/>
  <c r="M27" i="10"/>
  <c r="N27" i="10" s="1"/>
  <c r="M28" i="10"/>
  <c r="N28" i="10" s="1"/>
  <c r="M29" i="10"/>
  <c r="N29" i="10" s="1"/>
  <c r="M30" i="10"/>
  <c r="N30" i="10"/>
  <c r="M31" i="10"/>
  <c r="N31" i="10" s="1"/>
  <c r="M32" i="10"/>
  <c r="N32" i="10" s="1"/>
  <c r="M33" i="10"/>
  <c r="N33" i="10" s="1"/>
  <c r="M34" i="10"/>
  <c r="N34" i="10"/>
  <c r="M35" i="10"/>
  <c r="N35" i="10" s="1"/>
  <c r="M36" i="10"/>
  <c r="N36" i="10" s="1"/>
  <c r="M37" i="10"/>
  <c r="N37" i="10" s="1"/>
  <c r="M38" i="10"/>
  <c r="N38" i="10" s="1"/>
  <c r="M39" i="10"/>
  <c r="N39" i="10" s="1"/>
  <c r="M40" i="10"/>
  <c r="N40" i="10" s="1"/>
  <c r="M41" i="10"/>
  <c r="N41" i="10" s="1"/>
  <c r="M42" i="10"/>
  <c r="N42" i="10" s="1"/>
  <c r="M43" i="10"/>
  <c r="N43" i="10" s="1"/>
  <c r="M44" i="10"/>
  <c r="N44" i="10"/>
  <c r="M45" i="10"/>
  <c r="N45" i="10" s="1"/>
  <c r="M46" i="10"/>
  <c r="N46" i="10" s="1"/>
  <c r="M47" i="10"/>
  <c r="N47" i="10" s="1"/>
  <c r="M48" i="10"/>
  <c r="N48" i="10" s="1"/>
  <c r="M49" i="10"/>
  <c r="N49" i="10" s="1"/>
  <c r="M50" i="10"/>
  <c r="N50" i="10"/>
  <c r="M51" i="10"/>
  <c r="N51" i="10" s="1"/>
  <c r="M52" i="10"/>
  <c r="N52" i="10" s="1"/>
  <c r="M53" i="10"/>
  <c r="N53" i="10" s="1"/>
  <c r="M54" i="10"/>
  <c r="N54" i="10" s="1"/>
  <c r="M55" i="10"/>
  <c r="N55" i="10" s="1"/>
  <c r="M56" i="10"/>
  <c r="N56" i="10" s="1"/>
  <c r="M57" i="10"/>
  <c r="N57" i="10" s="1"/>
  <c r="M58" i="10"/>
  <c r="N58" i="10" s="1"/>
  <c r="M59" i="10"/>
  <c r="N59" i="10" s="1"/>
  <c r="M60" i="10"/>
  <c r="N60" i="10" s="1"/>
  <c r="M61" i="10"/>
  <c r="N61" i="10" s="1"/>
  <c r="M62" i="10"/>
  <c r="N62" i="10" s="1"/>
  <c r="M63" i="10"/>
  <c r="N63" i="10" s="1"/>
  <c r="M64" i="10"/>
  <c r="N64" i="10" s="1"/>
  <c r="M65" i="10"/>
  <c r="N65" i="10" s="1"/>
  <c r="M66" i="10"/>
  <c r="N66" i="10" s="1"/>
  <c r="M67" i="10"/>
  <c r="N67" i="10" s="1"/>
  <c r="M68" i="10"/>
  <c r="N68" i="10" s="1"/>
  <c r="M69" i="10"/>
  <c r="N69" i="10" s="1"/>
  <c r="M70" i="10"/>
  <c r="N70" i="10" s="1"/>
  <c r="M71" i="10"/>
  <c r="N71" i="10" s="1"/>
  <c r="M72" i="10"/>
  <c r="N72" i="10" s="1"/>
  <c r="M73" i="10"/>
  <c r="N73" i="10"/>
  <c r="M74" i="10"/>
  <c r="N74" i="10" s="1"/>
  <c r="M75" i="10"/>
  <c r="N75" i="10"/>
  <c r="M76" i="10"/>
  <c r="N76" i="10" s="1"/>
  <c r="M77" i="10"/>
  <c r="N77" i="10" s="1"/>
  <c r="M78" i="10"/>
  <c r="N78" i="10" s="1"/>
  <c r="M79" i="10"/>
  <c r="N79" i="10" s="1"/>
  <c r="M80" i="10"/>
  <c r="N80" i="10" s="1"/>
  <c r="M81" i="10"/>
  <c r="N81" i="10" s="1"/>
  <c r="M82" i="10"/>
  <c r="N82" i="10" s="1"/>
  <c r="M83" i="10"/>
  <c r="N83" i="10" s="1"/>
  <c r="M84" i="10"/>
  <c r="N84" i="10" s="1"/>
  <c r="M85" i="10"/>
  <c r="N85" i="10" s="1"/>
  <c r="M86" i="10"/>
  <c r="N86" i="10" s="1"/>
  <c r="M87" i="10"/>
  <c r="N87" i="10" s="1"/>
  <c r="M88" i="10"/>
  <c r="N88" i="10" s="1"/>
  <c r="M89" i="10"/>
  <c r="N89" i="10" s="1"/>
  <c r="M90" i="10"/>
  <c r="N90" i="10" s="1"/>
  <c r="M91" i="10"/>
  <c r="N91" i="10" s="1"/>
  <c r="M92" i="10"/>
  <c r="N92" i="10" s="1"/>
  <c r="M93" i="10"/>
  <c r="N93" i="10" s="1"/>
  <c r="M94" i="10"/>
  <c r="N94" i="10" s="1"/>
  <c r="M95" i="10"/>
  <c r="N95" i="10" s="1"/>
  <c r="M96" i="10"/>
  <c r="N96" i="10" s="1"/>
  <c r="M97" i="10"/>
  <c r="N97" i="10" s="1"/>
  <c r="M98" i="10"/>
  <c r="N98" i="10" s="1"/>
  <c r="M99" i="10"/>
  <c r="N99" i="10" s="1"/>
  <c r="M100" i="10"/>
  <c r="N100" i="10" s="1"/>
  <c r="M101" i="10"/>
  <c r="N101" i="10" s="1"/>
  <c r="M102" i="10"/>
  <c r="N102" i="10" s="1"/>
  <c r="M103" i="10"/>
  <c r="N103" i="10" s="1"/>
  <c r="M104" i="10"/>
  <c r="N104" i="10" s="1"/>
  <c r="M105" i="10"/>
  <c r="N105" i="10" s="1"/>
  <c r="M106" i="10"/>
  <c r="N106" i="10" s="1"/>
  <c r="M107" i="10"/>
  <c r="N107" i="10" s="1"/>
  <c r="M108" i="10"/>
  <c r="N108" i="10" s="1"/>
  <c r="M109" i="10"/>
  <c r="N109" i="10" s="1"/>
  <c r="M110" i="10"/>
  <c r="N110" i="10" s="1"/>
  <c r="M111" i="10"/>
  <c r="N111" i="10" s="1"/>
  <c r="M112" i="10"/>
  <c r="N112" i="10" s="1"/>
  <c r="M113" i="10"/>
  <c r="N113" i="10" s="1"/>
  <c r="M114" i="10"/>
  <c r="N114" i="10" s="1"/>
  <c r="M115" i="10"/>
  <c r="N115" i="10" s="1"/>
  <c r="M116" i="10"/>
  <c r="N116" i="10" s="1"/>
  <c r="M117" i="10"/>
  <c r="N117" i="10" s="1"/>
  <c r="M118" i="10"/>
  <c r="N118" i="10" s="1"/>
  <c r="M119" i="10"/>
  <c r="N119" i="10" s="1"/>
  <c r="M120" i="10"/>
  <c r="N120" i="10" s="1"/>
  <c r="M121" i="10"/>
  <c r="N121" i="10" s="1"/>
  <c r="M122" i="10"/>
  <c r="N122" i="10" s="1"/>
  <c r="M123" i="10"/>
  <c r="N123" i="10" s="1"/>
  <c r="M124" i="10"/>
  <c r="N124" i="10" s="1"/>
  <c r="M125" i="10"/>
  <c r="N125" i="10" s="1"/>
  <c r="M126" i="10"/>
  <c r="N126" i="10" s="1"/>
  <c r="M127" i="10"/>
  <c r="N127" i="10" s="1"/>
  <c r="M128" i="10"/>
  <c r="N128" i="10" s="1"/>
  <c r="M129" i="10"/>
  <c r="N129" i="10" s="1"/>
  <c r="M130" i="10"/>
  <c r="N130" i="10" s="1"/>
  <c r="M131" i="10"/>
  <c r="N131" i="10" s="1"/>
  <c r="M132" i="10"/>
  <c r="N132" i="10" s="1"/>
  <c r="M133" i="10"/>
  <c r="N133" i="10"/>
  <c r="M134" i="10"/>
  <c r="N134" i="10" s="1"/>
  <c r="M135" i="10"/>
  <c r="N135" i="10" s="1"/>
  <c r="M136" i="10"/>
  <c r="N136" i="10" s="1"/>
  <c r="M137" i="10"/>
  <c r="N137" i="10" s="1"/>
  <c r="M138" i="10"/>
  <c r="N138" i="10" s="1"/>
  <c r="M139" i="10"/>
  <c r="N139" i="10" s="1"/>
  <c r="M140" i="10"/>
  <c r="N140" i="10" s="1"/>
  <c r="M141" i="10"/>
  <c r="N141" i="10" s="1"/>
  <c r="M142" i="10"/>
  <c r="N142" i="10" s="1"/>
  <c r="M143" i="10"/>
  <c r="N143" i="10" s="1"/>
  <c r="M144" i="10"/>
  <c r="N144" i="10" s="1"/>
  <c r="M145" i="10"/>
  <c r="N145" i="10" s="1"/>
  <c r="M146" i="10"/>
  <c r="N146" i="10" s="1"/>
  <c r="M147" i="10"/>
  <c r="N147" i="10" s="1"/>
  <c r="M148" i="10"/>
  <c r="N148" i="10" s="1"/>
  <c r="M149" i="10"/>
  <c r="N149" i="10" s="1"/>
  <c r="M150" i="10"/>
  <c r="N150" i="10" s="1"/>
  <c r="M151" i="10"/>
  <c r="N151" i="10" s="1"/>
  <c r="M152" i="10"/>
  <c r="N152" i="10" s="1"/>
  <c r="M153" i="10"/>
  <c r="N153" i="10" s="1"/>
  <c r="M154" i="10"/>
  <c r="N154" i="10" s="1"/>
  <c r="M155" i="10"/>
  <c r="N155" i="10" s="1"/>
  <c r="M156" i="10"/>
  <c r="N156" i="10" s="1"/>
  <c r="M157" i="10"/>
  <c r="N157" i="10"/>
  <c r="M158" i="10"/>
  <c r="N158" i="10" s="1"/>
  <c r="M159" i="10"/>
  <c r="N159" i="10" s="1"/>
  <c r="M160" i="10"/>
  <c r="N160" i="10" s="1"/>
  <c r="M161" i="10"/>
  <c r="N161" i="10" s="1"/>
  <c r="M162" i="10"/>
  <c r="N162" i="10" s="1"/>
  <c r="M163" i="10"/>
  <c r="N163" i="10" s="1"/>
  <c r="M164" i="10"/>
  <c r="N164" i="10" s="1"/>
  <c r="M165" i="10"/>
  <c r="N165" i="10" s="1"/>
  <c r="M166" i="10"/>
  <c r="N166" i="10" s="1"/>
  <c r="M167" i="10"/>
  <c r="N167" i="10" s="1"/>
  <c r="M168" i="10"/>
  <c r="N168" i="10" s="1"/>
  <c r="M169" i="10"/>
  <c r="N169" i="10" s="1"/>
  <c r="M170" i="10"/>
  <c r="N170" i="10" s="1"/>
  <c r="M171" i="10"/>
  <c r="N171" i="10" s="1"/>
  <c r="M172" i="10"/>
  <c r="N172" i="10" s="1"/>
  <c r="M173" i="10"/>
  <c r="N173" i="10" s="1"/>
  <c r="M174" i="10"/>
  <c r="N174" i="10" s="1"/>
  <c r="M175" i="10"/>
  <c r="N175" i="10" s="1"/>
  <c r="M176" i="10"/>
  <c r="N176" i="10" s="1"/>
  <c r="M177" i="10"/>
  <c r="N177" i="10" s="1"/>
  <c r="M178" i="10"/>
  <c r="N178" i="10" s="1"/>
  <c r="M179" i="10"/>
  <c r="N179" i="10"/>
  <c r="M180" i="10"/>
  <c r="N180" i="10" s="1"/>
  <c r="M181" i="10"/>
  <c r="N181" i="10" s="1"/>
  <c r="M182" i="10"/>
  <c r="N182" i="10" s="1"/>
  <c r="M183" i="10"/>
  <c r="N183" i="10" s="1"/>
  <c r="M184" i="10"/>
  <c r="N184" i="10" s="1"/>
  <c r="M185" i="10"/>
  <c r="N185" i="10" s="1"/>
  <c r="M186" i="10"/>
  <c r="N186" i="10" s="1"/>
  <c r="M187" i="10"/>
  <c r="N187" i="10" s="1"/>
  <c r="M188" i="10"/>
  <c r="N188" i="10" s="1"/>
  <c r="M189" i="10"/>
  <c r="N189" i="10" s="1"/>
  <c r="M190" i="10"/>
  <c r="N190" i="10" s="1"/>
  <c r="M191" i="10"/>
  <c r="N191" i="10" s="1"/>
  <c r="M192" i="10"/>
  <c r="N192" i="10" s="1"/>
  <c r="M193" i="10"/>
  <c r="N193" i="10" s="1"/>
  <c r="M194" i="10"/>
  <c r="N194" i="10" s="1"/>
  <c r="M195" i="10"/>
  <c r="N195" i="10" s="1"/>
  <c r="M196" i="10"/>
  <c r="N196" i="10" s="1"/>
  <c r="M197" i="10"/>
  <c r="N197" i="10" s="1"/>
  <c r="M198" i="10"/>
  <c r="N198" i="10" s="1"/>
  <c r="M199" i="10"/>
  <c r="N199" i="10" s="1"/>
  <c r="M200" i="10"/>
  <c r="N200" i="10" s="1"/>
  <c r="M201" i="10"/>
  <c r="N201" i="10" s="1"/>
  <c r="M202" i="10"/>
  <c r="N202" i="10" s="1"/>
  <c r="M203" i="10"/>
  <c r="N203" i="10" s="1"/>
  <c r="M204" i="10"/>
  <c r="N204" i="10" s="1"/>
  <c r="M205" i="10"/>
  <c r="N205" i="10" s="1"/>
  <c r="M206" i="10"/>
  <c r="N206" i="10" s="1"/>
  <c r="M207" i="10"/>
  <c r="N207" i="10" s="1"/>
  <c r="M208" i="10"/>
  <c r="N208" i="10" s="1"/>
  <c r="M209" i="10"/>
  <c r="N209" i="10" s="1"/>
  <c r="M210" i="10"/>
  <c r="N210" i="10" s="1"/>
  <c r="M211" i="10"/>
  <c r="N211" i="10" s="1"/>
  <c r="M212" i="10"/>
  <c r="N212" i="10" s="1"/>
  <c r="M213" i="10"/>
  <c r="N213" i="10" s="1"/>
  <c r="M214" i="10"/>
  <c r="N214" i="10" s="1"/>
  <c r="M215" i="10"/>
  <c r="N215" i="10" s="1"/>
  <c r="M216" i="10"/>
  <c r="N216" i="10" s="1"/>
  <c r="M217" i="10"/>
  <c r="N217" i="10" s="1"/>
  <c r="M218" i="10"/>
  <c r="N218" i="10" s="1"/>
  <c r="M219" i="10"/>
  <c r="N219" i="10" s="1"/>
  <c r="M220" i="10"/>
  <c r="N220" i="10" s="1"/>
  <c r="M221" i="10"/>
  <c r="N221" i="10" s="1"/>
  <c r="M222" i="10"/>
  <c r="N222" i="10" s="1"/>
  <c r="M223" i="10"/>
  <c r="N223" i="10" s="1"/>
  <c r="M224" i="10"/>
  <c r="N224" i="10" s="1"/>
  <c r="M225" i="10"/>
  <c r="N225" i="10" s="1"/>
  <c r="M226" i="10"/>
  <c r="N226" i="10" s="1"/>
  <c r="M227" i="10"/>
  <c r="N227" i="10" s="1"/>
  <c r="M228" i="10"/>
  <c r="N228" i="10" s="1"/>
  <c r="M229" i="10"/>
  <c r="N229" i="10" s="1"/>
  <c r="M230" i="10"/>
  <c r="N230" i="10" s="1"/>
  <c r="M231" i="10"/>
  <c r="N231" i="10" s="1"/>
  <c r="M232" i="10"/>
  <c r="N232" i="10" s="1"/>
  <c r="M233" i="10"/>
  <c r="N233" i="10" s="1"/>
  <c r="M234" i="10"/>
  <c r="N234" i="10" s="1"/>
  <c r="M235" i="10"/>
  <c r="N235" i="10" s="1"/>
  <c r="M236" i="10"/>
  <c r="N236" i="10" s="1"/>
  <c r="M237" i="10"/>
  <c r="N237" i="10" s="1"/>
  <c r="M238" i="10"/>
  <c r="N238" i="10" s="1"/>
  <c r="M239" i="10"/>
  <c r="N239" i="10" s="1"/>
  <c r="M240" i="10"/>
  <c r="N240" i="10" s="1"/>
  <c r="M241" i="10"/>
  <c r="N241" i="10" s="1"/>
  <c r="M242" i="10"/>
  <c r="N242" i="10" s="1"/>
  <c r="M243" i="10"/>
  <c r="N243" i="10" s="1"/>
  <c r="M244" i="10"/>
  <c r="N244" i="10" s="1"/>
  <c r="M245" i="10"/>
  <c r="N245" i="10" s="1"/>
  <c r="M246" i="10"/>
  <c r="N246" i="10" s="1"/>
  <c r="M247" i="10"/>
  <c r="N247" i="10" s="1"/>
  <c r="M248" i="10"/>
  <c r="N248" i="10" s="1"/>
  <c r="M249" i="10"/>
  <c r="N249" i="10" s="1"/>
  <c r="M250" i="10"/>
  <c r="N250" i="10" s="1"/>
  <c r="M251" i="10"/>
  <c r="N251" i="10" s="1"/>
  <c r="M252" i="10"/>
  <c r="N252" i="10" s="1"/>
  <c r="M253" i="10"/>
  <c r="N253" i="10" s="1"/>
  <c r="M254" i="10"/>
  <c r="N254" i="10" s="1"/>
  <c r="M255" i="10"/>
  <c r="N255" i="10" s="1"/>
  <c r="M256" i="10"/>
  <c r="N256" i="10" s="1"/>
  <c r="M257" i="10"/>
  <c r="N257" i="10" s="1"/>
  <c r="M258" i="10"/>
  <c r="N258" i="10" s="1"/>
  <c r="M259" i="10"/>
  <c r="N259" i="10" s="1"/>
  <c r="M260" i="10"/>
  <c r="N260" i="10" s="1"/>
  <c r="M261" i="10"/>
  <c r="N261" i="10"/>
  <c r="M262" i="10"/>
  <c r="N262" i="10" s="1"/>
  <c r="M263" i="10"/>
  <c r="N263" i="10" s="1"/>
  <c r="M264" i="10"/>
  <c r="N264" i="10" s="1"/>
  <c r="M265" i="10"/>
  <c r="N265" i="10" s="1"/>
  <c r="M266" i="10"/>
  <c r="N266" i="10" s="1"/>
  <c r="M267" i="10"/>
  <c r="N267" i="10" s="1"/>
  <c r="M268" i="10"/>
  <c r="N268" i="10" s="1"/>
  <c r="M269" i="10"/>
  <c r="N269" i="10" s="1"/>
  <c r="M270" i="10"/>
  <c r="N270" i="10" s="1"/>
  <c r="M271" i="10"/>
  <c r="N271" i="10" s="1"/>
  <c r="M272" i="10"/>
  <c r="N272" i="10" s="1"/>
  <c r="M273" i="10"/>
  <c r="N273" i="10" s="1"/>
  <c r="M274" i="10"/>
  <c r="N274" i="10" s="1"/>
  <c r="M275" i="10"/>
  <c r="N275" i="10" s="1"/>
  <c r="M276" i="10"/>
  <c r="N276" i="10" s="1"/>
  <c r="M277" i="10"/>
  <c r="N277" i="10" s="1"/>
  <c r="M278" i="10"/>
  <c r="N278" i="10" s="1"/>
  <c r="M279" i="10"/>
  <c r="N279" i="10" s="1"/>
  <c r="M280" i="10"/>
  <c r="N280" i="10" s="1"/>
  <c r="M281" i="10"/>
  <c r="N281" i="10" s="1"/>
  <c r="M282" i="10"/>
  <c r="N282" i="10" s="1"/>
  <c r="M283" i="10"/>
  <c r="N283" i="10" s="1"/>
  <c r="M284" i="10"/>
  <c r="N284" i="10" s="1"/>
  <c r="M285" i="10"/>
  <c r="N285" i="10" s="1"/>
  <c r="M286" i="10"/>
  <c r="N286" i="10" s="1"/>
  <c r="M287" i="10"/>
  <c r="N287" i="10" s="1"/>
  <c r="M288" i="10"/>
  <c r="N288" i="10" s="1"/>
  <c r="M289" i="10"/>
  <c r="N289" i="10" s="1"/>
  <c r="M290" i="10"/>
  <c r="N290" i="10" s="1"/>
  <c r="M291" i="10"/>
  <c r="N291" i="10" s="1"/>
  <c r="M292" i="10"/>
  <c r="N292" i="10" s="1"/>
  <c r="M293" i="10"/>
  <c r="N293" i="10" s="1"/>
  <c r="M294" i="10"/>
  <c r="N294" i="10" s="1"/>
  <c r="M295" i="10"/>
  <c r="N295" i="10" s="1"/>
  <c r="M296" i="10"/>
  <c r="N296" i="10" s="1"/>
  <c r="M297" i="10"/>
  <c r="N297" i="10" s="1"/>
  <c r="M298" i="10"/>
  <c r="N298" i="10" s="1"/>
  <c r="M299" i="10"/>
  <c r="N299" i="10" s="1"/>
  <c r="M300" i="10"/>
  <c r="N300" i="10" s="1"/>
  <c r="M301" i="10"/>
  <c r="N301" i="10" s="1"/>
  <c r="M302" i="10"/>
  <c r="N302" i="10" s="1"/>
  <c r="M303" i="10"/>
  <c r="N303" i="10" s="1"/>
  <c r="M304" i="10"/>
  <c r="N304" i="10" s="1"/>
  <c r="M305" i="10"/>
  <c r="N305" i="10" s="1"/>
  <c r="M306" i="10"/>
  <c r="N306" i="10" s="1"/>
  <c r="M307" i="10"/>
  <c r="N307" i="10" s="1"/>
  <c r="M308" i="10"/>
  <c r="N308" i="10" s="1"/>
  <c r="M309" i="10"/>
  <c r="N309" i="10" s="1"/>
  <c r="M310" i="10"/>
  <c r="N310" i="10" s="1"/>
  <c r="M311" i="10"/>
  <c r="N311" i="10" s="1"/>
  <c r="M312" i="10"/>
  <c r="N312" i="10" s="1"/>
  <c r="M313" i="10"/>
  <c r="N313" i="10" s="1"/>
  <c r="M314" i="10"/>
  <c r="N314" i="10" s="1"/>
  <c r="M315" i="10"/>
  <c r="N315" i="10" s="1"/>
  <c r="M316" i="10"/>
  <c r="N316" i="10" s="1"/>
  <c r="M317" i="10"/>
  <c r="N317" i="10" s="1"/>
  <c r="M318" i="10"/>
  <c r="N318" i="10" s="1"/>
  <c r="M319" i="10"/>
  <c r="N319" i="10" s="1"/>
  <c r="M320" i="10"/>
  <c r="N320" i="10" s="1"/>
  <c r="M321" i="10"/>
  <c r="N321" i="10" s="1"/>
  <c r="M322" i="10"/>
  <c r="N322" i="10" s="1"/>
  <c r="M323" i="10"/>
  <c r="N323" i="10" s="1"/>
  <c r="M324" i="10"/>
  <c r="N324" i="10" s="1"/>
  <c r="M325" i="10"/>
  <c r="N325" i="10" s="1"/>
  <c r="M326" i="10"/>
  <c r="N326" i="10" s="1"/>
  <c r="M327" i="10"/>
  <c r="N327" i="10" s="1"/>
  <c r="M328" i="10"/>
  <c r="N328" i="10" s="1"/>
  <c r="M329" i="10"/>
  <c r="N329" i="10" s="1"/>
  <c r="M330" i="10"/>
  <c r="N330" i="10" s="1"/>
  <c r="M331" i="10"/>
  <c r="N331" i="10" s="1"/>
  <c r="M332" i="10"/>
  <c r="N332" i="10" s="1"/>
  <c r="M333" i="10"/>
  <c r="N333" i="10" s="1"/>
  <c r="M334" i="10"/>
  <c r="N334" i="10" s="1"/>
  <c r="M335" i="10"/>
  <c r="N335" i="10" s="1"/>
  <c r="M336" i="10"/>
  <c r="N336" i="10" s="1"/>
  <c r="M337" i="10"/>
  <c r="N337" i="10" s="1"/>
  <c r="M338" i="10"/>
  <c r="N338" i="10" s="1"/>
  <c r="M339" i="10"/>
  <c r="N339" i="10" s="1"/>
  <c r="M340" i="10"/>
  <c r="N340" i="10" s="1"/>
  <c r="M341" i="10"/>
  <c r="N341" i="10" s="1"/>
  <c r="M342" i="10"/>
  <c r="N342" i="10" s="1"/>
  <c r="M343" i="10"/>
  <c r="N343" i="10" s="1"/>
  <c r="M344" i="10"/>
  <c r="N344" i="10" s="1"/>
  <c r="M345" i="10"/>
  <c r="N345" i="10" s="1"/>
  <c r="M346" i="10"/>
  <c r="N346" i="10" s="1"/>
  <c r="M347" i="10"/>
  <c r="N347" i="10" s="1"/>
  <c r="M348" i="10"/>
  <c r="N348" i="10" s="1"/>
  <c r="M349" i="10"/>
  <c r="N349" i="10" s="1"/>
  <c r="M350" i="10"/>
  <c r="N350" i="10" s="1"/>
  <c r="M351" i="10"/>
  <c r="N351" i="10" s="1"/>
  <c r="M352" i="10"/>
  <c r="N352" i="10" s="1"/>
  <c r="M353" i="10"/>
  <c r="N353" i="10" s="1"/>
  <c r="M354" i="10"/>
  <c r="N354" i="10" s="1"/>
  <c r="M355" i="10"/>
  <c r="N355" i="10" s="1"/>
  <c r="M356" i="10"/>
  <c r="N356" i="10" s="1"/>
  <c r="M357" i="10"/>
  <c r="N357" i="10" s="1"/>
  <c r="M358" i="10"/>
  <c r="N358" i="10" s="1"/>
  <c r="M359" i="10"/>
  <c r="N359" i="10" s="1"/>
  <c r="M360" i="10"/>
  <c r="N360" i="10" s="1"/>
  <c r="M361" i="10"/>
  <c r="N361" i="10" s="1"/>
  <c r="M362" i="10"/>
  <c r="N362" i="10" s="1"/>
  <c r="M363" i="10"/>
  <c r="N363" i="10" s="1"/>
  <c r="M364" i="10"/>
  <c r="N364" i="10" s="1"/>
  <c r="M365" i="10"/>
  <c r="N365" i="10" s="1"/>
  <c r="M366" i="10"/>
  <c r="N366" i="10" s="1"/>
  <c r="M367" i="10"/>
  <c r="N367" i="10" s="1"/>
  <c r="M368" i="10"/>
  <c r="N368" i="10" s="1"/>
  <c r="M369" i="10"/>
  <c r="N369" i="10" s="1"/>
  <c r="M370" i="10"/>
  <c r="N370" i="10" s="1"/>
  <c r="M371" i="10"/>
  <c r="N371" i="10" s="1"/>
  <c r="M372" i="10"/>
  <c r="N372" i="10" s="1"/>
  <c r="M373" i="10"/>
  <c r="N373" i="10" s="1"/>
  <c r="M374" i="10"/>
  <c r="N374" i="10" s="1"/>
  <c r="M375" i="10"/>
  <c r="N375" i="10" s="1"/>
  <c r="M376" i="10"/>
  <c r="N376" i="10" s="1"/>
  <c r="M377" i="10"/>
  <c r="N377" i="10" s="1"/>
  <c r="M378" i="10"/>
  <c r="N378" i="10" s="1"/>
  <c r="M379" i="10"/>
  <c r="N379" i="10" s="1"/>
  <c r="M380" i="10"/>
  <c r="N380" i="10" s="1"/>
  <c r="M381" i="10"/>
  <c r="N381" i="10" s="1"/>
  <c r="M382" i="10"/>
  <c r="N382" i="10" s="1"/>
  <c r="M383" i="10"/>
  <c r="N383" i="10" s="1"/>
  <c r="M384" i="10"/>
  <c r="N384" i="10" s="1"/>
  <c r="M385" i="10"/>
  <c r="N385" i="10" s="1"/>
  <c r="M386" i="10"/>
  <c r="N386" i="10" s="1"/>
  <c r="M387" i="10"/>
  <c r="N387" i="10" s="1"/>
  <c r="M388" i="10"/>
  <c r="N388" i="10" s="1"/>
  <c r="M389" i="10"/>
  <c r="N389" i="10" s="1"/>
  <c r="M390" i="10"/>
  <c r="N390" i="10" s="1"/>
  <c r="M391" i="10"/>
  <c r="N391" i="10" s="1"/>
  <c r="M392" i="10"/>
  <c r="N392" i="10" s="1"/>
  <c r="M393" i="10"/>
  <c r="N393" i="10" s="1"/>
  <c r="M394" i="10"/>
  <c r="N394" i="10" s="1"/>
  <c r="M395" i="10"/>
  <c r="N395" i="10" s="1"/>
  <c r="M396" i="10"/>
  <c r="N396" i="10" s="1"/>
  <c r="M397" i="10"/>
  <c r="N397" i="10" s="1"/>
  <c r="M398" i="10"/>
  <c r="N398" i="10" s="1"/>
  <c r="M399" i="10"/>
  <c r="N399" i="10" s="1"/>
  <c r="M400" i="10"/>
  <c r="N400" i="10" s="1"/>
  <c r="M401" i="10"/>
  <c r="N401" i="10" s="1"/>
  <c r="M402" i="10"/>
  <c r="N402" i="10" s="1"/>
  <c r="M403" i="10"/>
  <c r="N403" i="10" s="1"/>
  <c r="M404" i="10"/>
  <c r="N404" i="10" s="1"/>
  <c r="M405" i="10"/>
  <c r="N405" i="10" s="1"/>
  <c r="M406" i="10"/>
  <c r="N406" i="10" s="1"/>
  <c r="M407" i="10"/>
  <c r="N407" i="10" s="1"/>
  <c r="M408" i="10"/>
  <c r="N408" i="10" s="1"/>
  <c r="M409" i="10"/>
  <c r="N409" i="10" s="1"/>
  <c r="M410" i="10"/>
  <c r="N410" i="10" s="1"/>
  <c r="M411" i="10"/>
  <c r="N411" i="10" s="1"/>
  <c r="M412" i="10"/>
  <c r="N412" i="10" s="1"/>
  <c r="M413" i="10"/>
  <c r="N413" i="10" s="1"/>
  <c r="M414" i="10"/>
  <c r="N414" i="10" s="1"/>
  <c r="M415" i="10"/>
  <c r="N415" i="10" s="1"/>
  <c r="M416" i="10"/>
  <c r="N416" i="10" s="1"/>
  <c r="M417" i="10"/>
  <c r="N417" i="10" s="1"/>
  <c r="M418" i="10"/>
  <c r="N418" i="10" s="1"/>
  <c r="M419" i="10"/>
  <c r="N419" i="10" s="1"/>
  <c r="M420" i="10"/>
  <c r="N420" i="10" s="1"/>
  <c r="M421" i="10"/>
  <c r="N421" i="10" s="1"/>
  <c r="M422" i="10"/>
  <c r="N422" i="10" s="1"/>
  <c r="M423" i="10"/>
  <c r="N423" i="10" s="1"/>
  <c r="M424" i="10"/>
  <c r="N424" i="10" s="1"/>
  <c r="M425" i="10"/>
  <c r="N425" i="10" s="1"/>
  <c r="M426" i="10"/>
  <c r="N426" i="10" s="1"/>
  <c r="M427" i="10"/>
  <c r="N427" i="10" s="1"/>
  <c r="M428" i="10"/>
  <c r="N428" i="10" s="1"/>
  <c r="M429" i="10"/>
  <c r="N429" i="10" s="1"/>
  <c r="M430" i="10"/>
  <c r="N430" i="10" s="1"/>
  <c r="M431" i="10"/>
  <c r="N431" i="10" s="1"/>
  <c r="M432" i="10"/>
  <c r="N432" i="10" s="1"/>
  <c r="M433" i="10"/>
  <c r="N433" i="10" s="1"/>
  <c r="M434" i="10"/>
  <c r="N434" i="10" s="1"/>
  <c r="M435" i="10"/>
  <c r="N435" i="10" s="1"/>
  <c r="M436" i="10"/>
  <c r="N436" i="10" s="1"/>
  <c r="M437" i="10"/>
  <c r="N437" i="10" s="1"/>
  <c r="M438" i="10"/>
  <c r="N438" i="10" s="1"/>
  <c r="M439" i="10"/>
  <c r="N439" i="10" s="1"/>
  <c r="M440" i="10"/>
  <c r="N440" i="10" s="1"/>
  <c r="M441" i="10"/>
  <c r="N441" i="10" s="1"/>
  <c r="M442" i="10"/>
  <c r="N442" i="10" s="1"/>
  <c r="M443" i="10"/>
  <c r="N443" i="10" s="1"/>
  <c r="M444" i="10"/>
  <c r="N444" i="10" s="1"/>
  <c r="M445" i="10"/>
  <c r="N445" i="10" s="1"/>
  <c r="M446" i="10"/>
  <c r="N446" i="10" s="1"/>
  <c r="M447" i="10"/>
  <c r="N447" i="10" s="1"/>
  <c r="M448" i="10"/>
  <c r="N448" i="10" s="1"/>
  <c r="M449" i="10"/>
  <c r="N449" i="10" s="1"/>
  <c r="M450" i="10"/>
  <c r="N450" i="10" s="1"/>
  <c r="M451" i="10"/>
  <c r="N451" i="10" s="1"/>
  <c r="M452" i="10"/>
  <c r="N452" i="10" s="1"/>
  <c r="M453" i="10"/>
  <c r="N453" i="10" s="1"/>
  <c r="M454" i="10"/>
  <c r="N454" i="10" s="1"/>
  <c r="M455" i="10"/>
  <c r="N455" i="10" s="1"/>
  <c r="M456" i="10"/>
  <c r="N456" i="10" s="1"/>
  <c r="M457" i="10"/>
  <c r="N457" i="10" s="1"/>
  <c r="M458" i="10"/>
  <c r="N458" i="10" s="1"/>
  <c r="M459" i="10"/>
  <c r="N459" i="10" s="1"/>
  <c r="M460" i="10"/>
  <c r="N460" i="10" s="1"/>
  <c r="M461" i="10"/>
  <c r="N461" i="10" s="1"/>
  <c r="M462" i="10"/>
  <c r="N462" i="10" s="1"/>
  <c r="M463" i="10"/>
  <c r="N463" i="10" s="1"/>
  <c r="M464" i="10"/>
  <c r="N464" i="10" s="1"/>
  <c r="M465" i="10"/>
  <c r="N465" i="10" s="1"/>
  <c r="M466" i="10"/>
  <c r="N466" i="10" s="1"/>
  <c r="M467" i="10"/>
  <c r="N467" i="10" s="1"/>
  <c r="M468" i="10"/>
  <c r="N468" i="10" s="1"/>
  <c r="M469" i="10"/>
  <c r="N469" i="10" s="1"/>
  <c r="M470" i="10"/>
  <c r="N470" i="10" s="1"/>
  <c r="M471" i="10"/>
  <c r="N471" i="10" s="1"/>
  <c r="M472" i="10"/>
  <c r="N472" i="10" s="1"/>
  <c r="M473" i="10"/>
  <c r="N473" i="10" s="1"/>
  <c r="M474" i="10"/>
  <c r="N474" i="10" s="1"/>
  <c r="M475" i="10"/>
  <c r="N475" i="10" s="1"/>
  <c r="M476" i="10"/>
  <c r="N476" i="10" s="1"/>
  <c r="M477" i="10"/>
  <c r="N477" i="10" s="1"/>
  <c r="M478" i="10"/>
  <c r="N478" i="10" s="1"/>
  <c r="M479" i="10"/>
  <c r="N479" i="10" s="1"/>
  <c r="M480" i="10"/>
  <c r="N480" i="10" s="1"/>
  <c r="M481" i="10"/>
  <c r="N481" i="10" s="1"/>
  <c r="M482" i="10"/>
  <c r="N482" i="10" s="1"/>
  <c r="M483" i="10"/>
  <c r="N483" i="10" s="1"/>
  <c r="M484" i="10"/>
  <c r="N484" i="10" s="1"/>
  <c r="M485" i="10"/>
  <c r="N485" i="10" s="1"/>
  <c r="M486" i="10"/>
  <c r="N486" i="10" s="1"/>
  <c r="M487" i="10"/>
  <c r="N487" i="10" s="1"/>
  <c r="M488" i="10"/>
  <c r="N488" i="10" s="1"/>
  <c r="M489" i="10"/>
  <c r="N489" i="10" s="1"/>
  <c r="M490" i="10"/>
  <c r="N490" i="10" s="1"/>
  <c r="M491" i="10"/>
  <c r="N491" i="10" s="1"/>
  <c r="M492" i="10"/>
  <c r="N492" i="10" s="1"/>
  <c r="M493" i="10"/>
  <c r="N493" i="10" s="1"/>
  <c r="M494" i="10"/>
  <c r="N494" i="10" s="1"/>
  <c r="M495" i="10"/>
  <c r="N495" i="10" s="1"/>
  <c r="M496" i="10"/>
  <c r="N496" i="10" s="1"/>
  <c r="M497" i="10"/>
  <c r="N497" i="10" s="1"/>
  <c r="M498" i="10"/>
  <c r="N498" i="10" s="1"/>
  <c r="M499" i="10"/>
  <c r="N499" i="10"/>
  <c r="M500" i="10"/>
  <c r="N500" i="10" s="1"/>
  <c r="M501" i="10"/>
  <c r="N501" i="10" s="1"/>
  <c r="M502" i="10"/>
  <c r="N502" i="10" s="1"/>
  <c r="M503" i="10"/>
  <c r="N503" i="10" s="1"/>
  <c r="M504" i="10"/>
  <c r="N504" i="10" s="1"/>
  <c r="M505" i="10"/>
  <c r="N505" i="10" s="1"/>
  <c r="M506" i="10"/>
  <c r="N506" i="10" s="1"/>
  <c r="M507" i="10"/>
  <c r="N507" i="10" s="1"/>
  <c r="M508" i="10"/>
  <c r="N508" i="10" s="1"/>
  <c r="M509" i="10"/>
  <c r="N509" i="10" s="1"/>
  <c r="M510" i="10"/>
  <c r="N510" i="10" s="1"/>
  <c r="M511" i="10"/>
  <c r="N511" i="10" s="1"/>
  <c r="M512" i="10"/>
  <c r="N512" i="10" s="1"/>
  <c r="M513" i="10"/>
  <c r="N513" i="10" s="1"/>
  <c r="M514" i="10"/>
  <c r="N514" i="10" s="1"/>
  <c r="M515" i="10"/>
  <c r="N515" i="10" s="1"/>
  <c r="M516" i="10"/>
  <c r="N516" i="10" s="1"/>
  <c r="M517" i="10"/>
  <c r="N517" i="10" s="1"/>
  <c r="M518" i="10"/>
  <c r="N518" i="10" s="1"/>
  <c r="M519" i="10"/>
  <c r="N519" i="10" s="1"/>
  <c r="M520" i="10"/>
  <c r="N520" i="10" s="1"/>
  <c r="M521" i="10"/>
  <c r="N521" i="10" s="1"/>
  <c r="M522" i="10"/>
  <c r="N522" i="10" s="1"/>
  <c r="M523" i="10"/>
  <c r="N523" i="10" s="1"/>
  <c r="M524" i="10"/>
  <c r="N524" i="10" s="1"/>
  <c r="M525" i="10"/>
  <c r="N525" i="10" s="1"/>
  <c r="M526" i="10"/>
  <c r="N526" i="10" s="1"/>
  <c r="M527" i="10"/>
  <c r="N527" i="10" s="1"/>
  <c r="M528" i="10"/>
  <c r="N528" i="10" s="1"/>
  <c r="M529" i="10"/>
  <c r="N529" i="10" s="1"/>
  <c r="M530" i="10"/>
  <c r="N530" i="10" s="1"/>
  <c r="M531" i="10"/>
  <c r="N531" i="10" s="1"/>
  <c r="M532" i="10"/>
  <c r="N532" i="10" s="1"/>
  <c r="M533" i="10"/>
  <c r="N533" i="10" s="1"/>
  <c r="M534" i="10"/>
  <c r="N534" i="10" s="1"/>
  <c r="M535" i="10"/>
  <c r="N535" i="10" s="1"/>
  <c r="M536" i="10"/>
  <c r="N536" i="10" s="1"/>
  <c r="M537" i="10"/>
  <c r="N537" i="10" s="1"/>
  <c r="M538" i="10"/>
  <c r="N538" i="10" s="1"/>
  <c r="M539" i="10"/>
  <c r="N539" i="10" s="1"/>
  <c r="M540" i="10"/>
  <c r="N540" i="10" s="1"/>
  <c r="M541" i="10"/>
  <c r="N541" i="10" s="1"/>
  <c r="M542" i="10"/>
  <c r="N542" i="10" s="1"/>
  <c r="M543" i="10"/>
  <c r="N543" i="10" s="1"/>
  <c r="M544" i="10"/>
  <c r="N544" i="10" s="1"/>
  <c r="M545" i="10"/>
  <c r="N545" i="10" s="1"/>
  <c r="M546" i="10"/>
  <c r="N546" i="10" s="1"/>
  <c r="M547" i="10"/>
  <c r="N547" i="10" s="1"/>
  <c r="M548" i="10"/>
  <c r="N548" i="10" s="1"/>
  <c r="M549" i="10"/>
  <c r="N549" i="10" s="1"/>
  <c r="M550" i="10"/>
  <c r="N550" i="10" s="1"/>
  <c r="M551" i="10"/>
  <c r="N551" i="10" s="1"/>
  <c r="M552" i="10"/>
  <c r="N552" i="10" s="1"/>
  <c r="M553" i="10"/>
  <c r="N553" i="10" s="1"/>
  <c r="M554" i="10"/>
  <c r="N554" i="10" s="1"/>
  <c r="M555" i="10"/>
  <c r="N555" i="10" s="1"/>
  <c r="M556" i="10"/>
  <c r="N556" i="10" s="1"/>
  <c r="M557" i="10"/>
  <c r="N557" i="10" s="1"/>
  <c r="M558" i="10"/>
  <c r="N558" i="10" s="1"/>
  <c r="M559" i="10"/>
  <c r="N559" i="10" s="1"/>
  <c r="M560" i="10"/>
  <c r="N560" i="10" s="1"/>
  <c r="M561" i="10"/>
  <c r="N561" i="10" s="1"/>
  <c r="M562" i="10"/>
  <c r="N562" i="10" s="1"/>
  <c r="M563" i="10"/>
  <c r="N563" i="10" s="1"/>
  <c r="M564" i="10"/>
  <c r="N564" i="10" s="1"/>
  <c r="M565" i="10"/>
  <c r="N565" i="10" s="1"/>
  <c r="M566" i="10"/>
  <c r="N566" i="10" s="1"/>
  <c r="M567" i="10"/>
  <c r="N567" i="10" s="1"/>
  <c r="M568" i="10"/>
  <c r="N568" i="10" s="1"/>
  <c r="M569" i="10"/>
  <c r="N569" i="10" s="1"/>
  <c r="M570" i="10"/>
  <c r="N570" i="10" s="1"/>
  <c r="M571" i="10"/>
  <c r="N571" i="10" s="1"/>
  <c r="M572" i="10"/>
  <c r="N572" i="10" s="1"/>
  <c r="M573" i="10"/>
  <c r="N573" i="10" s="1"/>
  <c r="M574" i="10"/>
  <c r="N574" i="10" s="1"/>
  <c r="M575" i="10"/>
  <c r="N575" i="10" s="1"/>
  <c r="M576" i="10"/>
  <c r="N576" i="10" s="1"/>
  <c r="M577" i="10"/>
  <c r="N577" i="10" s="1"/>
  <c r="M578" i="10"/>
  <c r="N578" i="10" s="1"/>
  <c r="M579" i="10"/>
  <c r="N579" i="10" s="1"/>
  <c r="M580" i="10"/>
  <c r="N580" i="10" s="1"/>
  <c r="M581" i="10"/>
  <c r="N581" i="10" s="1"/>
  <c r="M582" i="10"/>
  <c r="N582" i="10" s="1"/>
  <c r="M583" i="10"/>
  <c r="N583" i="10" s="1"/>
  <c r="M584" i="10"/>
  <c r="N584" i="10" s="1"/>
  <c r="M585" i="10"/>
  <c r="N585" i="10" s="1"/>
  <c r="M586" i="10"/>
  <c r="N586" i="10" s="1"/>
  <c r="M587" i="10"/>
  <c r="N587" i="10" s="1"/>
  <c r="M588" i="10"/>
  <c r="N588" i="10" s="1"/>
  <c r="M589" i="10"/>
  <c r="N589" i="10" s="1"/>
  <c r="M590" i="10"/>
  <c r="N590" i="10" s="1"/>
  <c r="M591" i="10"/>
  <c r="N591" i="10" s="1"/>
  <c r="M592" i="10"/>
  <c r="N592" i="10" s="1"/>
  <c r="M593" i="10"/>
  <c r="N593" i="10" s="1"/>
  <c r="M594" i="10"/>
  <c r="N594" i="10" s="1"/>
  <c r="M595" i="10"/>
  <c r="N595" i="10" s="1"/>
  <c r="M596" i="10"/>
  <c r="N596" i="10" s="1"/>
  <c r="M597" i="10"/>
  <c r="N597" i="10" s="1"/>
  <c r="M598" i="10"/>
  <c r="N598" i="10" s="1"/>
  <c r="M599" i="10"/>
  <c r="N599" i="10" s="1"/>
  <c r="M600" i="10"/>
  <c r="N600" i="10" s="1"/>
  <c r="M601" i="10"/>
  <c r="N601" i="10" s="1"/>
  <c r="M602" i="10"/>
  <c r="N602" i="10" s="1"/>
  <c r="M603" i="10"/>
  <c r="N603" i="10" s="1"/>
  <c r="M604" i="10"/>
  <c r="N604" i="10" s="1"/>
  <c r="M605" i="10"/>
  <c r="N605" i="10" s="1"/>
  <c r="M606" i="10"/>
  <c r="N606" i="10" s="1"/>
  <c r="M607" i="10"/>
  <c r="N607" i="10" s="1"/>
  <c r="M608" i="10"/>
  <c r="N608" i="10" s="1"/>
  <c r="M609" i="10"/>
  <c r="N609" i="10" s="1"/>
  <c r="M610" i="10"/>
  <c r="N610" i="10" s="1"/>
  <c r="M611" i="10"/>
  <c r="N611" i="10" s="1"/>
  <c r="M612" i="10"/>
  <c r="N612" i="10" s="1"/>
  <c r="M613" i="10"/>
  <c r="N613" i="10" s="1"/>
  <c r="M614" i="10"/>
  <c r="N614" i="10" s="1"/>
  <c r="M615" i="10"/>
  <c r="N615" i="10" s="1"/>
  <c r="M616" i="10"/>
  <c r="N616" i="10" s="1"/>
  <c r="M617" i="10"/>
  <c r="N617" i="10" s="1"/>
  <c r="M618" i="10"/>
  <c r="N618" i="10" s="1"/>
  <c r="M619" i="10"/>
  <c r="N619" i="10" s="1"/>
  <c r="M620" i="10"/>
  <c r="N620" i="10" s="1"/>
  <c r="M621" i="10"/>
  <c r="N621" i="10" s="1"/>
  <c r="M622" i="10"/>
  <c r="N622" i="10" s="1"/>
  <c r="M623" i="10"/>
  <c r="N623" i="10" s="1"/>
  <c r="M624" i="10"/>
  <c r="N624" i="10" s="1"/>
  <c r="M625" i="10"/>
  <c r="N625" i="10" s="1"/>
  <c r="M626" i="10"/>
  <c r="N626" i="10" s="1"/>
  <c r="M627" i="10"/>
  <c r="N627" i="10" s="1"/>
  <c r="M628" i="10"/>
  <c r="N628" i="10" s="1"/>
  <c r="M629" i="10"/>
  <c r="N629" i="10" s="1"/>
  <c r="M630" i="10"/>
  <c r="N630" i="10" s="1"/>
  <c r="M631" i="10"/>
  <c r="N631" i="10" s="1"/>
  <c r="M632" i="10"/>
  <c r="N632" i="10" s="1"/>
  <c r="M633" i="10"/>
  <c r="N633" i="10" s="1"/>
  <c r="M634" i="10"/>
  <c r="N634" i="10" s="1"/>
  <c r="M635" i="10"/>
  <c r="N635" i="10" s="1"/>
  <c r="M636" i="10"/>
  <c r="N636" i="10" s="1"/>
  <c r="M637" i="10"/>
  <c r="N637" i="10" s="1"/>
  <c r="M638" i="10"/>
  <c r="N638" i="10" s="1"/>
  <c r="M639" i="10"/>
  <c r="N639" i="10" s="1"/>
  <c r="M640" i="10"/>
  <c r="N640" i="10" s="1"/>
  <c r="M641" i="10"/>
  <c r="N641" i="10" s="1"/>
  <c r="M642" i="10"/>
  <c r="N642" i="10" s="1"/>
  <c r="M643" i="10"/>
  <c r="N643" i="10" s="1"/>
  <c r="M644" i="10"/>
  <c r="N644" i="10" s="1"/>
  <c r="M645" i="10"/>
  <c r="N645" i="10" s="1"/>
  <c r="M646" i="10"/>
  <c r="N646" i="10" s="1"/>
  <c r="M647" i="10"/>
  <c r="N647" i="10" s="1"/>
  <c r="M648" i="10"/>
  <c r="N648" i="10" s="1"/>
  <c r="M649" i="10"/>
  <c r="N649" i="10" s="1"/>
  <c r="M650" i="10"/>
  <c r="N650" i="10" s="1"/>
  <c r="M651" i="10"/>
  <c r="N651" i="10" s="1"/>
  <c r="M652" i="10"/>
  <c r="N652" i="10" s="1"/>
  <c r="M653" i="10"/>
  <c r="N653" i="10" s="1"/>
  <c r="M654" i="10"/>
  <c r="N654" i="10" s="1"/>
  <c r="M655" i="10"/>
  <c r="N655" i="10" s="1"/>
  <c r="M656" i="10"/>
  <c r="N656" i="10" s="1"/>
  <c r="M657" i="10"/>
  <c r="N657" i="10" s="1"/>
  <c r="M658" i="10"/>
  <c r="N658" i="10" s="1"/>
  <c r="M659" i="10"/>
  <c r="N659" i="10" s="1"/>
  <c r="M660" i="10"/>
  <c r="N660" i="10" s="1"/>
  <c r="M661" i="10"/>
  <c r="N661" i="10" s="1"/>
  <c r="M662" i="10"/>
  <c r="N662" i="10" s="1"/>
  <c r="M663" i="10"/>
  <c r="N663" i="10" s="1"/>
  <c r="M664" i="10"/>
  <c r="N664" i="10" s="1"/>
  <c r="M665" i="10"/>
  <c r="N665" i="10" s="1"/>
  <c r="M666" i="10"/>
  <c r="N666" i="10" s="1"/>
  <c r="M667" i="10"/>
  <c r="N667" i="10" s="1"/>
  <c r="M668" i="10"/>
  <c r="N668" i="10" s="1"/>
  <c r="M669" i="10"/>
  <c r="N669" i="10" s="1"/>
  <c r="M670" i="10"/>
  <c r="N670" i="10" s="1"/>
  <c r="M671" i="10"/>
  <c r="N671" i="10" s="1"/>
  <c r="M672" i="10"/>
  <c r="N672" i="10" s="1"/>
  <c r="M673" i="10"/>
  <c r="N673" i="10" s="1"/>
  <c r="M674" i="10"/>
  <c r="N674" i="10" s="1"/>
  <c r="M675" i="10"/>
  <c r="N675" i="10" s="1"/>
  <c r="M676" i="10"/>
  <c r="N676" i="10" s="1"/>
  <c r="M677" i="10"/>
  <c r="N677" i="10" s="1"/>
  <c r="M678" i="10"/>
  <c r="N678" i="10" s="1"/>
  <c r="M679" i="10"/>
  <c r="N679" i="10" s="1"/>
  <c r="M680" i="10"/>
  <c r="N680" i="10" s="1"/>
  <c r="M681" i="10"/>
  <c r="N681" i="10" s="1"/>
  <c r="M682" i="10"/>
  <c r="N682" i="10" s="1"/>
  <c r="M683" i="10"/>
  <c r="N683" i="10" s="1"/>
  <c r="M684" i="10"/>
  <c r="N684" i="10" s="1"/>
  <c r="M685" i="10"/>
  <c r="N685" i="10" s="1"/>
  <c r="M686" i="10"/>
  <c r="N686" i="10" s="1"/>
  <c r="M687" i="10"/>
  <c r="N687" i="10" s="1"/>
  <c r="M688" i="10"/>
  <c r="N688" i="10" s="1"/>
  <c r="M689" i="10"/>
  <c r="N689" i="10" s="1"/>
  <c r="M690" i="10"/>
  <c r="N690" i="10" s="1"/>
  <c r="M691" i="10"/>
  <c r="N691" i="10" s="1"/>
  <c r="M692" i="10"/>
  <c r="N692" i="10" s="1"/>
  <c r="M693" i="10"/>
  <c r="N693" i="10" s="1"/>
  <c r="M694" i="10"/>
  <c r="N694" i="10" s="1"/>
  <c r="M695" i="10"/>
  <c r="N695" i="10" s="1"/>
  <c r="M696" i="10"/>
  <c r="N696" i="10" s="1"/>
  <c r="M697" i="10"/>
  <c r="N697" i="10" s="1"/>
  <c r="M698" i="10"/>
  <c r="N698" i="10" s="1"/>
  <c r="M699" i="10"/>
  <c r="N699" i="10" s="1"/>
  <c r="M700" i="10"/>
  <c r="N700" i="10" s="1"/>
  <c r="M701" i="10"/>
  <c r="N701" i="10" s="1"/>
  <c r="M702" i="10"/>
  <c r="N702" i="10" s="1"/>
  <c r="M703" i="10"/>
  <c r="N703" i="10" s="1"/>
  <c r="M704" i="10"/>
  <c r="N704" i="10" s="1"/>
  <c r="M705" i="10"/>
  <c r="N705" i="10" s="1"/>
  <c r="M706" i="10"/>
  <c r="N706" i="10" s="1"/>
  <c r="M707" i="10"/>
  <c r="N707" i="10" s="1"/>
  <c r="M708" i="10"/>
  <c r="N708" i="10" s="1"/>
  <c r="M709" i="10"/>
  <c r="N709" i="10" s="1"/>
  <c r="M710" i="10"/>
  <c r="N710" i="10" s="1"/>
  <c r="M711" i="10"/>
  <c r="N711" i="10" s="1"/>
  <c r="M712" i="10"/>
  <c r="N712" i="10" s="1"/>
  <c r="M713" i="10"/>
  <c r="N713" i="10" s="1"/>
  <c r="M714" i="10"/>
  <c r="N714" i="10" s="1"/>
  <c r="M715" i="10"/>
  <c r="N715" i="10" s="1"/>
  <c r="M716" i="10"/>
  <c r="N716" i="10" s="1"/>
  <c r="M717" i="10"/>
  <c r="N717" i="10" s="1"/>
  <c r="M718" i="10"/>
  <c r="N718" i="10" s="1"/>
  <c r="M719" i="10"/>
  <c r="N719" i="10" s="1"/>
  <c r="M720" i="10"/>
  <c r="N720" i="10" s="1"/>
  <c r="M721" i="10"/>
  <c r="N721" i="10" s="1"/>
  <c r="M722" i="10"/>
  <c r="N722" i="10" s="1"/>
  <c r="M723" i="10"/>
  <c r="N723" i="10" s="1"/>
  <c r="M724" i="10"/>
  <c r="N724" i="10" s="1"/>
  <c r="M725" i="10"/>
  <c r="N725" i="10" s="1"/>
  <c r="M726" i="10"/>
  <c r="N726" i="10" s="1"/>
  <c r="M727" i="10"/>
  <c r="N727" i="10" s="1"/>
  <c r="M728" i="10"/>
  <c r="N728" i="10" s="1"/>
  <c r="M729" i="10"/>
  <c r="N729" i="10" s="1"/>
  <c r="M730" i="10"/>
  <c r="N730" i="10" s="1"/>
  <c r="M731" i="10"/>
  <c r="N731" i="10" s="1"/>
  <c r="M732" i="10"/>
  <c r="N732" i="10" s="1"/>
  <c r="M733" i="10"/>
  <c r="N733" i="10" s="1"/>
  <c r="M734" i="10"/>
  <c r="N734" i="10" s="1"/>
  <c r="M735" i="10"/>
  <c r="N735" i="10" s="1"/>
  <c r="M736" i="10"/>
  <c r="N736" i="10" s="1"/>
  <c r="M737" i="10"/>
  <c r="N737" i="10" s="1"/>
  <c r="M738" i="10"/>
  <c r="N738" i="10" s="1"/>
  <c r="M739" i="10"/>
  <c r="N739" i="10" s="1"/>
  <c r="M740" i="10"/>
  <c r="N740" i="10" s="1"/>
  <c r="M741" i="10"/>
  <c r="N741" i="10" s="1"/>
  <c r="M742" i="10"/>
  <c r="N742" i="10" s="1"/>
  <c r="M743" i="10"/>
  <c r="N743" i="10" s="1"/>
  <c r="M744" i="10"/>
  <c r="N744" i="10" s="1"/>
  <c r="M745" i="10"/>
  <c r="N745" i="10" s="1"/>
  <c r="M746" i="10"/>
  <c r="N746" i="10" s="1"/>
  <c r="M747" i="10"/>
  <c r="N747" i="10" s="1"/>
  <c r="M748" i="10"/>
  <c r="N748" i="10" s="1"/>
  <c r="M749" i="10"/>
  <c r="N749" i="10" s="1"/>
  <c r="M750" i="10"/>
  <c r="N750" i="10" s="1"/>
  <c r="M751" i="10"/>
  <c r="N751" i="10" s="1"/>
  <c r="M752" i="10"/>
  <c r="N752" i="10" s="1"/>
  <c r="M753" i="10"/>
  <c r="N753" i="10" s="1"/>
  <c r="M754" i="10"/>
  <c r="N754" i="10" s="1"/>
  <c r="M755" i="10"/>
  <c r="N755" i="10" s="1"/>
  <c r="M756" i="10"/>
  <c r="N756" i="10" s="1"/>
  <c r="M757" i="10"/>
  <c r="N757" i="10" s="1"/>
  <c r="M758" i="10"/>
  <c r="N758" i="10" s="1"/>
  <c r="M759" i="10"/>
  <c r="N759" i="10" s="1"/>
  <c r="M760" i="10"/>
  <c r="N760" i="10" s="1"/>
  <c r="M761" i="10"/>
  <c r="N761" i="10" s="1"/>
  <c r="M762" i="10"/>
  <c r="N762" i="10" s="1"/>
  <c r="M763" i="10"/>
  <c r="N763" i="10" s="1"/>
  <c r="M764" i="10"/>
  <c r="N764" i="10" s="1"/>
  <c r="M765" i="10"/>
  <c r="N765" i="10" s="1"/>
  <c r="M766" i="10"/>
  <c r="N766" i="10" s="1"/>
  <c r="M767" i="10"/>
  <c r="N767" i="10" s="1"/>
  <c r="M768" i="10"/>
  <c r="N768" i="10" s="1"/>
  <c r="M769" i="10"/>
  <c r="N769" i="10" s="1"/>
  <c r="M770" i="10"/>
  <c r="N770" i="10" s="1"/>
  <c r="M771" i="10"/>
  <c r="N771" i="10" s="1"/>
  <c r="M772" i="10"/>
  <c r="N772" i="10" s="1"/>
  <c r="M773" i="10"/>
  <c r="N773" i="10" s="1"/>
  <c r="M774" i="10"/>
  <c r="N774" i="10" s="1"/>
  <c r="M775" i="10"/>
  <c r="N775" i="10" s="1"/>
  <c r="M776" i="10"/>
  <c r="N776" i="10" s="1"/>
  <c r="M777" i="10"/>
  <c r="N777" i="10" s="1"/>
  <c r="M778" i="10"/>
  <c r="N778" i="10" s="1"/>
  <c r="M779" i="10"/>
  <c r="N779" i="10" s="1"/>
  <c r="M780" i="10"/>
  <c r="N780" i="10" s="1"/>
  <c r="M781" i="10"/>
  <c r="N781" i="10" s="1"/>
  <c r="M782" i="10"/>
  <c r="N782" i="10" s="1"/>
  <c r="M783" i="10"/>
  <c r="N783" i="10" s="1"/>
  <c r="M784" i="10"/>
  <c r="N784" i="10" s="1"/>
  <c r="M785" i="10"/>
  <c r="N785" i="10" s="1"/>
  <c r="M786" i="10"/>
  <c r="N786" i="10" s="1"/>
  <c r="M787" i="10"/>
  <c r="N787" i="10" s="1"/>
  <c r="M788" i="10"/>
  <c r="N788" i="10" s="1"/>
  <c r="M789" i="10"/>
  <c r="N789" i="10" s="1"/>
  <c r="M790" i="10"/>
  <c r="N790" i="10" s="1"/>
  <c r="M791" i="10"/>
  <c r="N791" i="10" s="1"/>
  <c r="M792" i="10"/>
  <c r="N792" i="10" s="1"/>
  <c r="M793" i="10"/>
  <c r="N793" i="10" s="1"/>
  <c r="M794" i="10"/>
  <c r="N794" i="10" s="1"/>
  <c r="M795" i="10"/>
  <c r="N795" i="10" s="1"/>
  <c r="M796" i="10"/>
  <c r="N796" i="10" s="1"/>
  <c r="M797" i="10"/>
  <c r="N797" i="10" s="1"/>
  <c r="M798" i="10"/>
  <c r="N798" i="10" s="1"/>
  <c r="M799" i="10"/>
  <c r="N799" i="10" s="1"/>
  <c r="M800" i="10"/>
  <c r="N800" i="10" s="1"/>
  <c r="M801" i="10"/>
  <c r="N801" i="10" s="1"/>
  <c r="M802" i="10"/>
  <c r="N802" i="10" s="1"/>
  <c r="M803" i="10"/>
  <c r="N803" i="10" s="1"/>
  <c r="M804" i="10"/>
  <c r="N804" i="10" s="1"/>
  <c r="M805" i="10"/>
  <c r="N805" i="10" s="1"/>
  <c r="M806" i="10"/>
  <c r="N806" i="10" s="1"/>
  <c r="M807" i="10"/>
  <c r="N807" i="10" s="1"/>
  <c r="M808" i="10"/>
  <c r="N808" i="10" s="1"/>
  <c r="M809" i="10"/>
  <c r="N809" i="10" s="1"/>
  <c r="M810" i="10"/>
  <c r="N810" i="10" s="1"/>
  <c r="M811" i="10"/>
  <c r="N811" i="10" s="1"/>
  <c r="M812" i="10"/>
  <c r="N812" i="10" s="1"/>
  <c r="M813" i="10"/>
  <c r="N813" i="10" s="1"/>
  <c r="M814" i="10"/>
  <c r="N814" i="10" s="1"/>
  <c r="M815" i="10"/>
  <c r="N815" i="10" s="1"/>
  <c r="M816" i="10"/>
  <c r="N816" i="10" s="1"/>
  <c r="M817" i="10"/>
  <c r="N817" i="10" s="1"/>
  <c r="M818" i="10"/>
  <c r="N818" i="10" s="1"/>
  <c r="M819" i="10"/>
  <c r="N819" i="10" s="1"/>
  <c r="M820" i="10"/>
  <c r="N820" i="10" s="1"/>
  <c r="M821" i="10"/>
  <c r="N821" i="10" s="1"/>
  <c r="M822" i="10"/>
  <c r="N822" i="10" s="1"/>
  <c r="M823" i="10"/>
  <c r="N823" i="10" s="1"/>
  <c r="M824" i="10"/>
  <c r="N824" i="10" s="1"/>
  <c r="M825" i="10"/>
  <c r="N825" i="10" s="1"/>
  <c r="M826" i="10"/>
  <c r="N826" i="10" s="1"/>
  <c r="M827" i="10"/>
  <c r="N827" i="10" s="1"/>
  <c r="M828" i="10"/>
  <c r="N828" i="10" s="1"/>
  <c r="M829" i="10"/>
  <c r="N829" i="10" s="1"/>
  <c r="M830" i="10"/>
  <c r="N830" i="10" s="1"/>
  <c r="M831" i="10"/>
  <c r="N831" i="10" s="1"/>
  <c r="M832" i="10"/>
  <c r="N832" i="10" s="1"/>
  <c r="M833" i="10"/>
  <c r="N833" i="10" s="1"/>
  <c r="M834" i="10"/>
  <c r="N834" i="10" s="1"/>
  <c r="M835" i="10"/>
  <c r="N835" i="10" s="1"/>
  <c r="M836" i="10"/>
  <c r="N836" i="10" s="1"/>
  <c r="M837" i="10"/>
  <c r="N837" i="10" s="1"/>
  <c r="M838" i="10"/>
  <c r="N838" i="10" s="1"/>
  <c r="M839" i="10"/>
  <c r="N839" i="10" s="1"/>
  <c r="M840" i="10"/>
  <c r="N840" i="10" s="1"/>
  <c r="M841" i="10"/>
  <c r="N841" i="10" s="1"/>
  <c r="M842" i="10"/>
  <c r="N842" i="10" s="1"/>
  <c r="M843" i="10"/>
  <c r="N843" i="10" s="1"/>
  <c r="M844" i="10"/>
  <c r="N844" i="10" s="1"/>
  <c r="M845" i="10"/>
  <c r="N845" i="10" s="1"/>
  <c r="M846" i="10"/>
  <c r="N846" i="10" s="1"/>
  <c r="M847" i="10"/>
  <c r="N847" i="10" s="1"/>
  <c r="M848" i="10"/>
  <c r="N848" i="10" s="1"/>
  <c r="M849" i="10"/>
  <c r="N849" i="10" s="1"/>
  <c r="M850" i="10"/>
  <c r="N850" i="10" s="1"/>
  <c r="M851" i="10"/>
  <c r="N851" i="10" s="1"/>
  <c r="M852" i="10"/>
  <c r="N852" i="10" s="1"/>
  <c r="M853" i="10"/>
  <c r="N853" i="10" s="1"/>
  <c r="M854" i="10"/>
  <c r="N854" i="10" s="1"/>
  <c r="M855" i="10"/>
  <c r="N855" i="10" s="1"/>
  <c r="M856" i="10"/>
  <c r="N856" i="10" s="1"/>
  <c r="M857" i="10"/>
  <c r="N857" i="10" s="1"/>
  <c r="M858" i="10"/>
  <c r="N858" i="10" s="1"/>
  <c r="M859" i="10"/>
  <c r="N859" i="10" s="1"/>
  <c r="M860" i="10"/>
  <c r="N860" i="10" s="1"/>
  <c r="M861" i="10"/>
  <c r="N861" i="10" s="1"/>
  <c r="M862" i="10"/>
  <c r="N862" i="10" s="1"/>
  <c r="M863" i="10"/>
  <c r="N863" i="10" s="1"/>
  <c r="M864" i="10"/>
  <c r="N864" i="10" s="1"/>
  <c r="M865" i="10"/>
  <c r="N865" i="10" s="1"/>
  <c r="M866" i="10"/>
  <c r="N866" i="10" s="1"/>
  <c r="M867" i="10"/>
  <c r="N867" i="10" s="1"/>
  <c r="M868" i="10"/>
  <c r="N868" i="10" s="1"/>
  <c r="M869" i="10"/>
  <c r="N869" i="10" s="1"/>
  <c r="M870" i="10"/>
  <c r="N870" i="10" s="1"/>
  <c r="M871" i="10"/>
  <c r="N871" i="10" s="1"/>
  <c r="M872" i="10"/>
  <c r="N872" i="10"/>
  <c r="M873" i="10"/>
  <c r="N873" i="10" s="1"/>
  <c r="M874" i="10"/>
  <c r="N874" i="10" s="1"/>
  <c r="M875" i="10"/>
  <c r="N875" i="10" s="1"/>
  <c r="M876" i="10"/>
  <c r="N876" i="10" s="1"/>
  <c r="M877" i="10"/>
  <c r="N877" i="10" s="1"/>
  <c r="M878" i="10"/>
  <c r="N878" i="10" s="1"/>
  <c r="M879" i="10"/>
  <c r="N879" i="10" s="1"/>
  <c r="M880" i="10"/>
  <c r="N880" i="10" s="1"/>
  <c r="M881" i="10"/>
  <c r="N881" i="10" s="1"/>
  <c r="M882" i="10"/>
  <c r="N882" i="10" s="1"/>
  <c r="M883" i="10"/>
  <c r="N883" i="10" s="1"/>
  <c r="M884" i="10"/>
  <c r="N884" i="10" s="1"/>
  <c r="M885" i="10"/>
  <c r="N885" i="10" s="1"/>
  <c r="M886" i="10"/>
  <c r="N886" i="10" s="1"/>
  <c r="M887" i="10"/>
  <c r="N887" i="10" s="1"/>
  <c r="M888" i="10"/>
  <c r="N888" i="10" s="1"/>
  <c r="M889" i="10"/>
  <c r="N889" i="10" s="1"/>
  <c r="M890" i="10"/>
  <c r="N890" i="10" s="1"/>
  <c r="M891" i="10"/>
  <c r="N891" i="10" s="1"/>
  <c r="M892" i="10"/>
  <c r="N892" i="10" s="1"/>
  <c r="M893" i="10"/>
  <c r="N893" i="10" s="1"/>
  <c r="M894" i="10"/>
  <c r="N894" i="10" s="1"/>
  <c r="M895" i="10"/>
  <c r="N895" i="10" s="1"/>
  <c r="M896" i="10"/>
  <c r="N896" i="10" s="1"/>
  <c r="M897" i="10"/>
  <c r="N897" i="10" s="1"/>
  <c r="M898" i="10"/>
  <c r="N898" i="10" s="1"/>
  <c r="M899" i="10"/>
  <c r="N899" i="10" s="1"/>
  <c r="M900" i="10"/>
  <c r="N900" i="10" s="1"/>
  <c r="M901" i="10"/>
  <c r="N901" i="10" s="1"/>
  <c r="M902" i="10"/>
  <c r="N902" i="10" s="1"/>
  <c r="M903" i="10"/>
  <c r="N903" i="10" s="1"/>
  <c r="M904" i="10"/>
  <c r="N904" i="10" s="1"/>
  <c r="M905" i="10"/>
  <c r="N905" i="10" s="1"/>
  <c r="M906" i="10"/>
  <c r="N906" i="10" s="1"/>
  <c r="M907" i="10"/>
  <c r="N907" i="10" s="1"/>
  <c r="M908" i="10"/>
  <c r="N908" i="10" s="1"/>
  <c r="M909" i="10"/>
  <c r="N909" i="10" s="1"/>
  <c r="M910" i="10"/>
  <c r="N910" i="10" s="1"/>
  <c r="M911" i="10"/>
  <c r="N911" i="10" s="1"/>
  <c r="M912" i="10"/>
  <c r="N912" i="10" s="1"/>
  <c r="M913" i="10"/>
  <c r="N913" i="10" s="1"/>
  <c r="M914" i="10"/>
  <c r="N914" i="10" s="1"/>
  <c r="M915" i="10"/>
  <c r="N915" i="10" s="1"/>
  <c r="M916" i="10"/>
  <c r="N916" i="10" s="1"/>
  <c r="M917" i="10"/>
  <c r="N917" i="10" s="1"/>
  <c r="M918" i="10"/>
  <c r="N918" i="10" s="1"/>
  <c r="M919" i="10"/>
  <c r="N919" i="10" s="1"/>
  <c r="M920" i="10"/>
  <c r="N920" i="10" s="1"/>
  <c r="M921" i="10"/>
  <c r="N921" i="10" s="1"/>
  <c r="M922" i="10"/>
  <c r="N922" i="10" s="1"/>
  <c r="M923" i="10"/>
  <c r="N923" i="10" s="1"/>
  <c r="M924" i="10"/>
  <c r="N924" i="10" s="1"/>
  <c r="M925" i="10"/>
  <c r="N925" i="10" s="1"/>
  <c r="M926" i="10"/>
  <c r="N926" i="10" s="1"/>
  <c r="M927" i="10"/>
  <c r="N927" i="10" s="1"/>
  <c r="M928" i="10"/>
  <c r="N928" i="10" s="1"/>
  <c r="M929" i="10"/>
  <c r="N929" i="10" s="1"/>
  <c r="M930" i="10"/>
  <c r="N930" i="10" s="1"/>
  <c r="M931" i="10"/>
  <c r="N931" i="10" s="1"/>
  <c r="M932" i="10"/>
  <c r="N932" i="10" s="1"/>
  <c r="M933" i="10"/>
  <c r="N933" i="10" s="1"/>
  <c r="M934" i="10"/>
  <c r="N934" i="10" s="1"/>
  <c r="M935" i="10"/>
  <c r="N935" i="10" s="1"/>
  <c r="M936" i="10"/>
  <c r="N936" i="10" s="1"/>
  <c r="M937" i="10"/>
  <c r="N937" i="10" s="1"/>
  <c r="M938" i="10"/>
  <c r="N938" i="10" s="1"/>
  <c r="M939" i="10"/>
  <c r="N939" i="10" s="1"/>
  <c r="M940" i="10"/>
  <c r="N940" i="10" s="1"/>
  <c r="M941" i="10"/>
  <c r="N941" i="10" s="1"/>
  <c r="M942" i="10"/>
  <c r="N942" i="10" s="1"/>
  <c r="M943" i="10"/>
  <c r="N943" i="10" s="1"/>
  <c r="M944" i="10"/>
  <c r="N944" i="10" s="1"/>
  <c r="M945" i="10"/>
  <c r="N945" i="10" s="1"/>
  <c r="M946" i="10"/>
  <c r="N946" i="10" s="1"/>
  <c r="M947" i="10"/>
  <c r="N947" i="10" s="1"/>
  <c r="M948" i="10"/>
  <c r="N948" i="10" s="1"/>
  <c r="M949" i="10"/>
  <c r="N949" i="10" s="1"/>
  <c r="M950" i="10"/>
  <c r="N950" i="10" s="1"/>
  <c r="M951" i="10"/>
  <c r="N951" i="10" s="1"/>
  <c r="M952" i="10"/>
  <c r="N952" i="10" s="1"/>
  <c r="M953" i="10"/>
  <c r="N953" i="10" s="1"/>
  <c r="M954" i="10"/>
  <c r="N954" i="10" s="1"/>
  <c r="M955" i="10"/>
  <c r="N955" i="10" s="1"/>
  <c r="M956" i="10"/>
  <c r="N956" i="10" s="1"/>
  <c r="M957" i="10"/>
  <c r="N957" i="10" s="1"/>
  <c r="M958" i="10"/>
  <c r="N958" i="10" s="1"/>
  <c r="M959" i="10"/>
  <c r="N959" i="10" s="1"/>
  <c r="M960" i="10"/>
  <c r="N960" i="10" s="1"/>
  <c r="M961" i="10"/>
  <c r="N961" i="10" s="1"/>
  <c r="M962" i="10"/>
  <c r="N962" i="10" s="1"/>
  <c r="M963" i="10"/>
  <c r="N963" i="10" s="1"/>
  <c r="M964" i="10"/>
  <c r="N964" i="10" s="1"/>
  <c r="M965" i="10"/>
  <c r="N965" i="10" s="1"/>
  <c r="M966" i="10"/>
  <c r="N966" i="10" s="1"/>
  <c r="M967" i="10"/>
  <c r="N967" i="10" s="1"/>
  <c r="M968" i="10"/>
  <c r="N968" i="10" s="1"/>
  <c r="M969" i="10"/>
  <c r="N969" i="10" s="1"/>
  <c r="M970" i="10"/>
  <c r="N970" i="10" s="1"/>
  <c r="M971" i="10"/>
  <c r="N971" i="10" s="1"/>
  <c r="M972" i="10"/>
  <c r="N972" i="10" s="1"/>
  <c r="M973" i="10"/>
  <c r="N973" i="10" s="1"/>
  <c r="M974" i="10"/>
  <c r="N974" i="10" s="1"/>
  <c r="M975" i="10"/>
  <c r="N975" i="10" s="1"/>
  <c r="M976" i="10"/>
  <c r="N976" i="10" s="1"/>
  <c r="M977" i="10"/>
  <c r="N977" i="10" s="1"/>
  <c r="M978" i="10"/>
  <c r="N978" i="10" s="1"/>
  <c r="M979" i="10"/>
  <c r="N979" i="10" s="1"/>
  <c r="M980" i="10"/>
  <c r="N980" i="10" s="1"/>
  <c r="M981" i="10"/>
  <c r="N981" i="10" s="1"/>
  <c r="M982" i="10"/>
  <c r="N982" i="10" s="1"/>
  <c r="M983" i="10"/>
  <c r="N983" i="10" s="1"/>
  <c r="M984" i="10"/>
  <c r="N984" i="10" s="1"/>
  <c r="M985" i="10"/>
  <c r="N985" i="10" s="1"/>
  <c r="M986" i="10"/>
  <c r="N986" i="10" s="1"/>
  <c r="M987" i="10"/>
  <c r="N987" i="10" s="1"/>
  <c r="M988" i="10"/>
  <c r="N988" i="10" s="1"/>
  <c r="M989" i="10"/>
  <c r="N989" i="10" s="1"/>
  <c r="M990" i="10"/>
  <c r="N990" i="10" s="1"/>
  <c r="M991" i="10"/>
  <c r="N991" i="10" s="1"/>
  <c r="M992" i="10"/>
  <c r="N992" i="10" s="1"/>
  <c r="M993" i="10"/>
  <c r="N993" i="10" s="1"/>
  <c r="M994" i="10"/>
  <c r="N994" i="10" s="1"/>
  <c r="M995" i="10"/>
  <c r="N995" i="10" s="1"/>
  <c r="M996" i="10"/>
  <c r="N996" i="10" s="1"/>
  <c r="M997" i="10"/>
  <c r="N997" i="10" s="1"/>
  <c r="M998" i="10"/>
  <c r="N998" i="10" s="1"/>
  <c r="M999" i="10"/>
  <c r="N999" i="10" s="1"/>
  <c r="M1000" i="10"/>
  <c r="N1000" i="10" s="1"/>
  <c r="M1001" i="10"/>
  <c r="N1001" i="10" s="1"/>
  <c r="M1002" i="10"/>
  <c r="N1002" i="10" s="1"/>
  <c r="M1003" i="10"/>
  <c r="N1003" i="10" s="1"/>
  <c r="M1004" i="10"/>
  <c r="N1004" i="10" s="1"/>
  <c r="M1005" i="10"/>
  <c r="N1005" i="10" s="1"/>
  <c r="M1006" i="10"/>
  <c r="N1006" i="10" s="1"/>
  <c r="M1007" i="10"/>
  <c r="N1007" i="10" s="1"/>
  <c r="M1008" i="10"/>
  <c r="N1008" i="10" s="1"/>
  <c r="M1009" i="10"/>
  <c r="N1009" i="10" s="1"/>
  <c r="M1010" i="10"/>
  <c r="N1010" i="10" s="1"/>
  <c r="M1011" i="10"/>
  <c r="N1011" i="10" s="1"/>
  <c r="M1012" i="10"/>
  <c r="N1012" i="10" s="1"/>
  <c r="M1013" i="10"/>
  <c r="N1013" i="10" s="1"/>
  <c r="M1014" i="10"/>
  <c r="N1014" i="10" s="1"/>
  <c r="M1015" i="10"/>
  <c r="N1015" i="10" s="1"/>
  <c r="M1016" i="10"/>
  <c r="N1016" i="10" s="1"/>
  <c r="M1017" i="10"/>
  <c r="N1017" i="10" s="1"/>
  <c r="M1018" i="10"/>
  <c r="N1018" i="10" s="1"/>
  <c r="M1019" i="10"/>
  <c r="N1019" i="10" s="1"/>
  <c r="M1020" i="10"/>
  <c r="N1020" i="10" s="1"/>
  <c r="M1021" i="10"/>
  <c r="N1021" i="10" s="1"/>
  <c r="M1022" i="10"/>
  <c r="N1022" i="10" s="1"/>
  <c r="M1023" i="10"/>
  <c r="N1023" i="10" s="1"/>
  <c r="M1024" i="10"/>
  <c r="N1024" i="10" s="1"/>
  <c r="M1025" i="10"/>
  <c r="N1025" i="10" s="1"/>
  <c r="M1026" i="10"/>
  <c r="N1026" i="10" s="1"/>
  <c r="M1027" i="10"/>
  <c r="N1027" i="10" s="1"/>
  <c r="M1028" i="10"/>
  <c r="N1028" i="10" s="1"/>
  <c r="M1029" i="10"/>
  <c r="N1029" i="10" s="1"/>
  <c r="M1030" i="10"/>
  <c r="N1030" i="10" s="1"/>
  <c r="M1031" i="10"/>
  <c r="N1031" i="10" s="1"/>
  <c r="M1032" i="10"/>
  <c r="N1032" i="10" s="1"/>
  <c r="M1033" i="10"/>
  <c r="N1033" i="10" s="1"/>
  <c r="M1034" i="10"/>
  <c r="N1034" i="10" s="1"/>
  <c r="M1035" i="10"/>
  <c r="N1035" i="10" s="1"/>
  <c r="M1036" i="10"/>
  <c r="N1036" i="10" s="1"/>
  <c r="M1037" i="10"/>
  <c r="N1037" i="10" s="1"/>
  <c r="M1038" i="10"/>
  <c r="N1038" i="10" s="1"/>
  <c r="M1039" i="10"/>
  <c r="N1039" i="10" s="1"/>
  <c r="M1040" i="10"/>
  <c r="N1040" i="10" s="1"/>
  <c r="M1041" i="10"/>
  <c r="N1041" i="10" s="1"/>
  <c r="M1042" i="10"/>
  <c r="N1042" i="10" s="1"/>
  <c r="M1043" i="10"/>
  <c r="N1043" i="10" s="1"/>
  <c r="M1044" i="10"/>
  <c r="N1044" i="10" s="1"/>
  <c r="M1045" i="10"/>
  <c r="N1045" i="10" s="1"/>
  <c r="M1046" i="10"/>
  <c r="N1046" i="10" s="1"/>
  <c r="M1047" i="10"/>
  <c r="N1047" i="10" s="1"/>
  <c r="M1048" i="10"/>
  <c r="N1048" i="10" s="1"/>
  <c r="M1049" i="10"/>
  <c r="N1049" i="10" s="1"/>
  <c r="M1050" i="10"/>
  <c r="N1050" i="10" s="1"/>
  <c r="M1051" i="10"/>
  <c r="N1051" i="10" s="1"/>
  <c r="M1052" i="10"/>
  <c r="N1052" i="10" s="1"/>
  <c r="M1053" i="10"/>
  <c r="N1053" i="10" s="1"/>
  <c r="M1054" i="10"/>
  <c r="N1054" i="10" s="1"/>
  <c r="M1055" i="10"/>
  <c r="N1055" i="10" s="1"/>
  <c r="M1056" i="10"/>
  <c r="N1056" i="10" s="1"/>
  <c r="M1057" i="10"/>
  <c r="N1057" i="10" s="1"/>
  <c r="M1058" i="10"/>
  <c r="N1058" i="10" s="1"/>
  <c r="M1059" i="10"/>
  <c r="N1059" i="10" s="1"/>
  <c r="M1060" i="10"/>
  <c r="N1060" i="10" s="1"/>
  <c r="M1061" i="10"/>
  <c r="N1061" i="10" s="1"/>
  <c r="M1062" i="10"/>
  <c r="N1062" i="10" s="1"/>
  <c r="M1063" i="10"/>
  <c r="N1063" i="10" s="1"/>
  <c r="M1064" i="10"/>
  <c r="N1064" i="10" s="1"/>
  <c r="M1065" i="10"/>
  <c r="N1065" i="10" s="1"/>
  <c r="M1066" i="10"/>
  <c r="N1066" i="10" s="1"/>
  <c r="M1067" i="10"/>
  <c r="N1067" i="10" s="1"/>
  <c r="M1068" i="10"/>
  <c r="N1068" i="10" s="1"/>
  <c r="M1069" i="10"/>
  <c r="N1069" i="10" s="1"/>
  <c r="M1070" i="10"/>
  <c r="N1070" i="10" s="1"/>
  <c r="M1071" i="10"/>
  <c r="N1071" i="10" s="1"/>
  <c r="M1072" i="10"/>
  <c r="N1072" i="10" s="1"/>
  <c r="M1073" i="10"/>
  <c r="N1073" i="10" s="1"/>
  <c r="M1074" i="10"/>
  <c r="N1074" i="10" s="1"/>
  <c r="M1075" i="10"/>
  <c r="N1075" i="10" s="1"/>
  <c r="M1076" i="10"/>
  <c r="N1076" i="10" s="1"/>
  <c r="M1077" i="10"/>
  <c r="N1077" i="10" s="1"/>
  <c r="M1078" i="10"/>
  <c r="N1078" i="10" s="1"/>
  <c r="M1079" i="10"/>
  <c r="N1079" i="10" s="1"/>
  <c r="M1080" i="10"/>
  <c r="N1080" i="10" s="1"/>
  <c r="M1081" i="10"/>
  <c r="N1081" i="10" s="1"/>
  <c r="M1082" i="10"/>
  <c r="N1082" i="10" s="1"/>
  <c r="M1083" i="10"/>
  <c r="N1083" i="10" s="1"/>
  <c r="M1084" i="10"/>
  <c r="N1084" i="10" s="1"/>
  <c r="M1085" i="10"/>
  <c r="N1085" i="10" s="1"/>
  <c r="M1086" i="10"/>
  <c r="N1086" i="10" s="1"/>
  <c r="M1087" i="10"/>
  <c r="N1087" i="10" s="1"/>
  <c r="M1088" i="10"/>
  <c r="N1088" i="10" s="1"/>
  <c r="M1089" i="10"/>
  <c r="N1089" i="10" s="1"/>
  <c r="M1090" i="10"/>
  <c r="N1090" i="10" s="1"/>
  <c r="M1091" i="10"/>
  <c r="N1091" i="10" s="1"/>
  <c r="M1092" i="10"/>
  <c r="N1092" i="10" s="1"/>
  <c r="M1093" i="10"/>
  <c r="N1093" i="10" s="1"/>
  <c r="M1094" i="10"/>
  <c r="N1094" i="10" s="1"/>
  <c r="M1095" i="10"/>
  <c r="N1095" i="10" s="1"/>
  <c r="M1096" i="10"/>
  <c r="N1096" i="10" s="1"/>
  <c r="M1097" i="10"/>
  <c r="N1097" i="10" s="1"/>
  <c r="M1098" i="10"/>
  <c r="N1098" i="10" s="1"/>
  <c r="M1099" i="10"/>
  <c r="N1099" i="10" s="1"/>
  <c r="M1100" i="10"/>
  <c r="N1100" i="10" s="1"/>
  <c r="M1101" i="10"/>
  <c r="N1101" i="10" s="1"/>
  <c r="M1102" i="10"/>
  <c r="N1102" i="10" s="1"/>
  <c r="M1103" i="10"/>
  <c r="N1103" i="10" s="1"/>
  <c r="M1104" i="10"/>
  <c r="N1104" i="10" s="1"/>
  <c r="M1105" i="10"/>
  <c r="N1105" i="10" s="1"/>
  <c r="M1106" i="10"/>
  <c r="N1106" i="10" s="1"/>
  <c r="M1107" i="10"/>
  <c r="N1107" i="10" s="1"/>
  <c r="M1108" i="10"/>
  <c r="N1108" i="10" s="1"/>
  <c r="M1109" i="10"/>
  <c r="N1109" i="10" s="1"/>
  <c r="M1110" i="10"/>
  <c r="N1110" i="10" s="1"/>
  <c r="M1111" i="10"/>
  <c r="N1111" i="10" s="1"/>
  <c r="M1112" i="10"/>
  <c r="N1112" i="10" s="1"/>
  <c r="M1113" i="10"/>
  <c r="N1113" i="10" s="1"/>
  <c r="M1114" i="10"/>
  <c r="N1114" i="10" s="1"/>
  <c r="M1115" i="10"/>
  <c r="N1115" i="10" s="1"/>
  <c r="M1116" i="10"/>
  <c r="N1116" i="10" s="1"/>
  <c r="M1117" i="10"/>
  <c r="N1117" i="10" s="1"/>
  <c r="M1118" i="10"/>
  <c r="N1118" i="10" s="1"/>
  <c r="M1119" i="10"/>
  <c r="N1119" i="10" s="1"/>
  <c r="M1120" i="10"/>
  <c r="N1120" i="10" s="1"/>
  <c r="M1121" i="10"/>
  <c r="N1121" i="10" s="1"/>
  <c r="M1122" i="10"/>
  <c r="N1122" i="10" s="1"/>
  <c r="M1123" i="10"/>
  <c r="N1123" i="10" s="1"/>
  <c r="M1124" i="10"/>
  <c r="N1124" i="10" s="1"/>
  <c r="M1125" i="10"/>
  <c r="N1125" i="10" s="1"/>
  <c r="M1126" i="10"/>
  <c r="N1126" i="10" s="1"/>
  <c r="M1127" i="10"/>
  <c r="N1127" i="10" s="1"/>
  <c r="M1128" i="10"/>
  <c r="N1128" i="10" s="1"/>
  <c r="M1129" i="10"/>
  <c r="N1129" i="10" s="1"/>
  <c r="M1130" i="10"/>
  <c r="N1130" i="10" s="1"/>
  <c r="M1131" i="10"/>
  <c r="N1131" i="10" s="1"/>
  <c r="M1132" i="10"/>
  <c r="N1132" i="10" s="1"/>
  <c r="M1133" i="10"/>
  <c r="N1133" i="10" s="1"/>
  <c r="M1134" i="10"/>
  <c r="N1134" i="10" s="1"/>
  <c r="M1135" i="10"/>
  <c r="N1135" i="10" s="1"/>
  <c r="M1136" i="10"/>
  <c r="N1136" i="10" s="1"/>
  <c r="M1137" i="10"/>
  <c r="N1137" i="10" s="1"/>
  <c r="M1138" i="10"/>
  <c r="N1138" i="10" s="1"/>
  <c r="M1139" i="10"/>
  <c r="N1139" i="10" s="1"/>
  <c r="M1140" i="10"/>
  <c r="N1140" i="10"/>
  <c r="M1141" i="10"/>
  <c r="N1141" i="10" s="1"/>
  <c r="M1142" i="10"/>
  <c r="N1142" i="10" s="1"/>
  <c r="M1143" i="10"/>
  <c r="N1143" i="10" s="1"/>
  <c r="M1144" i="10"/>
  <c r="N1144" i="10" s="1"/>
  <c r="M1145" i="10"/>
  <c r="N1145" i="10" s="1"/>
  <c r="M1146" i="10"/>
  <c r="N1146" i="10" s="1"/>
  <c r="M1147" i="10"/>
  <c r="N1147" i="10" s="1"/>
  <c r="M1148" i="10"/>
  <c r="N1148" i="10" s="1"/>
  <c r="M1149" i="10"/>
  <c r="N1149" i="10" s="1"/>
  <c r="M1150" i="10"/>
  <c r="N1150" i="10" s="1"/>
  <c r="M1151" i="10"/>
  <c r="N1151" i="10" s="1"/>
  <c r="M1152" i="10"/>
  <c r="N1152" i="10" s="1"/>
  <c r="M1153" i="10"/>
  <c r="N1153" i="10" s="1"/>
  <c r="M1154" i="10"/>
  <c r="N1154" i="10" s="1"/>
  <c r="M1155" i="10"/>
  <c r="N1155" i="10" s="1"/>
  <c r="M1156" i="10"/>
  <c r="N1156" i="10" s="1"/>
  <c r="M1157" i="10"/>
  <c r="N1157" i="10" s="1"/>
  <c r="M1158" i="10"/>
  <c r="N1158" i="10" s="1"/>
  <c r="M1159" i="10"/>
  <c r="N1159" i="10" s="1"/>
  <c r="M1160" i="10"/>
  <c r="N1160" i="10" s="1"/>
  <c r="M1161" i="10"/>
  <c r="N1161" i="10" s="1"/>
  <c r="M1162" i="10"/>
  <c r="N1162" i="10" s="1"/>
  <c r="M1163" i="10"/>
  <c r="N1163" i="10" s="1"/>
  <c r="M1164" i="10"/>
  <c r="N1164" i="10" s="1"/>
  <c r="M1165" i="10"/>
  <c r="N1165" i="10" s="1"/>
  <c r="M1166" i="10"/>
  <c r="N1166" i="10" s="1"/>
  <c r="M1167" i="10"/>
  <c r="N1167" i="10" s="1"/>
  <c r="M1168" i="10"/>
  <c r="N1168" i="10" s="1"/>
  <c r="M1169" i="10"/>
  <c r="N1169" i="10" s="1"/>
  <c r="M1170" i="10"/>
  <c r="N1170" i="10" s="1"/>
  <c r="M1171" i="10"/>
  <c r="N1171" i="10" s="1"/>
  <c r="M1172" i="10"/>
  <c r="N1172" i="10" s="1"/>
  <c r="M1173" i="10"/>
  <c r="N1173" i="10" s="1"/>
  <c r="M1174" i="10"/>
  <c r="N1174" i="10" s="1"/>
  <c r="M1175" i="10"/>
  <c r="N1175" i="10" s="1"/>
  <c r="M1176" i="10"/>
  <c r="N1176" i="10" s="1"/>
  <c r="M1177" i="10"/>
  <c r="N1177" i="10" s="1"/>
  <c r="M1178" i="10"/>
  <c r="N1178" i="10" s="1"/>
  <c r="M1179" i="10"/>
  <c r="N1179" i="10" s="1"/>
  <c r="M1180" i="10"/>
  <c r="N1180" i="10" s="1"/>
  <c r="M1181" i="10"/>
  <c r="N1181" i="10" s="1"/>
  <c r="M1182" i="10"/>
  <c r="N1182" i="10" s="1"/>
  <c r="M1183" i="10"/>
  <c r="N1183" i="10" s="1"/>
  <c r="M1184" i="10"/>
  <c r="N1184" i="10" s="1"/>
  <c r="M1185" i="10"/>
  <c r="N1185" i="10" s="1"/>
  <c r="M1186" i="10"/>
  <c r="N1186" i="10" s="1"/>
  <c r="M1187" i="10"/>
  <c r="N1187" i="10" s="1"/>
  <c r="M1188" i="10"/>
  <c r="N1188" i="10" s="1"/>
  <c r="M1189" i="10"/>
  <c r="N1189" i="10" s="1"/>
  <c r="M1190" i="10"/>
  <c r="N1190" i="10" s="1"/>
  <c r="M1191" i="10"/>
  <c r="N1191" i="10" s="1"/>
  <c r="M1192" i="10"/>
  <c r="N1192" i="10" s="1"/>
  <c r="M1193" i="10"/>
  <c r="N1193" i="10" s="1"/>
  <c r="M1194" i="10"/>
  <c r="N1194" i="10" s="1"/>
  <c r="M1195" i="10"/>
  <c r="N1195" i="10" s="1"/>
  <c r="M1196" i="10"/>
  <c r="N1196" i="10" s="1"/>
  <c r="M1197" i="10"/>
  <c r="N1197" i="10" s="1"/>
  <c r="M1198" i="10"/>
  <c r="N1198" i="10" s="1"/>
  <c r="M1199" i="10"/>
  <c r="N1199" i="10" s="1"/>
  <c r="M1200" i="10"/>
  <c r="N1200" i="10" s="1"/>
  <c r="M1201" i="10"/>
  <c r="N1201" i="10" s="1"/>
  <c r="M1202" i="10"/>
  <c r="N1202" i="10" s="1"/>
  <c r="M1203" i="10"/>
  <c r="N1203" i="10" s="1"/>
  <c r="M1204" i="10"/>
  <c r="N1204" i="10" s="1"/>
  <c r="M1205" i="10"/>
  <c r="N1205" i="10" s="1"/>
  <c r="M1206" i="10"/>
  <c r="N1206" i="10" s="1"/>
  <c r="M1207" i="10"/>
  <c r="N1207" i="10" s="1"/>
  <c r="M1208" i="10"/>
  <c r="N1208" i="10" s="1"/>
  <c r="M1209" i="10"/>
  <c r="N1209" i="10" s="1"/>
  <c r="M1210" i="10"/>
  <c r="N1210" i="10" s="1"/>
  <c r="M1211" i="10"/>
  <c r="N1211" i="10" s="1"/>
  <c r="M1212" i="10"/>
  <c r="N1212" i="10" s="1"/>
  <c r="M1213" i="10"/>
  <c r="N1213" i="10" s="1"/>
  <c r="M1214" i="10"/>
  <c r="N1214" i="10" s="1"/>
  <c r="M1215" i="10"/>
  <c r="N1215" i="10" s="1"/>
  <c r="M1216" i="10"/>
  <c r="N1216" i="10" s="1"/>
  <c r="M1217" i="10"/>
  <c r="N1217" i="10" s="1"/>
  <c r="M1218" i="10"/>
  <c r="N1218" i="10" s="1"/>
  <c r="M1219" i="10"/>
  <c r="N1219" i="10" s="1"/>
  <c r="M1220" i="10"/>
  <c r="N1220" i="10" s="1"/>
  <c r="M1221" i="10"/>
  <c r="N1221" i="10" s="1"/>
  <c r="M1222" i="10"/>
  <c r="N1222" i="10" s="1"/>
  <c r="M1223" i="10"/>
  <c r="N1223" i="10" s="1"/>
  <c r="M1224" i="10"/>
  <c r="N1224" i="10" s="1"/>
  <c r="M1225" i="10"/>
  <c r="N1225" i="10" s="1"/>
  <c r="M1226" i="10"/>
  <c r="N1226" i="10" s="1"/>
  <c r="M1227" i="10"/>
  <c r="N1227" i="10" s="1"/>
  <c r="M1228" i="10"/>
  <c r="N1228" i="10" s="1"/>
  <c r="M1229" i="10"/>
  <c r="N1229" i="10" s="1"/>
  <c r="M1230" i="10"/>
  <c r="N1230" i="10" s="1"/>
  <c r="M1231" i="10"/>
  <c r="N1231" i="10" s="1"/>
  <c r="M1232" i="10"/>
  <c r="N1232" i="10" s="1"/>
  <c r="M1233" i="10"/>
  <c r="N1233" i="10" s="1"/>
  <c r="M1234" i="10"/>
  <c r="N1234" i="10" s="1"/>
  <c r="M1235" i="10"/>
  <c r="N1235" i="10" s="1"/>
  <c r="M1236" i="10"/>
  <c r="N1236" i="10" s="1"/>
  <c r="M1237" i="10"/>
  <c r="N1237" i="10" s="1"/>
  <c r="M1238" i="10"/>
  <c r="N1238" i="10" s="1"/>
  <c r="M1239" i="10"/>
  <c r="N1239" i="10" s="1"/>
  <c r="M1240" i="10"/>
  <c r="N1240" i="10" s="1"/>
  <c r="M1241" i="10"/>
  <c r="N1241" i="10" s="1"/>
  <c r="M1242" i="10"/>
  <c r="N1242" i="10" s="1"/>
  <c r="M1243" i="10"/>
  <c r="N1243" i="10" s="1"/>
  <c r="M1244" i="10"/>
  <c r="N1244" i="10" s="1"/>
  <c r="M1245" i="10"/>
  <c r="N1245" i="10" s="1"/>
  <c r="M1246" i="10"/>
  <c r="N1246" i="10" s="1"/>
  <c r="M1247" i="10"/>
  <c r="N1247" i="10" s="1"/>
  <c r="M1248" i="10"/>
  <c r="N1248" i="10" s="1"/>
  <c r="M1249" i="10"/>
  <c r="N1249" i="10" s="1"/>
  <c r="M1250" i="10"/>
  <c r="N1250" i="10" s="1"/>
  <c r="M1251" i="10"/>
  <c r="N1251" i="10" s="1"/>
  <c r="M1252" i="10"/>
  <c r="N1252" i="10" s="1"/>
  <c r="M1253" i="10"/>
  <c r="N1253" i="10" s="1"/>
  <c r="M1254" i="10"/>
  <c r="N1254" i="10" s="1"/>
  <c r="M1255" i="10"/>
  <c r="N1255" i="10" s="1"/>
  <c r="M1256" i="10"/>
  <c r="N1256" i="10" s="1"/>
  <c r="M1257" i="10"/>
  <c r="N1257" i="10" s="1"/>
  <c r="M1258" i="10"/>
  <c r="N1258" i="10" s="1"/>
  <c r="M1259" i="10"/>
  <c r="N1259" i="10" s="1"/>
  <c r="M1260" i="10"/>
  <c r="N1260" i="10" s="1"/>
  <c r="M1261" i="10"/>
  <c r="N1261" i="10" s="1"/>
  <c r="M1262" i="10"/>
  <c r="N1262" i="10" s="1"/>
  <c r="M1263" i="10"/>
  <c r="N1263" i="10" s="1"/>
  <c r="M1264" i="10"/>
  <c r="N1264" i="10" s="1"/>
  <c r="M1265" i="10"/>
  <c r="N1265" i="10" s="1"/>
  <c r="M1266" i="10"/>
  <c r="N1266" i="10" s="1"/>
  <c r="M1267" i="10"/>
  <c r="N1267" i="10" s="1"/>
  <c r="M1268" i="10"/>
  <c r="N1268" i="10" s="1"/>
  <c r="M1269" i="10"/>
  <c r="N1269" i="10" s="1"/>
  <c r="M1270" i="10"/>
  <c r="N1270" i="10" s="1"/>
  <c r="M1271" i="10"/>
  <c r="N1271" i="10" s="1"/>
  <c r="M1272" i="10"/>
  <c r="N1272" i="10" s="1"/>
  <c r="M1273" i="10"/>
  <c r="N1273" i="10" s="1"/>
  <c r="M1274" i="10"/>
  <c r="N1274" i="10" s="1"/>
  <c r="M1275" i="10"/>
  <c r="N1275" i="10" s="1"/>
  <c r="M1276" i="10"/>
  <c r="N1276" i="10" s="1"/>
  <c r="M1277" i="10"/>
  <c r="N1277" i="10" s="1"/>
  <c r="M1278" i="10"/>
  <c r="N1278" i="10" s="1"/>
  <c r="M1279" i="10"/>
  <c r="N1279" i="10" s="1"/>
  <c r="M1280" i="10"/>
  <c r="N1280" i="10" s="1"/>
  <c r="M1281" i="10"/>
  <c r="N1281" i="10" s="1"/>
  <c r="M1282" i="10"/>
  <c r="N1282" i="10" s="1"/>
  <c r="M1283" i="10"/>
  <c r="N1283" i="10" s="1"/>
  <c r="M1284" i="10"/>
  <c r="N1284" i="10" s="1"/>
  <c r="M1285" i="10"/>
  <c r="N1285" i="10" s="1"/>
  <c r="M1286" i="10"/>
  <c r="N1286" i="10" s="1"/>
  <c r="M1287" i="10"/>
  <c r="N1287" i="10" s="1"/>
  <c r="M1288" i="10"/>
  <c r="N1288" i="10" s="1"/>
  <c r="M1289" i="10"/>
  <c r="N1289" i="10" s="1"/>
  <c r="M1290" i="10"/>
  <c r="N1290" i="10" s="1"/>
  <c r="M1291" i="10"/>
  <c r="N1291" i="10" s="1"/>
  <c r="M1292" i="10"/>
  <c r="N1292" i="10" s="1"/>
  <c r="M1293" i="10"/>
  <c r="N1293" i="10" s="1"/>
  <c r="M1294" i="10"/>
  <c r="N1294" i="10" s="1"/>
  <c r="M1295" i="10"/>
  <c r="N1295" i="10" s="1"/>
  <c r="M1296" i="10"/>
  <c r="N1296" i="10" s="1"/>
  <c r="M1297" i="10"/>
  <c r="N1297" i="10" s="1"/>
  <c r="M1298" i="10"/>
  <c r="N1298" i="10" s="1"/>
  <c r="M1299" i="10"/>
  <c r="N1299" i="10" s="1"/>
  <c r="M1300" i="10"/>
  <c r="N1300" i="10" s="1"/>
  <c r="M1301" i="10"/>
  <c r="N1301" i="10" s="1"/>
  <c r="M1302" i="10"/>
  <c r="N1302" i="10" s="1"/>
  <c r="M1303" i="10"/>
  <c r="N1303" i="10" s="1"/>
  <c r="M1304" i="10"/>
  <c r="N1304" i="10" s="1"/>
  <c r="M1305" i="10"/>
  <c r="N1305" i="10" s="1"/>
  <c r="M1306" i="10"/>
  <c r="N1306" i="10" s="1"/>
  <c r="M1307" i="10"/>
  <c r="N1307" i="10" s="1"/>
  <c r="M1308" i="10"/>
  <c r="N1308" i="10" s="1"/>
  <c r="M1309" i="10"/>
  <c r="N1309" i="10" s="1"/>
  <c r="M1310" i="10"/>
  <c r="N1310" i="10" s="1"/>
  <c r="M1311" i="10"/>
  <c r="N1311" i="10" s="1"/>
  <c r="M1312" i="10"/>
  <c r="N1312" i="10" s="1"/>
  <c r="M1313" i="10"/>
  <c r="N1313" i="10" s="1"/>
  <c r="M1314" i="10"/>
  <c r="N1314" i="10" s="1"/>
  <c r="M1315" i="10"/>
  <c r="N1315" i="10" s="1"/>
  <c r="M1316" i="10"/>
  <c r="N1316" i="10" s="1"/>
  <c r="M1317" i="10"/>
  <c r="N1317" i="10" s="1"/>
  <c r="M1318" i="10"/>
  <c r="N1318" i="10" s="1"/>
  <c r="M1319" i="10"/>
  <c r="N1319" i="10" s="1"/>
  <c r="M1320" i="10"/>
  <c r="N1320" i="10" s="1"/>
  <c r="M1321" i="10"/>
  <c r="N1321" i="10" s="1"/>
  <c r="M1322" i="10"/>
  <c r="N1322" i="10" s="1"/>
  <c r="M1323" i="10"/>
  <c r="N1323" i="10" s="1"/>
  <c r="M1324" i="10"/>
  <c r="N1324" i="10" s="1"/>
  <c r="M1325" i="10"/>
  <c r="N1325" i="10" s="1"/>
  <c r="M1326" i="10"/>
  <c r="N1326" i="10" s="1"/>
  <c r="M1327" i="10"/>
  <c r="N1327" i="10" s="1"/>
  <c r="M1328" i="10"/>
  <c r="N1328" i="10" s="1"/>
  <c r="M1329" i="10"/>
  <c r="N1329" i="10" s="1"/>
  <c r="M1330" i="10"/>
  <c r="N1330" i="10" s="1"/>
  <c r="M1331" i="10"/>
  <c r="N1331" i="10" s="1"/>
  <c r="M1332" i="10"/>
  <c r="N1332" i="10" s="1"/>
  <c r="M1333" i="10"/>
  <c r="N1333" i="10" s="1"/>
  <c r="M1334" i="10"/>
  <c r="N1334" i="10" s="1"/>
  <c r="M1335" i="10"/>
  <c r="N1335" i="10" s="1"/>
  <c r="M1336" i="10"/>
  <c r="N1336" i="10" s="1"/>
  <c r="M1337" i="10"/>
  <c r="N1337" i="10" s="1"/>
  <c r="M1338" i="10"/>
  <c r="N1338" i="10" s="1"/>
  <c r="M1339" i="10"/>
  <c r="N1339" i="10" s="1"/>
  <c r="M1340" i="10"/>
  <c r="N1340" i="10" s="1"/>
  <c r="M1341" i="10"/>
  <c r="N1341" i="10" s="1"/>
  <c r="M1342" i="10"/>
  <c r="N1342" i="10" s="1"/>
  <c r="M1343" i="10"/>
  <c r="N1343" i="10" s="1"/>
  <c r="M1344" i="10"/>
  <c r="N1344" i="10" s="1"/>
  <c r="M1345" i="10"/>
  <c r="N1345" i="10" s="1"/>
  <c r="M1346" i="10"/>
  <c r="N1346" i="10" s="1"/>
  <c r="M1347" i="10"/>
  <c r="N1347" i="10" s="1"/>
  <c r="M1348" i="10"/>
  <c r="N1348" i="10" s="1"/>
  <c r="M1349" i="10"/>
  <c r="N1349" i="10" s="1"/>
  <c r="M1350" i="10"/>
  <c r="N1350" i="10" s="1"/>
  <c r="M1351" i="10"/>
  <c r="N1351" i="10" s="1"/>
  <c r="M1352" i="10"/>
  <c r="N1352" i="10" s="1"/>
  <c r="M1353" i="10"/>
  <c r="N1353" i="10" s="1"/>
  <c r="M1354" i="10"/>
  <c r="N1354" i="10" s="1"/>
  <c r="M1355" i="10"/>
  <c r="N1355" i="10" s="1"/>
  <c r="M1356" i="10"/>
  <c r="N1356" i="10" s="1"/>
  <c r="M1357" i="10"/>
  <c r="N1357" i="10" s="1"/>
  <c r="M1358" i="10"/>
  <c r="N1358" i="10" s="1"/>
  <c r="M1359" i="10"/>
  <c r="N1359" i="10" s="1"/>
  <c r="M1360" i="10"/>
  <c r="N1360" i="10" s="1"/>
  <c r="M1361" i="10"/>
  <c r="N1361" i="10" s="1"/>
  <c r="M1362" i="10"/>
  <c r="N1362" i="10" s="1"/>
  <c r="M1363" i="10"/>
  <c r="N1363" i="10" s="1"/>
  <c r="M1364" i="10"/>
  <c r="N1364" i="10" s="1"/>
  <c r="M1365" i="10"/>
  <c r="N1365" i="10" s="1"/>
  <c r="M1366" i="10"/>
  <c r="N1366" i="10" s="1"/>
  <c r="M1367" i="10"/>
  <c r="N1367" i="10" s="1"/>
  <c r="M1368" i="10"/>
  <c r="N1368" i="10" s="1"/>
  <c r="M1369" i="10"/>
  <c r="N1369" i="10" s="1"/>
  <c r="M1370" i="10"/>
  <c r="N1370" i="10" s="1"/>
  <c r="M1371" i="10"/>
  <c r="N1371" i="10" s="1"/>
  <c r="M1372" i="10"/>
  <c r="N1372" i="10" s="1"/>
  <c r="M1373" i="10"/>
  <c r="N1373" i="10" s="1"/>
  <c r="M1374" i="10"/>
  <c r="N1374" i="10" s="1"/>
  <c r="M1375" i="10"/>
  <c r="N1375" i="10" s="1"/>
  <c r="M1376" i="10"/>
  <c r="N1376" i="10" s="1"/>
  <c r="M1377" i="10"/>
  <c r="N1377" i="10" s="1"/>
  <c r="M1378" i="10"/>
  <c r="N1378" i="10" s="1"/>
  <c r="M1379" i="10"/>
  <c r="N1379" i="10" s="1"/>
  <c r="M1380" i="10"/>
  <c r="N1380" i="10" s="1"/>
  <c r="M1381" i="10"/>
  <c r="N1381" i="10" s="1"/>
  <c r="M1382" i="10"/>
  <c r="N1382" i="10" s="1"/>
  <c r="M1383" i="10"/>
  <c r="N1383" i="10" s="1"/>
  <c r="M1384" i="10"/>
  <c r="N1384" i="10" s="1"/>
  <c r="M1385" i="10"/>
  <c r="N1385" i="10" s="1"/>
  <c r="M1386" i="10"/>
  <c r="N1386" i="10" s="1"/>
  <c r="M1387" i="10"/>
  <c r="N1387" i="10" s="1"/>
  <c r="M1388" i="10"/>
  <c r="N1388" i="10" s="1"/>
  <c r="M1389" i="10"/>
  <c r="N1389" i="10" s="1"/>
  <c r="M1390" i="10"/>
  <c r="N1390" i="10" s="1"/>
  <c r="M1391" i="10"/>
  <c r="N1391" i="10" s="1"/>
  <c r="M1392" i="10"/>
  <c r="N1392" i="10" s="1"/>
  <c r="M1393" i="10"/>
  <c r="N1393" i="10" s="1"/>
  <c r="M1394" i="10"/>
  <c r="N1394" i="10" s="1"/>
  <c r="M1395" i="10"/>
  <c r="N1395" i="10" s="1"/>
  <c r="M1396" i="10"/>
  <c r="N1396" i="10" s="1"/>
  <c r="M1397" i="10"/>
  <c r="N1397" i="10" s="1"/>
  <c r="M1398" i="10"/>
  <c r="N1398" i="10" s="1"/>
  <c r="M1399" i="10"/>
  <c r="N1399" i="10" s="1"/>
  <c r="M1400" i="10"/>
  <c r="N1400" i="10" s="1"/>
  <c r="M1401" i="10"/>
  <c r="N1401" i="10" s="1"/>
  <c r="M1402" i="10"/>
  <c r="N1402" i="10" s="1"/>
  <c r="M1403" i="10"/>
  <c r="N1403" i="10" s="1"/>
  <c r="M1404" i="10"/>
  <c r="N1404" i="10" s="1"/>
  <c r="M1405" i="10"/>
  <c r="N1405" i="10" s="1"/>
  <c r="M1406" i="10"/>
  <c r="N1406" i="10" s="1"/>
  <c r="M1407" i="10"/>
  <c r="N1407" i="10" s="1"/>
  <c r="M1408" i="10"/>
  <c r="N1408" i="10" s="1"/>
  <c r="M1409" i="10"/>
  <c r="N1409" i="10" s="1"/>
  <c r="M1410" i="10"/>
  <c r="N1410" i="10" s="1"/>
  <c r="M1411" i="10"/>
  <c r="N1411" i="10" s="1"/>
  <c r="M1412" i="10"/>
  <c r="N1412" i="10" s="1"/>
  <c r="M1413" i="10"/>
  <c r="N1413" i="10" s="1"/>
  <c r="M1414" i="10"/>
  <c r="N1414" i="10" s="1"/>
  <c r="M1415" i="10"/>
  <c r="N1415" i="10" s="1"/>
  <c r="M1416" i="10"/>
  <c r="N1416" i="10"/>
  <c r="M1417" i="10"/>
  <c r="N1417" i="10" s="1"/>
  <c r="M1418" i="10"/>
  <c r="N1418" i="10" s="1"/>
  <c r="M1419" i="10"/>
  <c r="N1419" i="10" s="1"/>
  <c r="M1420" i="10"/>
  <c r="N1420" i="10" s="1"/>
  <c r="M1421" i="10"/>
  <c r="N1421" i="10" s="1"/>
  <c r="M1422" i="10"/>
  <c r="N1422" i="10" s="1"/>
  <c r="M1423" i="10"/>
  <c r="N1423" i="10" s="1"/>
  <c r="M1424" i="10"/>
  <c r="N1424" i="10" s="1"/>
  <c r="M1425" i="10"/>
  <c r="N1425" i="10" s="1"/>
  <c r="M1426" i="10"/>
  <c r="N1426" i="10" s="1"/>
  <c r="M1427" i="10"/>
  <c r="N1427" i="10" s="1"/>
  <c r="M1428" i="10"/>
  <c r="N1428" i="10" s="1"/>
  <c r="M1429" i="10"/>
  <c r="N1429" i="10" s="1"/>
  <c r="M1430" i="10"/>
  <c r="N1430" i="10" s="1"/>
  <c r="M1431" i="10"/>
  <c r="N1431" i="10" s="1"/>
  <c r="M1432" i="10"/>
  <c r="N1432" i="10" s="1"/>
  <c r="M1433" i="10"/>
  <c r="N1433" i="10" s="1"/>
  <c r="M1434" i="10"/>
  <c r="N1434" i="10" s="1"/>
  <c r="M1435" i="10"/>
  <c r="N1435" i="10" s="1"/>
  <c r="M1436" i="10"/>
  <c r="N1436" i="10" s="1"/>
  <c r="M1437" i="10"/>
  <c r="N1437" i="10" s="1"/>
  <c r="M1438" i="10"/>
  <c r="N1438" i="10" s="1"/>
  <c r="M1439" i="10"/>
  <c r="N1439" i="10" s="1"/>
  <c r="M1440" i="10"/>
  <c r="N1440" i="10" s="1"/>
  <c r="M1441" i="10"/>
  <c r="N1441" i="10" s="1"/>
  <c r="M1442" i="10"/>
  <c r="N1442" i="10" s="1"/>
  <c r="M1443" i="10"/>
  <c r="N1443" i="10" s="1"/>
  <c r="M1444" i="10"/>
  <c r="N1444" i="10" s="1"/>
  <c r="M1445" i="10"/>
  <c r="N1445" i="10" s="1"/>
  <c r="M1446" i="10"/>
  <c r="N1446" i="10" s="1"/>
  <c r="M1447" i="10"/>
  <c r="N1447" i="10" s="1"/>
  <c r="M1448" i="10"/>
  <c r="N1448" i="10" s="1"/>
  <c r="M1449" i="10"/>
  <c r="N1449" i="10" s="1"/>
  <c r="M1450" i="10"/>
  <c r="N1450" i="10" s="1"/>
  <c r="M1451" i="10"/>
  <c r="N1451" i="10" s="1"/>
  <c r="M1452" i="10"/>
  <c r="N1452" i="10" s="1"/>
  <c r="M1453" i="10"/>
  <c r="N1453" i="10" s="1"/>
  <c r="M1454" i="10"/>
  <c r="N1454" i="10" s="1"/>
  <c r="M1455" i="10"/>
  <c r="N1455" i="10"/>
  <c r="M1456" i="10"/>
  <c r="N1456" i="10" s="1"/>
  <c r="M1457" i="10"/>
  <c r="N1457" i="10" s="1"/>
  <c r="M1458" i="10"/>
  <c r="N1458" i="10" s="1"/>
  <c r="M1459" i="10"/>
  <c r="N1459" i="10" s="1"/>
  <c r="M1460" i="10"/>
  <c r="N1460" i="10" s="1"/>
  <c r="M1461" i="10"/>
  <c r="N1461" i="10" s="1"/>
  <c r="M1462" i="10"/>
  <c r="N1462" i="10" s="1"/>
  <c r="M1463" i="10"/>
  <c r="N1463" i="10" s="1"/>
  <c r="M1464" i="10"/>
  <c r="N1464" i="10" s="1"/>
  <c r="M1465" i="10"/>
  <c r="N1465" i="10" s="1"/>
  <c r="M1466" i="10"/>
  <c r="N1466" i="10" s="1"/>
  <c r="M1467" i="10"/>
  <c r="N1467" i="10" s="1"/>
  <c r="M1468" i="10"/>
  <c r="N1468" i="10" s="1"/>
  <c r="M1469" i="10"/>
  <c r="N1469" i="10" s="1"/>
  <c r="M1470" i="10"/>
  <c r="N1470" i="10" s="1"/>
  <c r="M1471" i="10"/>
  <c r="N1471" i="10" s="1"/>
  <c r="M1472" i="10"/>
  <c r="N1472" i="10" s="1"/>
  <c r="M1473" i="10"/>
  <c r="N1473" i="10" s="1"/>
  <c r="M1474" i="10"/>
  <c r="N1474" i="10" s="1"/>
  <c r="M1475" i="10"/>
  <c r="N1475" i="10" s="1"/>
  <c r="M1476" i="10"/>
  <c r="N1476" i="10" s="1"/>
  <c r="M1477" i="10"/>
  <c r="N1477" i="10" s="1"/>
  <c r="M1478" i="10"/>
  <c r="N1478" i="10" s="1"/>
  <c r="M1479" i="10"/>
  <c r="N1479" i="10" s="1"/>
  <c r="M1480" i="10"/>
  <c r="N1480" i="10" s="1"/>
  <c r="M1481" i="10"/>
  <c r="N1481" i="10" s="1"/>
  <c r="M1482" i="10"/>
  <c r="N1482" i="10" s="1"/>
  <c r="M1483" i="10"/>
  <c r="N1483" i="10" s="1"/>
  <c r="M1484" i="10"/>
  <c r="N1484" i="10" s="1"/>
  <c r="M1485" i="10"/>
  <c r="N1485" i="10" s="1"/>
  <c r="M1486" i="10"/>
  <c r="N1486" i="10" s="1"/>
  <c r="M1487" i="10"/>
  <c r="N1487" i="10" s="1"/>
  <c r="M1488" i="10"/>
  <c r="N1488" i="10" s="1"/>
  <c r="M1489" i="10"/>
  <c r="N1489" i="10" s="1"/>
  <c r="M1490" i="10"/>
  <c r="N1490" i="10" s="1"/>
  <c r="M1491" i="10"/>
  <c r="N1491" i="10" s="1"/>
  <c r="M1492" i="10"/>
  <c r="N1492" i="10" s="1"/>
  <c r="M1493" i="10"/>
  <c r="N1493" i="10" s="1"/>
  <c r="M1494" i="10"/>
  <c r="N1494" i="10" s="1"/>
  <c r="M1495" i="10"/>
  <c r="N1495" i="10" s="1"/>
  <c r="M1496" i="10"/>
  <c r="N1496" i="10" s="1"/>
  <c r="M1497" i="10"/>
  <c r="N1497" i="10" s="1"/>
  <c r="M1498" i="10"/>
  <c r="N1498" i="10" s="1"/>
  <c r="M1499" i="10"/>
  <c r="N1499" i="10" s="1"/>
  <c r="M1500" i="10"/>
  <c r="N1500" i="10" s="1"/>
  <c r="M1501" i="10"/>
  <c r="N1501" i="10" s="1"/>
  <c r="M1502" i="10"/>
  <c r="N1502" i="10" s="1"/>
  <c r="M1503" i="10"/>
  <c r="N1503" i="10" s="1"/>
  <c r="M1504" i="10"/>
  <c r="N1504" i="10" s="1"/>
  <c r="M1505" i="10"/>
  <c r="N1505" i="10" s="1"/>
  <c r="M1506" i="10"/>
  <c r="N1506" i="10" s="1"/>
  <c r="M1507" i="10"/>
  <c r="N1507" i="10" s="1"/>
  <c r="M1508" i="10"/>
  <c r="N1508" i="10" s="1"/>
  <c r="M1509" i="10"/>
  <c r="N1509" i="10" s="1"/>
  <c r="M1510" i="10"/>
  <c r="N1510" i="10" s="1"/>
  <c r="M1511" i="10"/>
  <c r="N1511" i="10" s="1"/>
  <c r="M1512" i="10"/>
  <c r="N1512" i="10" s="1"/>
  <c r="M1513" i="10"/>
  <c r="N1513" i="10" s="1"/>
  <c r="M1514" i="10"/>
  <c r="N1514" i="10" s="1"/>
  <c r="M1515" i="10"/>
  <c r="N1515" i="10" s="1"/>
  <c r="M1516" i="10"/>
  <c r="N1516" i="10" s="1"/>
  <c r="M1517" i="10"/>
  <c r="N1517" i="10" s="1"/>
  <c r="M1518" i="10"/>
  <c r="N1518" i="10" s="1"/>
  <c r="M1519" i="10"/>
  <c r="N1519" i="10" s="1"/>
  <c r="M1520" i="10"/>
  <c r="N1520" i="10" s="1"/>
  <c r="M1521" i="10"/>
  <c r="N1521" i="10" s="1"/>
  <c r="M1522" i="10"/>
  <c r="N1522" i="10" s="1"/>
  <c r="M1523" i="10"/>
  <c r="N1523" i="10" s="1"/>
  <c r="M1524" i="10"/>
  <c r="N1524" i="10" s="1"/>
  <c r="M1525" i="10"/>
  <c r="N1525" i="10" s="1"/>
  <c r="M1526" i="10"/>
  <c r="N1526" i="10" s="1"/>
  <c r="M1527" i="10"/>
  <c r="N1527" i="10" s="1"/>
  <c r="M1528" i="10"/>
  <c r="N1528" i="10" s="1"/>
  <c r="M1529" i="10"/>
  <c r="N1529" i="10" s="1"/>
  <c r="M1530" i="10"/>
  <c r="N1530" i="10" s="1"/>
  <c r="M1531" i="10"/>
  <c r="N1531" i="10" s="1"/>
  <c r="M1532" i="10"/>
  <c r="N1532" i="10" s="1"/>
  <c r="M1533" i="10"/>
  <c r="N1533" i="10" s="1"/>
  <c r="M1534" i="10"/>
  <c r="N1534" i="10" s="1"/>
  <c r="M1535" i="10"/>
  <c r="N1535" i="10" s="1"/>
  <c r="M1536" i="10"/>
  <c r="N1536" i="10" s="1"/>
  <c r="M1537" i="10"/>
  <c r="N1537" i="10" s="1"/>
  <c r="M1538" i="10"/>
  <c r="N1538" i="10" s="1"/>
  <c r="M1539" i="10"/>
  <c r="N1539" i="10" s="1"/>
  <c r="M1540" i="10"/>
  <c r="N1540" i="10" s="1"/>
  <c r="M1541" i="10"/>
  <c r="N1541" i="10" s="1"/>
  <c r="M1542" i="10"/>
  <c r="N1542" i="10" s="1"/>
  <c r="M1543" i="10"/>
  <c r="N1543" i="10" s="1"/>
  <c r="M1544" i="10"/>
  <c r="N1544" i="10" s="1"/>
  <c r="M1545" i="10"/>
  <c r="N1545" i="10" s="1"/>
  <c r="M1546" i="10"/>
  <c r="N1546" i="10" s="1"/>
  <c r="M1547" i="10"/>
  <c r="N1547" i="10" s="1"/>
  <c r="M1548" i="10"/>
  <c r="N1548" i="10" s="1"/>
  <c r="M1549" i="10"/>
  <c r="N1549" i="10" s="1"/>
  <c r="M1550" i="10"/>
  <c r="N1550" i="10" s="1"/>
  <c r="M1551" i="10"/>
  <c r="N1551" i="10" s="1"/>
  <c r="M1552" i="10"/>
  <c r="N1552" i="10" s="1"/>
  <c r="M1553" i="10"/>
  <c r="N1553" i="10" s="1"/>
  <c r="M1554" i="10"/>
  <c r="N1554" i="10" s="1"/>
  <c r="M1555" i="10"/>
  <c r="N1555" i="10" s="1"/>
  <c r="M1556" i="10"/>
  <c r="N1556" i="10" s="1"/>
  <c r="M1557" i="10"/>
  <c r="N1557" i="10" s="1"/>
  <c r="M1558" i="10"/>
  <c r="N1558" i="10" s="1"/>
  <c r="M1559" i="10"/>
  <c r="N1559" i="10" s="1"/>
  <c r="M1560" i="10"/>
  <c r="N1560" i="10" s="1"/>
  <c r="M1561" i="10"/>
  <c r="N1561" i="10" s="1"/>
  <c r="M1562" i="10"/>
  <c r="N1562" i="10" s="1"/>
  <c r="M1563" i="10"/>
  <c r="N1563" i="10" s="1"/>
  <c r="M1564" i="10"/>
  <c r="N1564" i="10" s="1"/>
  <c r="M1565" i="10"/>
  <c r="N1565" i="10" s="1"/>
  <c r="M1566" i="10"/>
  <c r="N1566" i="10" s="1"/>
  <c r="M1567" i="10"/>
  <c r="N1567" i="10" s="1"/>
  <c r="M1568" i="10"/>
  <c r="N1568" i="10" s="1"/>
  <c r="M1569" i="10"/>
  <c r="N1569" i="10" s="1"/>
  <c r="M1570" i="10"/>
  <c r="N1570" i="10" s="1"/>
  <c r="M1571" i="10"/>
  <c r="N1571" i="10" s="1"/>
  <c r="M1572" i="10"/>
  <c r="N1572" i="10" s="1"/>
  <c r="M1573" i="10"/>
  <c r="N1573" i="10" s="1"/>
  <c r="M1574" i="10"/>
  <c r="N1574" i="10" s="1"/>
  <c r="M1575" i="10"/>
  <c r="N1575" i="10" s="1"/>
  <c r="M1576" i="10"/>
  <c r="N1576" i="10" s="1"/>
  <c r="M1577" i="10"/>
  <c r="N1577" i="10" s="1"/>
  <c r="M1578" i="10"/>
  <c r="N1578" i="10" s="1"/>
  <c r="M1579" i="10"/>
  <c r="N1579" i="10" s="1"/>
  <c r="M1580" i="10"/>
  <c r="N1580" i="10" s="1"/>
  <c r="M1581" i="10"/>
  <c r="N1581" i="10" s="1"/>
  <c r="M1582" i="10"/>
  <c r="N1582" i="10" s="1"/>
  <c r="M1583" i="10"/>
  <c r="N1583" i="10" s="1"/>
  <c r="M1584" i="10"/>
  <c r="N1584" i="10" s="1"/>
  <c r="M1585" i="10"/>
  <c r="N1585" i="10" s="1"/>
  <c r="M1586" i="10"/>
  <c r="N1586" i="10" s="1"/>
  <c r="M1587" i="10"/>
  <c r="N1587" i="10" s="1"/>
  <c r="M1588" i="10"/>
  <c r="N1588" i="10" s="1"/>
  <c r="M1589" i="10"/>
  <c r="N1589" i="10" s="1"/>
  <c r="M1590" i="10"/>
  <c r="N1590" i="10" s="1"/>
  <c r="M1591" i="10"/>
  <c r="N1591" i="10" s="1"/>
  <c r="M1592" i="10"/>
  <c r="N1592" i="10" s="1"/>
  <c r="M1593" i="10"/>
  <c r="N1593" i="10" s="1"/>
  <c r="M1594" i="10"/>
  <c r="N1594" i="10" s="1"/>
  <c r="M1595" i="10"/>
  <c r="N1595" i="10" s="1"/>
  <c r="M1596" i="10"/>
  <c r="N1596" i="10" s="1"/>
  <c r="M1597" i="10"/>
  <c r="N1597" i="10" s="1"/>
  <c r="M1598" i="10"/>
  <c r="N1598" i="10" s="1"/>
  <c r="M1599" i="10"/>
  <c r="N1599" i="10" s="1"/>
  <c r="M1600" i="10"/>
  <c r="N1600" i="10" s="1"/>
  <c r="M1601" i="10"/>
  <c r="N1601" i="10" s="1"/>
  <c r="M1602" i="10"/>
  <c r="N1602" i="10" s="1"/>
  <c r="M1603" i="10"/>
  <c r="N1603" i="10" s="1"/>
  <c r="M1604" i="10"/>
  <c r="N1604" i="10" s="1"/>
  <c r="M1605" i="10"/>
  <c r="N1605" i="10" s="1"/>
  <c r="M1606" i="10"/>
  <c r="N1606" i="10" s="1"/>
  <c r="M1607" i="10"/>
  <c r="N1607" i="10" s="1"/>
  <c r="M1608" i="10"/>
  <c r="N1608" i="10" s="1"/>
  <c r="M1609" i="10"/>
  <c r="N1609" i="10" s="1"/>
  <c r="M1610" i="10"/>
  <c r="N1610" i="10" s="1"/>
  <c r="M1611" i="10"/>
  <c r="N1611" i="10" s="1"/>
  <c r="M1612" i="10"/>
  <c r="N1612" i="10" s="1"/>
  <c r="M1613" i="10"/>
  <c r="N1613" i="10" s="1"/>
  <c r="M1614" i="10"/>
  <c r="N1614" i="10" s="1"/>
  <c r="M1615" i="10"/>
  <c r="N1615" i="10" s="1"/>
  <c r="M1616" i="10"/>
  <c r="N1616" i="10" s="1"/>
  <c r="M1617" i="10"/>
  <c r="N1617" i="10" s="1"/>
  <c r="M1618" i="10"/>
  <c r="N1618" i="10" s="1"/>
  <c r="M1619" i="10"/>
  <c r="N1619" i="10" s="1"/>
  <c r="M1620" i="10"/>
  <c r="N1620" i="10" s="1"/>
  <c r="M1621" i="10"/>
  <c r="N1621" i="10" s="1"/>
  <c r="M1622" i="10"/>
  <c r="N1622" i="10" s="1"/>
  <c r="M1623" i="10"/>
  <c r="N1623" i="10" s="1"/>
  <c r="M1624" i="10"/>
  <c r="N1624" i="10" s="1"/>
  <c r="M1625" i="10"/>
  <c r="N1625" i="10" s="1"/>
  <c r="M1626" i="10"/>
  <c r="N1626" i="10" s="1"/>
  <c r="M1627" i="10"/>
  <c r="N1627" i="10" s="1"/>
  <c r="M1628" i="10"/>
  <c r="N1628" i="10" s="1"/>
  <c r="M1629" i="10"/>
  <c r="N1629" i="10" s="1"/>
  <c r="M1630" i="10"/>
  <c r="N1630" i="10" s="1"/>
  <c r="M1631" i="10"/>
  <c r="N1631" i="10" s="1"/>
  <c r="M1632" i="10"/>
  <c r="N1632" i="10" s="1"/>
  <c r="M1633" i="10"/>
  <c r="N1633" i="10" s="1"/>
  <c r="M1634" i="10"/>
  <c r="N1634" i="10" s="1"/>
  <c r="M1635" i="10"/>
  <c r="N1635" i="10" s="1"/>
  <c r="M1636" i="10"/>
  <c r="N1636" i="10" s="1"/>
  <c r="M1637" i="10"/>
  <c r="N1637" i="10" s="1"/>
  <c r="M1638" i="10"/>
  <c r="N1638" i="10" s="1"/>
  <c r="M1639" i="10"/>
  <c r="N1639" i="10" s="1"/>
  <c r="M1640" i="10"/>
  <c r="N1640" i="10" s="1"/>
  <c r="M1641" i="10"/>
  <c r="N1641" i="10" s="1"/>
  <c r="M1642" i="10"/>
  <c r="N1642" i="10" s="1"/>
  <c r="M1643" i="10"/>
  <c r="N1643" i="10" s="1"/>
  <c r="M1644" i="10"/>
  <c r="N1644" i="10" s="1"/>
  <c r="M1645" i="10"/>
  <c r="N1645" i="10" s="1"/>
  <c r="M1646" i="10"/>
  <c r="N1646" i="10" s="1"/>
  <c r="M1647" i="10"/>
  <c r="N1647" i="10" s="1"/>
  <c r="M1648" i="10"/>
  <c r="N1648" i="10" s="1"/>
  <c r="M1649" i="10"/>
  <c r="N1649" i="10" s="1"/>
  <c r="M1650" i="10"/>
  <c r="N1650" i="10" s="1"/>
  <c r="M1651" i="10"/>
  <c r="N1651" i="10" s="1"/>
  <c r="M1652" i="10"/>
  <c r="N1652" i="10" s="1"/>
  <c r="M1653" i="10"/>
  <c r="N1653" i="10" s="1"/>
  <c r="M1654" i="10"/>
  <c r="N1654" i="10" s="1"/>
  <c r="M1655" i="10"/>
  <c r="N1655" i="10" s="1"/>
  <c r="M1656" i="10"/>
  <c r="N1656" i="10" s="1"/>
  <c r="M1657" i="10"/>
  <c r="N1657" i="10" s="1"/>
  <c r="M1658" i="10"/>
  <c r="N1658" i="10" s="1"/>
  <c r="M1659" i="10"/>
  <c r="N1659" i="10" s="1"/>
  <c r="M1660" i="10"/>
  <c r="N1660" i="10" s="1"/>
  <c r="M1661" i="10"/>
  <c r="N1661" i="10" s="1"/>
  <c r="M1662" i="10"/>
  <c r="N1662" i="10" s="1"/>
  <c r="M1663" i="10"/>
  <c r="N1663" i="10" s="1"/>
  <c r="M1664" i="10"/>
  <c r="N1664" i="10" s="1"/>
  <c r="M1665" i="10"/>
  <c r="N1665" i="10" s="1"/>
  <c r="M1666" i="10"/>
  <c r="N1666" i="10" s="1"/>
  <c r="M1667" i="10"/>
  <c r="N1667" i="10" s="1"/>
  <c r="M1668" i="10"/>
  <c r="N1668" i="10" s="1"/>
  <c r="M1669" i="10"/>
  <c r="N1669" i="10" s="1"/>
  <c r="M1670" i="10"/>
  <c r="N1670" i="10" s="1"/>
  <c r="M1671" i="10"/>
  <c r="N1671" i="10" s="1"/>
  <c r="M1672" i="10"/>
  <c r="N1672" i="10" s="1"/>
  <c r="M1673" i="10"/>
  <c r="N1673" i="10" s="1"/>
  <c r="M1674" i="10"/>
  <c r="N1674" i="10" s="1"/>
  <c r="M1675" i="10"/>
  <c r="N1675" i="10" s="1"/>
  <c r="M1676" i="10"/>
  <c r="N1676" i="10" s="1"/>
  <c r="M1677" i="10"/>
  <c r="N1677" i="10" s="1"/>
  <c r="M1678" i="10"/>
  <c r="N1678" i="10" s="1"/>
  <c r="M1679" i="10"/>
  <c r="N1679" i="10" s="1"/>
  <c r="M1680" i="10"/>
  <c r="N1680" i="10" s="1"/>
  <c r="M1681" i="10"/>
  <c r="N1681" i="10" s="1"/>
  <c r="M1682" i="10"/>
  <c r="N1682" i="10" s="1"/>
  <c r="M1683" i="10"/>
  <c r="N1683" i="10" s="1"/>
  <c r="M1684" i="10"/>
  <c r="N1684" i="10" s="1"/>
  <c r="M1685" i="10"/>
  <c r="N1685" i="10" s="1"/>
  <c r="M1686" i="10"/>
  <c r="N1686" i="10" s="1"/>
  <c r="M1687" i="10"/>
  <c r="N1687" i="10" s="1"/>
  <c r="M1688" i="10"/>
  <c r="N1688" i="10" s="1"/>
  <c r="M1689" i="10"/>
  <c r="N1689" i="10" s="1"/>
  <c r="M1690" i="10"/>
  <c r="N1690" i="10" s="1"/>
  <c r="M1691" i="10"/>
  <c r="N1691" i="10" s="1"/>
  <c r="M1692" i="10"/>
  <c r="N1692" i="10" s="1"/>
  <c r="M1693" i="10"/>
  <c r="N1693" i="10" s="1"/>
  <c r="M1694" i="10"/>
  <c r="N1694" i="10" s="1"/>
  <c r="M1695" i="10"/>
  <c r="N1695" i="10" s="1"/>
  <c r="M1696" i="10"/>
  <c r="N1696" i="10" s="1"/>
  <c r="M1697" i="10"/>
  <c r="N1697" i="10" s="1"/>
  <c r="M1698" i="10"/>
  <c r="N1698" i="10" s="1"/>
  <c r="M1699" i="10"/>
  <c r="N1699" i="10" s="1"/>
  <c r="M1700" i="10"/>
  <c r="N1700" i="10" s="1"/>
  <c r="M1701" i="10"/>
  <c r="N1701" i="10" s="1"/>
  <c r="M1702" i="10"/>
  <c r="N1702" i="10" s="1"/>
  <c r="M1703" i="10"/>
  <c r="N1703" i="10" s="1"/>
  <c r="M1704" i="10"/>
  <c r="N1704" i="10" s="1"/>
  <c r="M1705" i="10"/>
  <c r="N1705" i="10" s="1"/>
  <c r="M1706" i="10"/>
  <c r="N1706" i="10" s="1"/>
  <c r="M1707" i="10"/>
  <c r="N1707" i="10" s="1"/>
  <c r="M1708" i="10"/>
  <c r="N1708" i="10" s="1"/>
  <c r="M1709" i="10"/>
  <c r="N1709" i="10" s="1"/>
  <c r="M1710" i="10"/>
  <c r="N1710" i="10" s="1"/>
  <c r="M1711" i="10"/>
  <c r="N1711" i="10" s="1"/>
  <c r="M1712" i="10"/>
  <c r="N1712" i="10" s="1"/>
  <c r="M1713" i="10"/>
  <c r="N1713" i="10" s="1"/>
  <c r="M1714" i="10"/>
  <c r="N1714" i="10" s="1"/>
  <c r="M1715" i="10"/>
  <c r="N1715" i="10" s="1"/>
  <c r="M1716" i="10"/>
  <c r="N1716" i="10" s="1"/>
  <c r="M1717" i="10"/>
  <c r="N1717" i="10" s="1"/>
  <c r="M1718" i="10"/>
  <c r="N1718" i="10" s="1"/>
  <c r="M1719" i="10"/>
  <c r="N1719" i="10" s="1"/>
  <c r="M1720" i="10"/>
  <c r="N1720" i="10" s="1"/>
  <c r="M1721" i="10"/>
  <c r="N1721" i="10" s="1"/>
  <c r="M1722" i="10"/>
  <c r="N1722" i="10" s="1"/>
  <c r="M1723" i="10"/>
  <c r="N1723" i="10" s="1"/>
  <c r="M1724" i="10"/>
  <c r="N1724" i="10" s="1"/>
  <c r="M1725" i="10"/>
  <c r="N1725" i="10" s="1"/>
  <c r="M1726" i="10"/>
  <c r="N1726" i="10" s="1"/>
  <c r="M1727" i="10"/>
  <c r="N1727" i="10" s="1"/>
  <c r="M1728" i="10"/>
  <c r="N1728" i="10" s="1"/>
  <c r="M1729" i="10"/>
  <c r="N1729" i="10" s="1"/>
  <c r="M1730" i="10"/>
  <c r="N1730" i="10" s="1"/>
  <c r="M1731" i="10"/>
  <c r="N1731" i="10" s="1"/>
  <c r="M1732" i="10"/>
  <c r="N1732" i="10" s="1"/>
  <c r="M1733" i="10"/>
  <c r="N1733" i="10" s="1"/>
  <c r="M1734" i="10"/>
  <c r="N1734" i="10" s="1"/>
  <c r="M1735" i="10"/>
  <c r="N1735" i="10" s="1"/>
  <c r="M1736" i="10"/>
  <c r="N1736" i="10" s="1"/>
  <c r="M1737" i="10"/>
  <c r="N1737" i="10" s="1"/>
  <c r="M1738" i="10"/>
  <c r="N1738" i="10" s="1"/>
  <c r="M1739" i="10"/>
  <c r="N1739" i="10" s="1"/>
  <c r="M1740" i="10"/>
  <c r="N1740" i="10" s="1"/>
  <c r="M1741" i="10"/>
  <c r="N1741" i="10" s="1"/>
  <c r="M1742" i="10"/>
  <c r="N1742" i="10" s="1"/>
  <c r="M1743" i="10"/>
  <c r="N1743" i="10" s="1"/>
  <c r="M1744" i="10"/>
  <c r="N1744" i="10" s="1"/>
  <c r="M1745" i="10"/>
  <c r="N1745" i="10" s="1"/>
  <c r="M1746" i="10"/>
  <c r="N1746" i="10" s="1"/>
  <c r="M1747" i="10"/>
  <c r="N1747" i="10" s="1"/>
  <c r="M1748" i="10"/>
  <c r="N1748" i="10" s="1"/>
  <c r="M1749" i="10"/>
  <c r="N1749" i="10" s="1"/>
  <c r="M1750" i="10"/>
  <c r="N1750" i="10" s="1"/>
  <c r="M1751" i="10"/>
  <c r="N1751" i="10" s="1"/>
  <c r="M1752" i="10"/>
  <c r="N1752" i="10" s="1"/>
  <c r="M1753" i="10"/>
  <c r="N1753" i="10" s="1"/>
  <c r="M1754" i="10"/>
  <c r="N1754" i="10" s="1"/>
  <c r="M1755" i="10"/>
  <c r="N1755" i="10" s="1"/>
  <c r="M1756" i="10"/>
  <c r="N1756" i="10" s="1"/>
  <c r="M1757" i="10"/>
  <c r="N1757" i="10" s="1"/>
  <c r="M1758" i="10"/>
  <c r="N1758" i="10" s="1"/>
  <c r="M1759" i="10"/>
  <c r="N1759" i="10" s="1"/>
  <c r="M1760" i="10"/>
  <c r="N1760" i="10" s="1"/>
  <c r="M1761" i="10"/>
  <c r="N1761" i="10" s="1"/>
  <c r="M1762" i="10"/>
  <c r="N1762" i="10" s="1"/>
  <c r="M1763" i="10"/>
  <c r="N1763" i="10" s="1"/>
  <c r="M1764" i="10"/>
  <c r="N1764" i="10" s="1"/>
  <c r="M1765" i="10"/>
  <c r="N1765" i="10" s="1"/>
  <c r="M1766" i="10"/>
  <c r="N1766" i="10" s="1"/>
  <c r="M1767" i="10"/>
  <c r="N1767" i="10" s="1"/>
  <c r="M1768" i="10"/>
  <c r="N1768" i="10" s="1"/>
  <c r="M1769" i="10"/>
  <c r="N1769" i="10" s="1"/>
  <c r="M1770" i="10"/>
  <c r="N1770" i="10" s="1"/>
  <c r="M1771" i="10"/>
  <c r="N1771" i="10" s="1"/>
  <c r="M1772" i="10"/>
  <c r="N1772" i="10" s="1"/>
  <c r="M1773" i="10"/>
  <c r="N1773" i="10" s="1"/>
  <c r="M1774" i="10"/>
  <c r="N1774" i="10" s="1"/>
  <c r="M1775" i="10"/>
  <c r="N1775" i="10" s="1"/>
  <c r="M1776" i="10"/>
  <c r="N1776" i="10" s="1"/>
  <c r="M1777" i="10"/>
  <c r="N1777" i="10" s="1"/>
  <c r="M1778" i="10"/>
  <c r="N1778" i="10" s="1"/>
  <c r="M1779" i="10"/>
  <c r="N1779" i="10" s="1"/>
  <c r="M1780" i="10"/>
  <c r="N1780" i="10" s="1"/>
  <c r="M1781" i="10"/>
  <c r="N1781" i="10" s="1"/>
  <c r="M1782" i="10"/>
  <c r="N1782" i="10" s="1"/>
  <c r="M1783" i="10"/>
  <c r="N1783" i="10" s="1"/>
  <c r="M1784" i="10"/>
  <c r="N1784" i="10" s="1"/>
  <c r="M1785" i="10"/>
  <c r="N1785" i="10" s="1"/>
  <c r="M1786" i="10"/>
  <c r="N1786" i="10" s="1"/>
  <c r="M1787" i="10"/>
  <c r="N1787" i="10" s="1"/>
  <c r="M1788" i="10"/>
  <c r="N1788" i="10" s="1"/>
  <c r="M1789" i="10"/>
  <c r="N1789" i="10" s="1"/>
  <c r="M1790" i="10"/>
  <c r="N1790" i="10" s="1"/>
  <c r="M1791" i="10"/>
  <c r="N1791" i="10" s="1"/>
  <c r="M1792" i="10"/>
  <c r="N1792" i="10" s="1"/>
  <c r="M1793" i="10"/>
  <c r="N1793" i="10" s="1"/>
  <c r="M1794" i="10"/>
  <c r="N1794" i="10" s="1"/>
  <c r="M1795" i="10"/>
  <c r="N1795" i="10" s="1"/>
  <c r="M1796" i="10"/>
  <c r="N1796" i="10" s="1"/>
  <c r="M1797" i="10"/>
  <c r="N1797" i="10" s="1"/>
  <c r="M1798" i="10"/>
  <c r="N1798" i="10" s="1"/>
  <c r="M1799" i="10"/>
  <c r="N1799" i="10" s="1"/>
  <c r="M1800" i="10"/>
  <c r="N1800" i="10" s="1"/>
  <c r="M1801" i="10"/>
  <c r="N1801" i="10" s="1"/>
  <c r="M1802" i="10"/>
  <c r="N1802" i="10" s="1"/>
  <c r="M1803" i="10"/>
  <c r="N1803" i="10" s="1"/>
  <c r="M1804" i="10"/>
  <c r="N1804" i="10" s="1"/>
  <c r="M1805" i="10"/>
  <c r="N1805" i="10" s="1"/>
  <c r="M1806" i="10"/>
  <c r="N1806" i="10" s="1"/>
  <c r="M1807" i="10"/>
  <c r="N1807" i="10" s="1"/>
  <c r="M1808" i="10"/>
  <c r="N1808" i="10" s="1"/>
  <c r="M1809" i="10"/>
  <c r="N1809" i="10" s="1"/>
  <c r="M1810" i="10"/>
  <c r="N1810" i="10" s="1"/>
  <c r="M1811" i="10"/>
  <c r="N1811" i="10" s="1"/>
  <c r="M1812" i="10"/>
  <c r="N1812" i="10" s="1"/>
  <c r="M1813" i="10"/>
  <c r="N1813" i="10" s="1"/>
  <c r="M1814" i="10"/>
  <c r="N1814" i="10" s="1"/>
  <c r="M1815" i="10"/>
  <c r="N1815" i="10" s="1"/>
  <c r="M1816" i="10"/>
  <c r="N1816" i="10" s="1"/>
  <c r="M1817" i="10"/>
  <c r="N1817" i="10" s="1"/>
  <c r="M1818" i="10"/>
  <c r="N1818" i="10" s="1"/>
  <c r="M1819" i="10"/>
  <c r="N1819" i="10" s="1"/>
  <c r="M1820" i="10"/>
  <c r="N1820" i="10" s="1"/>
  <c r="M1821" i="10"/>
  <c r="N1821" i="10" s="1"/>
  <c r="M1822" i="10"/>
  <c r="N1822" i="10" s="1"/>
  <c r="M1823" i="10"/>
  <c r="N1823" i="10" s="1"/>
  <c r="M1824" i="10"/>
  <c r="N1824" i="10" s="1"/>
  <c r="M1825" i="10"/>
  <c r="N1825" i="10" s="1"/>
  <c r="M1826" i="10"/>
  <c r="N1826" i="10" s="1"/>
  <c r="M1827" i="10"/>
  <c r="N1827" i="10" s="1"/>
  <c r="M1828" i="10"/>
  <c r="N1828" i="10" s="1"/>
  <c r="M1829" i="10"/>
  <c r="N1829" i="10" s="1"/>
  <c r="M1830" i="10"/>
  <c r="N1830" i="10" s="1"/>
  <c r="M1831" i="10"/>
  <c r="N1831" i="10" s="1"/>
  <c r="M1832" i="10"/>
  <c r="N1832" i="10" s="1"/>
  <c r="M1833" i="10"/>
  <c r="N1833" i="10" s="1"/>
  <c r="M1834" i="10"/>
  <c r="N1834" i="10" s="1"/>
  <c r="M1835" i="10"/>
  <c r="N1835" i="10" s="1"/>
  <c r="M1836" i="10"/>
  <c r="N1836" i="10" s="1"/>
  <c r="M1837" i="10"/>
  <c r="N1837" i="10" s="1"/>
  <c r="M1838" i="10"/>
  <c r="N1838" i="10" s="1"/>
  <c r="M1839" i="10"/>
  <c r="N1839" i="10" s="1"/>
  <c r="M1840" i="10"/>
  <c r="N1840" i="10" s="1"/>
  <c r="M1841" i="10"/>
  <c r="N1841" i="10" s="1"/>
  <c r="M1842" i="10"/>
  <c r="N1842" i="10" s="1"/>
  <c r="M1843" i="10"/>
  <c r="N1843" i="10" s="1"/>
  <c r="M1844" i="10"/>
  <c r="N1844" i="10" s="1"/>
  <c r="M1845" i="10"/>
  <c r="N1845" i="10" s="1"/>
  <c r="M1846" i="10"/>
  <c r="N1846" i="10" s="1"/>
  <c r="M1847" i="10"/>
  <c r="N1847" i="10" s="1"/>
  <c r="M1848" i="10"/>
  <c r="N1848" i="10" s="1"/>
  <c r="M1849" i="10"/>
  <c r="N1849" i="10" s="1"/>
  <c r="M1850" i="10"/>
  <c r="N1850" i="10" s="1"/>
  <c r="M1851" i="10"/>
  <c r="N1851" i="10" s="1"/>
  <c r="M1852" i="10"/>
  <c r="N1852" i="10" s="1"/>
  <c r="M1853" i="10"/>
  <c r="N1853" i="10" s="1"/>
  <c r="M1854" i="10"/>
  <c r="N1854" i="10" s="1"/>
  <c r="M1855" i="10"/>
  <c r="N1855" i="10" s="1"/>
  <c r="M1856" i="10"/>
  <c r="N1856" i="10" s="1"/>
  <c r="M1857" i="10"/>
  <c r="N1857" i="10" s="1"/>
  <c r="M1858" i="10"/>
  <c r="N1858" i="10" s="1"/>
  <c r="M1859" i="10"/>
  <c r="N1859" i="10" s="1"/>
  <c r="M1860" i="10"/>
  <c r="N1860" i="10" s="1"/>
  <c r="M1861" i="10"/>
  <c r="N1861" i="10" s="1"/>
  <c r="M1862" i="10"/>
  <c r="N1862" i="10" s="1"/>
  <c r="M1863" i="10"/>
  <c r="N1863" i="10" s="1"/>
  <c r="M1864" i="10"/>
  <c r="N1864" i="10" s="1"/>
  <c r="M1865" i="10"/>
  <c r="N1865" i="10" s="1"/>
  <c r="M1866" i="10"/>
  <c r="N1866" i="10" s="1"/>
  <c r="M1867" i="10"/>
  <c r="N1867" i="10" s="1"/>
  <c r="M1868" i="10"/>
  <c r="N1868" i="10" s="1"/>
  <c r="M1869" i="10"/>
  <c r="N1869" i="10" s="1"/>
  <c r="M1870" i="10"/>
  <c r="N1870" i="10" s="1"/>
  <c r="M1871" i="10"/>
  <c r="N1871" i="10" s="1"/>
  <c r="M1872" i="10"/>
  <c r="N1872" i="10" s="1"/>
  <c r="M1873" i="10"/>
  <c r="N1873" i="10" s="1"/>
  <c r="M1874" i="10"/>
  <c r="N1874" i="10" s="1"/>
  <c r="M1875" i="10"/>
  <c r="N1875" i="10" s="1"/>
  <c r="M1876" i="10"/>
  <c r="N1876" i="10" s="1"/>
  <c r="M1877" i="10"/>
  <c r="N1877" i="10" s="1"/>
  <c r="M1878" i="10"/>
  <c r="N1878" i="10" s="1"/>
  <c r="M1879" i="10"/>
  <c r="N1879" i="10" s="1"/>
  <c r="M1880" i="10"/>
  <c r="N1880" i="10" s="1"/>
  <c r="M1881" i="10"/>
  <c r="N1881" i="10" s="1"/>
  <c r="M1882" i="10"/>
  <c r="N1882" i="10" s="1"/>
  <c r="M1883" i="10"/>
  <c r="N1883" i="10" s="1"/>
  <c r="M1884" i="10"/>
  <c r="N1884" i="10" s="1"/>
  <c r="M1885" i="10"/>
  <c r="N1885" i="10" s="1"/>
  <c r="M1886" i="10"/>
  <c r="N1886" i="10" s="1"/>
  <c r="M1887" i="10"/>
  <c r="N1887" i="10" s="1"/>
  <c r="M1888" i="10"/>
  <c r="N1888" i="10" s="1"/>
  <c r="M1889" i="10"/>
  <c r="N1889" i="10" s="1"/>
  <c r="M1890" i="10"/>
  <c r="N1890" i="10" s="1"/>
  <c r="M1891" i="10"/>
  <c r="N1891" i="10" s="1"/>
  <c r="M1892" i="10"/>
  <c r="N1892" i="10" s="1"/>
  <c r="M1893" i="10"/>
  <c r="N1893" i="10" s="1"/>
  <c r="M1894" i="10"/>
  <c r="N1894" i="10" s="1"/>
  <c r="M1895" i="10"/>
  <c r="N1895" i="10" s="1"/>
  <c r="M1896" i="10"/>
  <c r="N1896" i="10" s="1"/>
  <c r="M1897" i="10"/>
  <c r="N1897" i="10" s="1"/>
  <c r="M1898" i="10"/>
  <c r="N1898" i="10"/>
  <c r="M1899" i="10"/>
  <c r="N1899" i="10" s="1"/>
  <c r="M1900" i="10"/>
  <c r="N1900" i="10" s="1"/>
  <c r="M1901" i="10"/>
  <c r="N1901" i="10" s="1"/>
  <c r="M1902" i="10"/>
  <c r="N1902" i="10" s="1"/>
  <c r="M1903" i="10"/>
  <c r="N1903" i="10" s="1"/>
  <c r="M1904" i="10"/>
  <c r="N1904" i="10" s="1"/>
  <c r="M1905" i="10"/>
  <c r="N1905" i="10" s="1"/>
  <c r="M1906" i="10"/>
  <c r="N1906" i="10" s="1"/>
  <c r="M1907" i="10"/>
  <c r="N1907" i="10" s="1"/>
  <c r="M1908" i="10"/>
  <c r="N1908" i="10" s="1"/>
  <c r="M1909" i="10"/>
  <c r="N1909" i="10" s="1"/>
  <c r="M1910" i="10"/>
  <c r="N1910" i="10" s="1"/>
  <c r="M1911" i="10"/>
  <c r="N1911" i="10" s="1"/>
  <c r="M1912" i="10"/>
  <c r="N1912" i="10" s="1"/>
  <c r="M1913" i="10"/>
  <c r="N1913" i="10" s="1"/>
  <c r="M1914" i="10"/>
  <c r="N1914" i="10" s="1"/>
  <c r="M1915" i="10"/>
  <c r="N1915" i="10" s="1"/>
  <c r="M1916" i="10"/>
  <c r="N1916" i="10" s="1"/>
  <c r="M1917" i="10"/>
  <c r="N1917" i="10" s="1"/>
  <c r="M1918" i="10"/>
  <c r="N1918" i="10" s="1"/>
  <c r="M1919" i="10"/>
  <c r="N1919" i="10" s="1"/>
  <c r="M1920" i="10"/>
  <c r="N1920" i="10" s="1"/>
  <c r="M1921" i="10"/>
  <c r="N1921" i="10" s="1"/>
  <c r="M1922" i="10"/>
  <c r="N1922" i="10" s="1"/>
  <c r="M1923" i="10"/>
  <c r="N1923" i="10" s="1"/>
  <c r="M1924" i="10"/>
  <c r="N1924" i="10" s="1"/>
  <c r="M1925" i="10"/>
  <c r="N1925" i="10" s="1"/>
  <c r="M1926" i="10"/>
  <c r="N1926" i="10" s="1"/>
  <c r="M1927" i="10"/>
  <c r="N1927" i="10" s="1"/>
  <c r="M1928" i="10"/>
  <c r="N1928" i="10" s="1"/>
  <c r="M1929" i="10"/>
  <c r="N1929" i="10" s="1"/>
  <c r="M1930" i="10"/>
  <c r="N1930" i="10" s="1"/>
  <c r="M1931" i="10"/>
  <c r="N1931" i="10" s="1"/>
  <c r="M1932" i="10"/>
  <c r="N1932" i="10" s="1"/>
  <c r="M1933" i="10"/>
  <c r="N1933" i="10" s="1"/>
  <c r="M1934" i="10"/>
  <c r="N1934" i="10" s="1"/>
  <c r="M1935" i="10"/>
  <c r="N1935" i="10" s="1"/>
  <c r="M1936" i="10"/>
  <c r="N1936" i="10" s="1"/>
  <c r="M1937" i="10"/>
  <c r="N1937" i="10" s="1"/>
  <c r="M1938" i="10"/>
  <c r="N1938" i="10" s="1"/>
  <c r="M1939" i="10"/>
  <c r="N1939" i="10" s="1"/>
  <c r="M1940" i="10"/>
  <c r="N1940" i="10" s="1"/>
  <c r="M1941" i="10"/>
  <c r="N1941" i="10" s="1"/>
  <c r="M1942" i="10"/>
  <c r="N1942" i="10" s="1"/>
  <c r="M1943" i="10"/>
  <c r="N1943" i="10" s="1"/>
  <c r="M1944" i="10"/>
  <c r="N1944" i="10" s="1"/>
  <c r="M1945" i="10"/>
  <c r="N1945" i="10" s="1"/>
  <c r="M1946" i="10"/>
  <c r="N1946" i="10" s="1"/>
  <c r="M1947" i="10"/>
  <c r="N1947" i="10" s="1"/>
  <c r="M1948" i="10"/>
  <c r="N1948" i="10" s="1"/>
  <c r="M1949" i="10"/>
  <c r="N1949" i="10" s="1"/>
  <c r="M1950" i="10"/>
  <c r="N1950" i="10" s="1"/>
  <c r="M1951" i="10"/>
  <c r="N1951" i="10" s="1"/>
  <c r="M1952" i="10"/>
  <c r="N1952" i="10" s="1"/>
  <c r="M1953" i="10"/>
  <c r="N1953" i="10" s="1"/>
  <c r="M1954" i="10"/>
  <c r="N1954" i="10" s="1"/>
  <c r="M1955" i="10"/>
  <c r="N1955" i="10" s="1"/>
  <c r="M1956" i="10"/>
  <c r="N1956" i="10" s="1"/>
  <c r="M1957" i="10"/>
  <c r="N1957" i="10" s="1"/>
  <c r="M1958" i="10"/>
  <c r="N1958" i="10" s="1"/>
  <c r="M1959" i="10"/>
  <c r="N1959" i="10" s="1"/>
  <c r="M1960" i="10"/>
  <c r="N1960" i="10" s="1"/>
  <c r="M1961" i="10"/>
  <c r="N1961" i="10" s="1"/>
  <c r="M1962" i="10"/>
  <c r="N1962" i="10" s="1"/>
  <c r="M1963" i="10"/>
  <c r="N1963" i="10" s="1"/>
  <c r="M1964" i="10"/>
  <c r="N1964" i="10" s="1"/>
  <c r="M1965" i="10"/>
  <c r="N1965" i="10" s="1"/>
  <c r="M1966" i="10"/>
  <c r="N1966" i="10" s="1"/>
  <c r="M1967" i="10"/>
  <c r="N1967" i="10" s="1"/>
  <c r="M1968" i="10"/>
  <c r="N1968" i="10" s="1"/>
  <c r="M1969" i="10"/>
  <c r="N1969" i="10" s="1"/>
  <c r="M1970" i="10"/>
  <c r="N1970" i="10" s="1"/>
  <c r="M1971" i="10"/>
  <c r="N1971" i="10" s="1"/>
  <c r="M1972" i="10"/>
  <c r="N1972" i="10" s="1"/>
  <c r="M1973" i="10"/>
  <c r="N1973" i="10" s="1"/>
  <c r="M1974" i="10"/>
  <c r="N1974" i="10" s="1"/>
  <c r="M1975" i="10"/>
  <c r="N1975" i="10" s="1"/>
  <c r="M1976" i="10"/>
  <c r="N1976" i="10" s="1"/>
  <c r="M1977" i="10"/>
  <c r="N1977" i="10" s="1"/>
  <c r="M1978" i="10"/>
  <c r="N1978" i="10" s="1"/>
  <c r="M1979" i="10"/>
  <c r="N1979" i="10" s="1"/>
  <c r="M1980" i="10"/>
  <c r="N1980" i="10" s="1"/>
  <c r="M1981" i="10"/>
  <c r="N1981" i="10" s="1"/>
  <c r="M1982" i="10"/>
  <c r="N1982" i="10" s="1"/>
  <c r="M1983" i="10"/>
  <c r="N1983" i="10" s="1"/>
  <c r="M1984" i="10"/>
  <c r="N1984" i="10" s="1"/>
  <c r="M1985" i="10"/>
  <c r="N1985" i="10" s="1"/>
  <c r="M1986" i="10"/>
  <c r="N1986" i="10" s="1"/>
  <c r="M1987" i="10"/>
  <c r="N1987" i="10" s="1"/>
  <c r="M1988" i="10"/>
  <c r="N1988" i="10" s="1"/>
  <c r="M1989" i="10"/>
  <c r="N1989" i="10" s="1"/>
  <c r="M1990" i="10"/>
  <c r="N1990" i="10" s="1"/>
  <c r="M1991" i="10"/>
  <c r="N1991" i="10" s="1"/>
  <c r="M1992" i="10"/>
  <c r="N1992" i="10" s="1"/>
  <c r="M1993" i="10"/>
  <c r="N1993" i="10" s="1"/>
  <c r="M1994" i="10"/>
  <c r="N1994" i="10" s="1"/>
  <c r="M1995" i="10"/>
  <c r="N1995" i="10" s="1"/>
  <c r="M1996" i="10"/>
  <c r="N1996" i="10" s="1"/>
  <c r="M1997" i="10"/>
  <c r="N1997" i="10" s="1"/>
  <c r="M1998" i="10"/>
  <c r="N1998" i="10" s="1"/>
  <c r="M1999" i="10"/>
  <c r="N1999" i="10" s="1"/>
  <c r="M2000" i="10"/>
  <c r="N2000" i="10" s="1"/>
  <c r="M2001" i="10"/>
  <c r="N2001" i="10" s="1"/>
  <c r="M2002" i="10"/>
  <c r="N2002" i="10" s="1"/>
  <c r="M2003" i="10"/>
  <c r="N2003" i="10" s="1"/>
  <c r="M2004" i="10"/>
  <c r="N2004" i="10" s="1"/>
  <c r="M2005" i="10"/>
  <c r="N2005" i="10" s="1"/>
  <c r="M2006" i="10"/>
  <c r="N2006" i="10" s="1"/>
  <c r="M2007" i="10"/>
  <c r="N2007" i="10" s="1"/>
  <c r="M2008" i="10"/>
  <c r="N2008" i="10" s="1"/>
  <c r="M2009" i="10"/>
  <c r="N2009" i="10" s="1"/>
  <c r="M2010" i="10"/>
  <c r="N2010" i="10" s="1"/>
  <c r="M2011" i="10"/>
  <c r="N2011" i="10" s="1"/>
  <c r="M2012" i="10"/>
  <c r="N2012" i="10" s="1"/>
  <c r="M2013" i="10"/>
  <c r="N2013" i="10" s="1"/>
  <c r="M2014" i="10"/>
  <c r="N2014" i="10" s="1"/>
  <c r="M2015" i="10"/>
  <c r="N2015" i="10" s="1"/>
  <c r="M2016" i="10"/>
  <c r="N2016" i="10" s="1"/>
  <c r="M2017" i="10"/>
  <c r="N2017" i="10" s="1"/>
  <c r="M2018" i="10"/>
  <c r="N2018" i="10" s="1"/>
  <c r="M2019" i="10"/>
  <c r="N2019" i="10" s="1"/>
  <c r="M2020" i="10"/>
  <c r="N2020" i="10" s="1"/>
  <c r="M2021" i="10"/>
  <c r="N2021" i="10" s="1"/>
  <c r="M2022" i="10"/>
  <c r="N2022" i="10" s="1"/>
  <c r="M2023" i="10"/>
  <c r="N2023" i="10" s="1"/>
  <c r="M2024" i="10"/>
  <c r="N2024" i="10" s="1"/>
  <c r="M2025" i="10"/>
  <c r="N2025" i="10" s="1"/>
  <c r="M2026" i="10"/>
  <c r="N2026" i="10" s="1"/>
  <c r="M2027" i="10"/>
  <c r="N2027" i="10" s="1"/>
  <c r="M2028" i="10"/>
  <c r="N2028" i="10" s="1"/>
  <c r="M2029" i="10"/>
  <c r="N2029" i="10" s="1"/>
  <c r="M2030" i="10"/>
  <c r="N2030" i="10" s="1"/>
  <c r="M2031" i="10"/>
  <c r="N2031" i="10" s="1"/>
  <c r="M2032" i="10"/>
  <c r="N2032" i="10" s="1"/>
  <c r="M2033" i="10"/>
  <c r="N2033" i="10" s="1"/>
  <c r="M2034" i="10"/>
  <c r="N2034" i="10" s="1"/>
  <c r="M2035" i="10"/>
  <c r="N2035" i="10" s="1"/>
  <c r="M2036" i="10"/>
  <c r="N2036" i="10" s="1"/>
  <c r="M2037" i="10"/>
  <c r="N2037" i="10" s="1"/>
  <c r="M2038" i="10"/>
  <c r="N2038" i="10" s="1"/>
  <c r="M2039" i="10"/>
  <c r="N2039" i="10" s="1"/>
  <c r="M2040" i="10"/>
  <c r="N2040" i="10" s="1"/>
  <c r="M2041" i="10"/>
  <c r="N2041" i="10" s="1"/>
  <c r="M2042" i="10"/>
  <c r="N2042" i="10" s="1"/>
  <c r="M2043" i="10"/>
  <c r="N2043" i="10" s="1"/>
  <c r="M2044" i="10"/>
  <c r="N2044" i="10" s="1"/>
  <c r="M2045" i="10"/>
  <c r="N2045" i="10" s="1"/>
  <c r="M2046" i="10"/>
  <c r="N2046" i="10" s="1"/>
  <c r="M2047" i="10"/>
  <c r="N2047" i="10" s="1"/>
  <c r="M2048" i="10"/>
  <c r="N2048" i="10" s="1"/>
  <c r="M2049" i="10"/>
  <c r="N2049" i="10" s="1"/>
  <c r="M2050" i="10"/>
  <c r="N2050" i="10" s="1"/>
  <c r="M2051" i="10"/>
  <c r="N2051" i="10" s="1"/>
  <c r="M2052" i="10"/>
  <c r="N2052" i="10" s="1"/>
  <c r="M2053" i="10"/>
  <c r="N2053" i="10" s="1"/>
  <c r="M2054" i="10"/>
  <c r="N2054" i="10" s="1"/>
  <c r="M2055" i="10"/>
  <c r="N2055" i="10" s="1"/>
  <c r="M2056" i="10"/>
  <c r="N2056" i="10" s="1"/>
  <c r="M2057" i="10"/>
  <c r="N2057" i="10" s="1"/>
  <c r="M2058" i="10"/>
  <c r="N2058" i="10" s="1"/>
  <c r="M2059" i="10"/>
  <c r="N2059" i="10" s="1"/>
  <c r="M2060" i="10"/>
  <c r="N2060" i="10" s="1"/>
  <c r="M2061" i="10"/>
  <c r="N2061" i="10" s="1"/>
  <c r="M2062" i="10"/>
  <c r="N2062" i="10" s="1"/>
  <c r="M2063" i="10"/>
  <c r="N2063" i="10" s="1"/>
  <c r="M2064" i="10"/>
  <c r="N2064" i="10" s="1"/>
  <c r="M2065" i="10"/>
  <c r="N2065" i="10" s="1"/>
  <c r="M2066" i="10"/>
  <c r="N2066" i="10" s="1"/>
  <c r="M2067" i="10"/>
  <c r="N2067" i="10" s="1"/>
  <c r="M2068" i="10"/>
  <c r="N2068" i="10" s="1"/>
  <c r="M2069" i="10"/>
  <c r="N2069" i="10" s="1"/>
  <c r="M2070" i="10"/>
  <c r="N2070" i="10" s="1"/>
  <c r="M2071" i="10"/>
  <c r="N2071" i="10" s="1"/>
  <c r="M2072" i="10"/>
  <c r="N2072" i="10" s="1"/>
  <c r="M2073" i="10"/>
  <c r="N2073" i="10" s="1"/>
  <c r="M2074" i="10"/>
  <c r="N2074" i="10" s="1"/>
  <c r="M2075" i="10"/>
  <c r="N2075" i="10" s="1"/>
  <c r="M2076" i="10"/>
  <c r="N2076" i="10" s="1"/>
  <c r="M2077" i="10"/>
  <c r="N2077" i="10" s="1"/>
  <c r="M2078" i="10"/>
  <c r="N2078" i="10" s="1"/>
  <c r="M2079" i="10"/>
  <c r="N2079" i="10" s="1"/>
  <c r="M2080" i="10"/>
  <c r="N2080" i="10" s="1"/>
  <c r="M2081" i="10"/>
  <c r="N2081" i="10" s="1"/>
  <c r="M2082" i="10"/>
  <c r="N2082" i="10" s="1"/>
  <c r="M2083" i="10"/>
  <c r="N2083" i="10" s="1"/>
  <c r="M2084" i="10"/>
  <c r="N2084" i="10" s="1"/>
  <c r="M2085" i="10"/>
  <c r="N2085" i="10" s="1"/>
  <c r="M2086" i="10"/>
  <c r="N2086" i="10" s="1"/>
  <c r="M2087" i="10"/>
  <c r="N2087" i="10" s="1"/>
  <c r="M2088" i="10"/>
  <c r="N2088" i="10" s="1"/>
  <c r="M2089" i="10"/>
  <c r="N2089" i="10" s="1"/>
  <c r="M2090" i="10"/>
  <c r="N2090" i="10" s="1"/>
  <c r="M2091" i="10"/>
  <c r="N2091" i="10" s="1"/>
  <c r="M2092" i="10"/>
  <c r="N2092" i="10" s="1"/>
  <c r="M2093" i="10"/>
  <c r="N2093" i="10" s="1"/>
  <c r="M2094" i="10"/>
  <c r="N2094" i="10" s="1"/>
  <c r="M2095" i="10"/>
  <c r="N2095" i="10" s="1"/>
  <c r="M2096" i="10"/>
  <c r="N2096" i="10" s="1"/>
  <c r="M2097" i="10"/>
  <c r="N2097" i="10" s="1"/>
  <c r="M2098" i="10"/>
  <c r="N2098" i="10" s="1"/>
  <c r="M2099" i="10"/>
  <c r="N2099" i="10" s="1"/>
  <c r="M2100" i="10"/>
  <c r="N2100" i="10" s="1"/>
  <c r="M2101" i="10"/>
  <c r="N2101" i="10" s="1"/>
  <c r="M2102" i="10"/>
  <c r="N2102" i="10" s="1"/>
  <c r="M2103" i="10"/>
  <c r="N2103" i="10" s="1"/>
  <c r="M2104" i="10"/>
  <c r="N2104" i="10" s="1"/>
  <c r="M2105" i="10"/>
  <c r="N2105" i="10" s="1"/>
  <c r="M2106" i="10"/>
  <c r="N2106" i="10" s="1"/>
  <c r="M2107" i="10"/>
  <c r="N2107" i="10" s="1"/>
  <c r="M2108" i="10"/>
  <c r="N2108" i="10" s="1"/>
  <c r="M2109" i="10"/>
  <c r="N2109" i="10" s="1"/>
  <c r="M2110" i="10"/>
  <c r="N2110" i="10" s="1"/>
  <c r="M2111" i="10"/>
  <c r="N2111" i="10" s="1"/>
  <c r="M2112" i="10"/>
  <c r="N2112" i="10" s="1"/>
  <c r="M2113" i="10"/>
  <c r="N2113" i="10" s="1"/>
  <c r="M2114" i="10"/>
  <c r="N2114" i="10" s="1"/>
  <c r="M2115" i="10"/>
  <c r="N2115" i="10" s="1"/>
  <c r="M2116" i="10"/>
  <c r="N2116" i="10" s="1"/>
  <c r="M2117" i="10"/>
  <c r="N2117" i="10" s="1"/>
  <c r="M2118" i="10"/>
  <c r="N2118" i="10" s="1"/>
  <c r="M2119" i="10"/>
  <c r="N2119" i="10" s="1"/>
  <c r="M2120" i="10"/>
  <c r="N2120" i="10" s="1"/>
  <c r="M2121" i="10"/>
  <c r="N2121" i="10" s="1"/>
  <c r="M2122" i="10"/>
  <c r="N2122" i="10" s="1"/>
  <c r="M2123" i="10"/>
  <c r="N2123" i="10" s="1"/>
  <c r="M2124" i="10"/>
  <c r="N2124" i="10" s="1"/>
  <c r="M2125" i="10"/>
  <c r="N2125" i="10" s="1"/>
  <c r="M2126" i="10"/>
  <c r="N2126" i="10" s="1"/>
  <c r="M2127" i="10"/>
  <c r="N2127" i="10" s="1"/>
  <c r="M2128" i="10"/>
  <c r="N2128" i="10" s="1"/>
  <c r="M2129" i="10"/>
  <c r="N2129" i="10" s="1"/>
  <c r="M2130" i="10"/>
  <c r="N2130" i="10" s="1"/>
  <c r="M2131" i="10"/>
  <c r="N2131" i="10" s="1"/>
  <c r="M2132" i="10"/>
  <c r="N2132" i="10" s="1"/>
  <c r="M2133" i="10"/>
  <c r="N2133" i="10" s="1"/>
  <c r="M2134" i="10"/>
  <c r="N2134" i="10" s="1"/>
  <c r="M2135" i="10"/>
  <c r="N2135" i="10" s="1"/>
  <c r="M2136" i="10"/>
  <c r="N2136" i="10" s="1"/>
  <c r="M2137" i="10"/>
  <c r="N2137" i="10" s="1"/>
  <c r="M2138" i="10"/>
  <c r="N2138" i="10" s="1"/>
  <c r="M2139" i="10"/>
  <c r="N2139" i="10" s="1"/>
  <c r="M2140" i="10"/>
  <c r="N2140" i="10" s="1"/>
  <c r="M2141" i="10"/>
  <c r="N2141" i="10" s="1"/>
  <c r="M2142" i="10"/>
  <c r="N2142" i="10" s="1"/>
  <c r="M2143" i="10"/>
  <c r="N2143" i="10" s="1"/>
  <c r="M2144" i="10"/>
  <c r="N2144" i="10" s="1"/>
  <c r="M2145" i="10"/>
  <c r="N2145" i="10" s="1"/>
  <c r="M2146" i="10"/>
  <c r="N2146" i="10" s="1"/>
  <c r="M2147" i="10"/>
  <c r="N2147" i="10" s="1"/>
  <c r="M2148" i="10"/>
  <c r="N2148" i="10" s="1"/>
  <c r="M2149" i="10"/>
  <c r="N2149" i="10" s="1"/>
  <c r="M2150" i="10"/>
  <c r="N2150" i="10" s="1"/>
  <c r="M2151" i="10"/>
  <c r="N2151" i="10" s="1"/>
  <c r="M2152" i="10"/>
  <c r="N2152" i="10" s="1"/>
  <c r="M2153" i="10"/>
  <c r="N2153" i="10" s="1"/>
  <c r="M2154" i="10"/>
  <c r="N2154" i="10" s="1"/>
  <c r="M2155" i="10"/>
  <c r="N2155" i="10" s="1"/>
  <c r="M2156" i="10"/>
  <c r="N2156" i="10" s="1"/>
  <c r="M2157" i="10"/>
  <c r="N2157" i="10" s="1"/>
  <c r="M2158" i="10"/>
  <c r="N2158" i="10" s="1"/>
  <c r="M2159" i="10"/>
  <c r="N2159" i="10" s="1"/>
  <c r="M2160" i="10"/>
  <c r="N2160" i="10" s="1"/>
  <c r="M2161" i="10"/>
  <c r="N2161" i="10" s="1"/>
  <c r="M2162" i="10"/>
  <c r="N2162" i="10" s="1"/>
  <c r="M2163" i="10"/>
  <c r="N2163" i="10" s="1"/>
  <c r="M2164" i="10"/>
  <c r="N2164" i="10" s="1"/>
  <c r="M2165" i="10"/>
  <c r="N2165" i="10" s="1"/>
  <c r="M2166" i="10"/>
  <c r="N2166" i="10" s="1"/>
  <c r="M2167" i="10"/>
  <c r="N2167" i="10" s="1"/>
  <c r="M2168" i="10"/>
  <c r="N2168" i="10" s="1"/>
  <c r="M2169" i="10"/>
  <c r="N2169" i="10" s="1"/>
  <c r="M2170" i="10"/>
  <c r="N2170" i="10" s="1"/>
  <c r="M2171" i="10"/>
  <c r="N2171" i="10" s="1"/>
  <c r="M2172" i="10"/>
  <c r="N2172" i="10" s="1"/>
  <c r="M2173" i="10"/>
  <c r="N2173" i="10" s="1"/>
  <c r="M2174" i="10"/>
  <c r="N2174" i="10" s="1"/>
  <c r="M2175" i="10"/>
  <c r="N2175" i="10" s="1"/>
  <c r="M2176" i="10"/>
  <c r="N2176" i="10" s="1"/>
  <c r="M2177" i="10"/>
  <c r="N2177" i="10"/>
  <c r="M2178" i="10"/>
  <c r="N2178" i="10" s="1"/>
  <c r="M2179" i="10"/>
  <c r="N2179" i="10" s="1"/>
  <c r="M2180" i="10"/>
  <c r="N2180" i="10" s="1"/>
  <c r="M2181" i="10"/>
  <c r="N2181" i="10" s="1"/>
  <c r="M2182" i="10"/>
  <c r="N2182" i="10" s="1"/>
  <c r="M2183" i="10"/>
  <c r="N2183" i="10" s="1"/>
  <c r="M2184" i="10"/>
  <c r="N2184" i="10" s="1"/>
  <c r="M2185" i="10"/>
  <c r="N2185" i="10" s="1"/>
  <c r="M2186" i="10"/>
  <c r="N2186" i="10" s="1"/>
  <c r="M2187" i="10"/>
  <c r="N2187" i="10" s="1"/>
  <c r="M2188" i="10"/>
  <c r="N2188" i="10" s="1"/>
  <c r="M2189" i="10"/>
  <c r="N2189" i="10" s="1"/>
  <c r="M2190" i="10"/>
  <c r="N2190" i="10" s="1"/>
  <c r="M2191" i="10"/>
  <c r="N2191" i="10" s="1"/>
  <c r="M2192" i="10"/>
  <c r="N2192" i="10" s="1"/>
  <c r="M2193" i="10"/>
  <c r="N2193" i="10" s="1"/>
  <c r="M2194" i="10"/>
  <c r="N2194" i="10" s="1"/>
  <c r="M2195" i="10"/>
  <c r="N2195" i="10" s="1"/>
  <c r="M2196" i="10"/>
  <c r="N2196" i="10" s="1"/>
  <c r="M2197" i="10"/>
  <c r="N2197" i="10" s="1"/>
  <c r="M2198" i="10"/>
  <c r="N2198" i="10" s="1"/>
  <c r="M2199" i="10"/>
  <c r="N2199" i="10" s="1"/>
  <c r="M2200" i="10"/>
  <c r="N2200" i="10" s="1"/>
  <c r="M2201" i="10"/>
  <c r="N2201" i="10" s="1"/>
  <c r="M2202" i="10"/>
  <c r="N2202" i="10" s="1"/>
  <c r="M2203" i="10"/>
  <c r="N2203" i="10" s="1"/>
  <c r="M2204" i="10"/>
  <c r="N2204" i="10" s="1"/>
  <c r="M2205" i="10"/>
  <c r="N2205" i="10" s="1"/>
  <c r="M2206" i="10"/>
  <c r="N2206" i="10" s="1"/>
  <c r="M2207" i="10"/>
  <c r="N2207" i="10" s="1"/>
  <c r="M2208" i="10"/>
  <c r="N2208" i="10" s="1"/>
  <c r="M2209" i="10"/>
  <c r="N2209" i="10" s="1"/>
  <c r="M2210" i="10"/>
  <c r="N2210" i="10" s="1"/>
  <c r="M2211" i="10"/>
  <c r="N2211" i="10" s="1"/>
  <c r="M2212" i="10"/>
  <c r="N2212" i="10" s="1"/>
  <c r="M2213" i="10"/>
  <c r="N2213" i="10" s="1"/>
  <c r="M2214" i="10"/>
  <c r="N2214" i="10" s="1"/>
  <c r="M2215" i="10"/>
  <c r="N2215" i="10" s="1"/>
  <c r="M2216" i="10"/>
  <c r="N2216" i="10" s="1"/>
  <c r="M2217" i="10"/>
  <c r="N2217" i="10" s="1"/>
  <c r="M2218" i="10"/>
  <c r="N2218" i="10" s="1"/>
  <c r="M2219" i="10"/>
  <c r="N2219" i="10" s="1"/>
  <c r="M2220" i="10"/>
  <c r="N2220" i="10" s="1"/>
  <c r="M2221" i="10"/>
  <c r="N2221" i="10" s="1"/>
  <c r="M2222" i="10"/>
  <c r="N2222" i="10" s="1"/>
  <c r="M2223" i="10"/>
  <c r="N2223" i="10" s="1"/>
  <c r="M2224" i="10"/>
  <c r="N2224" i="10" s="1"/>
  <c r="M2225" i="10"/>
  <c r="N2225" i="10" s="1"/>
  <c r="M2226" i="10"/>
  <c r="N2226" i="10" s="1"/>
  <c r="M2227" i="10"/>
  <c r="N2227" i="10" s="1"/>
  <c r="M2228" i="10"/>
  <c r="N2228" i="10" s="1"/>
  <c r="M2229" i="10"/>
  <c r="N2229" i="10" s="1"/>
  <c r="M2230" i="10"/>
  <c r="N2230" i="10" s="1"/>
  <c r="M2231" i="10"/>
  <c r="N2231" i="10" s="1"/>
  <c r="M2232" i="10"/>
  <c r="N2232" i="10" s="1"/>
  <c r="M2233" i="10"/>
  <c r="N2233" i="10" s="1"/>
  <c r="M2234" i="10"/>
  <c r="N2234" i="10" s="1"/>
  <c r="M2235" i="10"/>
  <c r="N2235" i="10" s="1"/>
  <c r="M2236" i="10"/>
  <c r="N2236" i="10" s="1"/>
  <c r="M2237" i="10"/>
  <c r="N2237" i="10" s="1"/>
  <c r="M2238" i="10"/>
  <c r="N2238" i="10" s="1"/>
  <c r="M2239" i="10"/>
  <c r="N2239" i="10" s="1"/>
  <c r="M2240" i="10"/>
  <c r="N2240" i="10" s="1"/>
  <c r="M2241" i="10"/>
  <c r="N2241" i="10" s="1"/>
  <c r="M2242" i="10"/>
  <c r="N2242" i="10" s="1"/>
  <c r="M2243" i="10"/>
  <c r="N2243" i="10" s="1"/>
  <c r="M2244" i="10"/>
  <c r="N2244" i="10" s="1"/>
  <c r="M2245" i="10"/>
  <c r="N2245" i="10" s="1"/>
  <c r="M2246" i="10"/>
  <c r="N2246" i="10" s="1"/>
  <c r="M2247" i="10"/>
  <c r="N2247" i="10" s="1"/>
  <c r="M2248" i="10"/>
  <c r="N2248" i="10" s="1"/>
  <c r="M2249" i="10"/>
  <c r="N2249" i="10" s="1"/>
  <c r="M2250" i="10"/>
  <c r="N2250" i="10" s="1"/>
  <c r="M2251" i="10"/>
  <c r="N2251" i="10" s="1"/>
  <c r="M2252" i="10"/>
  <c r="N2252" i="10" s="1"/>
  <c r="M2253" i="10"/>
  <c r="N2253" i="10" s="1"/>
  <c r="M2254" i="10"/>
  <c r="N2254" i="10" s="1"/>
  <c r="M2255" i="10"/>
  <c r="N2255" i="10" s="1"/>
  <c r="M2256" i="10"/>
  <c r="N2256" i="10" s="1"/>
  <c r="M2257" i="10"/>
  <c r="N2257" i="10" s="1"/>
  <c r="M2258" i="10"/>
  <c r="N2258" i="10" s="1"/>
  <c r="M2259" i="10"/>
  <c r="N2259" i="10" s="1"/>
  <c r="M2260" i="10"/>
  <c r="N2260" i="10" s="1"/>
  <c r="M2261" i="10"/>
  <c r="N2261" i="10" s="1"/>
  <c r="M2262" i="10"/>
  <c r="N2262" i="10" s="1"/>
  <c r="M2263" i="10"/>
  <c r="N2263" i="10" s="1"/>
  <c r="M2264" i="10"/>
  <c r="N2264" i="10" s="1"/>
  <c r="M2265" i="10"/>
  <c r="N2265" i="10" s="1"/>
  <c r="M2266" i="10"/>
  <c r="N2266" i="10" s="1"/>
  <c r="M2267" i="10"/>
  <c r="N2267" i="10" s="1"/>
  <c r="M2268" i="10"/>
  <c r="N2268" i="10" s="1"/>
  <c r="M2269" i="10"/>
  <c r="N2269" i="10" s="1"/>
  <c r="M2270" i="10"/>
  <c r="N2270" i="10" s="1"/>
  <c r="M2271" i="10"/>
  <c r="N2271" i="10" s="1"/>
  <c r="M2272" i="10"/>
  <c r="N2272" i="10" s="1"/>
  <c r="M2273" i="10"/>
  <c r="N2273" i="10" s="1"/>
  <c r="M2274" i="10"/>
  <c r="N2274" i="10"/>
  <c r="M2275" i="10"/>
  <c r="N2275" i="10" s="1"/>
  <c r="M2276" i="10"/>
  <c r="N2276" i="10" s="1"/>
  <c r="M2277" i="10"/>
  <c r="N2277" i="10" s="1"/>
  <c r="M2278" i="10"/>
  <c r="N2278" i="10" s="1"/>
  <c r="M2279" i="10"/>
  <c r="N2279" i="10" s="1"/>
  <c r="M2280" i="10"/>
  <c r="N2280" i="10" s="1"/>
  <c r="M2281" i="10"/>
  <c r="N2281" i="10" s="1"/>
  <c r="M2282" i="10"/>
  <c r="N2282" i="10" s="1"/>
  <c r="M2283" i="10"/>
  <c r="N2283" i="10" s="1"/>
  <c r="M2284" i="10"/>
  <c r="N2284" i="10" s="1"/>
  <c r="M2285" i="10"/>
  <c r="N2285" i="10" s="1"/>
  <c r="M2286" i="10"/>
  <c r="N2286" i="10" s="1"/>
  <c r="M2287" i="10"/>
  <c r="N2287" i="10" s="1"/>
  <c r="M2288" i="10"/>
  <c r="N2288" i="10" s="1"/>
  <c r="M2289" i="10"/>
  <c r="N2289" i="10" s="1"/>
  <c r="M2290" i="10"/>
  <c r="N2290" i="10" s="1"/>
  <c r="M2291" i="10"/>
  <c r="N2291" i="10" s="1"/>
  <c r="M2292" i="10"/>
  <c r="N2292" i="10" s="1"/>
  <c r="M2293" i="10"/>
  <c r="N2293" i="10" s="1"/>
  <c r="M2294" i="10"/>
  <c r="N2294" i="10" s="1"/>
  <c r="M2295" i="10"/>
  <c r="N2295" i="10" s="1"/>
  <c r="M2296" i="10"/>
  <c r="N2296" i="10" s="1"/>
  <c r="M2297" i="10"/>
  <c r="N2297" i="10" s="1"/>
  <c r="M2298" i="10"/>
  <c r="N2298" i="10" s="1"/>
  <c r="M2299" i="10"/>
  <c r="N2299" i="10" s="1"/>
  <c r="M2300" i="10"/>
  <c r="N2300" i="10" s="1"/>
  <c r="M2301" i="10"/>
  <c r="N2301" i="10" s="1"/>
  <c r="M2302" i="10"/>
  <c r="N2302" i="10" s="1"/>
  <c r="M2303" i="10"/>
  <c r="N2303" i="10" s="1"/>
  <c r="M2304" i="10"/>
  <c r="N2304" i="10" s="1"/>
  <c r="M2305" i="10"/>
  <c r="N2305" i="10" s="1"/>
  <c r="M2306" i="10"/>
  <c r="N2306" i="10" s="1"/>
  <c r="M2307" i="10"/>
  <c r="N2307" i="10" s="1"/>
  <c r="M2308" i="10"/>
  <c r="N2308" i="10" s="1"/>
  <c r="M2309" i="10"/>
  <c r="N2309" i="10" s="1"/>
  <c r="M2310" i="10"/>
  <c r="N2310" i="10" s="1"/>
  <c r="M2311" i="10"/>
  <c r="N2311" i="10" s="1"/>
  <c r="M2312" i="10"/>
  <c r="N2312" i="10" s="1"/>
  <c r="M2313" i="10"/>
  <c r="N2313" i="10" s="1"/>
  <c r="M2314" i="10"/>
  <c r="N2314" i="10" s="1"/>
  <c r="M2315" i="10"/>
  <c r="N2315" i="10" s="1"/>
  <c r="M2316" i="10"/>
  <c r="N2316" i="10" s="1"/>
  <c r="M2317" i="10"/>
  <c r="N2317" i="10" s="1"/>
  <c r="M2318" i="10"/>
  <c r="N2318" i="10" s="1"/>
  <c r="M2319" i="10"/>
  <c r="N2319" i="10" s="1"/>
  <c r="M2320" i="10"/>
  <c r="N2320" i="10" s="1"/>
  <c r="M2321" i="10"/>
  <c r="N2321" i="10" s="1"/>
  <c r="M2322" i="10"/>
  <c r="N2322" i="10" s="1"/>
  <c r="M2323" i="10"/>
  <c r="N2323" i="10" s="1"/>
  <c r="M2324" i="10"/>
  <c r="N2324" i="10" s="1"/>
  <c r="M2325" i="10"/>
  <c r="N2325" i="10" s="1"/>
  <c r="M2326" i="10"/>
  <c r="N2326" i="10" s="1"/>
  <c r="M2327" i="10"/>
  <c r="N2327" i="10" s="1"/>
  <c r="M2328" i="10"/>
  <c r="N2328" i="10" s="1"/>
  <c r="M2329" i="10"/>
  <c r="N2329" i="10" s="1"/>
  <c r="M2330" i="10"/>
  <c r="N2330" i="10" s="1"/>
  <c r="M2331" i="10"/>
  <c r="N2331" i="10" s="1"/>
  <c r="M2332" i="10"/>
  <c r="N2332" i="10" s="1"/>
  <c r="M2333" i="10"/>
  <c r="N2333" i="10" s="1"/>
  <c r="M2334" i="10"/>
  <c r="N2334" i="10" s="1"/>
  <c r="M2335" i="10"/>
  <c r="N2335" i="10" s="1"/>
  <c r="M2336" i="10"/>
  <c r="N2336" i="10" s="1"/>
  <c r="M2337" i="10"/>
  <c r="N2337" i="10" s="1"/>
  <c r="M2338" i="10"/>
  <c r="N2338" i="10" s="1"/>
  <c r="M2339" i="10"/>
  <c r="N2339" i="10" s="1"/>
  <c r="M2340" i="10"/>
  <c r="N2340" i="10" s="1"/>
  <c r="M2341" i="10"/>
  <c r="N2341" i="10" s="1"/>
  <c r="M2342" i="10"/>
  <c r="N2342" i="10" s="1"/>
  <c r="M2343" i="10"/>
  <c r="N2343" i="10" s="1"/>
  <c r="M2344" i="10"/>
  <c r="N2344" i="10" s="1"/>
  <c r="M2345" i="10"/>
  <c r="N2345" i="10" s="1"/>
  <c r="M2346" i="10"/>
  <c r="N2346" i="10" s="1"/>
  <c r="M2347" i="10"/>
  <c r="N2347" i="10" s="1"/>
  <c r="M2348" i="10"/>
  <c r="N2348" i="10" s="1"/>
  <c r="M2349" i="10"/>
  <c r="N2349" i="10" s="1"/>
  <c r="M2350" i="10"/>
  <c r="N2350" i="10" s="1"/>
  <c r="M2351" i="10"/>
  <c r="N2351" i="10" s="1"/>
  <c r="M2352" i="10"/>
  <c r="N2352" i="10" s="1"/>
  <c r="M2353" i="10"/>
  <c r="N2353" i="10" s="1"/>
  <c r="M2354" i="10"/>
  <c r="N2354" i="10" s="1"/>
  <c r="M2355" i="10"/>
  <c r="N2355" i="10" s="1"/>
  <c r="M2356" i="10"/>
  <c r="N2356" i="10" s="1"/>
  <c r="M2357" i="10"/>
  <c r="N2357" i="10" s="1"/>
  <c r="M2358" i="10"/>
  <c r="N2358" i="10" s="1"/>
  <c r="M2359" i="10"/>
  <c r="N2359" i="10" s="1"/>
  <c r="M2360" i="10"/>
  <c r="N2360" i="10" s="1"/>
  <c r="M2361" i="10"/>
  <c r="N2361" i="10" s="1"/>
  <c r="M2362" i="10"/>
  <c r="N2362" i="10" s="1"/>
  <c r="M2363" i="10"/>
  <c r="N2363" i="10" s="1"/>
  <c r="M2364" i="10"/>
  <c r="N2364" i="10" s="1"/>
  <c r="M2365" i="10"/>
  <c r="N2365" i="10" s="1"/>
  <c r="M2366" i="10"/>
  <c r="N2366" i="10" s="1"/>
  <c r="M2367" i="10"/>
  <c r="N2367" i="10" s="1"/>
  <c r="M2368" i="10"/>
  <c r="N2368" i="10" s="1"/>
  <c r="M2369" i="10"/>
  <c r="N2369" i="10" s="1"/>
  <c r="M2370" i="10"/>
  <c r="N2370" i="10" s="1"/>
  <c r="M2371" i="10"/>
  <c r="N2371" i="10" s="1"/>
  <c r="M2372" i="10"/>
  <c r="N2372" i="10" s="1"/>
  <c r="M2373" i="10"/>
  <c r="N2373" i="10" s="1"/>
  <c r="M2374" i="10"/>
  <c r="N2374" i="10" s="1"/>
  <c r="M2375" i="10"/>
  <c r="N2375" i="10" s="1"/>
  <c r="M2376" i="10"/>
  <c r="N2376" i="10" s="1"/>
  <c r="M2377" i="10"/>
  <c r="N2377" i="10" s="1"/>
  <c r="M2378" i="10"/>
  <c r="N2378" i="10" s="1"/>
  <c r="M2379" i="10"/>
  <c r="N2379" i="10" s="1"/>
  <c r="M2380" i="10"/>
  <c r="N2380" i="10" s="1"/>
  <c r="M2381" i="10"/>
  <c r="N2381" i="10" s="1"/>
  <c r="M2382" i="10"/>
  <c r="N2382" i="10" s="1"/>
  <c r="M2383" i="10"/>
  <c r="N2383" i="10" s="1"/>
  <c r="M2384" i="10"/>
  <c r="N2384" i="10" s="1"/>
  <c r="M2385" i="10"/>
  <c r="N2385" i="10" s="1"/>
  <c r="M2386" i="10"/>
  <c r="N2386" i="10" s="1"/>
  <c r="M2387" i="10"/>
  <c r="N2387" i="10" s="1"/>
  <c r="M2388" i="10"/>
  <c r="N2388" i="10" s="1"/>
  <c r="M2389" i="10"/>
  <c r="N2389" i="10" s="1"/>
  <c r="M2390" i="10"/>
  <c r="N2390" i="10" s="1"/>
  <c r="M2391" i="10"/>
  <c r="N2391" i="10" s="1"/>
  <c r="M2392" i="10"/>
  <c r="N2392" i="10" s="1"/>
  <c r="M2393" i="10"/>
  <c r="N2393" i="10" s="1"/>
  <c r="M2394" i="10"/>
  <c r="N2394" i="10" s="1"/>
  <c r="M2395" i="10"/>
  <c r="N2395" i="10" s="1"/>
  <c r="M2396" i="10"/>
  <c r="N2396" i="10" s="1"/>
  <c r="M2397" i="10"/>
  <c r="N2397" i="10" s="1"/>
  <c r="M2398" i="10"/>
  <c r="N2398" i="10" s="1"/>
  <c r="M2399" i="10"/>
  <c r="N2399" i="10" s="1"/>
  <c r="M2400" i="10"/>
  <c r="N2400" i="10" s="1"/>
  <c r="M2401" i="10"/>
  <c r="N2401" i="10" s="1"/>
  <c r="M2402" i="10"/>
  <c r="N2402" i="10" s="1"/>
  <c r="M2403" i="10"/>
  <c r="N2403" i="10" s="1"/>
  <c r="M2404" i="10"/>
  <c r="N2404" i="10" s="1"/>
  <c r="M2405" i="10"/>
  <c r="N2405" i="10" s="1"/>
  <c r="M2406" i="10"/>
  <c r="N2406" i="10" s="1"/>
  <c r="M2407" i="10"/>
  <c r="N2407" i="10" s="1"/>
  <c r="M2408" i="10"/>
  <c r="N2408" i="10" s="1"/>
  <c r="M2409" i="10"/>
  <c r="N2409" i="10" s="1"/>
  <c r="M2410" i="10"/>
  <c r="N2410" i="10" s="1"/>
  <c r="M2411" i="10"/>
  <c r="N2411" i="10" s="1"/>
  <c r="M2412" i="10"/>
  <c r="N2412" i="10" s="1"/>
  <c r="M2413" i="10"/>
  <c r="N2413" i="10" s="1"/>
  <c r="M2414" i="10"/>
  <c r="N2414" i="10" s="1"/>
  <c r="M2415" i="10"/>
  <c r="N2415" i="10" s="1"/>
  <c r="M2416" i="10"/>
  <c r="N2416" i="10" s="1"/>
  <c r="M2417" i="10"/>
  <c r="N2417" i="10" s="1"/>
  <c r="M2418" i="10"/>
  <c r="N2418" i="10" s="1"/>
  <c r="M2419" i="10"/>
  <c r="N2419" i="10" s="1"/>
  <c r="M2420" i="10"/>
  <c r="N2420" i="10" s="1"/>
  <c r="M2421" i="10"/>
  <c r="N2421" i="10" s="1"/>
  <c r="M2422" i="10"/>
  <c r="N2422" i="10" s="1"/>
  <c r="M2423" i="10"/>
  <c r="N2423" i="10" s="1"/>
  <c r="M2424" i="10"/>
  <c r="N2424" i="10" s="1"/>
  <c r="M2425" i="10"/>
  <c r="N2425" i="10" s="1"/>
  <c r="M2426" i="10"/>
  <c r="N2426" i="10" s="1"/>
  <c r="M2427" i="10"/>
  <c r="N2427" i="10" s="1"/>
  <c r="M2428" i="10"/>
  <c r="N2428" i="10" s="1"/>
  <c r="M2429" i="10"/>
  <c r="N2429" i="10" s="1"/>
  <c r="M2430" i="10"/>
  <c r="N2430" i="10" s="1"/>
  <c r="M2431" i="10"/>
  <c r="N2431" i="10" s="1"/>
  <c r="M2432" i="10"/>
  <c r="N2432" i="10" s="1"/>
  <c r="M2433" i="10"/>
  <c r="N2433" i="10" s="1"/>
  <c r="M2434" i="10"/>
  <c r="N2434" i="10" s="1"/>
  <c r="M2435" i="10"/>
  <c r="N2435" i="10" s="1"/>
  <c r="M2436" i="10"/>
  <c r="N2436" i="10" s="1"/>
  <c r="M2437" i="10"/>
  <c r="N2437" i="10" s="1"/>
  <c r="M2438" i="10"/>
  <c r="N2438" i="10" s="1"/>
  <c r="M2439" i="10"/>
  <c r="N2439" i="10" s="1"/>
  <c r="M2440" i="10"/>
  <c r="N2440" i="10" s="1"/>
  <c r="M2441" i="10"/>
  <c r="N2441" i="10" s="1"/>
  <c r="M2442" i="10"/>
  <c r="N2442" i="10" s="1"/>
  <c r="M2443" i="10"/>
  <c r="N2443" i="10" s="1"/>
  <c r="M2444" i="10"/>
  <c r="N2444" i="10" s="1"/>
  <c r="M2445" i="10"/>
  <c r="N2445" i="10" s="1"/>
  <c r="M2446" i="10"/>
  <c r="N2446" i="10" s="1"/>
  <c r="M2447" i="10"/>
  <c r="N2447" i="10" s="1"/>
  <c r="M2448" i="10"/>
  <c r="N2448" i="10" s="1"/>
  <c r="M2449" i="10"/>
  <c r="N2449" i="10" s="1"/>
  <c r="M2450" i="10"/>
  <c r="N2450" i="10" s="1"/>
  <c r="M2451" i="10"/>
  <c r="N2451" i="10" s="1"/>
  <c r="M2452" i="10"/>
  <c r="N2452" i="10" s="1"/>
  <c r="M2453" i="10"/>
  <c r="N2453" i="10" s="1"/>
  <c r="M2454" i="10"/>
  <c r="N2454" i="10" s="1"/>
  <c r="M2455" i="10"/>
  <c r="N2455" i="10" s="1"/>
  <c r="M2456" i="10"/>
  <c r="N2456" i="10" s="1"/>
  <c r="M2457" i="10"/>
  <c r="N2457" i="10" s="1"/>
  <c r="M2458" i="10"/>
  <c r="N2458" i="10" s="1"/>
  <c r="M2459" i="10"/>
  <c r="N2459" i="10" s="1"/>
  <c r="M2460" i="10"/>
  <c r="N2460" i="10" s="1"/>
  <c r="M2461" i="10"/>
  <c r="N2461" i="10" s="1"/>
  <c r="M2462" i="10"/>
  <c r="N2462" i="10" s="1"/>
  <c r="M2463" i="10"/>
  <c r="N2463" i="10" s="1"/>
  <c r="M2464" i="10"/>
  <c r="N2464" i="10" s="1"/>
  <c r="M2465" i="10"/>
  <c r="N2465" i="10" s="1"/>
  <c r="M2466" i="10"/>
  <c r="N2466" i="10" s="1"/>
  <c r="M2467" i="10"/>
  <c r="N2467" i="10" s="1"/>
  <c r="M2468" i="10"/>
  <c r="N2468" i="10" s="1"/>
  <c r="M2469" i="10"/>
  <c r="N2469" i="10" s="1"/>
  <c r="M2470" i="10"/>
  <c r="N2470" i="10" s="1"/>
  <c r="M2471" i="10"/>
  <c r="N2471" i="10" s="1"/>
  <c r="M2472" i="10"/>
  <c r="N2472" i="10" s="1"/>
  <c r="M2473" i="10"/>
  <c r="N2473" i="10" s="1"/>
  <c r="M2474" i="10"/>
  <c r="N2474" i="10" s="1"/>
  <c r="M2475" i="10"/>
  <c r="N2475" i="10" s="1"/>
  <c r="M2476" i="10"/>
  <c r="N2476" i="10" s="1"/>
  <c r="M2477" i="10"/>
  <c r="N2477" i="10" s="1"/>
  <c r="M2478" i="10"/>
  <c r="N2478" i="10" s="1"/>
  <c r="M2479" i="10"/>
  <c r="N2479" i="10" s="1"/>
  <c r="M2480" i="10"/>
  <c r="N2480" i="10" s="1"/>
  <c r="M2481" i="10"/>
  <c r="N2481" i="10" s="1"/>
  <c r="M2482" i="10"/>
  <c r="N2482" i="10" s="1"/>
  <c r="M2483" i="10"/>
  <c r="N2483" i="10" s="1"/>
  <c r="M2484" i="10"/>
  <c r="N2484" i="10" s="1"/>
  <c r="M2485" i="10"/>
  <c r="N2485" i="10" s="1"/>
  <c r="M2486" i="10"/>
  <c r="N2486" i="10" s="1"/>
  <c r="M2487" i="10"/>
  <c r="N2487" i="10" s="1"/>
  <c r="M2488" i="10"/>
  <c r="N2488" i="10" s="1"/>
  <c r="M2489" i="10"/>
  <c r="N2489" i="10" s="1"/>
  <c r="M2490" i="10"/>
  <c r="N2490" i="10" s="1"/>
  <c r="M2491" i="10"/>
  <c r="N2491" i="10" s="1"/>
  <c r="M2492" i="10"/>
  <c r="N2492" i="10" s="1"/>
  <c r="M2493" i="10"/>
  <c r="N2493" i="10" s="1"/>
  <c r="M2494" i="10"/>
  <c r="N2494" i="10" s="1"/>
  <c r="M2495" i="10"/>
  <c r="N2495" i="10" s="1"/>
  <c r="M2496" i="10"/>
  <c r="N2496" i="10" s="1"/>
  <c r="M2497" i="10"/>
  <c r="N2497" i="10" s="1"/>
  <c r="M2498" i="10"/>
  <c r="N2498" i="10" s="1"/>
  <c r="M2499" i="10"/>
  <c r="N2499" i="10" s="1"/>
  <c r="M2500" i="10"/>
  <c r="N2500" i="10" s="1"/>
  <c r="M2501" i="10"/>
  <c r="N2501" i="10" s="1"/>
  <c r="M2502" i="10"/>
  <c r="N2502" i="10" s="1"/>
  <c r="M2503" i="10"/>
  <c r="N2503" i="10" s="1"/>
  <c r="M2504" i="10"/>
  <c r="N2504" i="10" s="1"/>
  <c r="M2505" i="10"/>
  <c r="N2505" i="10" s="1"/>
  <c r="M2506" i="10"/>
  <c r="N2506" i="10" s="1"/>
  <c r="M2507" i="10"/>
  <c r="N2507" i="10" s="1"/>
  <c r="M2508" i="10"/>
  <c r="N2508" i="10" s="1"/>
  <c r="M2509" i="10"/>
  <c r="N2509" i="10" s="1"/>
  <c r="M2510" i="10"/>
  <c r="N2510" i="10" s="1"/>
  <c r="M2511" i="10"/>
  <c r="N2511" i="10" s="1"/>
  <c r="M2512" i="10"/>
  <c r="N2512" i="10" s="1"/>
  <c r="M2513" i="10"/>
  <c r="N2513" i="10" s="1"/>
  <c r="M2514" i="10"/>
  <c r="N2514" i="10" s="1"/>
  <c r="M2515" i="10"/>
  <c r="N2515" i="10" s="1"/>
  <c r="M2516" i="10"/>
  <c r="N2516" i="10" s="1"/>
  <c r="M2517" i="10"/>
  <c r="N2517" i="10" s="1"/>
  <c r="M2518" i="10"/>
  <c r="N2518" i="10" s="1"/>
  <c r="M2519" i="10"/>
  <c r="N2519" i="10" s="1"/>
  <c r="M2520" i="10"/>
  <c r="N2520" i="10" s="1"/>
  <c r="M2521" i="10"/>
  <c r="N2521" i="10" s="1"/>
  <c r="M2522" i="10"/>
  <c r="N2522" i="10" s="1"/>
  <c r="M2523" i="10"/>
  <c r="N2523" i="10" s="1"/>
  <c r="M2524" i="10"/>
  <c r="N2524" i="10" s="1"/>
  <c r="M2525" i="10"/>
  <c r="N2525" i="10" s="1"/>
  <c r="M2526" i="10"/>
  <c r="N2526" i="10" s="1"/>
  <c r="M2527" i="10"/>
  <c r="N2527" i="10" s="1"/>
  <c r="M2528" i="10"/>
  <c r="N2528" i="10" s="1"/>
  <c r="M2529" i="10"/>
  <c r="N2529" i="10" s="1"/>
  <c r="M2530" i="10"/>
  <c r="N2530" i="10" s="1"/>
  <c r="M2531" i="10"/>
  <c r="N2531" i="10" s="1"/>
  <c r="M2532" i="10"/>
  <c r="N2532" i="10" s="1"/>
  <c r="M2533" i="10"/>
  <c r="N2533" i="10" s="1"/>
  <c r="M2534" i="10"/>
  <c r="N2534" i="10" s="1"/>
  <c r="M2535" i="10"/>
  <c r="N2535" i="10" s="1"/>
  <c r="M2536" i="10"/>
  <c r="N2536" i="10" s="1"/>
  <c r="M2537" i="10"/>
  <c r="N2537" i="10" s="1"/>
  <c r="M2538" i="10"/>
  <c r="N2538" i="10" s="1"/>
  <c r="M2539" i="10"/>
  <c r="N2539" i="10" s="1"/>
  <c r="M2540" i="10"/>
  <c r="N2540" i="10" s="1"/>
  <c r="M2541" i="10"/>
  <c r="N2541" i="10" s="1"/>
  <c r="M2542" i="10"/>
  <c r="N2542" i="10" s="1"/>
  <c r="M2543" i="10"/>
  <c r="N2543" i="10" s="1"/>
  <c r="M2544" i="10"/>
  <c r="N2544" i="10" s="1"/>
  <c r="M2545" i="10"/>
  <c r="N2545" i="10" s="1"/>
  <c r="M2546" i="10"/>
  <c r="N2546" i="10" s="1"/>
  <c r="M2547" i="10"/>
  <c r="N2547" i="10" s="1"/>
  <c r="M2548" i="10"/>
  <c r="N2548" i="10" s="1"/>
  <c r="M2549" i="10"/>
  <c r="N2549" i="10" s="1"/>
  <c r="M2550" i="10"/>
  <c r="N2550" i="10" s="1"/>
  <c r="M2551" i="10"/>
  <c r="N2551" i="10" s="1"/>
  <c r="M2552" i="10"/>
  <c r="N2552" i="10" s="1"/>
  <c r="M2553" i="10"/>
  <c r="N2553" i="10" s="1"/>
  <c r="M2554" i="10"/>
  <c r="N2554" i="10" s="1"/>
  <c r="M2555" i="10"/>
  <c r="N2555" i="10" s="1"/>
  <c r="M2556" i="10"/>
  <c r="N2556" i="10" s="1"/>
  <c r="M2557" i="10"/>
  <c r="N2557" i="10" s="1"/>
  <c r="M2558" i="10"/>
  <c r="N2558" i="10" s="1"/>
  <c r="M2559" i="10"/>
  <c r="N2559" i="10" s="1"/>
  <c r="M2560" i="10"/>
  <c r="N2560" i="10" s="1"/>
  <c r="M2561" i="10"/>
  <c r="N2561" i="10" s="1"/>
  <c r="M2562" i="10"/>
  <c r="N2562" i="10" s="1"/>
  <c r="M2563" i="10"/>
  <c r="N2563" i="10" s="1"/>
  <c r="M2564" i="10"/>
  <c r="N2564" i="10" s="1"/>
  <c r="M2565" i="10"/>
  <c r="N2565" i="10" s="1"/>
  <c r="M2566" i="10"/>
  <c r="N2566" i="10" s="1"/>
  <c r="M2567" i="10"/>
  <c r="N2567" i="10" s="1"/>
  <c r="M2568" i="10"/>
  <c r="N2568" i="10" s="1"/>
  <c r="M2569" i="10"/>
  <c r="N2569" i="10" s="1"/>
  <c r="M2570" i="10"/>
  <c r="N2570" i="10" s="1"/>
  <c r="M2571" i="10"/>
  <c r="N2571" i="10" s="1"/>
  <c r="M2572" i="10"/>
  <c r="N2572" i="10" s="1"/>
  <c r="M2573" i="10"/>
  <c r="N2573" i="10" s="1"/>
  <c r="M2574" i="10"/>
  <c r="N2574" i="10" s="1"/>
  <c r="M2575" i="10"/>
  <c r="N2575" i="10" s="1"/>
  <c r="M2576" i="10"/>
  <c r="N2576" i="10" s="1"/>
  <c r="M2577" i="10"/>
  <c r="N2577" i="10" s="1"/>
  <c r="M2578" i="10"/>
  <c r="N2578" i="10" s="1"/>
  <c r="M2579" i="10"/>
  <c r="N2579" i="10" s="1"/>
  <c r="M2580" i="10"/>
  <c r="N2580" i="10" s="1"/>
  <c r="M2581" i="10"/>
  <c r="N2581" i="10" s="1"/>
  <c r="M2582" i="10"/>
  <c r="N2582" i="10" s="1"/>
  <c r="M2583" i="10"/>
  <c r="N2583" i="10" s="1"/>
  <c r="M2584" i="10"/>
  <c r="N2584" i="10" s="1"/>
  <c r="M2585" i="10"/>
  <c r="N2585" i="10" s="1"/>
  <c r="M2586" i="10"/>
  <c r="N2586" i="10" s="1"/>
  <c r="M2587" i="10"/>
  <c r="N2587" i="10" s="1"/>
  <c r="M2588" i="10"/>
  <c r="N2588" i="10" s="1"/>
  <c r="M2589" i="10"/>
  <c r="N2589" i="10" s="1"/>
  <c r="M2590" i="10"/>
  <c r="N2590" i="10" s="1"/>
  <c r="M2591" i="10"/>
  <c r="N2591" i="10" s="1"/>
  <c r="M2592" i="10"/>
  <c r="N2592" i="10" s="1"/>
  <c r="M2593" i="10"/>
  <c r="N2593" i="10" s="1"/>
  <c r="M2594" i="10"/>
  <c r="N2594" i="10" s="1"/>
  <c r="M2595" i="10"/>
  <c r="N2595" i="10" s="1"/>
  <c r="M2596" i="10"/>
  <c r="N2596" i="10" s="1"/>
  <c r="M2597" i="10"/>
  <c r="N2597" i="10" s="1"/>
  <c r="M2598" i="10"/>
  <c r="N2598" i="10" s="1"/>
  <c r="M2599" i="10"/>
  <c r="N2599" i="10" s="1"/>
  <c r="M2600" i="10"/>
  <c r="N2600" i="10" s="1"/>
  <c r="M2601" i="10"/>
  <c r="N2601" i="10" s="1"/>
  <c r="M2602" i="10"/>
  <c r="N2602" i="10" s="1"/>
  <c r="M2603" i="10"/>
  <c r="N2603" i="10" s="1"/>
  <c r="M2604" i="10"/>
  <c r="N2604" i="10" s="1"/>
  <c r="M2605" i="10"/>
  <c r="N2605" i="10" s="1"/>
  <c r="M2606" i="10"/>
  <c r="N2606" i="10" s="1"/>
  <c r="M2607" i="10"/>
  <c r="N2607" i="10" s="1"/>
  <c r="M2608" i="10"/>
  <c r="N2608" i="10" s="1"/>
  <c r="M2609" i="10"/>
  <c r="N2609" i="10" s="1"/>
  <c r="M2610" i="10"/>
  <c r="N2610" i="10" s="1"/>
  <c r="M2611" i="10"/>
  <c r="N2611" i="10" s="1"/>
  <c r="M2612" i="10"/>
  <c r="N2612" i="10" s="1"/>
  <c r="M2613" i="10"/>
  <c r="N2613" i="10" s="1"/>
  <c r="M2614" i="10"/>
  <c r="N2614" i="10" s="1"/>
  <c r="M2615" i="10"/>
  <c r="N2615" i="10" s="1"/>
  <c r="M2616" i="10"/>
  <c r="N2616" i="10" s="1"/>
  <c r="M2617" i="10"/>
  <c r="N2617" i="10" s="1"/>
  <c r="M2618" i="10"/>
  <c r="N2618" i="10" s="1"/>
  <c r="M2619" i="10"/>
  <c r="N2619" i="10" s="1"/>
  <c r="M2620" i="10"/>
  <c r="N2620" i="10" s="1"/>
  <c r="M2621" i="10"/>
  <c r="N2621" i="10" s="1"/>
  <c r="M2622" i="10"/>
  <c r="N2622" i="10" s="1"/>
  <c r="M2623" i="10"/>
  <c r="N2623" i="10" s="1"/>
  <c r="M2624" i="10"/>
  <c r="N2624" i="10" s="1"/>
  <c r="M2625" i="10"/>
  <c r="N2625" i="10" s="1"/>
  <c r="M2626" i="10"/>
  <c r="N2626" i="10" s="1"/>
  <c r="M2627" i="10"/>
  <c r="N2627" i="10" s="1"/>
  <c r="M2628" i="10"/>
  <c r="N2628" i="10" s="1"/>
  <c r="M2629" i="10"/>
  <c r="N2629" i="10" s="1"/>
  <c r="M2630" i="10"/>
  <c r="N2630" i="10" s="1"/>
  <c r="M2631" i="10"/>
  <c r="N2631" i="10" s="1"/>
  <c r="M2632" i="10"/>
  <c r="N2632" i="10" s="1"/>
  <c r="M2633" i="10"/>
  <c r="N2633" i="10" s="1"/>
  <c r="M2634" i="10"/>
  <c r="N2634" i="10" s="1"/>
  <c r="M2635" i="10"/>
  <c r="N2635" i="10" s="1"/>
  <c r="M2636" i="10"/>
  <c r="N2636" i="10" s="1"/>
  <c r="M2637" i="10"/>
  <c r="N2637" i="10" s="1"/>
  <c r="M2638" i="10"/>
  <c r="N2638" i="10" s="1"/>
  <c r="M2639" i="10"/>
  <c r="N2639" i="10" s="1"/>
  <c r="M2640" i="10"/>
  <c r="N2640" i="10" s="1"/>
  <c r="M2641" i="10"/>
  <c r="N2641" i="10" s="1"/>
  <c r="M2642" i="10"/>
  <c r="N2642" i="10" s="1"/>
  <c r="M2643" i="10"/>
  <c r="N2643" i="10" s="1"/>
  <c r="M2644" i="10"/>
  <c r="N2644" i="10" s="1"/>
  <c r="M2645" i="10"/>
  <c r="N2645" i="10" s="1"/>
  <c r="M2646" i="10"/>
  <c r="N2646" i="10" s="1"/>
  <c r="M2647" i="10"/>
  <c r="N2647" i="10" s="1"/>
  <c r="M2648" i="10"/>
  <c r="N2648" i="10" s="1"/>
  <c r="M2649" i="10"/>
  <c r="N2649" i="10" s="1"/>
  <c r="M2650" i="10"/>
  <c r="N2650" i="10" s="1"/>
  <c r="M2651" i="10"/>
  <c r="N2651" i="10" s="1"/>
  <c r="M2652" i="10"/>
  <c r="N2652" i="10" s="1"/>
  <c r="M2653" i="10"/>
  <c r="N2653" i="10" s="1"/>
  <c r="M2654" i="10"/>
  <c r="N2654" i="10" s="1"/>
  <c r="M2655" i="10"/>
  <c r="N2655" i="10" s="1"/>
  <c r="M2656" i="10"/>
  <c r="N2656" i="10" s="1"/>
  <c r="M2657" i="10"/>
  <c r="N2657" i="10" s="1"/>
  <c r="M2658" i="10"/>
  <c r="N2658" i="10" s="1"/>
  <c r="M2659" i="10"/>
  <c r="N2659" i="10" s="1"/>
  <c r="M2660" i="10"/>
  <c r="N2660" i="10" s="1"/>
  <c r="M2661" i="10"/>
  <c r="N2661" i="10" s="1"/>
  <c r="M2662" i="10"/>
  <c r="N2662" i="10" s="1"/>
  <c r="M2663" i="10"/>
  <c r="N2663" i="10" s="1"/>
  <c r="M2664" i="10"/>
  <c r="N2664" i="10" s="1"/>
  <c r="M2665" i="10"/>
  <c r="N2665" i="10" s="1"/>
  <c r="M2666" i="10"/>
  <c r="N2666" i="10" s="1"/>
  <c r="M2667" i="10"/>
  <c r="N2667" i="10" s="1"/>
  <c r="M2668" i="10"/>
  <c r="N2668" i="10" s="1"/>
  <c r="M2669" i="10"/>
  <c r="N2669" i="10" s="1"/>
  <c r="M2670" i="10"/>
  <c r="N2670" i="10" s="1"/>
  <c r="M2671" i="10"/>
  <c r="N2671" i="10" s="1"/>
  <c r="M2672" i="10"/>
  <c r="N2672" i="10" s="1"/>
  <c r="M2673" i="10"/>
  <c r="N2673" i="10" s="1"/>
  <c r="M2674" i="10"/>
  <c r="N2674" i="10" s="1"/>
  <c r="M2675" i="10"/>
  <c r="N2675" i="10" s="1"/>
  <c r="M2676" i="10"/>
  <c r="N2676" i="10" s="1"/>
  <c r="M2677" i="10"/>
  <c r="N2677" i="10" s="1"/>
  <c r="M2678" i="10"/>
  <c r="N2678" i="10" s="1"/>
  <c r="M2679" i="10"/>
  <c r="N2679" i="10" s="1"/>
  <c r="M2680" i="10"/>
  <c r="N2680" i="10" s="1"/>
  <c r="M2681" i="10"/>
  <c r="N2681" i="10" s="1"/>
  <c r="M2682" i="10"/>
  <c r="N2682" i="10" s="1"/>
  <c r="M2683" i="10"/>
  <c r="N2683" i="10" s="1"/>
  <c r="M2684" i="10"/>
  <c r="N2684" i="10" s="1"/>
  <c r="M2685" i="10"/>
  <c r="N2685" i="10" s="1"/>
  <c r="M2686" i="10"/>
  <c r="N2686" i="10" s="1"/>
  <c r="M2687" i="10"/>
  <c r="N2687" i="10" s="1"/>
  <c r="M2688" i="10"/>
  <c r="N2688" i="10" s="1"/>
  <c r="M2689" i="10"/>
  <c r="N2689" i="10" s="1"/>
  <c r="M2690" i="10"/>
  <c r="N2690" i="10" s="1"/>
  <c r="M2691" i="10"/>
  <c r="N2691" i="10" s="1"/>
  <c r="M2692" i="10"/>
  <c r="N2692" i="10" s="1"/>
  <c r="M2693" i="10"/>
  <c r="N2693" i="10" s="1"/>
  <c r="M2694" i="10"/>
  <c r="N2694" i="10" s="1"/>
  <c r="M2695" i="10"/>
  <c r="N2695" i="10" s="1"/>
  <c r="M2696" i="10"/>
  <c r="N2696" i="10" s="1"/>
  <c r="M2697" i="10"/>
  <c r="N2697" i="10" s="1"/>
  <c r="M2698" i="10"/>
  <c r="N2698" i="10" s="1"/>
  <c r="M2699" i="10"/>
  <c r="N2699" i="10" s="1"/>
  <c r="M2700" i="10"/>
  <c r="N2700" i="10" s="1"/>
  <c r="M2701" i="10"/>
  <c r="N2701" i="10" s="1"/>
  <c r="M2702" i="10"/>
  <c r="N2702" i="10" s="1"/>
  <c r="M2703" i="10"/>
  <c r="N2703" i="10" s="1"/>
  <c r="M2704" i="10"/>
  <c r="N2704" i="10" s="1"/>
  <c r="M2705" i="10"/>
  <c r="N2705" i="10" s="1"/>
  <c r="M2706" i="10"/>
  <c r="N2706" i="10" s="1"/>
  <c r="M2707" i="10"/>
  <c r="N2707" i="10" s="1"/>
  <c r="M2708" i="10"/>
  <c r="N2708" i="10" s="1"/>
  <c r="M2709" i="10"/>
  <c r="N2709" i="10" s="1"/>
  <c r="M2710" i="10"/>
  <c r="N2710" i="10" s="1"/>
  <c r="M2711" i="10"/>
  <c r="N2711" i="10" s="1"/>
  <c r="M2712" i="10"/>
  <c r="N2712" i="10" s="1"/>
  <c r="M2713" i="10"/>
  <c r="N2713" i="10" s="1"/>
  <c r="M2714" i="10"/>
  <c r="N2714" i="10" s="1"/>
  <c r="M2715" i="10"/>
  <c r="N2715" i="10" s="1"/>
  <c r="M2716" i="10"/>
  <c r="N2716" i="10" s="1"/>
  <c r="M2717" i="10"/>
  <c r="N2717" i="10" s="1"/>
  <c r="M2718" i="10"/>
  <c r="N2718" i="10" s="1"/>
  <c r="M2719" i="10"/>
  <c r="N2719" i="10" s="1"/>
  <c r="M2720" i="10"/>
  <c r="N2720" i="10" s="1"/>
  <c r="M2721" i="10"/>
  <c r="N2721" i="10" s="1"/>
  <c r="M2722" i="10"/>
  <c r="N2722" i="10" s="1"/>
  <c r="M2723" i="10"/>
  <c r="N2723" i="10" s="1"/>
  <c r="M2724" i="10"/>
  <c r="N2724" i="10" s="1"/>
  <c r="M2725" i="10"/>
  <c r="N2725" i="10" s="1"/>
  <c r="M2726" i="10"/>
  <c r="N2726" i="10" s="1"/>
  <c r="M2727" i="10"/>
  <c r="N2727" i="10" s="1"/>
  <c r="M2728" i="10"/>
  <c r="N2728" i="10" s="1"/>
  <c r="M2729" i="10"/>
  <c r="N2729" i="10" s="1"/>
  <c r="M2730" i="10"/>
  <c r="N2730" i="10" s="1"/>
  <c r="M2731" i="10"/>
  <c r="N2731" i="10" s="1"/>
  <c r="M2732" i="10"/>
  <c r="N2732" i="10" s="1"/>
  <c r="M2733" i="10"/>
  <c r="N2733" i="10" s="1"/>
  <c r="M2734" i="10"/>
  <c r="N2734" i="10" s="1"/>
  <c r="M2735" i="10"/>
  <c r="N2735" i="10" s="1"/>
  <c r="M2736" i="10"/>
  <c r="N2736" i="10" s="1"/>
  <c r="M2737" i="10"/>
  <c r="N2737" i="10" s="1"/>
  <c r="M2738" i="10"/>
  <c r="N2738" i="10" s="1"/>
  <c r="M2739" i="10"/>
  <c r="N2739" i="10" s="1"/>
  <c r="M2740" i="10"/>
  <c r="N2740" i="10" s="1"/>
  <c r="M2741" i="10"/>
  <c r="N2741" i="10" s="1"/>
  <c r="M2742" i="10"/>
  <c r="N2742" i="10" s="1"/>
  <c r="M2743" i="10"/>
  <c r="N2743" i="10" s="1"/>
  <c r="M2744" i="10"/>
  <c r="N2744" i="10" s="1"/>
  <c r="M2745" i="10"/>
  <c r="N2745" i="10" s="1"/>
  <c r="M2746" i="10"/>
  <c r="N2746" i="10" s="1"/>
  <c r="M2747" i="10"/>
  <c r="N2747" i="10" s="1"/>
  <c r="M2748" i="10"/>
  <c r="N2748" i="10" s="1"/>
  <c r="M2749" i="10"/>
  <c r="N2749" i="10" s="1"/>
  <c r="M2750" i="10"/>
  <c r="N2750" i="10" s="1"/>
  <c r="M2751" i="10"/>
  <c r="N2751" i="10" s="1"/>
  <c r="M2752" i="10"/>
  <c r="N2752" i="10" s="1"/>
  <c r="M2753" i="10"/>
  <c r="N2753" i="10" s="1"/>
  <c r="M2754" i="10"/>
  <c r="N2754" i="10" s="1"/>
  <c r="M2755" i="10"/>
  <c r="N2755" i="10" s="1"/>
  <c r="M2756" i="10"/>
  <c r="N2756" i="10" s="1"/>
  <c r="M2757" i="10"/>
  <c r="N2757" i="10" s="1"/>
  <c r="M2758" i="10"/>
  <c r="N2758" i="10" s="1"/>
  <c r="M2759" i="10"/>
  <c r="N2759" i="10" s="1"/>
  <c r="M2760" i="10"/>
  <c r="N2760" i="10" s="1"/>
  <c r="M2761" i="10"/>
  <c r="N2761" i="10" s="1"/>
  <c r="M2762" i="10"/>
  <c r="N2762" i="10" s="1"/>
  <c r="M2763" i="10"/>
  <c r="N2763" i="10" s="1"/>
  <c r="M2764" i="10"/>
  <c r="N2764" i="10" s="1"/>
  <c r="M2765" i="10"/>
  <c r="N2765" i="10" s="1"/>
  <c r="M2766" i="10"/>
  <c r="N2766" i="10" s="1"/>
  <c r="M2767" i="10"/>
  <c r="N2767" i="10" s="1"/>
  <c r="M2768" i="10"/>
  <c r="N2768" i="10" s="1"/>
  <c r="M2769" i="10"/>
  <c r="N2769" i="10" s="1"/>
  <c r="M2770" i="10"/>
  <c r="N2770" i="10" s="1"/>
  <c r="M2771" i="10"/>
  <c r="N2771" i="10" s="1"/>
  <c r="M2772" i="10"/>
  <c r="N2772" i="10" s="1"/>
  <c r="M2773" i="10"/>
  <c r="N2773" i="10" s="1"/>
  <c r="M2774" i="10"/>
  <c r="N2774" i="10" s="1"/>
  <c r="M2775" i="10"/>
  <c r="N2775" i="10" s="1"/>
  <c r="M2776" i="10"/>
  <c r="N2776" i="10" s="1"/>
  <c r="M2777" i="10"/>
  <c r="N2777" i="10" s="1"/>
  <c r="M2778" i="10"/>
  <c r="N2778" i="10" s="1"/>
  <c r="M2779" i="10"/>
  <c r="N2779" i="10" s="1"/>
  <c r="M2780" i="10"/>
  <c r="N2780" i="10" s="1"/>
  <c r="M2781" i="10"/>
  <c r="N2781" i="10" s="1"/>
  <c r="M2782" i="10"/>
  <c r="N2782" i="10" s="1"/>
  <c r="M2783" i="10"/>
  <c r="N2783" i="10" s="1"/>
  <c r="M2784" i="10"/>
  <c r="N2784" i="10" s="1"/>
  <c r="M2785" i="10"/>
  <c r="N2785" i="10" s="1"/>
  <c r="M2786" i="10"/>
  <c r="N2786" i="10" s="1"/>
  <c r="M2787" i="10"/>
  <c r="N2787" i="10" s="1"/>
  <c r="M2788" i="10"/>
  <c r="N2788" i="10" s="1"/>
  <c r="M2789" i="10"/>
  <c r="N2789" i="10" s="1"/>
  <c r="M2790" i="10"/>
  <c r="N2790" i="10" s="1"/>
  <c r="M2791" i="10"/>
  <c r="N2791" i="10" s="1"/>
  <c r="M2792" i="10"/>
  <c r="N2792" i="10" s="1"/>
  <c r="M2793" i="10"/>
  <c r="N2793" i="10" s="1"/>
  <c r="M2794" i="10"/>
  <c r="N2794" i="10" s="1"/>
  <c r="M2795" i="10"/>
  <c r="N2795" i="10" s="1"/>
  <c r="M2796" i="10"/>
  <c r="N2796" i="10" s="1"/>
  <c r="M2797" i="10"/>
  <c r="N2797" i="10" s="1"/>
  <c r="M2798" i="10"/>
  <c r="N2798" i="10" s="1"/>
  <c r="M2799" i="10"/>
  <c r="N2799" i="10" s="1"/>
  <c r="M2800" i="10"/>
  <c r="N2800" i="10" s="1"/>
  <c r="M2801" i="10"/>
  <c r="N2801" i="10" s="1"/>
  <c r="M2802" i="10"/>
  <c r="N2802" i="10" s="1"/>
  <c r="M2803" i="10"/>
  <c r="N2803" i="10" s="1"/>
  <c r="M2804" i="10"/>
  <c r="N2804" i="10" s="1"/>
  <c r="M2805" i="10"/>
  <c r="N2805" i="10" s="1"/>
  <c r="M2806" i="10"/>
  <c r="N2806" i="10" s="1"/>
  <c r="M2807" i="10"/>
  <c r="N2807" i="10" s="1"/>
  <c r="M2808" i="10"/>
  <c r="N2808" i="10" s="1"/>
  <c r="M2809" i="10"/>
  <c r="N2809" i="10" s="1"/>
  <c r="M2810" i="10"/>
  <c r="N2810" i="10" s="1"/>
  <c r="M2811" i="10"/>
  <c r="N2811" i="10" s="1"/>
  <c r="M2812" i="10"/>
  <c r="N2812" i="10" s="1"/>
  <c r="M2813" i="10"/>
  <c r="N2813" i="10" s="1"/>
  <c r="M2814" i="10"/>
  <c r="N2814" i="10" s="1"/>
  <c r="M2815" i="10"/>
  <c r="N2815" i="10" s="1"/>
  <c r="M2816" i="10"/>
  <c r="N2816" i="10" s="1"/>
  <c r="M2817" i="10"/>
  <c r="N2817" i="10" s="1"/>
  <c r="M2818" i="10"/>
  <c r="N2818" i="10" s="1"/>
  <c r="M2819" i="10"/>
  <c r="N2819" i="10" s="1"/>
  <c r="M2820" i="10"/>
  <c r="N2820" i="10" s="1"/>
  <c r="M2821" i="10"/>
  <c r="N2821" i="10" s="1"/>
  <c r="M2822" i="10"/>
  <c r="N2822" i="10" s="1"/>
  <c r="M2823" i="10"/>
  <c r="N2823" i="10" s="1"/>
  <c r="M2824" i="10"/>
  <c r="N2824" i="10" s="1"/>
  <c r="M2825" i="10"/>
  <c r="N2825" i="10" s="1"/>
  <c r="M2826" i="10"/>
  <c r="N2826" i="10" s="1"/>
  <c r="M2827" i="10"/>
  <c r="N2827" i="10" s="1"/>
  <c r="M2828" i="10"/>
  <c r="N2828" i="10" s="1"/>
  <c r="M2829" i="10"/>
  <c r="N2829" i="10" s="1"/>
  <c r="M2830" i="10"/>
  <c r="N2830" i="10" s="1"/>
  <c r="M2831" i="10"/>
  <c r="N2831" i="10" s="1"/>
  <c r="M2832" i="10"/>
  <c r="N2832" i="10" s="1"/>
  <c r="M2833" i="10"/>
  <c r="N2833" i="10" s="1"/>
  <c r="M2834" i="10"/>
  <c r="N2834" i="10" s="1"/>
  <c r="M2835" i="10"/>
  <c r="N2835" i="10" s="1"/>
  <c r="M2836" i="10"/>
  <c r="N2836" i="10" s="1"/>
  <c r="M2837" i="10"/>
  <c r="N2837" i="10" s="1"/>
  <c r="M2838" i="10"/>
  <c r="N2838" i="10" s="1"/>
  <c r="M2839" i="10"/>
  <c r="N2839" i="10" s="1"/>
  <c r="M2840" i="10"/>
  <c r="N2840" i="10" s="1"/>
  <c r="M2841" i="10"/>
  <c r="N2841" i="10" s="1"/>
  <c r="M2842" i="10"/>
  <c r="N2842" i="10" s="1"/>
  <c r="M2843" i="10"/>
  <c r="N2843" i="10" s="1"/>
  <c r="M2844" i="10"/>
  <c r="N2844" i="10" s="1"/>
  <c r="M2845" i="10"/>
  <c r="N2845" i="10" s="1"/>
  <c r="M2846" i="10"/>
  <c r="N2846" i="10" s="1"/>
  <c r="M2847" i="10"/>
  <c r="N2847" i="10" s="1"/>
  <c r="M2848" i="10"/>
  <c r="N2848" i="10" s="1"/>
  <c r="M2849" i="10"/>
  <c r="N2849" i="10" s="1"/>
  <c r="M2850" i="10"/>
  <c r="N2850" i="10" s="1"/>
  <c r="M2851" i="10"/>
  <c r="N2851" i="10" s="1"/>
  <c r="M2852" i="10"/>
  <c r="N2852" i="10" s="1"/>
  <c r="M2853" i="10"/>
  <c r="N2853" i="10" s="1"/>
  <c r="M2854" i="10"/>
  <c r="N2854" i="10" s="1"/>
  <c r="M2855" i="10"/>
  <c r="N2855" i="10" s="1"/>
  <c r="M2856" i="10"/>
  <c r="N2856" i="10" s="1"/>
  <c r="M2857" i="10"/>
  <c r="N2857" i="10" s="1"/>
  <c r="M2858" i="10"/>
  <c r="N2858" i="10" s="1"/>
  <c r="M2859" i="10"/>
  <c r="N2859" i="10" s="1"/>
  <c r="M2860" i="10"/>
  <c r="N2860" i="10" s="1"/>
  <c r="M2861" i="10"/>
  <c r="N2861" i="10" s="1"/>
  <c r="M2862" i="10"/>
  <c r="N2862" i="10" s="1"/>
  <c r="M2863" i="10"/>
  <c r="N2863" i="10" s="1"/>
  <c r="M2864" i="10"/>
  <c r="N2864" i="10" s="1"/>
  <c r="M2865" i="10"/>
  <c r="N2865" i="10" s="1"/>
  <c r="M2866" i="10"/>
  <c r="N2866" i="10" s="1"/>
  <c r="M2867" i="10"/>
  <c r="N2867" i="10" s="1"/>
  <c r="M2868" i="10"/>
  <c r="N2868" i="10" s="1"/>
  <c r="M2869" i="10"/>
  <c r="N2869" i="10" s="1"/>
  <c r="M2870" i="10"/>
  <c r="N2870" i="10" s="1"/>
  <c r="M2871" i="10"/>
  <c r="N2871" i="10" s="1"/>
  <c r="M2872" i="10"/>
  <c r="N2872" i="10" s="1"/>
  <c r="M2873" i="10"/>
  <c r="N2873" i="10" s="1"/>
  <c r="M2874" i="10"/>
  <c r="N2874" i="10" s="1"/>
  <c r="M2875" i="10"/>
  <c r="N2875" i="10" s="1"/>
  <c r="M2876" i="10"/>
  <c r="N2876" i="10" s="1"/>
  <c r="M2877" i="10"/>
  <c r="N2877" i="10" s="1"/>
  <c r="M2878" i="10"/>
  <c r="N2878" i="10" s="1"/>
  <c r="M2879" i="10"/>
  <c r="N2879" i="10" s="1"/>
  <c r="M2880" i="10"/>
  <c r="N2880" i="10" s="1"/>
  <c r="M2881" i="10"/>
  <c r="N2881" i="10" s="1"/>
  <c r="M2882" i="10"/>
  <c r="N2882" i="10" s="1"/>
  <c r="M2883" i="10"/>
  <c r="N2883" i="10" s="1"/>
  <c r="M2884" i="10"/>
  <c r="N2884" i="10" s="1"/>
  <c r="M2885" i="10"/>
  <c r="N2885" i="10" s="1"/>
  <c r="M2886" i="10"/>
  <c r="N2886" i="10" s="1"/>
  <c r="M2887" i="10"/>
  <c r="N2887" i="10" s="1"/>
  <c r="M2888" i="10"/>
  <c r="N2888" i="10" s="1"/>
  <c r="M2889" i="10"/>
  <c r="N2889" i="10" s="1"/>
  <c r="M2890" i="10"/>
  <c r="N2890" i="10" s="1"/>
  <c r="M2891" i="10"/>
  <c r="N2891" i="10" s="1"/>
  <c r="M2892" i="10"/>
  <c r="N2892" i="10" s="1"/>
  <c r="M2893" i="10"/>
  <c r="N2893" i="10" s="1"/>
  <c r="M2894" i="10"/>
  <c r="N2894" i="10" s="1"/>
  <c r="M2895" i="10"/>
  <c r="N2895" i="10" s="1"/>
  <c r="M2896" i="10"/>
  <c r="N2896" i="10" s="1"/>
  <c r="M2897" i="10"/>
  <c r="N2897" i="10" s="1"/>
  <c r="M2898" i="10"/>
  <c r="N2898" i="10" s="1"/>
  <c r="M2899" i="10"/>
  <c r="N2899" i="10" s="1"/>
  <c r="M2900" i="10"/>
  <c r="N2900" i="10" s="1"/>
  <c r="M2901" i="10"/>
  <c r="N2901" i="10" s="1"/>
  <c r="M2902" i="10"/>
  <c r="N2902" i="10" s="1"/>
  <c r="M2903" i="10"/>
  <c r="N2903" i="10" s="1"/>
  <c r="M2904" i="10"/>
  <c r="N2904" i="10" s="1"/>
  <c r="M2905" i="10"/>
  <c r="N2905" i="10" s="1"/>
  <c r="M2906" i="10"/>
  <c r="N2906" i="10" s="1"/>
  <c r="M2907" i="10"/>
  <c r="N2907" i="10" s="1"/>
  <c r="M2908" i="10"/>
  <c r="N2908" i="10" s="1"/>
  <c r="M2909" i="10"/>
  <c r="N2909" i="10" s="1"/>
  <c r="M2910" i="10"/>
  <c r="N2910" i="10" s="1"/>
  <c r="M2911" i="10"/>
  <c r="N2911" i="10" s="1"/>
  <c r="M2912" i="10"/>
  <c r="N2912" i="10" s="1"/>
  <c r="M2913" i="10"/>
  <c r="N2913" i="10" s="1"/>
  <c r="M2914" i="10"/>
  <c r="N2914" i="10" s="1"/>
  <c r="M2915" i="10"/>
  <c r="N2915" i="10" s="1"/>
  <c r="M2916" i="10"/>
  <c r="N2916" i="10" s="1"/>
  <c r="M2917" i="10"/>
  <c r="N2917" i="10" s="1"/>
  <c r="M2918" i="10"/>
  <c r="N2918" i="10" s="1"/>
  <c r="M2919" i="10"/>
  <c r="N2919" i="10" s="1"/>
  <c r="M2920" i="10"/>
  <c r="N2920" i="10" s="1"/>
  <c r="M2921" i="10"/>
  <c r="N2921" i="10" s="1"/>
  <c r="M2922" i="10"/>
  <c r="N2922" i="10" s="1"/>
  <c r="M2923" i="10"/>
  <c r="N2923" i="10" s="1"/>
  <c r="M2924" i="10"/>
  <c r="N2924" i="10" s="1"/>
  <c r="M2925" i="10"/>
  <c r="N2925" i="10" s="1"/>
  <c r="M2926" i="10"/>
  <c r="N2926" i="10" s="1"/>
  <c r="M2927" i="10"/>
  <c r="N2927" i="10" s="1"/>
  <c r="M2928" i="10"/>
  <c r="N2928" i="10" s="1"/>
  <c r="M2929" i="10"/>
  <c r="N2929" i="10" s="1"/>
  <c r="M2930" i="10"/>
  <c r="N2930" i="10" s="1"/>
  <c r="M2931" i="10"/>
  <c r="N2931" i="10" s="1"/>
  <c r="M2932" i="10"/>
  <c r="N2932" i="10" s="1"/>
  <c r="M2933" i="10"/>
  <c r="N2933" i="10" s="1"/>
  <c r="M2934" i="10"/>
  <c r="N2934" i="10" s="1"/>
  <c r="M2935" i="10"/>
  <c r="N2935" i="10" s="1"/>
  <c r="M2936" i="10"/>
  <c r="N2936" i="10" s="1"/>
  <c r="M2937" i="10"/>
  <c r="N2937" i="10" s="1"/>
  <c r="M2938" i="10"/>
  <c r="N2938" i="10" s="1"/>
  <c r="M2939" i="10"/>
  <c r="N2939" i="10" s="1"/>
  <c r="M2940" i="10"/>
  <c r="N2940" i="10" s="1"/>
  <c r="M2941" i="10"/>
  <c r="N2941" i="10" s="1"/>
  <c r="M2942" i="10"/>
  <c r="N2942" i="10" s="1"/>
  <c r="M2943" i="10"/>
  <c r="N2943" i="10" s="1"/>
  <c r="M2944" i="10"/>
  <c r="N2944" i="10" s="1"/>
  <c r="M2945" i="10"/>
  <c r="N2945" i="10" s="1"/>
  <c r="M2946" i="10"/>
  <c r="N2946" i="10" s="1"/>
  <c r="M2947" i="10"/>
  <c r="N2947" i="10" s="1"/>
  <c r="M2948" i="10"/>
  <c r="N2948" i="10" s="1"/>
  <c r="M2949" i="10"/>
  <c r="N2949" i="10" s="1"/>
  <c r="M2950" i="10"/>
  <c r="N2950" i="10" s="1"/>
  <c r="M2951" i="10"/>
  <c r="N2951" i="10" s="1"/>
  <c r="M2952" i="10"/>
  <c r="N2952" i="10" s="1"/>
  <c r="M2953" i="10"/>
  <c r="N2953" i="10" s="1"/>
  <c r="M2954" i="10"/>
  <c r="N2954" i="10" s="1"/>
  <c r="M2955" i="10"/>
  <c r="N2955" i="10" s="1"/>
  <c r="M2956" i="10"/>
  <c r="N2956" i="10" s="1"/>
  <c r="M2957" i="10"/>
  <c r="N2957" i="10" s="1"/>
  <c r="M2958" i="10"/>
  <c r="N2958" i="10" s="1"/>
  <c r="M2959" i="10"/>
  <c r="N2959" i="10" s="1"/>
  <c r="M2960" i="10"/>
  <c r="N2960" i="10" s="1"/>
  <c r="M2961" i="10"/>
  <c r="N2961" i="10" s="1"/>
  <c r="M2962" i="10"/>
  <c r="N2962" i="10" s="1"/>
  <c r="M2963" i="10"/>
  <c r="N2963" i="10" s="1"/>
  <c r="M2964" i="10"/>
  <c r="N2964" i="10" s="1"/>
  <c r="M2965" i="10"/>
  <c r="N2965" i="10" s="1"/>
  <c r="M2966" i="10"/>
  <c r="N2966" i="10" s="1"/>
  <c r="M2967" i="10"/>
  <c r="N2967" i="10" s="1"/>
  <c r="M2968" i="10"/>
  <c r="N2968" i="10" s="1"/>
  <c r="M2969" i="10"/>
  <c r="N2969" i="10" s="1"/>
  <c r="M2970" i="10"/>
  <c r="N2970" i="10" s="1"/>
  <c r="M2971" i="10"/>
  <c r="N2971" i="10" s="1"/>
  <c r="M2972" i="10"/>
  <c r="N2972" i="10" s="1"/>
  <c r="M2973" i="10"/>
  <c r="N2973" i="10" s="1"/>
  <c r="M2974" i="10"/>
  <c r="N2974" i="10" s="1"/>
  <c r="M2975" i="10"/>
  <c r="N2975" i="10" s="1"/>
  <c r="M2976" i="10"/>
  <c r="N2976" i="10" s="1"/>
  <c r="M2977" i="10"/>
  <c r="N2977" i="10" s="1"/>
  <c r="M2978" i="10"/>
  <c r="N2978" i="10" s="1"/>
  <c r="M2979" i="10"/>
  <c r="N2979" i="10" s="1"/>
  <c r="M2980" i="10"/>
  <c r="N2980" i="10" s="1"/>
  <c r="M2981" i="10"/>
  <c r="N2981" i="10" s="1"/>
  <c r="M2982" i="10"/>
  <c r="N2982" i="10" s="1"/>
  <c r="M2983" i="10"/>
  <c r="N2983" i="10" s="1"/>
  <c r="M2984" i="10"/>
  <c r="N2984" i="10" s="1"/>
  <c r="M2985" i="10"/>
  <c r="N2985" i="10" s="1"/>
  <c r="M2986" i="10"/>
  <c r="N2986" i="10" s="1"/>
  <c r="M2987" i="10"/>
  <c r="N2987" i="10" s="1"/>
  <c r="M2988" i="10"/>
  <c r="N2988" i="10" s="1"/>
  <c r="M2989" i="10"/>
  <c r="N2989" i="10" s="1"/>
  <c r="M2990" i="10"/>
  <c r="N2990" i="10" s="1"/>
  <c r="M2991" i="10"/>
  <c r="N2991" i="10" s="1"/>
  <c r="M2992" i="10"/>
  <c r="N2992" i="10" s="1"/>
  <c r="M2993" i="10"/>
  <c r="N2993" i="10" s="1"/>
  <c r="M2994" i="10"/>
  <c r="N2994" i="10" s="1"/>
  <c r="M2995" i="10"/>
  <c r="N2995" i="10" s="1"/>
  <c r="M2996" i="10"/>
  <c r="N2996" i="10" s="1"/>
  <c r="M2997" i="10"/>
  <c r="N2997" i="10" s="1"/>
  <c r="M2998" i="10"/>
  <c r="N2998" i="10" s="1"/>
  <c r="M2999" i="10"/>
  <c r="N2999" i="10" s="1"/>
  <c r="M3000" i="10"/>
  <c r="N3000" i="10" s="1"/>
  <c r="M3001" i="10"/>
  <c r="N3001" i="10" s="1"/>
  <c r="M3002" i="10"/>
  <c r="N3002" i="10" s="1"/>
  <c r="M3003" i="10"/>
  <c r="N3003" i="10" s="1"/>
  <c r="M3004" i="10"/>
  <c r="N3004" i="10" s="1"/>
  <c r="M3005" i="10"/>
  <c r="N3005" i="10" s="1"/>
  <c r="M3006" i="10"/>
  <c r="N3006" i="10" s="1"/>
  <c r="M3007" i="10"/>
  <c r="N3007" i="10" s="1"/>
  <c r="M3008" i="10"/>
  <c r="N3008" i="10" s="1"/>
  <c r="M3009" i="10"/>
  <c r="N3009" i="10" s="1"/>
  <c r="M3010" i="10"/>
  <c r="N3010" i="10" s="1"/>
  <c r="M3011" i="10"/>
  <c r="N3011" i="10" s="1"/>
  <c r="M3012" i="10"/>
  <c r="N3012" i="10" s="1"/>
  <c r="M3013" i="10"/>
  <c r="N3013" i="10" s="1"/>
  <c r="M3014" i="10"/>
  <c r="N3014" i="10" s="1"/>
  <c r="M3015" i="10"/>
  <c r="N3015" i="10" s="1"/>
  <c r="M3016" i="10"/>
  <c r="N3016" i="10" s="1"/>
  <c r="M3017" i="10"/>
  <c r="N3017" i="10" s="1"/>
  <c r="M3018" i="10"/>
  <c r="N3018" i="10" s="1"/>
  <c r="M3019" i="10"/>
  <c r="N3019" i="10" s="1"/>
  <c r="M3020" i="10"/>
  <c r="N3020" i="10" s="1"/>
  <c r="M3021" i="10"/>
  <c r="N3021" i="10" s="1"/>
  <c r="M3022" i="10"/>
  <c r="N3022" i="10" s="1"/>
  <c r="M3023" i="10"/>
  <c r="N3023" i="10" s="1"/>
  <c r="M3024" i="10"/>
  <c r="N3024" i="10" s="1"/>
  <c r="M3025" i="10"/>
  <c r="N3025" i="10" s="1"/>
  <c r="M3026" i="10"/>
  <c r="N3026" i="10" s="1"/>
  <c r="M3027" i="10"/>
  <c r="N3027" i="10" s="1"/>
  <c r="M3028" i="10"/>
  <c r="N3028" i="10" s="1"/>
  <c r="M3029" i="10"/>
  <c r="N3029" i="10" s="1"/>
  <c r="M3030" i="10"/>
  <c r="N3030" i="10" s="1"/>
  <c r="M3031" i="10"/>
  <c r="N3031" i="10" s="1"/>
  <c r="M3032" i="10"/>
  <c r="N3032" i="10" s="1"/>
  <c r="M3033" i="10"/>
  <c r="N3033" i="10" s="1"/>
  <c r="M3034" i="10"/>
  <c r="N3034" i="10" s="1"/>
  <c r="M3035" i="10"/>
  <c r="N3035" i="10" s="1"/>
  <c r="M3036" i="10"/>
  <c r="N3036" i="10" s="1"/>
  <c r="M3037" i="10"/>
  <c r="N3037" i="10" s="1"/>
  <c r="M3038" i="10"/>
  <c r="N3038" i="10" s="1"/>
  <c r="M3039" i="10"/>
  <c r="N3039" i="10" s="1"/>
  <c r="M3040" i="10"/>
  <c r="N3040" i="10" s="1"/>
  <c r="M3041" i="10"/>
  <c r="N3041" i="10" s="1"/>
  <c r="M3042" i="10"/>
  <c r="N3042" i="10" s="1"/>
  <c r="M3043" i="10"/>
  <c r="N3043" i="10" s="1"/>
  <c r="M3044" i="10"/>
  <c r="N3044" i="10" s="1"/>
  <c r="M3045" i="10"/>
  <c r="N3045" i="10" s="1"/>
  <c r="M3046" i="10"/>
  <c r="N3046" i="10" s="1"/>
  <c r="M3047" i="10"/>
  <c r="N3047" i="10" s="1"/>
  <c r="M3048" i="10"/>
  <c r="N3048" i="10" s="1"/>
  <c r="M3049" i="10"/>
  <c r="N3049" i="10" s="1"/>
  <c r="M3050" i="10"/>
  <c r="N3050" i="10" s="1"/>
  <c r="M3051" i="10"/>
  <c r="N3051" i="10" s="1"/>
  <c r="M3052" i="10"/>
  <c r="N3052" i="10" s="1"/>
  <c r="M3053" i="10"/>
  <c r="N3053" i="10" s="1"/>
  <c r="M3054" i="10"/>
  <c r="N3054" i="10" s="1"/>
  <c r="M3055" i="10"/>
  <c r="N3055" i="10" s="1"/>
  <c r="M3056" i="10"/>
  <c r="N3056" i="10" s="1"/>
  <c r="M3057" i="10"/>
  <c r="N3057" i="10" s="1"/>
  <c r="M3058" i="10"/>
  <c r="N3058" i="10" s="1"/>
  <c r="M3059" i="10"/>
  <c r="N3059" i="10" s="1"/>
  <c r="M3060" i="10"/>
  <c r="N3060" i="10" s="1"/>
  <c r="M3061" i="10"/>
  <c r="N3061" i="10" s="1"/>
  <c r="M3062" i="10"/>
  <c r="N3062" i="10" s="1"/>
  <c r="M3063" i="10"/>
  <c r="N3063" i="10" s="1"/>
  <c r="M3064" i="10"/>
  <c r="N3064" i="10" s="1"/>
  <c r="M3065" i="10"/>
  <c r="N3065" i="10" s="1"/>
  <c r="M3066" i="10"/>
  <c r="N3066" i="10" s="1"/>
  <c r="M3067" i="10"/>
  <c r="N3067" i="10" s="1"/>
  <c r="M3068" i="10"/>
  <c r="N3068" i="10" s="1"/>
  <c r="M3069" i="10"/>
  <c r="N3069" i="10" s="1"/>
  <c r="M3070" i="10"/>
  <c r="N3070" i="10" s="1"/>
  <c r="M3071" i="10"/>
  <c r="N3071" i="10" s="1"/>
  <c r="M3072" i="10"/>
  <c r="N3072" i="10" s="1"/>
  <c r="M3073" i="10"/>
  <c r="N3073" i="10" s="1"/>
  <c r="M3074" i="10"/>
  <c r="N3074" i="10" s="1"/>
  <c r="M3075" i="10"/>
  <c r="N3075" i="10" s="1"/>
  <c r="M3076" i="10"/>
  <c r="N3076" i="10" s="1"/>
  <c r="M3077" i="10"/>
  <c r="N3077" i="10" s="1"/>
  <c r="M3078" i="10"/>
  <c r="N3078" i="10" s="1"/>
  <c r="M3079" i="10"/>
  <c r="N3079" i="10" s="1"/>
  <c r="M3080" i="10"/>
  <c r="N3080" i="10" s="1"/>
  <c r="M3081" i="10"/>
  <c r="N3081" i="10" s="1"/>
  <c r="M3082" i="10"/>
  <c r="N3082" i="10" s="1"/>
  <c r="M3083" i="10"/>
  <c r="N3083" i="10" s="1"/>
  <c r="M3084" i="10"/>
  <c r="N3084" i="10" s="1"/>
  <c r="M3085" i="10"/>
  <c r="N3085" i="10" s="1"/>
  <c r="M3086" i="10"/>
  <c r="N3086" i="10" s="1"/>
  <c r="M3087" i="10"/>
  <c r="N3087" i="10" s="1"/>
  <c r="M3088" i="10"/>
  <c r="N3088" i="10" s="1"/>
  <c r="M3089" i="10"/>
  <c r="N3089" i="10" s="1"/>
  <c r="M3090" i="10"/>
  <c r="N3090" i="10" s="1"/>
  <c r="M3091" i="10"/>
  <c r="N3091" i="10" s="1"/>
  <c r="M3092" i="10"/>
  <c r="N3092" i="10" s="1"/>
  <c r="M3093" i="10"/>
  <c r="N3093" i="10" s="1"/>
  <c r="M3094" i="10"/>
  <c r="N3094" i="10" s="1"/>
  <c r="M3095" i="10"/>
  <c r="N3095" i="10" s="1"/>
  <c r="M3096" i="10"/>
  <c r="N3096" i="10" s="1"/>
  <c r="M3097" i="10"/>
  <c r="N3097" i="10" s="1"/>
  <c r="M3098" i="10"/>
  <c r="N3098" i="10" s="1"/>
  <c r="M3099" i="10"/>
  <c r="N3099" i="10" s="1"/>
  <c r="M3100" i="10"/>
  <c r="N3100" i="10" s="1"/>
  <c r="M3101" i="10"/>
  <c r="N3101" i="10" s="1"/>
  <c r="M3102" i="10"/>
  <c r="N3102" i="10" s="1"/>
  <c r="M3103" i="10"/>
  <c r="N3103" i="10" s="1"/>
  <c r="M3104" i="10"/>
  <c r="N3104" i="10" s="1"/>
  <c r="M3105" i="10"/>
  <c r="N3105" i="10" s="1"/>
  <c r="M3106" i="10"/>
  <c r="N3106" i="10" s="1"/>
  <c r="M3107" i="10"/>
  <c r="N3107" i="10" s="1"/>
  <c r="M3108" i="10"/>
  <c r="N3108" i="10" s="1"/>
  <c r="M3109" i="10"/>
  <c r="N3109" i="10" s="1"/>
  <c r="M3110" i="10"/>
  <c r="N3110" i="10" s="1"/>
  <c r="M3111" i="10"/>
  <c r="N3111" i="10" s="1"/>
  <c r="M3112" i="10"/>
  <c r="N3112" i="10" s="1"/>
  <c r="M3113" i="10"/>
  <c r="N3113" i="10" s="1"/>
  <c r="M3114" i="10"/>
  <c r="N3114" i="10" s="1"/>
  <c r="M3115" i="10"/>
  <c r="N3115" i="10" s="1"/>
  <c r="M3116" i="10"/>
  <c r="N3116" i="10" s="1"/>
  <c r="M3117" i="10"/>
  <c r="N3117" i="10" s="1"/>
  <c r="M3118" i="10"/>
  <c r="N3118" i="10" s="1"/>
  <c r="M3119" i="10"/>
  <c r="N3119" i="10" s="1"/>
  <c r="M3120" i="10"/>
  <c r="N3120" i="10" s="1"/>
  <c r="M3121" i="10"/>
  <c r="N3121" i="10" s="1"/>
  <c r="M3122" i="10"/>
  <c r="N3122" i="10" s="1"/>
  <c r="M3123" i="10"/>
  <c r="N3123" i="10" s="1"/>
  <c r="M3124" i="10"/>
  <c r="N3124" i="10" s="1"/>
  <c r="M3125" i="10"/>
  <c r="N3125" i="10" s="1"/>
  <c r="M3126" i="10"/>
  <c r="N3126" i="10" s="1"/>
  <c r="M3127" i="10"/>
  <c r="N3127" i="10" s="1"/>
  <c r="M3128" i="10"/>
  <c r="N3128" i="10" s="1"/>
  <c r="M3129" i="10"/>
  <c r="N3129" i="10" s="1"/>
  <c r="M3130" i="10"/>
  <c r="N3130" i="10" s="1"/>
  <c r="M3131" i="10"/>
  <c r="N3131" i="10" s="1"/>
  <c r="M3132" i="10"/>
  <c r="N3132" i="10" s="1"/>
  <c r="M3133" i="10"/>
  <c r="N3133" i="10" s="1"/>
  <c r="M3134" i="10"/>
  <c r="N3134" i="10" s="1"/>
  <c r="M3135" i="10"/>
  <c r="N3135" i="10" s="1"/>
  <c r="M3136" i="10"/>
  <c r="N3136" i="10" s="1"/>
  <c r="M3137" i="10"/>
  <c r="N3137" i="10" s="1"/>
  <c r="M3138" i="10"/>
  <c r="N3138" i="10" s="1"/>
  <c r="M3139" i="10"/>
  <c r="N3139" i="10" s="1"/>
  <c r="M3140" i="10"/>
  <c r="N3140" i="10" s="1"/>
  <c r="M3141" i="10"/>
  <c r="N3141" i="10" s="1"/>
  <c r="M3142" i="10"/>
  <c r="N3142" i="10" s="1"/>
  <c r="M3143" i="10"/>
  <c r="N3143" i="10" s="1"/>
  <c r="M3144" i="10"/>
  <c r="N3144" i="10" s="1"/>
  <c r="M3145" i="10"/>
  <c r="N3145" i="10" s="1"/>
  <c r="M3146" i="10"/>
  <c r="N3146" i="10" s="1"/>
  <c r="M3147" i="10"/>
  <c r="N3147" i="10" s="1"/>
  <c r="M3148" i="10"/>
  <c r="N3148" i="10" s="1"/>
  <c r="M3149" i="10"/>
  <c r="N3149" i="10" s="1"/>
  <c r="M3150" i="10"/>
  <c r="N3150" i="10" s="1"/>
  <c r="M3151" i="10"/>
  <c r="N3151" i="10" s="1"/>
  <c r="M3152" i="10"/>
  <c r="N3152" i="10" s="1"/>
  <c r="M3153" i="10"/>
  <c r="N3153" i="10" s="1"/>
  <c r="M3154" i="10"/>
  <c r="N3154" i="10" s="1"/>
  <c r="M3155" i="10"/>
  <c r="N3155" i="10" s="1"/>
  <c r="M3156" i="10"/>
  <c r="N3156" i="10" s="1"/>
  <c r="M3157" i="10"/>
  <c r="N3157" i="10" s="1"/>
  <c r="M3158" i="10"/>
  <c r="N3158" i="10" s="1"/>
  <c r="M3159" i="10"/>
  <c r="N3159" i="10" s="1"/>
  <c r="M3160" i="10"/>
  <c r="N3160" i="10" s="1"/>
  <c r="M3161" i="10"/>
  <c r="N3161" i="10" s="1"/>
  <c r="M3162" i="10"/>
  <c r="N3162" i="10" s="1"/>
  <c r="M3163" i="10"/>
  <c r="N3163" i="10" s="1"/>
  <c r="M3164" i="10"/>
  <c r="N3164" i="10" s="1"/>
  <c r="M3165" i="10"/>
  <c r="N3165" i="10" s="1"/>
  <c r="M3166" i="10"/>
  <c r="N3166" i="10" s="1"/>
  <c r="M3167" i="10"/>
  <c r="N3167" i="10" s="1"/>
  <c r="M3168" i="10"/>
  <c r="N3168" i="10" s="1"/>
  <c r="M3169" i="10"/>
  <c r="N3169" i="10" s="1"/>
  <c r="M3170" i="10"/>
  <c r="N3170" i="10" s="1"/>
  <c r="M3171" i="10"/>
  <c r="N3171" i="10" s="1"/>
  <c r="M3172" i="10"/>
  <c r="N3172" i="10" s="1"/>
  <c r="M3173" i="10"/>
  <c r="N3173" i="10" s="1"/>
  <c r="M3174" i="10"/>
  <c r="N3174" i="10" s="1"/>
  <c r="M3175" i="10"/>
  <c r="N3175" i="10" s="1"/>
  <c r="M3176" i="10"/>
  <c r="N3176" i="10" s="1"/>
  <c r="M3177" i="10"/>
  <c r="N3177" i="10" s="1"/>
  <c r="M3178" i="10"/>
  <c r="N3178" i="10" s="1"/>
  <c r="M3179" i="10"/>
  <c r="N3179" i="10" s="1"/>
  <c r="M3180" i="10"/>
  <c r="N3180" i="10" s="1"/>
  <c r="M3181" i="10"/>
  <c r="N3181" i="10" s="1"/>
  <c r="M3182" i="10"/>
  <c r="N3182" i="10" s="1"/>
  <c r="M3183" i="10"/>
  <c r="N3183" i="10" s="1"/>
  <c r="M3184" i="10"/>
  <c r="N3184" i="10" s="1"/>
  <c r="M3185" i="10"/>
  <c r="N3185" i="10" s="1"/>
  <c r="M3186" i="10"/>
  <c r="N3186" i="10" s="1"/>
  <c r="M3187" i="10"/>
  <c r="N3187" i="10" s="1"/>
  <c r="M3188" i="10"/>
  <c r="N3188" i="10" s="1"/>
  <c r="M3189" i="10"/>
  <c r="N3189" i="10" s="1"/>
  <c r="M3190" i="10"/>
  <c r="N3190" i="10" s="1"/>
  <c r="M3191" i="10"/>
  <c r="N3191" i="10" s="1"/>
  <c r="M3192" i="10"/>
  <c r="N3192" i="10" s="1"/>
  <c r="M3193" i="10"/>
  <c r="N3193" i="10" s="1"/>
  <c r="M3194" i="10"/>
  <c r="N3194" i="10" s="1"/>
  <c r="M3195" i="10"/>
  <c r="N3195" i="10" s="1"/>
  <c r="M3196" i="10"/>
  <c r="N3196" i="10" s="1"/>
  <c r="M3197" i="10"/>
  <c r="N3197" i="10" s="1"/>
  <c r="M3198" i="10"/>
  <c r="N3198" i="10" s="1"/>
  <c r="M3199" i="10"/>
  <c r="N3199" i="10" s="1"/>
  <c r="M3200" i="10"/>
  <c r="N3200" i="10" s="1"/>
  <c r="M3201" i="10"/>
  <c r="N3201" i="10" s="1"/>
  <c r="M3202" i="10"/>
  <c r="N3202" i="10" s="1"/>
  <c r="M3203" i="10"/>
  <c r="N3203" i="10" s="1"/>
  <c r="M3204" i="10"/>
  <c r="N3204" i="10" s="1"/>
  <c r="M3205" i="10"/>
  <c r="N3205" i="10" s="1"/>
  <c r="M3206" i="10"/>
  <c r="N3206" i="10" s="1"/>
  <c r="M3207" i="10"/>
  <c r="N3207" i="10" s="1"/>
  <c r="M3208" i="10"/>
  <c r="N3208" i="10" s="1"/>
  <c r="M3209" i="10"/>
  <c r="N3209" i="10" s="1"/>
  <c r="M3210" i="10"/>
  <c r="N3210" i="10" s="1"/>
  <c r="M3211" i="10"/>
  <c r="N3211" i="10" s="1"/>
  <c r="M3212" i="10"/>
  <c r="N3212" i="10" s="1"/>
  <c r="M3213" i="10"/>
  <c r="N3213" i="10" s="1"/>
  <c r="M3214" i="10"/>
  <c r="N3214" i="10" s="1"/>
  <c r="M3215" i="10"/>
  <c r="N3215" i="10" s="1"/>
  <c r="M3216" i="10"/>
  <c r="N3216" i="10" s="1"/>
  <c r="M3217" i="10"/>
  <c r="N3217" i="10" s="1"/>
  <c r="M3218" i="10"/>
  <c r="N3218" i="10" s="1"/>
  <c r="M3219" i="10"/>
  <c r="N3219" i="10" s="1"/>
  <c r="M3220" i="10"/>
  <c r="N3220" i="10" s="1"/>
  <c r="M3221" i="10"/>
  <c r="N3221" i="10" s="1"/>
  <c r="M3222" i="10"/>
  <c r="N3222" i="10" s="1"/>
  <c r="M3223" i="10"/>
  <c r="N3223" i="10" s="1"/>
  <c r="M3224" i="10"/>
  <c r="N3224" i="10" s="1"/>
  <c r="M3225" i="10"/>
  <c r="N3225" i="10" s="1"/>
  <c r="M3226" i="10"/>
  <c r="N3226" i="10" s="1"/>
  <c r="M3227" i="10"/>
  <c r="N3227" i="10" s="1"/>
  <c r="M3228" i="10"/>
  <c r="N3228" i="10" s="1"/>
  <c r="M3229" i="10"/>
  <c r="N3229" i="10" s="1"/>
  <c r="M3230" i="10"/>
  <c r="N3230" i="10" s="1"/>
  <c r="M3231" i="10"/>
  <c r="N3231" i="10" s="1"/>
  <c r="M3232" i="10"/>
  <c r="N3232" i="10" s="1"/>
  <c r="M3233" i="10"/>
  <c r="N3233" i="10" s="1"/>
  <c r="M3234" i="10"/>
  <c r="N3234" i="10" s="1"/>
  <c r="M3235" i="10"/>
  <c r="N3235" i="10" s="1"/>
  <c r="M3236" i="10"/>
  <c r="N3236" i="10" s="1"/>
  <c r="M3237" i="10"/>
  <c r="N3237" i="10" s="1"/>
  <c r="M3238" i="10"/>
  <c r="N3238" i="10" s="1"/>
  <c r="M3239" i="10"/>
  <c r="N3239" i="10" s="1"/>
  <c r="M3240" i="10"/>
  <c r="N3240" i="10" s="1"/>
  <c r="M3241" i="10"/>
  <c r="N3241" i="10" s="1"/>
  <c r="M3242" i="10"/>
  <c r="N3242" i="10" s="1"/>
  <c r="M3243" i="10"/>
  <c r="N3243" i="10" s="1"/>
  <c r="M3244" i="10"/>
  <c r="N3244" i="10" s="1"/>
  <c r="M3245" i="10"/>
  <c r="N3245" i="10" s="1"/>
  <c r="M3246" i="10"/>
  <c r="N3246" i="10" s="1"/>
  <c r="M3247" i="10"/>
  <c r="N3247" i="10" s="1"/>
  <c r="M3248" i="10"/>
  <c r="N3248" i="10" s="1"/>
  <c r="M3249" i="10"/>
  <c r="N3249" i="10" s="1"/>
  <c r="M3250" i="10"/>
  <c r="N3250" i="10" s="1"/>
  <c r="M3251" i="10"/>
  <c r="N3251" i="10" s="1"/>
  <c r="M3252" i="10"/>
  <c r="N3252" i="10" s="1"/>
  <c r="M3253" i="10"/>
  <c r="N3253" i="10" s="1"/>
  <c r="M3254" i="10"/>
  <c r="N3254" i="10" s="1"/>
  <c r="M3255" i="10"/>
  <c r="N3255" i="10" s="1"/>
  <c r="M3256" i="10"/>
  <c r="N3256" i="10" s="1"/>
  <c r="M3257" i="10"/>
  <c r="N3257" i="10" s="1"/>
  <c r="M3258" i="10"/>
  <c r="N3258" i="10" s="1"/>
  <c r="M3259" i="10"/>
  <c r="N3259" i="10" s="1"/>
  <c r="M3260" i="10"/>
  <c r="N3260" i="10" s="1"/>
  <c r="M3261" i="10"/>
  <c r="N3261" i="10" s="1"/>
  <c r="M3262" i="10"/>
  <c r="N3262" i="10" s="1"/>
  <c r="M3263" i="10"/>
  <c r="N3263" i="10" s="1"/>
  <c r="M3264" i="10"/>
  <c r="N3264" i="10" s="1"/>
  <c r="M3265" i="10"/>
  <c r="N3265" i="10" s="1"/>
  <c r="M3266" i="10"/>
  <c r="N3266" i="10" s="1"/>
  <c r="M3267" i="10"/>
  <c r="N3267" i="10" s="1"/>
  <c r="M3268" i="10"/>
  <c r="N3268" i="10" s="1"/>
  <c r="M3269" i="10"/>
  <c r="N3269" i="10" s="1"/>
  <c r="M3270" i="10"/>
  <c r="N3270" i="10" s="1"/>
  <c r="M3271" i="10"/>
  <c r="N3271" i="10" s="1"/>
  <c r="M3272" i="10"/>
  <c r="N3272" i="10" s="1"/>
  <c r="M3273" i="10"/>
  <c r="N3273" i="10" s="1"/>
  <c r="M3274" i="10"/>
  <c r="N3274" i="10" s="1"/>
  <c r="M3275" i="10"/>
  <c r="N3275" i="10" s="1"/>
  <c r="M3276" i="10"/>
  <c r="N3276" i="10" s="1"/>
  <c r="M3277" i="10"/>
  <c r="N3277" i="10" s="1"/>
  <c r="M3278" i="10"/>
  <c r="N3278" i="10" s="1"/>
  <c r="M3279" i="10"/>
  <c r="N3279" i="10" s="1"/>
  <c r="M3280" i="10"/>
  <c r="N3280" i="10" s="1"/>
  <c r="M3281" i="10"/>
  <c r="N3281" i="10"/>
  <c r="M3282" i="10"/>
  <c r="N3282" i="10" s="1"/>
  <c r="M3283" i="10"/>
  <c r="N3283" i="10" s="1"/>
  <c r="M3284" i="10"/>
  <c r="N3284" i="10" s="1"/>
  <c r="M3285" i="10"/>
  <c r="N3285" i="10" s="1"/>
  <c r="M3286" i="10"/>
  <c r="N3286" i="10" s="1"/>
  <c r="M3287" i="10"/>
  <c r="N3287" i="10" s="1"/>
  <c r="M3288" i="10"/>
  <c r="N3288" i="10" s="1"/>
  <c r="M3289" i="10"/>
  <c r="N3289" i="10" s="1"/>
  <c r="M3290" i="10"/>
  <c r="N3290" i="10" s="1"/>
  <c r="M3291" i="10"/>
  <c r="N3291" i="10" s="1"/>
  <c r="M3292" i="10"/>
  <c r="N3292" i="10" s="1"/>
  <c r="M3293" i="10"/>
  <c r="N3293" i="10" s="1"/>
  <c r="M3294" i="10"/>
  <c r="N3294" i="10" s="1"/>
  <c r="M3295" i="10"/>
  <c r="N3295" i="10" s="1"/>
  <c r="M3296" i="10"/>
  <c r="N3296" i="10" s="1"/>
  <c r="M3297" i="10"/>
  <c r="N3297" i="10" s="1"/>
  <c r="M3298" i="10"/>
  <c r="N3298" i="10" s="1"/>
  <c r="M3299" i="10"/>
  <c r="N3299" i="10" s="1"/>
  <c r="M3300" i="10"/>
  <c r="N3300" i="10" s="1"/>
  <c r="M3301" i="10"/>
  <c r="N3301" i="10" s="1"/>
  <c r="M3302" i="10"/>
  <c r="N3302" i="10" s="1"/>
  <c r="M3303" i="10"/>
  <c r="N3303" i="10" s="1"/>
  <c r="M3304" i="10"/>
  <c r="N3304" i="10" s="1"/>
  <c r="M3305" i="10"/>
  <c r="N3305" i="10" s="1"/>
  <c r="M3306" i="10"/>
  <c r="N3306" i="10" s="1"/>
  <c r="M3307" i="10"/>
  <c r="N3307" i="10" s="1"/>
  <c r="M3308" i="10"/>
  <c r="N3308" i="10" s="1"/>
  <c r="M3309" i="10"/>
  <c r="N3309" i="10" s="1"/>
  <c r="M3310" i="10"/>
  <c r="N3310" i="10" s="1"/>
  <c r="M3311" i="10"/>
  <c r="N3311" i="10" s="1"/>
  <c r="M3312" i="10"/>
  <c r="N3312" i="10" s="1"/>
  <c r="M3313" i="10"/>
  <c r="N3313" i="10" s="1"/>
  <c r="M3314" i="10"/>
  <c r="N3314" i="10" s="1"/>
  <c r="M3315" i="10"/>
  <c r="N3315" i="10" s="1"/>
  <c r="M3316" i="10"/>
  <c r="N3316" i="10" s="1"/>
  <c r="M3317" i="10"/>
  <c r="N3317" i="10" s="1"/>
  <c r="M3318" i="10"/>
  <c r="N3318" i="10" s="1"/>
  <c r="M3319" i="10"/>
  <c r="N3319" i="10" s="1"/>
  <c r="M3320" i="10"/>
  <c r="N3320" i="10" s="1"/>
  <c r="M3321" i="10"/>
  <c r="N3321" i="10"/>
  <c r="M3322" i="10"/>
  <c r="N3322" i="10" s="1"/>
  <c r="M3323" i="10"/>
  <c r="N3323" i="10" s="1"/>
  <c r="M3324" i="10"/>
  <c r="N3324" i="10" s="1"/>
  <c r="M3325" i="10"/>
  <c r="N3325" i="10" s="1"/>
  <c r="M3326" i="10"/>
  <c r="N3326" i="10" s="1"/>
  <c r="M3327" i="10"/>
  <c r="N3327" i="10" s="1"/>
  <c r="M3328" i="10"/>
  <c r="N3328" i="10" s="1"/>
  <c r="M3329" i="10"/>
  <c r="N3329" i="10" s="1"/>
  <c r="M3330" i="10"/>
  <c r="N3330" i="10" s="1"/>
  <c r="M3331" i="10"/>
  <c r="N3331" i="10" s="1"/>
  <c r="M3332" i="10"/>
  <c r="N3332" i="10" s="1"/>
  <c r="M3333" i="10"/>
  <c r="N3333" i="10" s="1"/>
  <c r="M3334" i="10"/>
  <c r="N3334" i="10" s="1"/>
  <c r="M3335" i="10"/>
  <c r="N3335" i="10" s="1"/>
  <c r="M3336" i="10"/>
  <c r="N3336" i="10" s="1"/>
  <c r="M3337" i="10"/>
  <c r="N3337" i="10" s="1"/>
  <c r="M3338" i="10"/>
  <c r="N3338" i="10" s="1"/>
  <c r="M3339" i="10"/>
  <c r="N3339" i="10" s="1"/>
  <c r="M3340" i="10"/>
  <c r="N3340" i="10" s="1"/>
  <c r="M3341" i="10"/>
  <c r="N3341" i="10" s="1"/>
  <c r="M3342" i="10"/>
  <c r="N3342" i="10" s="1"/>
  <c r="M3343" i="10"/>
  <c r="N3343" i="10" s="1"/>
  <c r="M3344" i="10"/>
  <c r="N3344" i="10" s="1"/>
  <c r="M3345" i="10"/>
  <c r="N3345" i="10" s="1"/>
  <c r="M3346" i="10"/>
  <c r="N3346" i="10" s="1"/>
  <c r="M3347" i="10"/>
  <c r="N3347" i="10" s="1"/>
  <c r="M3348" i="10"/>
  <c r="N3348" i="10" s="1"/>
  <c r="M3349" i="10"/>
  <c r="N3349" i="10" s="1"/>
  <c r="M3350" i="10"/>
  <c r="N3350" i="10" s="1"/>
  <c r="M3351" i="10"/>
  <c r="N3351" i="10" s="1"/>
  <c r="M3352" i="10"/>
  <c r="N3352" i="10" s="1"/>
  <c r="M3353" i="10"/>
  <c r="N3353" i="10" s="1"/>
  <c r="M3354" i="10"/>
  <c r="N3354" i="10" s="1"/>
  <c r="M3355" i="10"/>
  <c r="N3355" i="10" s="1"/>
  <c r="M3356" i="10"/>
  <c r="N3356" i="10" s="1"/>
  <c r="M3357" i="10"/>
  <c r="N3357" i="10"/>
  <c r="M3358" i="10"/>
  <c r="N3358" i="10" s="1"/>
  <c r="M3359" i="10"/>
  <c r="N3359" i="10" s="1"/>
  <c r="M4" i="10"/>
  <c r="N4" i="10" s="1"/>
  <c r="U165" i="4" l="1"/>
  <c r="F22" i="22" l="1"/>
  <c r="F21" i="22"/>
  <c r="F20" i="22"/>
  <c r="F19" i="22"/>
  <c r="F18" i="22"/>
  <c r="F17" i="22"/>
  <c r="F16" i="22"/>
  <c r="F15" i="22"/>
  <c r="F14" i="22"/>
  <c r="F13" i="22"/>
  <c r="F12" i="22"/>
  <c r="F11" i="22"/>
  <c r="F10" i="22"/>
  <c r="F9" i="22"/>
  <c r="F8" i="22"/>
  <c r="F7" i="22"/>
  <c r="N389" i="20" l="1"/>
  <c r="R389" i="20" s="1"/>
  <c r="N390" i="20"/>
  <c r="R390" i="20" s="1"/>
  <c r="N477" i="20"/>
  <c r="R477" i="20" s="1"/>
  <c r="Q343" i="20"/>
  <c r="Q389" i="20"/>
  <c r="Q392" i="20"/>
  <c r="Q390" i="20"/>
  <c r="Q477" i="20"/>
  <c r="Q83" i="20"/>
  <c r="N83" i="20"/>
  <c r="Q23" i="20"/>
  <c r="Q98" i="20"/>
  <c r="N23" i="20"/>
  <c r="R23" i="20" s="1"/>
  <c r="N98" i="20"/>
  <c r="R98" i="20" s="1"/>
  <c r="N343" i="20"/>
  <c r="R343" i="20" s="1"/>
  <c r="N392" i="20"/>
  <c r="R392" i="20" s="1"/>
  <c r="S477" i="20" l="1"/>
  <c r="S390" i="20"/>
  <c r="S343" i="20"/>
  <c r="S98" i="20"/>
  <c r="S392" i="20"/>
  <c r="S23" i="20"/>
  <c r="S389" i="20"/>
  <c r="R83" i="20"/>
  <c r="S83" i="20"/>
  <c r="Q222" i="20"/>
  <c r="Q233" i="20"/>
  <c r="Q408" i="20"/>
  <c r="Q519" i="20"/>
  <c r="N222" i="20"/>
  <c r="R222" i="20" s="1"/>
  <c r="N233" i="20"/>
  <c r="R233" i="20" s="1"/>
  <c r="N408" i="20"/>
  <c r="R408" i="20" s="1"/>
  <c r="N519" i="20"/>
  <c r="R519" i="20" s="1"/>
  <c r="S408" i="20" l="1"/>
  <c r="S233" i="20"/>
  <c r="S519" i="20"/>
  <c r="S222" i="20"/>
  <c r="Q22" i="20"/>
  <c r="Q411" i="20"/>
  <c r="Q96" i="20"/>
  <c r="Q457" i="20"/>
  <c r="Q88" i="20"/>
  <c r="Q12" i="20"/>
  <c r="Q546" i="20"/>
  <c r="Q414" i="20"/>
  <c r="Q486" i="20"/>
  <c r="Q76" i="20"/>
  <c r="Q6" i="20"/>
  <c r="Q363" i="20"/>
  <c r="Q485" i="20"/>
  <c r="Q297" i="20"/>
  <c r="Q548" i="20"/>
  <c r="Q20" i="20"/>
  <c r="Q523" i="20"/>
  <c r="Q148" i="20"/>
  <c r="Q329" i="20"/>
  <c r="Q445" i="20"/>
  <c r="Q507" i="20"/>
  <c r="Q374" i="20"/>
  <c r="Q124" i="20"/>
  <c r="Q209" i="20"/>
  <c r="Q522" i="20"/>
  <c r="Q508" i="20"/>
  <c r="Q230" i="20"/>
  <c r="Q371" i="20"/>
  <c r="Q422" i="20"/>
  <c r="Q492" i="20"/>
  <c r="Q536" i="20"/>
  <c r="N22" i="20"/>
  <c r="R22" i="20" s="1"/>
  <c r="N411" i="20"/>
  <c r="R411" i="20" s="1"/>
  <c r="N96" i="20"/>
  <c r="R96" i="20" s="1"/>
  <c r="N457" i="20"/>
  <c r="R457" i="20" s="1"/>
  <c r="N88" i="20"/>
  <c r="R88" i="20" s="1"/>
  <c r="N12" i="20"/>
  <c r="R12" i="20" s="1"/>
  <c r="N546" i="20"/>
  <c r="N414" i="20"/>
  <c r="R414" i="20" s="1"/>
  <c r="N486" i="20"/>
  <c r="N76" i="20"/>
  <c r="N6" i="20"/>
  <c r="R6" i="20" s="1"/>
  <c r="N363" i="20"/>
  <c r="R363" i="20" s="1"/>
  <c r="N485" i="20"/>
  <c r="N297" i="20"/>
  <c r="R297" i="20" s="1"/>
  <c r="N548" i="20"/>
  <c r="R548" i="20" s="1"/>
  <c r="N20" i="20"/>
  <c r="N523" i="20"/>
  <c r="R523" i="20" s="1"/>
  <c r="N148" i="20"/>
  <c r="R148" i="20" s="1"/>
  <c r="N329" i="20"/>
  <c r="R329" i="20" s="1"/>
  <c r="N445" i="20"/>
  <c r="R445" i="20" s="1"/>
  <c r="N507" i="20"/>
  <c r="N374" i="20"/>
  <c r="R374" i="20" s="1"/>
  <c r="N124" i="20"/>
  <c r="N209" i="20"/>
  <c r="R209" i="20" s="1"/>
  <c r="N522" i="20"/>
  <c r="R522" i="20" s="1"/>
  <c r="N508" i="20"/>
  <c r="R508" i="20" s="1"/>
  <c r="N230" i="20"/>
  <c r="R230" i="20" s="1"/>
  <c r="N371" i="20"/>
  <c r="R371" i="20" s="1"/>
  <c r="N422" i="20"/>
  <c r="R422" i="20" s="1"/>
  <c r="N492" i="20"/>
  <c r="R492" i="20" s="1"/>
  <c r="N536" i="20"/>
  <c r="R536" i="20" s="1"/>
  <c r="S486" i="20" l="1"/>
  <c r="S546" i="20"/>
  <c r="S20" i="20"/>
  <c r="S124" i="20"/>
  <c r="S485" i="20"/>
  <c r="S507" i="20"/>
  <c r="S76" i="20"/>
  <c r="S457" i="20"/>
  <c r="R486" i="20"/>
  <c r="R124" i="20"/>
  <c r="S548" i="20"/>
  <c r="S414" i="20"/>
  <c r="S536" i="20"/>
  <c r="R485" i="20"/>
  <c r="R546" i="20"/>
  <c r="S523" i="20"/>
  <c r="S508" i="20"/>
  <c r="R20" i="20"/>
  <c r="S209" i="20"/>
  <c r="R76" i="20"/>
  <c r="S148" i="20"/>
  <c r="S22" i="20"/>
  <c r="S230" i="20"/>
  <c r="S329" i="20"/>
  <c r="S445" i="20"/>
  <c r="S374" i="20"/>
  <c r="S492" i="20"/>
  <c r="R507" i="20"/>
  <c r="S422" i="20"/>
  <c r="S12" i="20"/>
  <c r="S363" i="20"/>
  <c r="S96" i="20"/>
  <c r="S88" i="20"/>
  <c r="S411" i="20"/>
  <c r="S371" i="20"/>
  <c r="S522" i="20"/>
  <c r="S297" i="20"/>
  <c r="S6" i="20"/>
  <c r="U167" i="4" l="1"/>
  <c r="U168" i="4"/>
  <c r="U166" i="4"/>
  <c r="F16" i="6" l="1"/>
  <c r="E16" i="6"/>
  <c r="D16" i="6"/>
  <c r="C16" i="6"/>
  <c r="C6" i="6" l="1"/>
  <c r="F23" i="22" l="1"/>
  <c r="E23" i="22"/>
  <c r="N13" i="20" l="1"/>
  <c r="N14" i="20"/>
  <c r="N24" i="20"/>
  <c r="N25" i="20"/>
  <c r="N31" i="20"/>
  <c r="N39" i="20"/>
  <c r="N40" i="20"/>
  <c r="N47" i="20"/>
  <c r="N48" i="20"/>
  <c r="N87" i="20"/>
  <c r="N89" i="20"/>
  <c r="N95" i="20"/>
  <c r="N97" i="20"/>
  <c r="N105" i="20"/>
  <c r="N106" i="20"/>
  <c r="N54" i="20"/>
  <c r="N55" i="20"/>
  <c r="N62" i="20"/>
  <c r="N63" i="20"/>
  <c r="N67" i="20"/>
  <c r="N75" i="20"/>
  <c r="N77" i="20"/>
  <c r="R77" i="20" s="1"/>
  <c r="N82" i="20"/>
  <c r="N84" i="20"/>
  <c r="N85" i="20"/>
  <c r="N118" i="20"/>
  <c r="N119" i="20"/>
  <c r="N120" i="20"/>
  <c r="N126" i="20"/>
  <c r="N127" i="20"/>
  <c r="N131" i="20"/>
  <c r="N132" i="20"/>
  <c r="N133" i="20"/>
  <c r="R133" i="20" s="1"/>
  <c r="N140" i="20"/>
  <c r="N141" i="20"/>
  <c r="N149" i="20"/>
  <c r="N150" i="20"/>
  <c r="N157" i="20"/>
  <c r="N286" i="20"/>
  <c r="N287" i="20"/>
  <c r="N293" i="20"/>
  <c r="N294" i="20"/>
  <c r="N295" i="20"/>
  <c r="N302" i="20"/>
  <c r="N303" i="20"/>
  <c r="N309" i="20"/>
  <c r="N310" i="20"/>
  <c r="N311" i="20"/>
  <c r="N317" i="20"/>
  <c r="N318" i="20"/>
  <c r="N319" i="20"/>
  <c r="N326" i="20"/>
  <c r="N334" i="20"/>
  <c r="N335" i="20"/>
  <c r="R335" i="20" s="1"/>
  <c r="N342" i="20"/>
  <c r="N351" i="20"/>
  <c r="N352" i="20"/>
  <c r="N357" i="20"/>
  <c r="N364" i="20"/>
  <c r="N365" i="20"/>
  <c r="N366" i="20"/>
  <c r="N162" i="20"/>
  <c r="N163" i="20"/>
  <c r="N164" i="20"/>
  <c r="N170" i="20"/>
  <c r="N171" i="20"/>
  <c r="N172" i="20"/>
  <c r="N178" i="20"/>
  <c r="N179" i="20"/>
  <c r="N186" i="20"/>
  <c r="N187" i="20"/>
  <c r="R187" i="20" s="1"/>
  <c r="N194" i="20"/>
  <c r="N201" i="20"/>
  <c r="N205" i="20"/>
  <c r="N206" i="20"/>
  <c r="N207" i="20"/>
  <c r="N211" i="20"/>
  <c r="N212" i="20"/>
  <c r="N248" i="20"/>
  <c r="N249" i="20"/>
  <c r="N250" i="20"/>
  <c r="N255" i="20"/>
  <c r="N256" i="20"/>
  <c r="N257" i="20"/>
  <c r="N264" i="20"/>
  <c r="N265" i="20"/>
  <c r="N272" i="20"/>
  <c r="N273" i="20"/>
  <c r="R273" i="20" s="1"/>
  <c r="N280" i="20"/>
  <c r="N225" i="20"/>
  <c r="N226" i="20"/>
  <c r="N229" i="20"/>
  <c r="N231" i="20"/>
  <c r="N232" i="20"/>
  <c r="N239" i="20"/>
  <c r="N240" i="20"/>
  <c r="N241" i="20"/>
  <c r="N370" i="20"/>
  <c r="N372" i="20"/>
  <c r="N373" i="20"/>
  <c r="N380" i="20"/>
  <c r="N381" i="20"/>
  <c r="N382" i="20"/>
  <c r="N394" i="20"/>
  <c r="N413" i="20"/>
  <c r="N415" i="20"/>
  <c r="N421" i="20"/>
  <c r="N423" i="20"/>
  <c r="R423" i="20" s="1"/>
  <c r="N428" i="20"/>
  <c r="N429" i="20"/>
  <c r="N430" i="20"/>
  <c r="N436" i="20"/>
  <c r="N437" i="20"/>
  <c r="N443" i="20"/>
  <c r="N444" i="20"/>
  <c r="N452" i="20"/>
  <c r="N453" i="20"/>
  <c r="N529" i="20"/>
  <c r="R529" i="20" s="1"/>
  <c r="N530" i="20"/>
  <c r="R530" i="20" s="1"/>
  <c r="N538" i="20"/>
  <c r="R538" i="20" s="1"/>
  <c r="N547" i="20"/>
  <c r="N549" i="20"/>
  <c r="N555" i="20"/>
  <c r="N556" i="20"/>
  <c r="N499" i="20"/>
  <c r="N505" i="20"/>
  <c r="N506" i="20"/>
  <c r="N509" i="20"/>
  <c r="N515" i="20"/>
  <c r="N516" i="20"/>
  <c r="N517" i="20"/>
  <c r="N455" i="20"/>
  <c r="N456" i="20"/>
  <c r="R456" i="20" s="1"/>
  <c r="N461" i="20"/>
  <c r="N462" i="20"/>
  <c r="R462" i="20" s="1"/>
  <c r="N463" i="20"/>
  <c r="N469" i="20"/>
  <c r="R469" i="20" s="1"/>
  <c r="N470" i="20"/>
  <c r="N475" i="20"/>
  <c r="R475" i="20" s="1"/>
  <c r="N483" i="20"/>
  <c r="R483" i="20" s="1"/>
  <c r="N484" i="20"/>
  <c r="N493" i="20"/>
  <c r="N494" i="20"/>
  <c r="N4" i="20"/>
  <c r="Q5" i="20"/>
  <c r="Q7" i="20"/>
  <c r="Q8" i="20"/>
  <c r="Q9" i="20"/>
  <c r="Q10" i="20"/>
  <c r="Q11" i="20"/>
  <c r="Q13" i="20"/>
  <c r="Q14" i="20"/>
  <c r="Q15" i="20"/>
  <c r="Q16" i="20"/>
  <c r="Q17" i="20"/>
  <c r="Q18" i="20"/>
  <c r="Q19" i="20"/>
  <c r="Q21"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86" i="20"/>
  <c r="Q87" i="20"/>
  <c r="Q89" i="20"/>
  <c r="Q90" i="20"/>
  <c r="Q91" i="20"/>
  <c r="Q92" i="20"/>
  <c r="Q93" i="20"/>
  <c r="Q94" i="20"/>
  <c r="Q95" i="20"/>
  <c r="Q97" i="20"/>
  <c r="Q99" i="20"/>
  <c r="Q100" i="20"/>
  <c r="Q101" i="20"/>
  <c r="Q102" i="20"/>
  <c r="Q103" i="20"/>
  <c r="Q104" i="20"/>
  <c r="Q105" i="20"/>
  <c r="Q106" i="20"/>
  <c r="Q107" i="20"/>
  <c r="Q108" i="20"/>
  <c r="Q109" i="20"/>
  <c r="Q110" i="20"/>
  <c r="Q111" i="20"/>
  <c r="Q112" i="20"/>
  <c r="Q54" i="20"/>
  <c r="Q55" i="20"/>
  <c r="Q56" i="20"/>
  <c r="Q57" i="20"/>
  <c r="Q58" i="20"/>
  <c r="Q59" i="20"/>
  <c r="Q60" i="20"/>
  <c r="Q61" i="20"/>
  <c r="Q62" i="20"/>
  <c r="Q63" i="20"/>
  <c r="Q64" i="20"/>
  <c r="Q65" i="20"/>
  <c r="Q66" i="20"/>
  <c r="Q67" i="20"/>
  <c r="Q68" i="20"/>
  <c r="Q69" i="20"/>
  <c r="Q70" i="20"/>
  <c r="Q71" i="20"/>
  <c r="Q72" i="20"/>
  <c r="Q73" i="20"/>
  <c r="Q74" i="20"/>
  <c r="Q75" i="20"/>
  <c r="Q77" i="20"/>
  <c r="Q78" i="20"/>
  <c r="Q79" i="20"/>
  <c r="Q80" i="20"/>
  <c r="Q81" i="20"/>
  <c r="Q82" i="20"/>
  <c r="Q84" i="20"/>
  <c r="Q85" i="20"/>
  <c r="Q113" i="20"/>
  <c r="Q114" i="20"/>
  <c r="Q115" i="20"/>
  <c r="Q116" i="20"/>
  <c r="Q117" i="20"/>
  <c r="Q118" i="20"/>
  <c r="Q119" i="20"/>
  <c r="Q120" i="20"/>
  <c r="Q121" i="20"/>
  <c r="Q122" i="20"/>
  <c r="Q123" i="20"/>
  <c r="Q125" i="20"/>
  <c r="Q126" i="20"/>
  <c r="Q127" i="20"/>
  <c r="Q128" i="20"/>
  <c r="Q129" i="20"/>
  <c r="Q130" i="20"/>
  <c r="Q131" i="20"/>
  <c r="Q132" i="20"/>
  <c r="Q133" i="20"/>
  <c r="Q134" i="20"/>
  <c r="Q135" i="20"/>
  <c r="Q136" i="20"/>
  <c r="Q137" i="20"/>
  <c r="Q138" i="20"/>
  <c r="Q139" i="20"/>
  <c r="Q140" i="20"/>
  <c r="Q141" i="20"/>
  <c r="Q142" i="20"/>
  <c r="Q143" i="20"/>
  <c r="Q144" i="20"/>
  <c r="Q145" i="20"/>
  <c r="Q146" i="20"/>
  <c r="Q147" i="20"/>
  <c r="Q149" i="20"/>
  <c r="Q150" i="20"/>
  <c r="Q151" i="20"/>
  <c r="Q152" i="20"/>
  <c r="Q153" i="20"/>
  <c r="Q154" i="20"/>
  <c r="Q155" i="20"/>
  <c r="Q156" i="20"/>
  <c r="Q157" i="20"/>
  <c r="Q158" i="20"/>
  <c r="Q159" i="20"/>
  <c r="Q281" i="20"/>
  <c r="Q282" i="20"/>
  <c r="Q283" i="20"/>
  <c r="Q284" i="20"/>
  <c r="Q285" i="20"/>
  <c r="Q286" i="20"/>
  <c r="Q287" i="20"/>
  <c r="Q288" i="20"/>
  <c r="Q289" i="20"/>
  <c r="Q290" i="20"/>
  <c r="Q291" i="20"/>
  <c r="Q292" i="20"/>
  <c r="Q293" i="20"/>
  <c r="Q294" i="20"/>
  <c r="Q295" i="20"/>
  <c r="Q296" i="20"/>
  <c r="Q298" i="20"/>
  <c r="Q299" i="20"/>
  <c r="Q300" i="20"/>
  <c r="Q301" i="20"/>
  <c r="Q302" i="20"/>
  <c r="Q303" i="20"/>
  <c r="Q304" i="20"/>
  <c r="Q305" i="20"/>
  <c r="Q306" i="20"/>
  <c r="Q307" i="20"/>
  <c r="Q308" i="20"/>
  <c r="Q309" i="20"/>
  <c r="Q310" i="20"/>
  <c r="Q311" i="20"/>
  <c r="Q312" i="20"/>
  <c r="Q313" i="20"/>
  <c r="Q314" i="20"/>
  <c r="Q315" i="20"/>
  <c r="Q316" i="20"/>
  <c r="Q317" i="20"/>
  <c r="Q318" i="20"/>
  <c r="Q319" i="20"/>
  <c r="Q320" i="20"/>
  <c r="Q321" i="20"/>
  <c r="Q322" i="20"/>
  <c r="Q323" i="20"/>
  <c r="Q324" i="20"/>
  <c r="Q325" i="20"/>
  <c r="Q326" i="20"/>
  <c r="Q327" i="20"/>
  <c r="Q328" i="20"/>
  <c r="Q330" i="20"/>
  <c r="Q331" i="20"/>
  <c r="Q332" i="20"/>
  <c r="Q333" i="20"/>
  <c r="Q334" i="20"/>
  <c r="Q335" i="20"/>
  <c r="Q336" i="20"/>
  <c r="Q337" i="20"/>
  <c r="Q338" i="20"/>
  <c r="Q339" i="20"/>
  <c r="Q340" i="20"/>
  <c r="Q341" i="20"/>
  <c r="Q342" i="20"/>
  <c r="Q344" i="20"/>
  <c r="Q345" i="20"/>
  <c r="Q346" i="20"/>
  <c r="Q347" i="20"/>
  <c r="Q348" i="20"/>
  <c r="Q349" i="20"/>
  <c r="Q350" i="20"/>
  <c r="Q351" i="20"/>
  <c r="Q352" i="20"/>
  <c r="Q353" i="20"/>
  <c r="Q354" i="20"/>
  <c r="Q355" i="20"/>
  <c r="Q356" i="20"/>
  <c r="Q357" i="20"/>
  <c r="Q358" i="20"/>
  <c r="Q359" i="20"/>
  <c r="Q360" i="20"/>
  <c r="Q361" i="20"/>
  <c r="Q362" i="20"/>
  <c r="Q364" i="20"/>
  <c r="Q365" i="20"/>
  <c r="Q366" i="20"/>
  <c r="Q367" i="20"/>
  <c r="Q368" i="20"/>
  <c r="Q369" i="20"/>
  <c r="Q160" i="20"/>
  <c r="Q161" i="20"/>
  <c r="Q162" i="20"/>
  <c r="Q163" i="20"/>
  <c r="Q164" i="20"/>
  <c r="Q165" i="20"/>
  <c r="Q166" i="20"/>
  <c r="Q167" i="20"/>
  <c r="Q168" i="20"/>
  <c r="Q169" i="20"/>
  <c r="Q170" i="20"/>
  <c r="Q171" i="20"/>
  <c r="Q172" i="20"/>
  <c r="Q173" i="20"/>
  <c r="Q174" i="20"/>
  <c r="Q175" i="20"/>
  <c r="Q176" i="20"/>
  <c r="Q177" i="20"/>
  <c r="Q178" i="20"/>
  <c r="Q179" i="20"/>
  <c r="Q180" i="20"/>
  <c r="Q181" i="20"/>
  <c r="Q182" i="20"/>
  <c r="Q183" i="20"/>
  <c r="Q184" i="20"/>
  <c r="Q185" i="20"/>
  <c r="Q186" i="20"/>
  <c r="Q187" i="20"/>
  <c r="Q188" i="20"/>
  <c r="Q189" i="20"/>
  <c r="Q190" i="20"/>
  <c r="Q191" i="20"/>
  <c r="Q192" i="20"/>
  <c r="Q193" i="20"/>
  <c r="Q194" i="20"/>
  <c r="Q195" i="20"/>
  <c r="Q196" i="20"/>
  <c r="Q197" i="20"/>
  <c r="Q198" i="20"/>
  <c r="Q199" i="20"/>
  <c r="Q200" i="20"/>
  <c r="Q201" i="20"/>
  <c r="Q202" i="20"/>
  <c r="Q203" i="20"/>
  <c r="Q204" i="20"/>
  <c r="Q205" i="20"/>
  <c r="Q206" i="20"/>
  <c r="Q207" i="20"/>
  <c r="Q208" i="20"/>
  <c r="Q210" i="20"/>
  <c r="Q211" i="20"/>
  <c r="Q212" i="20"/>
  <c r="Q213" i="20"/>
  <c r="Q214" i="20"/>
  <c r="Q215" i="20"/>
  <c r="Q21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 r="Q276" i="20"/>
  <c r="Q277" i="20"/>
  <c r="Q278" i="20"/>
  <c r="Q279" i="20"/>
  <c r="Q280" i="20"/>
  <c r="Q217" i="20"/>
  <c r="Q218" i="20"/>
  <c r="Q219" i="20"/>
  <c r="Q220" i="20"/>
  <c r="Q221" i="20"/>
  <c r="Q223" i="20"/>
  <c r="Q224" i="20"/>
  <c r="Q225" i="20"/>
  <c r="Q226" i="20"/>
  <c r="Q227" i="20"/>
  <c r="Q228" i="20"/>
  <c r="Q229" i="20"/>
  <c r="Q231" i="20"/>
  <c r="Q232" i="20"/>
  <c r="Q234" i="20"/>
  <c r="Q235" i="20"/>
  <c r="Q236" i="20"/>
  <c r="Q237" i="20"/>
  <c r="Q238" i="20"/>
  <c r="Q239" i="20"/>
  <c r="Q240" i="20"/>
  <c r="Q241" i="20"/>
  <c r="Q242" i="20"/>
  <c r="Q243" i="20"/>
  <c r="Q244" i="20"/>
  <c r="Q245" i="20"/>
  <c r="Q246" i="20"/>
  <c r="Q370" i="20"/>
  <c r="Q372" i="20"/>
  <c r="Q373" i="20"/>
  <c r="Q375" i="20"/>
  <c r="Q376" i="20"/>
  <c r="Q377" i="20"/>
  <c r="Q378" i="20"/>
  <c r="Q379" i="20"/>
  <c r="Q380" i="20"/>
  <c r="Q381" i="20"/>
  <c r="Q382" i="20"/>
  <c r="Q383" i="20"/>
  <c r="Q400" i="20"/>
  <c r="Q401" i="20"/>
  <c r="Q402" i="20"/>
  <c r="Q384" i="20"/>
  <c r="Q385" i="20"/>
  <c r="Q386" i="20"/>
  <c r="Q387" i="20"/>
  <c r="Q388" i="20"/>
  <c r="Q391" i="20"/>
  <c r="Q393" i="20"/>
  <c r="Q394" i="20"/>
  <c r="Q395" i="20"/>
  <c r="Q396" i="20"/>
  <c r="Q397" i="20"/>
  <c r="Q398" i="20"/>
  <c r="Q399" i="20"/>
  <c r="Q403" i="20"/>
  <c r="Q404" i="20"/>
  <c r="Q405" i="20"/>
  <c r="Q406" i="20"/>
  <c r="Q407" i="20"/>
  <c r="Q409" i="20"/>
  <c r="Q410" i="20"/>
  <c r="Q412" i="20"/>
  <c r="Q413" i="20"/>
  <c r="Q415" i="20"/>
  <c r="Q416" i="20"/>
  <c r="Q417" i="20"/>
  <c r="Q418" i="20"/>
  <c r="Q419" i="20"/>
  <c r="Q420" i="20"/>
  <c r="Q421" i="20"/>
  <c r="Q423" i="20"/>
  <c r="Q424" i="20"/>
  <c r="Q425" i="20"/>
  <c r="Q426" i="20"/>
  <c r="Q427" i="20"/>
  <c r="Q428" i="20"/>
  <c r="Q429" i="20"/>
  <c r="Q430" i="20"/>
  <c r="Q431" i="20"/>
  <c r="Q432" i="20"/>
  <c r="Q433" i="20"/>
  <c r="Q434" i="20"/>
  <c r="Q435" i="20"/>
  <c r="Q436" i="20"/>
  <c r="Q437" i="20"/>
  <c r="Q438" i="20"/>
  <c r="Q439" i="20"/>
  <c r="Q440" i="20"/>
  <c r="Q441" i="20"/>
  <c r="Q442" i="20"/>
  <c r="Q443" i="20"/>
  <c r="Q444" i="20"/>
  <c r="Q446" i="20"/>
  <c r="Q447" i="20"/>
  <c r="Q448" i="20"/>
  <c r="Q449" i="20"/>
  <c r="Q450" i="20"/>
  <c r="Q451" i="20"/>
  <c r="Q452" i="20"/>
  <c r="Q453" i="20"/>
  <c r="Q454" i="20"/>
  <c r="Q524" i="20"/>
  <c r="Q525" i="20"/>
  <c r="Q526" i="20"/>
  <c r="Q527" i="20"/>
  <c r="Q528" i="20"/>
  <c r="Q529" i="20"/>
  <c r="Q530" i="20"/>
  <c r="Q531" i="20"/>
  <c r="Q532" i="20"/>
  <c r="Q533" i="20"/>
  <c r="Q534" i="20"/>
  <c r="Q535" i="20"/>
  <c r="Q537" i="20"/>
  <c r="Q538" i="20"/>
  <c r="Q539" i="20"/>
  <c r="Q540" i="20"/>
  <c r="Q541" i="20"/>
  <c r="Q542" i="20"/>
  <c r="Q543" i="20"/>
  <c r="Q544" i="20"/>
  <c r="Q545" i="20"/>
  <c r="Q547" i="20"/>
  <c r="Q549" i="20"/>
  <c r="Q550" i="20"/>
  <c r="Q551" i="20"/>
  <c r="Q552" i="20"/>
  <c r="Q553" i="20"/>
  <c r="Q554" i="20"/>
  <c r="Q555" i="20"/>
  <c r="Q556" i="20"/>
  <c r="Q499" i="20"/>
  <c r="Q500" i="20"/>
  <c r="Q501" i="20"/>
  <c r="Q502" i="20"/>
  <c r="Q503" i="20"/>
  <c r="Q504" i="20"/>
  <c r="Q505" i="20"/>
  <c r="Q506" i="20"/>
  <c r="Q509" i="20"/>
  <c r="Q510" i="20"/>
  <c r="Q511" i="20"/>
  <c r="Q512" i="20"/>
  <c r="Q513" i="20"/>
  <c r="Q514" i="20"/>
  <c r="Q515" i="20"/>
  <c r="Q516" i="20"/>
  <c r="Q517" i="20"/>
  <c r="Q518" i="20"/>
  <c r="Q520" i="20"/>
  <c r="Q521" i="20"/>
  <c r="Q455" i="20"/>
  <c r="Q456" i="20"/>
  <c r="Q458" i="20"/>
  <c r="Q459" i="20"/>
  <c r="Q460" i="20"/>
  <c r="Q461" i="20"/>
  <c r="Q462" i="20"/>
  <c r="Q463" i="20"/>
  <c r="Q464" i="20"/>
  <c r="Q465" i="20"/>
  <c r="Q466" i="20"/>
  <c r="Q467" i="20"/>
  <c r="Q468" i="20"/>
  <c r="Q469" i="20"/>
  <c r="Q470" i="20"/>
  <c r="Q471" i="20"/>
  <c r="Q472" i="20"/>
  <c r="Q473" i="20"/>
  <c r="Q474" i="20"/>
  <c r="Q475" i="20"/>
  <c r="Q476" i="20"/>
  <c r="Q478" i="20"/>
  <c r="Q479" i="20"/>
  <c r="Q480" i="20"/>
  <c r="Q481" i="20"/>
  <c r="Q482" i="20"/>
  <c r="Q483" i="20"/>
  <c r="Q484" i="20"/>
  <c r="Q487" i="20"/>
  <c r="Q488" i="20"/>
  <c r="Q489" i="20"/>
  <c r="Q490" i="20"/>
  <c r="Q491" i="20"/>
  <c r="Q493" i="20"/>
  <c r="Q494" i="20"/>
  <c r="Q495" i="20"/>
  <c r="Q496" i="20"/>
  <c r="Q497" i="20"/>
  <c r="Q498" i="20"/>
  <c r="Q4" i="20"/>
  <c r="N5" i="20"/>
  <c r="N7" i="20"/>
  <c r="N8" i="20"/>
  <c r="N9" i="20"/>
  <c r="N10" i="20"/>
  <c r="N11" i="20"/>
  <c r="N15" i="20"/>
  <c r="N16" i="20"/>
  <c r="N17" i="20"/>
  <c r="N18" i="20"/>
  <c r="N19" i="20"/>
  <c r="N21" i="20"/>
  <c r="N26" i="20"/>
  <c r="N27" i="20"/>
  <c r="N28" i="20"/>
  <c r="N29" i="20"/>
  <c r="N30" i="20"/>
  <c r="N32" i="20"/>
  <c r="N33" i="20"/>
  <c r="N34" i="20"/>
  <c r="N35" i="20"/>
  <c r="R35" i="20" s="1"/>
  <c r="N36" i="20"/>
  <c r="N37" i="20"/>
  <c r="N38" i="20"/>
  <c r="R38" i="20" s="1"/>
  <c r="N41" i="20"/>
  <c r="N42" i="20"/>
  <c r="N43" i="20"/>
  <c r="N44" i="20"/>
  <c r="N45" i="20"/>
  <c r="N46" i="20"/>
  <c r="N49" i="20"/>
  <c r="N50" i="20"/>
  <c r="N51" i="20"/>
  <c r="N52" i="20"/>
  <c r="N53" i="20"/>
  <c r="N86" i="20"/>
  <c r="N90" i="20"/>
  <c r="N91" i="20"/>
  <c r="N92" i="20"/>
  <c r="N93" i="20"/>
  <c r="N94" i="20"/>
  <c r="N99" i="20"/>
  <c r="N100" i="20"/>
  <c r="N101" i="20"/>
  <c r="N102" i="20"/>
  <c r="N103" i="20"/>
  <c r="N104" i="20"/>
  <c r="N107" i="20"/>
  <c r="N108" i="20"/>
  <c r="N109" i="20"/>
  <c r="N110" i="20"/>
  <c r="N111" i="20"/>
  <c r="N112" i="20"/>
  <c r="N56" i="20"/>
  <c r="N57" i="20"/>
  <c r="N58" i="20"/>
  <c r="N59" i="20"/>
  <c r="N60" i="20"/>
  <c r="N61" i="20"/>
  <c r="N64" i="20"/>
  <c r="N65" i="20"/>
  <c r="N66" i="20"/>
  <c r="N68" i="20"/>
  <c r="N69" i="20"/>
  <c r="N70" i="20"/>
  <c r="N71" i="20"/>
  <c r="N72" i="20"/>
  <c r="N73" i="20"/>
  <c r="N74" i="20"/>
  <c r="N78" i="20"/>
  <c r="N79" i="20"/>
  <c r="N80" i="20"/>
  <c r="R80" i="20" s="1"/>
  <c r="N81" i="20"/>
  <c r="S81" i="20" s="1"/>
  <c r="N113" i="20"/>
  <c r="N114" i="20"/>
  <c r="N115" i="20"/>
  <c r="N116" i="20"/>
  <c r="N117" i="20"/>
  <c r="N121" i="20"/>
  <c r="N122" i="20"/>
  <c r="N123" i="20"/>
  <c r="N125" i="20"/>
  <c r="N128" i="20"/>
  <c r="N129" i="20"/>
  <c r="N130" i="20"/>
  <c r="N134" i="20"/>
  <c r="N135" i="20"/>
  <c r="N136" i="20"/>
  <c r="N137" i="20"/>
  <c r="N138" i="20"/>
  <c r="N139" i="20"/>
  <c r="N142" i="20"/>
  <c r="N143" i="20"/>
  <c r="N144" i="20"/>
  <c r="N145" i="20"/>
  <c r="N146" i="20"/>
  <c r="N147" i="20"/>
  <c r="N151" i="20"/>
  <c r="N152" i="20"/>
  <c r="N153" i="20"/>
  <c r="N154" i="20"/>
  <c r="N155" i="20"/>
  <c r="N156" i="20"/>
  <c r="N158" i="20"/>
  <c r="N159" i="20"/>
  <c r="N281" i="20"/>
  <c r="N282" i="20"/>
  <c r="N283" i="20"/>
  <c r="N284" i="20"/>
  <c r="N285" i="20"/>
  <c r="N288" i="20"/>
  <c r="N289" i="20"/>
  <c r="N290" i="20"/>
  <c r="N291" i="20"/>
  <c r="N292" i="20"/>
  <c r="N296" i="20"/>
  <c r="N298" i="20"/>
  <c r="N299" i="20"/>
  <c r="N300" i="20"/>
  <c r="N301" i="20"/>
  <c r="N304" i="20"/>
  <c r="N305" i="20"/>
  <c r="N306" i="20"/>
  <c r="N307" i="20"/>
  <c r="N308" i="20"/>
  <c r="N312" i="20"/>
  <c r="N313" i="20"/>
  <c r="N314" i="20"/>
  <c r="N315" i="20"/>
  <c r="N316" i="20"/>
  <c r="N320" i="20"/>
  <c r="N321" i="20"/>
  <c r="N322" i="20"/>
  <c r="N323" i="20"/>
  <c r="N324" i="20"/>
  <c r="N325" i="20"/>
  <c r="N327" i="20"/>
  <c r="N328" i="20"/>
  <c r="N330" i="20"/>
  <c r="N331" i="20"/>
  <c r="N332" i="20"/>
  <c r="N333" i="20"/>
  <c r="N336" i="20"/>
  <c r="N337" i="20"/>
  <c r="N338" i="20"/>
  <c r="R338" i="20" s="1"/>
  <c r="N339" i="20"/>
  <c r="N340" i="20"/>
  <c r="N341" i="20"/>
  <c r="N344" i="20"/>
  <c r="N345" i="20"/>
  <c r="N346" i="20"/>
  <c r="N347" i="20"/>
  <c r="N348" i="20"/>
  <c r="N349" i="20"/>
  <c r="N350" i="20"/>
  <c r="N353" i="20"/>
  <c r="N354" i="20"/>
  <c r="N355" i="20"/>
  <c r="N356" i="20"/>
  <c r="N358" i="20"/>
  <c r="N359" i="20"/>
  <c r="N360" i="20"/>
  <c r="N361" i="20"/>
  <c r="N362" i="20"/>
  <c r="N367" i="20"/>
  <c r="N368" i="20"/>
  <c r="N369" i="20"/>
  <c r="N160" i="20"/>
  <c r="N161" i="20"/>
  <c r="N165" i="20"/>
  <c r="N166" i="20"/>
  <c r="N167" i="20"/>
  <c r="N168" i="20"/>
  <c r="N169" i="20"/>
  <c r="N173" i="20"/>
  <c r="N174" i="20"/>
  <c r="N175" i="20"/>
  <c r="N176" i="20"/>
  <c r="N177" i="20"/>
  <c r="N180" i="20"/>
  <c r="N181" i="20"/>
  <c r="N182" i="20"/>
  <c r="N183" i="20"/>
  <c r="N184" i="20"/>
  <c r="N185" i="20"/>
  <c r="N188" i="20"/>
  <c r="N189" i="20"/>
  <c r="N190" i="20"/>
  <c r="R190" i="20" s="1"/>
  <c r="N191" i="20"/>
  <c r="N192" i="20"/>
  <c r="N193" i="20"/>
  <c r="N195" i="20"/>
  <c r="N196" i="20"/>
  <c r="N197" i="20"/>
  <c r="N198" i="20"/>
  <c r="N199" i="20"/>
  <c r="N200" i="20"/>
  <c r="N202" i="20"/>
  <c r="N203" i="20"/>
  <c r="N204" i="20"/>
  <c r="N208" i="20"/>
  <c r="N210" i="20"/>
  <c r="N213" i="20"/>
  <c r="N214" i="20"/>
  <c r="N215" i="20"/>
  <c r="N216" i="20"/>
  <c r="N247" i="20"/>
  <c r="N251" i="20"/>
  <c r="N252" i="20"/>
  <c r="N253" i="20"/>
  <c r="N254" i="20"/>
  <c r="N258" i="20"/>
  <c r="N259" i="20"/>
  <c r="N260" i="20"/>
  <c r="N261" i="20"/>
  <c r="N262" i="20"/>
  <c r="N263" i="20"/>
  <c r="N266" i="20"/>
  <c r="N267" i="20"/>
  <c r="N268" i="20"/>
  <c r="N269" i="20"/>
  <c r="N270" i="20"/>
  <c r="N271" i="20"/>
  <c r="N274" i="20"/>
  <c r="N275" i="20"/>
  <c r="N276" i="20"/>
  <c r="R276" i="20" s="1"/>
  <c r="N277" i="20"/>
  <c r="N278" i="20"/>
  <c r="N279" i="20"/>
  <c r="N217" i="20"/>
  <c r="N218" i="20"/>
  <c r="N219" i="20"/>
  <c r="N220" i="20"/>
  <c r="N221" i="20"/>
  <c r="N223" i="20"/>
  <c r="N224" i="20"/>
  <c r="N227" i="20"/>
  <c r="N228" i="20"/>
  <c r="N234" i="20"/>
  <c r="N235" i="20"/>
  <c r="N236" i="20"/>
  <c r="N237" i="20"/>
  <c r="N238" i="20"/>
  <c r="N242" i="20"/>
  <c r="N243" i="20"/>
  <c r="N244" i="20"/>
  <c r="N245" i="20"/>
  <c r="N246" i="20"/>
  <c r="N375" i="20"/>
  <c r="N376" i="20"/>
  <c r="N377" i="20"/>
  <c r="N378" i="20"/>
  <c r="N379" i="20"/>
  <c r="N383" i="20"/>
  <c r="N400" i="20"/>
  <c r="N401" i="20"/>
  <c r="N402" i="20"/>
  <c r="N384" i="20"/>
  <c r="N385" i="20"/>
  <c r="N386" i="20"/>
  <c r="N387" i="20"/>
  <c r="N388" i="20"/>
  <c r="N391" i="20"/>
  <c r="N393" i="20"/>
  <c r="N395" i="20"/>
  <c r="N396" i="20"/>
  <c r="N397" i="20"/>
  <c r="R397" i="20" s="1"/>
  <c r="N398" i="20"/>
  <c r="N399" i="20"/>
  <c r="N403" i="20"/>
  <c r="N404" i="20"/>
  <c r="N405" i="20"/>
  <c r="N406" i="20"/>
  <c r="N407" i="20"/>
  <c r="N409" i="20"/>
  <c r="N410" i="20"/>
  <c r="N412" i="20"/>
  <c r="N416" i="20"/>
  <c r="N417" i="20"/>
  <c r="N418" i="20"/>
  <c r="N419" i="20"/>
  <c r="N420" i="20"/>
  <c r="N424" i="20"/>
  <c r="N425" i="20"/>
  <c r="N426" i="20"/>
  <c r="N427" i="20"/>
  <c r="N431" i="20"/>
  <c r="N432" i="20"/>
  <c r="N433" i="20"/>
  <c r="R433" i="20" s="1"/>
  <c r="N434" i="20"/>
  <c r="N435" i="20"/>
  <c r="N438" i="20"/>
  <c r="N439" i="20"/>
  <c r="N440" i="20"/>
  <c r="R440" i="20" s="1"/>
  <c r="N441" i="20"/>
  <c r="N442" i="20"/>
  <c r="N446" i="20"/>
  <c r="N447" i="20"/>
  <c r="N448" i="20"/>
  <c r="N449" i="20"/>
  <c r="N450" i="20"/>
  <c r="N451" i="20"/>
  <c r="N454" i="20"/>
  <c r="N524" i="20"/>
  <c r="N525" i="20"/>
  <c r="N526" i="20"/>
  <c r="N527" i="20"/>
  <c r="N528" i="20"/>
  <c r="N531" i="20"/>
  <c r="N532" i="20"/>
  <c r="N533" i="20"/>
  <c r="R533" i="20" s="1"/>
  <c r="N534" i="20"/>
  <c r="N535" i="20"/>
  <c r="N537" i="20"/>
  <c r="N539" i="20"/>
  <c r="N540" i="20"/>
  <c r="N541" i="20"/>
  <c r="N542" i="20"/>
  <c r="N543" i="20"/>
  <c r="N544" i="20"/>
  <c r="N545" i="20"/>
  <c r="N550" i="20"/>
  <c r="N551" i="20"/>
  <c r="N552" i="20"/>
  <c r="N553" i="20"/>
  <c r="N554" i="20"/>
  <c r="N500" i="20"/>
  <c r="N501" i="20"/>
  <c r="N502" i="20"/>
  <c r="N503" i="20"/>
  <c r="N504" i="20"/>
  <c r="N510" i="20"/>
  <c r="N511" i="20"/>
  <c r="N512" i="20"/>
  <c r="N513" i="20"/>
  <c r="N514" i="20"/>
  <c r="N518" i="20"/>
  <c r="N520" i="20"/>
  <c r="N521" i="20"/>
  <c r="N458" i="20"/>
  <c r="N459" i="20"/>
  <c r="N460" i="20"/>
  <c r="N464" i="20"/>
  <c r="N465" i="20"/>
  <c r="N466" i="20"/>
  <c r="R466" i="20" s="1"/>
  <c r="N467" i="20"/>
  <c r="N468" i="20"/>
  <c r="N471" i="20"/>
  <c r="N472" i="20"/>
  <c r="N473" i="20"/>
  <c r="N474" i="20"/>
  <c r="N476" i="20"/>
  <c r="N478" i="20"/>
  <c r="N479" i="20"/>
  <c r="N480" i="20"/>
  <c r="N481" i="20"/>
  <c r="N482" i="20"/>
  <c r="N487" i="20"/>
  <c r="N488" i="20"/>
  <c r="N489" i="20"/>
  <c r="R489" i="20" s="1"/>
  <c r="N490" i="20"/>
  <c r="N491" i="20"/>
  <c r="N495" i="20"/>
  <c r="N496" i="20"/>
  <c r="N497" i="20"/>
  <c r="N498" i="20"/>
  <c r="S9" i="20" l="1"/>
  <c r="S385" i="20"/>
  <c r="S550" i="20"/>
  <c r="S460" i="20"/>
  <c r="S125" i="20"/>
  <c r="S527" i="20"/>
  <c r="S535" i="20"/>
  <c r="S420" i="20"/>
  <c r="S514" i="20"/>
  <c r="S442" i="20"/>
  <c r="S503" i="20"/>
  <c r="S526" i="20"/>
  <c r="S434" i="20"/>
  <c r="S52" i="20"/>
  <c r="S102" i="20"/>
  <c r="S36" i="20"/>
  <c r="S521" i="20"/>
  <c r="S513" i="20"/>
  <c r="S441" i="20"/>
  <c r="S449" i="20"/>
  <c r="S53" i="20"/>
  <c r="S450" i="20"/>
  <c r="S138" i="20"/>
  <c r="S498" i="20"/>
  <c r="S467" i="20"/>
  <c r="S495" i="20"/>
  <c r="S234" i="20"/>
  <c r="S266" i="20"/>
  <c r="S496" i="20"/>
  <c r="S510" i="20"/>
  <c r="S126" i="20"/>
  <c r="S118" i="20"/>
  <c r="S61" i="20"/>
  <c r="S104" i="20"/>
  <c r="S94" i="20"/>
  <c r="S86" i="20"/>
  <c r="S46" i="20"/>
  <c r="S21" i="20"/>
  <c r="S11" i="20"/>
  <c r="S479" i="20"/>
  <c r="S511" i="20"/>
  <c r="R479" i="20"/>
  <c r="R52" i="20"/>
  <c r="S494" i="20"/>
  <c r="S484" i="20"/>
  <c r="S476" i="20"/>
  <c r="S470" i="20"/>
  <c r="S463" i="20"/>
  <c r="S499" i="20"/>
  <c r="S549" i="20"/>
  <c r="S539" i="20"/>
  <c r="S342" i="20"/>
  <c r="S326" i="20"/>
  <c r="S310" i="20"/>
  <c r="S294" i="20"/>
  <c r="S157" i="20"/>
  <c r="S140" i="20"/>
  <c r="S127" i="20"/>
  <c r="S105" i="20"/>
  <c r="S31" i="20"/>
  <c r="S4" i="20"/>
  <c r="R420" i="20"/>
  <c r="R86" i="20"/>
  <c r="S466" i="20"/>
  <c r="S533" i="20"/>
  <c r="S397" i="20"/>
  <c r="S276" i="20"/>
  <c r="S190" i="20"/>
  <c r="S338" i="20"/>
  <c r="R539" i="20"/>
  <c r="R140" i="20"/>
  <c r="R527" i="20"/>
  <c r="R21" i="20"/>
  <c r="R496" i="20"/>
  <c r="R441" i="20"/>
  <c r="R61" i="20"/>
  <c r="S133" i="20"/>
  <c r="R449" i="20"/>
  <c r="R11" i="20"/>
  <c r="R105" i="20"/>
  <c r="R549" i="20"/>
  <c r="R104" i="20"/>
  <c r="S497" i="20"/>
  <c r="S489" i="20"/>
  <c r="S459" i="20"/>
  <c r="S512" i="20"/>
  <c r="S502" i="20"/>
  <c r="S448" i="20"/>
  <c r="S440" i="20"/>
  <c r="S433" i="20"/>
  <c r="S418" i="20"/>
  <c r="S407" i="20"/>
  <c r="S387" i="20"/>
  <c r="S377" i="20"/>
  <c r="S236" i="20"/>
  <c r="S220" i="20"/>
  <c r="S268" i="20"/>
  <c r="S198" i="20"/>
  <c r="S182" i="20"/>
  <c r="S167" i="20"/>
  <c r="S360" i="20"/>
  <c r="S347" i="20"/>
  <c r="S330" i="20"/>
  <c r="S314" i="20"/>
  <c r="S299" i="20"/>
  <c r="S282" i="20"/>
  <c r="S122" i="20"/>
  <c r="S80" i="20"/>
  <c r="S65" i="20"/>
  <c r="S35" i="20"/>
  <c r="S483" i="20"/>
  <c r="S475" i="20"/>
  <c r="S469" i="20"/>
  <c r="S462" i="20"/>
  <c r="S456" i="20"/>
  <c r="S547" i="20"/>
  <c r="S538" i="20"/>
  <c r="S529" i="20"/>
  <c r="S452" i="20"/>
  <c r="S423" i="20"/>
  <c r="S372" i="20"/>
  <c r="S231" i="20"/>
  <c r="S280" i="20"/>
  <c r="S264" i="20"/>
  <c r="S249" i="20"/>
  <c r="S206" i="20"/>
  <c r="S194" i="20"/>
  <c r="S178" i="20"/>
  <c r="S163" i="20"/>
  <c r="S471" i="20"/>
  <c r="R471" i="20"/>
  <c r="S540" i="20"/>
  <c r="R540" i="20"/>
  <c r="S446" i="20"/>
  <c r="R446" i="20"/>
  <c r="S424" i="20"/>
  <c r="R424" i="20"/>
  <c r="S395" i="20"/>
  <c r="R395" i="20"/>
  <c r="S375" i="20"/>
  <c r="R375" i="20"/>
  <c r="S213" i="20"/>
  <c r="R213" i="20"/>
  <c r="S196" i="20"/>
  <c r="R196" i="20"/>
  <c r="S173" i="20"/>
  <c r="R173" i="20"/>
  <c r="S358" i="20"/>
  <c r="R358" i="20"/>
  <c r="S327" i="20"/>
  <c r="R327" i="20"/>
  <c r="S296" i="20"/>
  <c r="R296" i="20"/>
  <c r="S151" i="20"/>
  <c r="R151" i="20"/>
  <c r="S128" i="20"/>
  <c r="R128" i="20"/>
  <c r="S78" i="20"/>
  <c r="R78" i="20"/>
  <c r="S56" i="20"/>
  <c r="R56" i="20"/>
  <c r="S49" i="20"/>
  <c r="R49" i="20"/>
  <c r="S5" i="20"/>
  <c r="R5" i="20"/>
  <c r="R493" i="20"/>
  <c r="S493" i="20"/>
  <c r="R461" i="20"/>
  <c r="S461" i="20"/>
  <c r="R555" i="20"/>
  <c r="S555" i="20"/>
  <c r="R451" i="20"/>
  <c r="S451" i="20"/>
  <c r="R421" i="20"/>
  <c r="S421" i="20"/>
  <c r="R239" i="20"/>
  <c r="S239" i="20"/>
  <c r="R279" i="20"/>
  <c r="S279" i="20"/>
  <c r="S255" i="20"/>
  <c r="R255" i="20"/>
  <c r="R193" i="20"/>
  <c r="S193" i="20"/>
  <c r="R357" i="20"/>
  <c r="S357" i="20"/>
  <c r="S147" i="20"/>
  <c r="R147" i="20"/>
  <c r="S487" i="20"/>
  <c r="R487" i="20"/>
  <c r="S464" i="20"/>
  <c r="R464" i="20"/>
  <c r="S518" i="20"/>
  <c r="R518" i="20"/>
  <c r="S500" i="20"/>
  <c r="R500" i="20"/>
  <c r="S454" i="20"/>
  <c r="R454" i="20"/>
  <c r="S431" i="20"/>
  <c r="R431" i="20"/>
  <c r="S218" i="20"/>
  <c r="R218" i="20"/>
  <c r="S258" i="20"/>
  <c r="R258" i="20"/>
  <c r="S208" i="20"/>
  <c r="R208" i="20"/>
  <c r="S188" i="20"/>
  <c r="R188" i="20"/>
  <c r="S165" i="20"/>
  <c r="R165" i="20"/>
  <c r="S353" i="20"/>
  <c r="R353" i="20"/>
  <c r="S336" i="20"/>
  <c r="R336" i="20"/>
  <c r="S312" i="20"/>
  <c r="R312" i="20"/>
  <c r="S288" i="20"/>
  <c r="R288" i="20"/>
  <c r="S142" i="20"/>
  <c r="R142" i="20"/>
  <c r="S121" i="20"/>
  <c r="R121" i="20"/>
  <c r="S69" i="20"/>
  <c r="R69" i="20"/>
  <c r="S107" i="20"/>
  <c r="R107" i="20"/>
  <c r="S90" i="20"/>
  <c r="R90" i="20"/>
  <c r="S33" i="20"/>
  <c r="R33" i="20"/>
  <c r="S15" i="20"/>
  <c r="R15" i="20"/>
  <c r="R550" i="20"/>
  <c r="S482" i="20"/>
  <c r="R482" i="20"/>
  <c r="S455" i="20"/>
  <c r="R455" i="20"/>
  <c r="S505" i="20"/>
  <c r="R505" i="20"/>
  <c r="R537" i="20"/>
  <c r="S537" i="20"/>
  <c r="S443" i="20"/>
  <c r="R443" i="20"/>
  <c r="R428" i="20"/>
  <c r="S428" i="20"/>
  <c r="R403" i="20"/>
  <c r="S403" i="20"/>
  <c r="S380" i="20"/>
  <c r="R380" i="20"/>
  <c r="R229" i="20"/>
  <c r="S229" i="20"/>
  <c r="R271" i="20"/>
  <c r="S271" i="20"/>
  <c r="R248" i="20"/>
  <c r="S248" i="20"/>
  <c r="R177" i="20"/>
  <c r="S177" i="20"/>
  <c r="R162" i="20"/>
  <c r="S162" i="20"/>
  <c r="S350" i="20"/>
  <c r="R350" i="20"/>
  <c r="R333" i="20"/>
  <c r="S333" i="20"/>
  <c r="S317" i="20"/>
  <c r="R317" i="20"/>
  <c r="S285" i="20"/>
  <c r="R285" i="20"/>
  <c r="S139" i="20"/>
  <c r="R139" i="20"/>
  <c r="R495" i="20"/>
  <c r="R385" i="20"/>
  <c r="S481" i="20"/>
  <c r="R481" i="20"/>
  <c r="R234" i="20"/>
  <c r="S478" i="20"/>
  <c r="R478" i="20"/>
  <c r="S531" i="20"/>
  <c r="R531" i="20"/>
  <c r="S438" i="20"/>
  <c r="R438" i="20"/>
  <c r="S416" i="20"/>
  <c r="R416" i="20"/>
  <c r="S405" i="20"/>
  <c r="R405" i="20"/>
  <c r="S383" i="20"/>
  <c r="R383" i="20"/>
  <c r="S242" i="20"/>
  <c r="R242" i="20"/>
  <c r="S227" i="20"/>
  <c r="R227" i="20"/>
  <c r="S274" i="20"/>
  <c r="R274" i="20"/>
  <c r="S251" i="20"/>
  <c r="R251" i="20"/>
  <c r="S180" i="20"/>
  <c r="R180" i="20"/>
  <c r="S367" i="20"/>
  <c r="R367" i="20"/>
  <c r="S345" i="20"/>
  <c r="R345" i="20"/>
  <c r="S320" i="20"/>
  <c r="R320" i="20"/>
  <c r="S304" i="20"/>
  <c r="R304" i="20"/>
  <c r="S159" i="20"/>
  <c r="R159" i="20"/>
  <c r="S134" i="20"/>
  <c r="R134" i="20"/>
  <c r="S113" i="20"/>
  <c r="R113" i="20"/>
  <c r="S99" i="20"/>
  <c r="R99" i="20"/>
  <c r="S41" i="20"/>
  <c r="R41" i="20"/>
  <c r="S26" i="20"/>
  <c r="R26" i="20"/>
  <c r="R510" i="20"/>
  <c r="S468" i="20"/>
  <c r="R468" i="20"/>
  <c r="S515" i="20"/>
  <c r="R515" i="20"/>
  <c r="S545" i="20"/>
  <c r="R545" i="20"/>
  <c r="R528" i="20"/>
  <c r="S528" i="20"/>
  <c r="R436" i="20"/>
  <c r="S436" i="20"/>
  <c r="S412" i="20"/>
  <c r="R412" i="20"/>
  <c r="R393" i="20"/>
  <c r="S393" i="20"/>
  <c r="R370" i="20"/>
  <c r="S370" i="20"/>
  <c r="S224" i="20"/>
  <c r="R224" i="20"/>
  <c r="R263" i="20"/>
  <c r="S263" i="20"/>
  <c r="R205" i="20"/>
  <c r="S205" i="20"/>
  <c r="R185" i="20"/>
  <c r="S185" i="20"/>
  <c r="S170" i="20"/>
  <c r="R170" i="20"/>
  <c r="R364" i="20"/>
  <c r="S364" i="20"/>
  <c r="R341" i="20"/>
  <c r="S341" i="20"/>
  <c r="R325" i="20"/>
  <c r="S325" i="20"/>
  <c r="R309" i="20"/>
  <c r="S309" i="20"/>
  <c r="S293" i="20"/>
  <c r="R293" i="20"/>
  <c r="S156" i="20"/>
  <c r="R156" i="20"/>
  <c r="R131" i="20"/>
  <c r="S131" i="20"/>
  <c r="S491" i="20"/>
  <c r="R491" i="20"/>
  <c r="S488" i="20"/>
  <c r="R488" i="20"/>
  <c r="S472" i="20"/>
  <c r="R472" i="20"/>
  <c r="S465" i="20"/>
  <c r="R465" i="20"/>
  <c r="S458" i="20"/>
  <c r="R458" i="20"/>
  <c r="S520" i="20"/>
  <c r="R520" i="20"/>
  <c r="S501" i="20"/>
  <c r="R501" i="20"/>
  <c r="S551" i="20"/>
  <c r="R551" i="20"/>
  <c r="S541" i="20"/>
  <c r="R541" i="20"/>
  <c r="S532" i="20"/>
  <c r="R532" i="20"/>
  <c r="S524" i="20"/>
  <c r="R524" i="20"/>
  <c r="S447" i="20"/>
  <c r="R447" i="20"/>
  <c r="S439" i="20"/>
  <c r="R439" i="20"/>
  <c r="S432" i="20"/>
  <c r="R432" i="20"/>
  <c r="S425" i="20"/>
  <c r="R425" i="20"/>
  <c r="S417" i="20"/>
  <c r="R417" i="20"/>
  <c r="S406" i="20"/>
  <c r="R406" i="20"/>
  <c r="S396" i="20"/>
  <c r="R396" i="20"/>
  <c r="S386" i="20"/>
  <c r="R386" i="20"/>
  <c r="S400" i="20"/>
  <c r="R400" i="20"/>
  <c r="S376" i="20"/>
  <c r="R376" i="20"/>
  <c r="S243" i="20"/>
  <c r="R243" i="20"/>
  <c r="S235" i="20"/>
  <c r="R235" i="20"/>
  <c r="S228" i="20"/>
  <c r="R228" i="20"/>
  <c r="S219" i="20"/>
  <c r="R219" i="20"/>
  <c r="S275" i="20"/>
  <c r="R275" i="20"/>
  <c r="S267" i="20"/>
  <c r="R267" i="20"/>
  <c r="S259" i="20"/>
  <c r="R259" i="20"/>
  <c r="S252" i="20"/>
  <c r="R252" i="20"/>
  <c r="S214" i="20"/>
  <c r="R214" i="20"/>
  <c r="S210" i="20"/>
  <c r="R210" i="20"/>
  <c r="S202" i="20"/>
  <c r="R202" i="20"/>
  <c r="S197" i="20"/>
  <c r="R197" i="20"/>
  <c r="S189" i="20"/>
  <c r="R189" i="20"/>
  <c r="S181" i="20"/>
  <c r="R181" i="20"/>
  <c r="S166" i="20"/>
  <c r="R166" i="20"/>
  <c r="S368" i="20"/>
  <c r="R368" i="20"/>
  <c r="S359" i="20"/>
  <c r="R359" i="20"/>
  <c r="S354" i="20"/>
  <c r="R354" i="20"/>
  <c r="S346" i="20"/>
  <c r="R346" i="20"/>
  <c r="S337" i="20"/>
  <c r="R337" i="20"/>
  <c r="S328" i="20"/>
  <c r="R328" i="20"/>
  <c r="S321" i="20"/>
  <c r="R321" i="20"/>
  <c r="S313" i="20"/>
  <c r="R313" i="20"/>
  <c r="S305" i="20"/>
  <c r="R305" i="20"/>
  <c r="S298" i="20"/>
  <c r="R298" i="20"/>
  <c r="S289" i="20"/>
  <c r="R289" i="20"/>
  <c r="S281" i="20"/>
  <c r="R281" i="20"/>
  <c r="S152" i="20"/>
  <c r="R152" i="20"/>
  <c r="S143" i="20"/>
  <c r="R143" i="20"/>
  <c r="S135" i="20"/>
  <c r="R135" i="20"/>
  <c r="S129" i="20"/>
  <c r="R129" i="20"/>
  <c r="S114" i="20"/>
  <c r="R114" i="20"/>
  <c r="S79" i="20"/>
  <c r="R79" i="20"/>
  <c r="S70" i="20"/>
  <c r="R70" i="20"/>
  <c r="S64" i="20"/>
  <c r="R64" i="20"/>
  <c r="S57" i="20"/>
  <c r="R57" i="20"/>
  <c r="S108" i="20"/>
  <c r="R108" i="20"/>
  <c r="S100" i="20"/>
  <c r="R100" i="20"/>
  <c r="S50" i="20"/>
  <c r="R50" i="20"/>
  <c r="S42" i="20"/>
  <c r="R42" i="20"/>
  <c r="S34" i="20"/>
  <c r="R34" i="20"/>
  <c r="S27" i="20"/>
  <c r="R27" i="20"/>
  <c r="S16" i="20"/>
  <c r="R16" i="20"/>
  <c r="S7" i="20"/>
  <c r="R7" i="20"/>
  <c r="R511" i="20"/>
  <c r="R266" i="20"/>
  <c r="S517" i="20"/>
  <c r="R517" i="20"/>
  <c r="S509" i="20"/>
  <c r="R509" i="20"/>
  <c r="S453" i="20"/>
  <c r="R453" i="20"/>
  <c r="S437" i="20"/>
  <c r="R437" i="20"/>
  <c r="R430" i="20"/>
  <c r="S430" i="20"/>
  <c r="S415" i="20"/>
  <c r="R415" i="20"/>
  <c r="S404" i="20"/>
  <c r="R404" i="20"/>
  <c r="S382" i="20"/>
  <c r="R382" i="20"/>
  <c r="S373" i="20"/>
  <c r="R373" i="20"/>
  <c r="R241" i="20"/>
  <c r="S241" i="20"/>
  <c r="S232" i="20"/>
  <c r="R232" i="20"/>
  <c r="S226" i="20"/>
  <c r="R226" i="20"/>
  <c r="S217" i="20"/>
  <c r="R217" i="20"/>
  <c r="S265" i="20"/>
  <c r="R265" i="20"/>
  <c r="S257" i="20"/>
  <c r="R257" i="20"/>
  <c r="S250" i="20"/>
  <c r="R250" i="20"/>
  <c r="R212" i="20"/>
  <c r="S212" i="20"/>
  <c r="S207" i="20"/>
  <c r="R207" i="20"/>
  <c r="S195" i="20"/>
  <c r="R195" i="20"/>
  <c r="S179" i="20"/>
  <c r="R179" i="20"/>
  <c r="S172" i="20"/>
  <c r="R172" i="20"/>
  <c r="S164" i="20"/>
  <c r="R164" i="20"/>
  <c r="R366" i="20"/>
  <c r="S366" i="20"/>
  <c r="S352" i="20"/>
  <c r="R352" i="20"/>
  <c r="S344" i="20"/>
  <c r="R344" i="20"/>
  <c r="S319" i="20"/>
  <c r="R319" i="20"/>
  <c r="S311" i="20"/>
  <c r="R311" i="20"/>
  <c r="R303" i="20"/>
  <c r="S303" i="20"/>
  <c r="S295" i="20"/>
  <c r="R295" i="20"/>
  <c r="R287" i="20"/>
  <c r="S287" i="20"/>
  <c r="S158" i="20"/>
  <c r="R158" i="20"/>
  <c r="R150" i="20"/>
  <c r="S150" i="20"/>
  <c r="S141" i="20"/>
  <c r="R141" i="20"/>
  <c r="R120" i="20"/>
  <c r="S120" i="20"/>
  <c r="S85" i="20"/>
  <c r="R85" i="20"/>
  <c r="R68" i="20"/>
  <c r="S68" i="20"/>
  <c r="R63" i="20"/>
  <c r="S63" i="20"/>
  <c r="S55" i="20"/>
  <c r="R55" i="20"/>
  <c r="R106" i="20"/>
  <c r="S106" i="20"/>
  <c r="R97" i="20"/>
  <c r="S97" i="20"/>
  <c r="R89" i="20"/>
  <c r="S89" i="20"/>
  <c r="S48" i="20"/>
  <c r="R48" i="20"/>
  <c r="R40" i="20"/>
  <c r="S40" i="20"/>
  <c r="R32" i="20"/>
  <c r="S32" i="20"/>
  <c r="R25" i="20"/>
  <c r="S25" i="20"/>
  <c r="S14" i="20"/>
  <c r="R14" i="20"/>
  <c r="R4" i="20"/>
  <c r="R494" i="20"/>
  <c r="R467" i="20"/>
  <c r="R521" i="20"/>
  <c r="R503" i="20"/>
  <c r="R547" i="20"/>
  <c r="R526" i="20"/>
  <c r="R418" i="20"/>
  <c r="R231" i="20"/>
  <c r="R264" i="20"/>
  <c r="R206" i="20"/>
  <c r="R178" i="20"/>
  <c r="R326" i="20"/>
  <c r="R294" i="20"/>
  <c r="R138" i="20"/>
  <c r="R102" i="20"/>
  <c r="R31" i="20"/>
  <c r="S530" i="20"/>
  <c r="S273" i="20"/>
  <c r="S335" i="20"/>
  <c r="S516" i="20"/>
  <c r="R516" i="20"/>
  <c r="S506" i="20"/>
  <c r="R506" i="20"/>
  <c r="S556" i="20"/>
  <c r="R556" i="20"/>
  <c r="S444" i="20"/>
  <c r="R444" i="20"/>
  <c r="S429" i="20"/>
  <c r="R429" i="20"/>
  <c r="S413" i="20"/>
  <c r="R413" i="20"/>
  <c r="S394" i="20"/>
  <c r="R394" i="20"/>
  <c r="S381" i="20"/>
  <c r="R381" i="20"/>
  <c r="S240" i="20"/>
  <c r="R240" i="20"/>
  <c r="S225" i="20"/>
  <c r="R225" i="20"/>
  <c r="S272" i="20"/>
  <c r="R272" i="20"/>
  <c r="S256" i="20"/>
  <c r="R256" i="20"/>
  <c r="S211" i="20"/>
  <c r="R211" i="20"/>
  <c r="S201" i="20"/>
  <c r="R201" i="20"/>
  <c r="S186" i="20"/>
  <c r="R186" i="20"/>
  <c r="S171" i="20"/>
  <c r="R171" i="20"/>
  <c r="S365" i="20"/>
  <c r="R365" i="20"/>
  <c r="S351" i="20"/>
  <c r="R351" i="20"/>
  <c r="S334" i="20"/>
  <c r="R334" i="20"/>
  <c r="S318" i="20"/>
  <c r="R318" i="20"/>
  <c r="S302" i="20"/>
  <c r="R302" i="20"/>
  <c r="S286" i="20"/>
  <c r="R286" i="20"/>
  <c r="S149" i="20"/>
  <c r="R149" i="20"/>
  <c r="S132" i="20"/>
  <c r="R132" i="20"/>
  <c r="S119" i="20"/>
  <c r="R119" i="20"/>
  <c r="S84" i="20"/>
  <c r="R84" i="20"/>
  <c r="S75" i="20"/>
  <c r="R75" i="20"/>
  <c r="S67" i="20"/>
  <c r="R67" i="20"/>
  <c r="S62" i="20"/>
  <c r="R62" i="20"/>
  <c r="S54" i="20"/>
  <c r="R54" i="20"/>
  <c r="S95" i="20"/>
  <c r="R95" i="20"/>
  <c r="S87" i="20"/>
  <c r="R87" i="20"/>
  <c r="S47" i="20"/>
  <c r="R47" i="20"/>
  <c r="S39" i="20"/>
  <c r="R39" i="20"/>
  <c r="S24" i="20"/>
  <c r="R24" i="20"/>
  <c r="S13" i="20"/>
  <c r="R13" i="20"/>
  <c r="R476" i="20"/>
  <c r="R463" i="20"/>
  <c r="R502" i="20"/>
  <c r="R452" i="20"/>
  <c r="R434" i="20"/>
  <c r="R407" i="20"/>
  <c r="R377" i="20"/>
  <c r="R220" i="20"/>
  <c r="R198" i="20"/>
  <c r="R167" i="20"/>
  <c r="R347" i="20"/>
  <c r="R314" i="20"/>
  <c r="R282" i="20"/>
  <c r="R127" i="20"/>
  <c r="R65" i="20"/>
  <c r="R450" i="20"/>
  <c r="R126" i="20"/>
  <c r="R53" i="20"/>
  <c r="S504" i="20"/>
  <c r="R504" i="20"/>
  <c r="S391" i="20"/>
  <c r="R391" i="20"/>
  <c r="S379" i="20"/>
  <c r="R379" i="20"/>
  <c r="S238" i="20"/>
  <c r="R238" i="20"/>
  <c r="S223" i="20"/>
  <c r="R223" i="20"/>
  <c r="S262" i="20"/>
  <c r="R262" i="20"/>
  <c r="S247" i="20"/>
  <c r="R247" i="20"/>
  <c r="S204" i="20"/>
  <c r="R204" i="20"/>
  <c r="S192" i="20"/>
  <c r="R192" i="20"/>
  <c r="S169" i="20"/>
  <c r="R169" i="20"/>
  <c r="S332" i="20"/>
  <c r="R332" i="20"/>
  <c r="S308" i="20"/>
  <c r="R308" i="20"/>
  <c r="S292" i="20"/>
  <c r="R292" i="20"/>
  <c r="S155" i="20"/>
  <c r="R155" i="20"/>
  <c r="S146" i="20"/>
  <c r="R146" i="20"/>
  <c r="S60" i="20"/>
  <c r="R60" i="20"/>
  <c r="S19" i="20"/>
  <c r="R19" i="20"/>
  <c r="R460" i="20"/>
  <c r="R514" i="20"/>
  <c r="R125" i="20"/>
  <c r="S490" i="20"/>
  <c r="R490" i="20"/>
  <c r="S474" i="20"/>
  <c r="R474" i="20"/>
  <c r="S553" i="20"/>
  <c r="R553" i="20"/>
  <c r="S543" i="20"/>
  <c r="R543" i="20"/>
  <c r="S534" i="20"/>
  <c r="R534" i="20"/>
  <c r="S427" i="20"/>
  <c r="R427" i="20"/>
  <c r="S419" i="20"/>
  <c r="R419" i="20"/>
  <c r="S409" i="20"/>
  <c r="R409" i="20"/>
  <c r="S398" i="20"/>
  <c r="R398" i="20"/>
  <c r="S388" i="20"/>
  <c r="R388" i="20"/>
  <c r="S402" i="20"/>
  <c r="R402" i="20"/>
  <c r="S378" i="20"/>
  <c r="R378" i="20"/>
  <c r="S245" i="20"/>
  <c r="R245" i="20"/>
  <c r="S237" i="20"/>
  <c r="R237" i="20"/>
  <c r="S221" i="20"/>
  <c r="R221" i="20"/>
  <c r="S277" i="20"/>
  <c r="R277" i="20"/>
  <c r="S269" i="20"/>
  <c r="R269" i="20"/>
  <c r="S261" i="20"/>
  <c r="R261" i="20"/>
  <c r="S253" i="20"/>
  <c r="R253" i="20"/>
  <c r="S216" i="20"/>
  <c r="R216" i="20"/>
  <c r="S199" i="20"/>
  <c r="R199" i="20"/>
  <c r="S191" i="20"/>
  <c r="R191" i="20"/>
  <c r="S183" i="20"/>
  <c r="R183" i="20"/>
  <c r="S175" i="20"/>
  <c r="R175" i="20"/>
  <c r="S168" i="20"/>
  <c r="R168" i="20"/>
  <c r="S160" i="20"/>
  <c r="R160" i="20"/>
  <c r="S361" i="20"/>
  <c r="R361" i="20"/>
  <c r="S356" i="20"/>
  <c r="R356" i="20"/>
  <c r="S348" i="20"/>
  <c r="R348" i="20"/>
  <c r="S339" i="20"/>
  <c r="R339" i="20"/>
  <c r="S331" i="20"/>
  <c r="R331" i="20"/>
  <c r="S323" i="20"/>
  <c r="R323" i="20"/>
  <c r="S315" i="20"/>
  <c r="R315" i="20"/>
  <c r="S307" i="20"/>
  <c r="R307" i="20"/>
  <c r="S300" i="20"/>
  <c r="R300" i="20"/>
  <c r="S291" i="20"/>
  <c r="R291" i="20"/>
  <c r="S283" i="20"/>
  <c r="R283" i="20"/>
  <c r="S154" i="20"/>
  <c r="R154" i="20"/>
  <c r="S145" i="20"/>
  <c r="R145" i="20"/>
  <c r="S137" i="20"/>
  <c r="R137" i="20"/>
  <c r="S123" i="20"/>
  <c r="R123" i="20"/>
  <c r="S116" i="20"/>
  <c r="R116" i="20"/>
  <c r="S72" i="20"/>
  <c r="R72" i="20"/>
  <c r="S59" i="20"/>
  <c r="R59" i="20"/>
  <c r="S110" i="20"/>
  <c r="R110" i="20"/>
  <c r="S92" i="20"/>
  <c r="R92" i="20"/>
  <c r="S44" i="20"/>
  <c r="R44" i="20"/>
  <c r="S29" i="20"/>
  <c r="R29" i="20"/>
  <c r="S18" i="20"/>
  <c r="R18" i="20"/>
  <c r="R498" i="20"/>
  <c r="R513" i="20"/>
  <c r="R499" i="20"/>
  <c r="R535" i="20"/>
  <c r="R448" i="20"/>
  <c r="R372" i="20"/>
  <c r="R280" i="20"/>
  <c r="R249" i="20"/>
  <c r="R194" i="20"/>
  <c r="R163" i="20"/>
  <c r="R342" i="20"/>
  <c r="R310" i="20"/>
  <c r="R157" i="20"/>
  <c r="R122" i="20"/>
  <c r="S187" i="20"/>
  <c r="S554" i="20"/>
  <c r="R554" i="20"/>
  <c r="S544" i="20"/>
  <c r="R544" i="20"/>
  <c r="S435" i="20"/>
  <c r="R435" i="20"/>
  <c r="S410" i="20"/>
  <c r="R410" i="20"/>
  <c r="S399" i="20"/>
  <c r="R399" i="20"/>
  <c r="S384" i="20"/>
  <c r="R384" i="20"/>
  <c r="S246" i="20"/>
  <c r="R246" i="20"/>
  <c r="S278" i="20"/>
  <c r="R278" i="20"/>
  <c r="S270" i="20"/>
  <c r="R270" i="20"/>
  <c r="S254" i="20"/>
  <c r="R254" i="20"/>
  <c r="S200" i="20"/>
  <c r="R200" i="20"/>
  <c r="S184" i="20"/>
  <c r="R184" i="20"/>
  <c r="S176" i="20"/>
  <c r="R176" i="20"/>
  <c r="S161" i="20"/>
  <c r="R161" i="20"/>
  <c r="S362" i="20"/>
  <c r="R362" i="20"/>
  <c r="S349" i="20"/>
  <c r="R349" i="20"/>
  <c r="S340" i="20"/>
  <c r="R340" i="20"/>
  <c r="S324" i="20"/>
  <c r="R324" i="20"/>
  <c r="S316" i="20"/>
  <c r="R316" i="20"/>
  <c r="S301" i="20"/>
  <c r="R301" i="20"/>
  <c r="S284" i="20"/>
  <c r="R284" i="20"/>
  <c r="S117" i="20"/>
  <c r="R117" i="20"/>
  <c r="S73" i="20"/>
  <c r="R73" i="20"/>
  <c r="S66" i="20"/>
  <c r="R66" i="20"/>
  <c r="S111" i="20"/>
  <c r="R111" i="20"/>
  <c r="S103" i="20"/>
  <c r="R103" i="20"/>
  <c r="S93" i="20"/>
  <c r="R93" i="20"/>
  <c r="S45" i="20"/>
  <c r="R45" i="20"/>
  <c r="S37" i="20"/>
  <c r="R37" i="20"/>
  <c r="S30" i="20"/>
  <c r="R30" i="20"/>
  <c r="S10" i="20"/>
  <c r="R10" i="20"/>
  <c r="S480" i="20"/>
  <c r="R480" i="20"/>
  <c r="S473" i="20"/>
  <c r="R473" i="20"/>
  <c r="S552" i="20"/>
  <c r="R552" i="20"/>
  <c r="S542" i="20"/>
  <c r="R542" i="20"/>
  <c r="S525" i="20"/>
  <c r="R525" i="20"/>
  <c r="S426" i="20"/>
  <c r="R426" i="20"/>
  <c r="S401" i="20"/>
  <c r="R401" i="20"/>
  <c r="S244" i="20"/>
  <c r="R244" i="20"/>
  <c r="S260" i="20"/>
  <c r="R260" i="20"/>
  <c r="S215" i="20"/>
  <c r="R215" i="20"/>
  <c r="S203" i="20"/>
  <c r="R203" i="20"/>
  <c r="S174" i="20"/>
  <c r="R174" i="20"/>
  <c r="S369" i="20"/>
  <c r="R369" i="20"/>
  <c r="S355" i="20"/>
  <c r="R355" i="20"/>
  <c r="S322" i="20"/>
  <c r="R322" i="20"/>
  <c r="S306" i="20"/>
  <c r="R306" i="20"/>
  <c r="S290" i="20"/>
  <c r="R290" i="20"/>
  <c r="S153" i="20"/>
  <c r="R153" i="20"/>
  <c r="S144" i="20"/>
  <c r="R144" i="20"/>
  <c r="S136" i="20"/>
  <c r="R136" i="20"/>
  <c r="S130" i="20"/>
  <c r="R130" i="20"/>
  <c r="S115" i="20"/>
  <c r="R115" i="20"/>
  <c r="S71" i="20"/>
  <c r="R71" i="20"/>
  <c r="S58" i="20"/>
  <c r="R58" i="20"/>
  <c r="S109" i="20"/>
  <c r="R109" i="20"/>
  <c r="S101" i="20"/>
  <c r="R101" i="20"/>
  <c r="S91" i="20"/>
  <c r="R91" i="20"/>
  <c r="S51" i="20"/>
  <c r="R51" i="20"/>
  <c r="S43" i="20"/>
  <c r="R43" i="20"/>
  <c r="S28" i="20"/>
  <c r="R28" i="20"/>
  <c r="S17" i="20"/>
  <c r="R17" i="20"/>
  <c r="S8" i="20"/>
  <c r="R8" i="20"/>
  <c r="R497" i="20"/>
  <c r="R484" i="20"/>
  <c r="R470" i="20"/>
  <c r="R459" i="20"/>
  <c r="R512" i="20"/>
  <c r="R442" i="20"/>
  <c r="R387" i="20"/>
  <c r="R236" i="20"/>
  <c r="R268" i="20"/>
  <c r="R182" i="20"/>
  <c r="R360" i="20"/>
  <c r="R330" i="20"/>
  <c r="R299" i="20"/>
  <c r="R81" i="20"/>
  <c r="R36" i="20"/>
  <c r="R9" i="20"/>
  <c r="S77" i="20"/>
  <c r="R118" i="20"/>
  <c r="S82" i="20"/>
  <c r="R82" i="20"/>
  <c r="R74" i="20"/>
  <c r="S74" i="20"/>
  <c r="S112" i="20"/>
  <c r="R112" i="20"/>
  <c r="R94" i="20"/>
  <c r="S38" i="20"/>
  <c r="R46" i="20"/>
  <c r="K23" i="22" l="1"/>
  <c r="F39" i="2" l="1"/>
  <c r="E39" i="2"/>
  <c r="J23" i="22" l="1"/>
  <c r="H23" i="22"/>
  <c r="N24" i="5" l="1"/>
  <c r="C100" i="6" l="1"/>
  <c r="D100" i="6"/>
  <c r="E100" i="6" l="1"/>
  <c r="S169" i="4"/>
  <c r="F11" i="19" l="1"/>
  <c r="F9" i="19"/>
  <c r="F8" i="19"/>
  <c r="F7" i="19"/>
  <c r="F10" i="19"/>
  <c r="T169" i="4" l="1"/>
  <c r="U163" i="4"/>
  <c r="U164" i="4"/>
  <c r="U18" i="5" l="1"/>
  <c r="V18" i="5"/>
  <c r="C8" i="6" l="1"/>
  <c r="D77" i="6" l="1"/>
  <c r="C94" i="6"/>
  <c r="D94" i="6" l="1"/>
  <c r="E94" i="6" s="1"/>
  <c r="F94" i="6" s="1"/>
  <c r="D86" i="6"/>
  <c r="H9" i="4" s="1"/>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169" i="4" l="1"/>
  <c r="R170" i="4"/>
  <c r="Q12" i="19" l="1"/>
  <c r="P12" i="19"/>
  <c r="O12" i="19"/>
  <c r="N12" i="19"/>
  <c r="M12" i="19"/>
  <c r="L12" i="19"/>
  <c r="K12" i="19"/>
  <c r="J12" i="19"/>
  <c r="I12" i="19"/>
  <c r="H12" i="19"/>
  <c r="G12" i="19"/>
  <c r="F12" i="19"/>
  <c r="E12" i="19"/>
  <c r="D12" i="19"/>
  <c r="C95" i="6" l="1"/>
  <c r="C93" i="6"/>
  <c r="C92" i="6"/>
  <c r="C7" i="6" l="1"/>
  <c r="H18" i="4" s="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F100" i="6"/>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<sst xmlns="http://schemas.openxmlformats.org/spreadsheetml/2006/main" count="25059" uniqueCount="2195">
  <si>
    <t>General Information</t>
  </si>
  <si>
    <t>Name of the DISCOM</t>
  </si>
  <si>
    <t>TPNODL</t>
  </si>
  <si>
    <t xml:space="preserve">i) Year of Establishment </t>
  </si>
  <si>
    <t>1st April 2021</t>
  </si>
  <si>
    <t xml:space="preserve">ii) Government/Public/Private </t>
  </si>
  <si>
    <t>Public Private Partnership</t>
  </si>
  <si>
    <t>DISCOM's Contact details &amp; Address</t>
  </si>
  <si>
    <t>i</t>
  </si>
  <si>
    <t>City/Town/Village</t>
  </si>
  <si>
    <t>TP NORTHERN ODISHA DISTRIBUTION LIMITED</t>
  </si>
  <si>
    <t>ii</t>
  </si>
  <si>
    <t>District</t>
  </si>
  <si>
    <t>Balasore</t>
  </si>
  <si>
    <t>iii</t>
  </si>
  <si>
    <t>State</t>
  </si>
  <si>
    <t>ODISHA</t>
  </si>
  <si>
    <t>Pin</t>
  </si>
  <si>
    <t>iv</t>
  </si>
  <si>
    <t>Telephone</t>
  </si>
  <si>
    <t>06782-244336</t>
  </si>
  <si>
    <t>Fax</t>
  </si>
  <si>
    <t>06782-244259</t>
  </si>
  <si>
    <t>Registered Office</t>
  </si>
  <si>
    <t>Company's Chief Executive Name</t>
  </si>
  <si>
    <t>Mr. Gajanan Kale</t>
  </si>
  <si>
    <t>Designation</t>
  </si>
  <si>
    <t>Chief Executive Officer</t>
  </si>
  <si>
    <t>Address</t>
  </si>
  <si>
    <t>Januganj</t>
  </si>
  <si>
    <t>P.O.</t>
  </si>
  <si>
    <t>v</t>
  </si>
  <si>
    <t>vi</t>
  </si>
  <si>
    <t>vii</t>
  </si>
  <si>
    <t>Nodal Officer Details*</t>
  </si>
  <si>
    <t>Nodal Officer Name (Designated at DISCOM's)</t>
  </si>
  <si>
    <t>Mr. Joydip Roy</t>
  </si>
  <si>
    <t>Chief-Commercial Services &amp; CSR</t>
  </si>
  <si>
    <t>Odisha</t>
  </si>
  <si>
    <t>NA</t>
  </si>
  <si>
    <t>Energy Manager Details*</t>
  </si>
  <si>
    <t xml:space="preserve">Name  </t>
  </si>
  <si>
    <t>Mr. Vedprakash Uppadhaya</t>
  </si>
  <si>
    <t>HOG (Energy Audit)</t>
  </si>
  <si>
    <t>Whether EA or EM</t>
  </si>
  <si>
    <t>EA (Designated)</t>
  </si>
  <si>
    <t>EA/EM Registration No.</t>
  </si>
  <si>
    <t>Mobile</t>
  </si>
  <si>
    <t>E-mail ID</t>
  </si>
  <si>
    <t>Vedprakash.Uppadhaya@tpnodl.com</t>
  </si>
  <si>
    <t>Period of Information</t>
  </si>
  <si>
    <t>Year of (FY) information including Date and Month (Start &amp; End)</t>
  </si>
  <si>
    <t>1st April, 2024 - 31st Mar, 2025</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</si>
  <si>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</si>
  <si>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</si>
  <si>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</si>
  <si>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</si>
  <si>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</si>
  <si>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</si>
  <si>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</si>
  <si>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</si>
  <si>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</si>
  <si>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</si>
  <si>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</si>
  <si>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</si>
  <si>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</si>
  <si>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</si>
  <si>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</si>
  <si>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Collection Efficiency</t>
  </si>
  <si>
    <t xml:space="preserve">(c) </t>
  </si>
  <si>
    <t>Aggregate Technical &amp; Commercial Loss</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</si>
  <si>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</si>
  <si>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</si>
  <si>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</si>
  <si>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AEA*: </t>
  </si>
  <si>
    <t>Name of Authorised Signatory</t>
  </si>
  <si>
    <t>Registration Number:</t>
  </si>
  <si>
    <t>Name of the DISCOM:</t>
  </si>
  <si>
    <t>Full Address:-</t>
  </si>
  <si>
    <t>Seal</t>
  </si>
  <si>
    <t>Form-Details of Input Infrastructure</t>
  </si>
  <si>
    <t>Parameters</t>
  </si>
  <si>
    <t>Total</t>
  </si>
  <si>
    <t>Covered during in audit</t>
  </si>
  <si>
    <t>Verified by Auditor in Sample Check</t>
  </si>
  <si>
    <t>Remarks (Source of data)</t>
  </si>
  <si>
    <t>Number of circles</t>
  </si>
  <si>
    <t>TPNODL Data Base</t>
  </si>
  <si>
    <t>Number of divisions</t>
  </si>
  <si>
    <t>Number of sub-divisions</t>
  </si>
  <si>
    <t>Total Number of feeders</t>
  </si>
  <si>
    <t>(33kV+11kV)</t>
  </si>
  <si>
    <t>Total Number of DTs</t>
  </si>
  <si>
    <t>Number of consumers</t>
  </si>
  <si>
    <t>66kV and above</t>
  </si>
  <si>
    <t>33kV</t>
  </si>
  <si>
    <t>11kV</t>
  </si>
  <si>
    <t>LT</t>
  </si>
  <si>
    <t>a. i.</t>
  </si>
  <si>
    <t>Number of conventional metered consumers</t>
  </si>
  <si>
    <t>-</t>
  </si>
  <si>
    <t>Number of consumers with 'smart' meters</t>
  </si>
  <si>
    <t>Number of consumers with 'smart prepaid' meters</t>
  </si>
  <si>
    <t>Number of consumers with 'AMR' meters</t>
  </si>
  <si>
    <t>Number of consumers with 'non-smart prepaid' meters</t>
  </si>
  <si>
    <t>Number of unmetered consumers</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</si>
  <si>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</si>
  <si>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</si>
  <si>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</si>
  <si>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</si>
  <si>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</si>
  <si>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</si>
  <si>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</si>
  <si>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</si>
  <si>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</si>
  <si>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</si>
  <si>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</si>
  <si>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</si>
  <si>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</si>
  <si>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</si>
  <si>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Length of Aerial Bunched Cables</t>
  </si>
  <si>
    <t>f.</t>
  </si>
  <si>
    <t>Length of Underground Cables</t>
  </si>
  <si>
    <t>Voltage levels</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</si>
  <si>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</si>
  <si>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</si>
  <si>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</si>
  <si>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</si>
  <si>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</si>
  <si>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</si>
  <si>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</si>
  <si>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</si>
  <si>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</si>
  <si>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</si>
  <si>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</si>
  <si>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</si>
  <si>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</si>
  <si>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</si>
  <si>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</si>
  <si>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</si>
  <si>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</si>
  <si>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</si>
  <si>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</si>
  <si>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</si>
  <si>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</si>
  <si>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</si>
  <si>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</si>
  <si>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</si>
  <si>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</si>
  <si>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</si>
  <si>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</si>
  <si>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</si>
  <si>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</si>
  <si>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</si>
  <si>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</si>
  <si>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OPTCL BST Bill</t>
  </si>
  <si>
    <t>Voltage level</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</si>
  <si>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</si>
  <si>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</si>
  <si>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</si>
  <si>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</si>
  <si>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</si>
  <si>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</si>
  <si>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</si>
  <si>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</si>
  <si>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</si>
  <si>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</si>
  <si>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</si>
  <si>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</si>
  <si>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</si>
  <si>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</si>
  <si>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</si>
  <si>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</si>
  <si>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</si>
  <si>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</si>
  <si>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</si>
  <si>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</si>
  <si>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</si>
  <si>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</si>
  <si>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</si>
  <si>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</si>
  <si>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</si>
  <si>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</si>
  <si>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</si>
  <si>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</si>
  <si>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</si>
  <si>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</si>
  <si>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</si>
  <si>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</si>
  <si>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</si>
  <si>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</si>
  <si>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</si>
  <si>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</si>
  <si>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</si>
  <si>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</si>
  <si>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</si>
  <si>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 including Stn. Aux. Consumption</t>
  </si>
  <si>
    <r>
      <rPr>
        <b/>
        <sz val="12"/>
        <color theme="1"/>
        <rFont val="Calibri"/>
        <family val="2"/>
        <scheme val="minor"/>
      </rPr>
      <t xml:space="preserve">Note: 
</t>
    </r>
    <r>
      <rPr>
        <sz val="12"/>
        <color theme="1"/>
        <rFont val="Calibri"/>
        <family val="2"/>
        <scheme val="minor"/>
      </rPr>
      <t>1. Loss level at 33kV Level is considered as per EAG SL-2 Report calculation.
2. Loss Level at 11kV Level is considered as per Cyme Software Calculation from NEG Team.
3. Network loss component is included at LT Input level.</t>
    </r>
  </si>
  <si>
    <t>Loss Estimation for DISCOM</t>
  </si>
  <si>
    <t>T&amp;D loss</t>
  </si>
  <si>
    <t>D loss</t>
  </si>
  <si>
    <t>T&amp;D loss (%)</t>
  </si>
  <si>
    <t>D loss (%)</t>
  </si>
  <si>
    <t>Details of Division Wise Losses (See note below**)</t>
  </si>
  <si>
    <t>Division Wise Losses</t>
  </si>
  <si>
    <t>S.No</t>
  </si>
  <si>
    <t>Name of circle</t>
  </si>
  <si>
    <t>Circle code</t>
  </si>
  <si>
    <t>Name of Division</t>
  </si>
  <si>
    <t>Period From 1st April, 2024 - 31st Mar, 2025</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</si>
  <si>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</si>
  <si>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</si>
  <si>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</si>
  <si>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</si>
  <si>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</si>
  <si>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</si>
  <si>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</si>
  <si>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</si>
  <si>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</si>
  <si>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</si>
  <si>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</si>
  <si>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</si>
  <si>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</si>
  <si>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</si>
  <si>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</si>
  <si>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</si>
  <si>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</si>
  <si>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</si>
  <si>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</si>
  <si>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</si>
  <si>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Input energy 
(MU)</t>
  </si>
  <si>
    <t>Metered
energy</t>
  </si>
  <si>
    <t>Unmetered/assessment
energy</t>
  </si>
  <si>
    <t>Total energy</t>
  </si>
  <si>
    <t>BED BALASORE</t>
  </si>
  <si>
    <t>Residential</t>
  </si>
  <si>
    <t>Agricultural</t>
  </si>
  <si>
    <t>Commercial/Industrial-LT</t>
  </si>
  <si>
    <t>Commercial/Industrial-HT</t>
  </si>
  <si>
    <t>Others</t>
  </si>
  <si>
    <t>Sub-total</t>
  </si>
  <si>
    <t>BTED BASTA</t>
  </si>
  <si>
    <t>JED JALESWAR</t>
  </si>
  <si>
    <t>CED BALASORE</t>
  </si>
  <si>
    <t>SED SORO</t>
  </si>
  <si>
    <t>Bhadrak</t>
  </si>
  <si>
    <t>BNED BHADRAK</t>
  </si>
  <si>
    <t>BSED BHADRAK</t>
  </si>
  <si>
    <t>Baripada</t>
  </si>
  <si>
    <t>BPED BARIPADA</t>
  </si>
  <si>
    <t>UED UDALA</t>
  </si>
  <si>
    <t>RED RAIRANGPUR</t>
  </si>
  <si>
    <t>Jajpur</t>
  </si>
  <si>
    <t>JRED JAJPUR ROAD</t>
  </si>
  <si>
    <t>JTED JAJPUR TOWN</t>
  </si>
  <si>
    <t>KUED KUAKHIA</t>
  </si>
  <si>
    <t>Keonjhar</t>
  </si>
  <si>
    <t>KED KEONJHAR</t>
  </si>
  <si>
    <t>JOED JODA</t>
  </si>
  <si>
    <t>AED ANANDPUR</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</si>
  <si>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</si>
  <si>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</si>
  <si>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Color code</t>
  </si>
  <si>
    <t>Parameter</t>
  </si>
  <si>
    <t>Please enter name of circle</t>
  </si>
  <si>
    <t>Please enter circle code</t>
  </si>
  <si>
    <t>Please enter numeric value or 0</t>
  </si>
  <si>
    <t>Formula protected</t>
  </si>
  <si>
    <t>Name of Energy Manager: Mr. Vedprakash Uppadhyaya</t>
  </si>
  <si>
    <t>Name of Authorised Signatory:</t>
  </si>
  <si>
    <t>Form-Input Energy (Details of Input Energy &amp; Infrastructure)</t>
  </si>
  <si>
    <t>A. Summary of Energy Input &amp; Infrastructure</t>
  </si>
  <si>
    <t>S.No.</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</si>
  <si>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</si>
  <si>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</si>
  <si>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</si>
  <si>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</si>
  <si>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</si>
  <si>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</si>
  <si>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</si>
  <si>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</si>
  <si>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</si>
  <si>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</si>
  <si>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</si>
  <si>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</si>
  <si>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</si>
  <si>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</si>
  <si>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</si>
  <si>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</si>
  <si>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Yes</t>
  </si>
  <si>
    <t>A.9</t>
  </si>
  <si>
    <t>Is 100% metering available at 11 kV (Select yes or no from list)</t>
  </si>
  <si>
    <t>A.10</t>
  </si>
  <si>
    <t>% of metering available at DT</t>
  </si>
  <si>
    <t>A.11</t>
  </si>
  <si>
    <t>% of metering available at consumer end</t>
  </si>
  <si>
    <t>A.12</t>
  </si>
  <si>
    <t>No of feeders at 66kV voltage level</t>
  </si>
  <si>
    <t>No any 66kV Network</t>
  </si>
  <si>
    <t>A.13</t>
  </si>
  <si>
    <t>No of feeders at 33kV voltage level</t>
  </si>
  <si>
    <t>A.14</t>
  </si>
  <si>
    <t>No of feeders at 11kV voltage level</t>
  </si>
  <si>
    <t>A.15</t>
  </si>
  <si>
    <t>No of LT feeders level</t>
  </si>
  <si>
    <t>Total No. of DTs</t>
  </si>
  <si>
    <t>A.16</t>
  </si>
  <si>
    <t>Line length (ckt. km) at 66kV voltage level</t>
  </si>
  <si>
    <t>A.17</t>
  </si>
  <si>
    <t>Line length (ckt. km) at 33kV voltage level</t>
  </si>
  <si>
    <t>A.18</t>
  </si>
  <si>
    <t>Line length (ckt. km) at 11kV voltage level</t>
  </si>
  <si>
    <t>A.19</t>
  </si>
  <si>
    <t>Line length (km) at LT level</t>
  </si>
  <si>
    <t>A.20</t>
  </si>
  <si>
    <t>A.21</t>
  </si>
  <si>
    <t>A.22</t>
  </si>
  <si>
    <t>HT/LT ratio</t>
  </si>
  <si>
    <t>B. Meter reading of Input energy at injection points</t>
  </si>
  <si>
    <t>Zone</t>
  </si>
  <si>
    <t>Circle</t>
  </si>
  <si>
    <t>Voltage Level</t>
  </si>
  <si>
    <t>Division</t>
  </si>
  <si>
    <t>Sub-Division</t>
  </si>
  <si>
    <t>Exchange Grid</t>
  </si>
  <si>
    <t>Feeder 
ID</t>
  </si>
  <si>
    <t>Feeder Name</t>
  </si>
  <si>
    <t>Feeder Metering Status
(Metered/ unmetered/ AMI/AMR)</t>
  </si>
  <si>
    <t>Status of Meter
(Functional/Non-functional)</t>
  </si>
  <si>
    <t>Metering Date</t>
  </si>
  <si>
    <t>Feeder Type
(Agri/ Industrial/Mixed)</t>
  </si>
  <si>
    <t>Status of Communication</t>
  </si>
  <si>
    <t>Period from 1st April, 2024 - 31st Mar, 2025</t>
  </si>
  <si>
    <t>Sales(MU)</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</si>
  <si>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</si>
  <si>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</si>
  <si>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</si>
  <si>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</si>
  <si>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</si>
  <si>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</si>
  <si>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MF</t>
  </si>
  <si>
    <t>Import
(MU)</t>
  </si>
  <si>
    <t>Export
(MU)</t>
  </si>
  <si>
    <t>B.1</t>
  </si>
  <si>
    <t>Bhadark</t>
  </si>
  <si>
    <t>BSED</t>
  </si>
  <si>
    <t>RE- S/D Bhadrak</t>
  </si>
  <si>
    <t>Agarpada</t>
  </si>
  <si>
    <t>Trf1-40MVA 132/33KV</t>
  </si>
  <si>
    <t>Metered</t>
  </si>
  <si>
    <t>Functional</t>
  </si>
  <si>
    <t>Mixed</t>
  </si>
  <si>
    <t>100% data Received through EMD file</t>
  </si>
  <si>
    <t>OPT01511</t>
  </si>
  <si>
    <t>BST Bill</t>
  </si>
  <si>
    <t>B.2</t>
  </si>
  <si>
    <t>Trf2-20MVA 132/33KV</t>
  </si>
  <si>
    <t>OPT02463</t>
  </si>
  <si>
    <t>B.3</t>
  </si>
  <si>
    <t>AED</t>
  </si>
  <si>
    <t>Anandpur S/D</t>
  </si>
  <si>
    <t>Anandpur</t>
  </si>
  <si>
    <t>Trf1-12.5MVA 132/33kV</t>
  </si>
  <si>
    <t>OPT00035</t>
  </si>
  <si>
    <t>B.4</t>
  </si>
  <si>
    <t>Trf2-12.5MVA 132/33kV</t>
  </si>
  <si>
    <t>OPT00037</t>
  </si>
  <si>
    <t>B.5</t>
  </si>
  <si>
    <t>Trf3-20MVA 132/33kV</t>
  </si>
  <si>
    <t>OPT00864</t>
  </si>
  <si>
    <t>B.6</t>
  </si>
  <si>
    <t>132 kV</t>
  </si>
  <si>
    <t>JOED</t>
  </si>
  <si>
    <t>Joda S/D</t>
  </si>
  <si>
    <t>Arya Ispat Sw. Stn.</t>
  </si>
  <si>
    <t>ARYA Steel 132kV</t>
  </si>
  <si>
    <t>OPT01845</t>
  </si>
  <si>
    <t>B.7</t>
  </si>
  <si>
    <t>BRPL Feeder</t>
  </si>
  <si>
    <t>OPT00851</t>
  </si>
  <si>
    <t>B.8</t>
  </si>
  <si>
    <t>IMTCPL Feeder</t>
  </si>
  <si>
    <t>OPT00732</t>
  </si>
  <si>
    <t>B.9</t>
  </si>
  <si>
    <t>BED</t>
  </si>
  <si>
    <t>Nilgiri S/D</t>
  </si>
  <si>
    <t>BIRLA Tyre Feeder 132kV</t>
  </si>
  <si>
    <t>OPT01135</t>
  </si>
  <si>
    <t>B.10</t>
  </si>
  <si>
    <t>ISPAT Feeder 132kV</t>
  </si>
  <si>
    <t>OPT01202</t>
  </si>
  <si>
    <t>B.11</t>
  </si>
  <si>
    <t>Supply S/D-II Balasore</t>
  </si>
  <si>
    <t>Traction Feeder 132kV</t>
  </si>
  <si>
    <t>OPT01264</t>
  </si>
  <si>
    <t>B.12</t>
  </si>
  <si>
    <t>Trf1-63MVA 132/33kV</t>
  </si>
  <si>
    <t>OPT02428</t>
  </si>
  <si>
    <t>B.13</t>
  </si>
  <si>
    <t>Trf2-63MVA 132/33kV</t>
  </si>
  <si>
    <t>OPT00973</t>
  </si>
  <si>
    <t>B.14</t>
  </si>
  <si>
    <t>Trf3-63MVA 132/33kV</t>
  </si>
  <si>
    <t>OPT01534</t>
  </si>
  <si>
    <t>B.15</t>
  </si>
  <si>
    <t>Kuliana S/D</t>
  </si>
  <si>
    <t>Bangiriposi</t>
  </si>
  <si>
    <t>OPT00950</t>
  </si>
  <si>
    <t>B.16</t>
  </si>
  <si>
    <t>Trf2-20MVA 132/33kV</t>
  </si>
  <si>
    <t>OPT02432</t>
  </si>
  <si>
    <t>B.17</t>
  </si>
  <si>
    <t>Barbil S/D</t>
  </si>
  <si>
    <t>Barbil</t>
  </si>
  <si>
    <t>OPT00131</t>
  </si>
  <si>
    <t>B.18</t>
  </si>
  <si>
    <t>OPT00132</t>
  </si>
  <si>
    <t>B.19</t>
  </si>
  <si>
    <t>OPT02390</t>
  </si>
  <si>
    <t>B.20</t>
  </si>
  <si>
    <t>Baripada S/D</t>
  </si>
  <si>
    <t>Baripada PG Stn. Tertiary</t>
  </si>
  <si>
    <t>ER-1452A</t>
  </si>
  <si>
    <t>B.21</t>
  </si>
  <si>
    <t>BPED</t>
  </si>
  <si>
    <t>GEDCOL Solar 33 kV, 1 MW</t>
  </si>
  <si>
    <t>ORA00152</t>
  </si>
  <si>
    <t>B.22</t>
  </si>
  <si>
    <t>Trf1-40MVA 132/33kV</t>
  </si>
  <si>
    <t>OPT01713</t>
  </si>
  <si>
    <t>B.23</t>
  </si>
  <si>
    <t>Trf2-40MVA 132/33kV</t>
  </si>
  <si>
    <t>APM03582</t>
  </si>
  <si>
    <t>B.24</t>
  </si>
  <si>
    <t>Trf3-40MVA 132/33kV</t>
  </si>
  <si>
    <t>APM12604</t>
  </si>
  <si>
    <t>B.25</t>
  </si>
  <si>
    <t>BTED</t>
  </si>
  <si>
    <t>Basta S/D</t>
  </si>
  <si>
    <t>Basta</t>
  </si>
  <si>
    <t>Trf1-20MVA 132/33kV</t>
  </si>
  <si>
    <t>OPT00024</t>
  </si>
  <si>
    <t>B.26</t>
  </si>
  <si>
    <t>OPT00027</t>
  </si>
  <si>
    <t>B.27</t>
  </si>
  <si>
    <t>OPT01953</t>
  </si>
  <si>
    <t>B.28</t>
  </si>
  <si>
    <t>JRED</t>
  </si>
  <si>
    <t>Duburi S/D</t>
  </si>
  <si>
    <t>BC Mohanty Sw. Stn.</t>
  </si>
  <si>
    <t>BC Mohanty fdr 132kV (8MVA 132/11KV Trf)</t>
  </si>
  <si>
    <t>OPT01748</t>
  </si>
  <si>
    <t>B.29</t>
  </si>
  <si>
    <t>TOMKA Traction Feeder 132kV</t>
  </si>
  <si>
    <t>OPT00765</t>
  </si>
  <si>
    <t>B.30</t>
  </si>
  <si>
    <t>Betnoti S/D</t>
  </si>
  <si>
    <t>Betanoti</t>
  </si>
  <si>
    <t>OPT01509</t>
  </si>
  <si>
    <t>B.31</t>
  </si>
  <si>
    <t>OPT02195</t>
  </si>
  <si>
    <t>B.32</t>
  </si>
  <si>
    <t>BNED</t>
  </si>
  <si>
    <t>Dhamra S/D</t>
  </si>
  <si>
    <t>Dhamra Port Fdr2 132kV (Tr.)</t>
  </si>
  <si>
    <t>OPT00019</t>
  </si>
  <si>
    <t>B.33</t>
  </si>
  <si>
    <t>Dhamra Port Feeder1 132kV</t>
  </si>
  <si>
    <t>OPT00017</t>
  </si>
  <si>
    <t>B.34</t>
  </si>
  <si>
    <t>FACOR Feeder 132kV</t>
  </si>
  <si>
    <t>OPT01645</t>
  </si>
  <si>
    <t>B.35</t>
  </si>
  <si>
    <t>FACOR Power 132kV</t>
  </si>
  <si>
    <t>OPT00719</t>
  </si>
  <si>
    <t>B.36</t>
  </si>
  <si>
    <t>No. I S/D</t>
  </si>
  <si>
    <t>OPT01644</t>
  </si>
  <si>
    <t>B.37</t>
  </si>
  <si>
    <t>OPT01646</t>
  </si>
  <si>
    <t>B.38</t>
  </si>
  <si>
    <t>OPT01643</t>
  </si>
  <si>
    <t>B.39</t>
  </si>
  <si>
    <t>OPT00824</t>
  </si>
  <si>
    <t>B.40</t>
  </si>
  <si>
    <t>JED</t>
  </si>
  <si>
    <t>Bhograi S/D</t>
  </si>
  <si>
    <t>Bhograi</t>
  </si>
  <si>
    <t>OPT01390</t>
  </si>
  <si>
    <t>B.41</t>
  </si>
  <si>
    <t>OPT01378</t>
  </si>
  <si>
    <t>B.42</t>
  </si>
  <si>
    <t>Bolani</t>
  </si>
  <si>
    <t>Trf1-10MVA 132/11kV</t>
  </si>
  <si>
    <t>OPT01841</t>
  </si>
  <si>
    <t>B.43</t>
  </si>
  <si>
    <t>Trf2-10MVA 132/11kV</t>
  </si>
  <si>
    <t>OPT01843</t>
  </si>
  <si>
    <t>B.44</t>
  </si>
  <si>
    <t>BRPL Switching</t>
  </si>
  <si>
    <t>BRPL Feeder 132kV</t>
  </si>
  <si>
    <t>APMB2336</t>
  </si>
  <si>
    <t>B.45</t>
  </si>
  <si>
    <t>Tihidi S/D</t>
  </si>
  <si>
    <t>Chandabali GIS</t>
  </si>
  <si>
    <t>OPT01518</t>
  </si>
  <si>
    <t>B.46</t>
  </si>
  <si>
    <t>OPT01447</t>
  </si>
  <si>
    <t>B.47</t>
  </si>
  <si>
    <t>KUED</t>
  </si>
  <si>
    <t>TPCODL</t>
  </si>
  <si>
    <t>Chandikhol</t>
  </si>
  <si>
    <t>Badachana Feeder 33kV</t>
  </si>
  <si>
    <t>OPT02063</t>
  </si>
  <si>
    <t>B.48</t>
  </si>
  <si>
    <t>kUED</t>
  </si>
  <si>
    <t>Kundala Feeder 33kV</t>
  </si>
  <si>
    <t>Q0266923</t>
  </si>
  <si>
    <t>B.49</t>
  </si>
  <si>
    <t>Dharmasala S/D</t>
  </si>
  <si>
    <t>OPT01858</t>
  </si>
  <si>
    <t>B.50</t>
  </si>
  <si>
    <t>OPT02065</t>
  </si>
  <si>
    <t>B.51</t>
  </si>
  <si>
    <t>OPT02067</t>
  </si>
  <si>
    <t>B.52</t>
  </si>
  <si>
    <t>BALASORE</t>
  </si>
  <si>
    <t>Supply S/D-I Balasore</t>
  </si>
  <si>
    <t>Chandipur</t>
  </si>
  <si>
    <t>Trf1-20 MVA 132/33kV</t>
  </si>
  <si>
    <t>OPT02361</t>
  </si>
  <si>
    <t>B.53</t>
  </si>
  <si>
    <t>OPT02363</t>
  </si>
  <si>
    <t>B.54</t>
  </si>
  <si>
    <t>Dhamra(Balimunda)</t>
  </si>
  <si>
    <t>OPT02392</t>
  </si>
  <si>
    <t>B.55</t>
  </si>
  <si>
    <t>OPT02394</t>
  </si>
  <si>
    <t>B.56</t>
  </si>
  <si>
    <t>Ghatagaon S/D</t>
  </si>
  <si>
    <t>Dhenkikote</t>
  </si>
  <si>
    <t>OPT01786</t>
  </si>
  <si>
    <t>B.57</t>
  </si>
  <si>
    <t>Trf2-20 MVA 132/33kV</t>
  </si>
  <si>
    <t>OPT02334</t>
  </si>
  <si>
    <t>B.58</t>
  </si>
  <si>
    <t>Duburi</t>
  </si>
  <si>
    <t>Jakhapura Traction Fdr 132kV</t>
  </si>
  <si>
    <t>OPT01031</t>
  </si>
  <si>
    <t>B.59</t>
  </si>
  <si>
    <t>JFAL Feeder 132kV</t>
  </si>
  <si>
    <t>APM12565</t>
  </si>
  <si>
    <t>B.60</t>
  </si>
  <si>
    <t>Sukinda Traction Feeder 132kV</t>
  </si>
  <si>
    <t>OPT02006</t>
  </si>
  <si>
    <t>B.61</t>
  </si>
  <si>
    <t>Mishrilal Feeder 132kV</t>
  </si>
  <si>
    <t>APM12569</t>
  </si>
  <si>
    <t>B.62</t>
  </si>
  <si>
    <t>220 kV</t>
  </si>
  <si>
    <t>NINL Feeder 220kV</t>
  </si>
  <si>
    <t>OPT02369</t>
  </si>
  <si>
    <t>B.63</t>
  </si>
  <si>
    <t>Trf1-40MVA 220/33kV</t>
  </si>
  <si>
    <t>OPT02275</t>
  </si>
  <si>
    <t>B.64</t>
  </si>
  <si>
    <t>Trf2-40MVA 220/33kV</t>
  </si>
  <si>
    <t>OPT00976</t>
  </si>
  <si>
    <t>B.65</t>
  </si>
  <si>
    <t>Duburi-New</t>
  </si>
  <si>
    <t>Jindal Feeder1 220kV</t>
  </si>
  <si>
    <t>OPT01613</t>
  </si>
  <si>
    <t>B.66</t>
  </si>
  <si>
    <t>Jindal Feeder2 220kV</t>
  </si>
  <si>
    <t>OPT01615</t>
  </si>
  <si>
    <t>B.67</t>
  </si>
  <si>
    <t>Maithan Feeder 220kV</t>
  </si>
  <si>
    <t>B0004474</t>
  </si>
  <si>
    <t>B.68</t>
  </si>
  <si>
    <t>NU Vista Ltd Feeder 220 kV</t>
  </si>
  <si>
    <t>XE575991</t>
  </si>
  <si>
    <t>B.69</t>
  </si>
  <si>
    <t>Rohit Ferrotech 220kV</t>
  </si>
  <si>
    <t>OPT01617</t>
  </si>
  <si>
    <t>B.70</t>
  </si>
  <si>
    <t>400 kV</t>
  </si>
  <si>
    <t>TATA Steel Feeder1 400kV</t>
  </si>
  <si>
    <t>ORU01991</t>
  </si>
  <si>
    <t>B.71</t>
  </si>
  <si>
    <t>TATA Steel Feeder2 400kV</t>
  </si>
  <si>
    <t>ORU01996</t>
  </si>
  <si>
    <t>B.72</t>
  </si>
  <si>
    <t>TRF-20 MVA 220/33kV</t>
  </si>
  <si>
    <t>OPT00620</t>
  </si>
  <si>
    <t>B.73</t>
  </si>
  <si>
    <t>VISA Steel 220kV</t>
  </si>
  <si>
    <t>OPT01619</t>
  </si>
  <si>
    <t>B.74</t>
  </si>
  <si>
    <t>Haridaspur 132KV</t>
  </si>
  <si>
    <t>RAMCO Feeder 132kV</t>
  </si>
  <si>
    <t>ORU47773</t>
  </si>
  <si>
    <t>B.75</t>
  </si>
  <si>
    <t>No. II Keonjhar S/D</t>
  </si>
  <si>
    <t>Jaganath Steel Sw. Stn</t>
  </si>
  <si>
    <t>Trf2-37.5MVA 132/11kV</t>
  </si>
  <si>
    <t>ORA00084</t>
  </si>
  <si>
    <t>B.76</t>
  </si>
  <si>
    <t>Jajpur Road S/D</t>
  </si>
  <si>
    <t>Jajpur Road</t>
  </si>
  <si>
    <t>OPT01829</t>
  </si>
  <si>
    <t>B.77</t>
  </si>
  <si>
    <t>OPT01869</t>
  </si>
  <si>
    <t>B.78</t>
  </si>
  <si>
    <t>OPT01881</t>
  </si>
  <si>
    <t>B.79</t>
  </si>
  <si>
    <t>Yazdani Feeder 33kV</t>
  </si>
  <si>
    <t>APM12571</t>
  </si>
  <si>
    <t>B.80</t>
  </si>
  <si>
    <t>JTED</t>
  </si>
  <si>
    <t>Jajpur Town S/D</t>
  </si>
  <si>
    <t>Jajpur Town</t>
  </si>
  <si>
    <t>OPT01763</t>
  </si>
  <si>
    <t>B.81</t>
  </si>
  <si>
    <t>OPT01764</t>
  </si>
  <si>
    <t>B.82</t>
  </si>
  <si>
    <t>OPT02274</t>
  </si>
  <si>
    <t>B.83</t>
  </si>
  <si>
    <t>Jaleswar S/D</t>
  </si>
  <si>
    <t>Jaleswar</t>
  </si>
  <si>
    <t>OPT01036</t>
  </si>
  <si>
    <t>B.84</t>
  </si>
  <si>
    <t>Trf1-31.5MVA 132/33kV</t>
  </si>
  <si>
    <t>OPT01862</t>
  </si>
  <si>
    <t>B.85</t>
  </si>
  <si>
    <t>Trf2-31.5MVA 132/33kV</t>
  </si>
  <si>
    <t>OPT01864</t>
  </si>
  <si>
    <t>B.86</t>
  </si>
  <si>
    <t>Trf3-12.5MVA 132/33kV</t>
  </si>
  <si>
    <t>OPT01866</t>
  </si>
  <si>
    <t>B.87</t>
  </si>
  <si>
    <t>Joda</t>
  </si>
  <si>
    <t>Bansapani Traction Feeder 132kV</t>
  </si>
  <si>
    <t>OPT02492</t>
  </si>
  <si>
    <t>B.88</t>
  </si>
  <si>
    <t>FAP Feeder 132kV</t>
  </si>
  <si>
    <t>APM03672</t>
  </si>
  <si>
    <t>B.89</t>
  </si>
  <si>
    <t>33KV TENSA 33KV FEEDER (WESCO)</t>
  </si>
  <si>
    <t>OPT00668</t>
  </si>
  <si>
    <t>B.90</t>
  </si>
  <si>
    <t>JSPL Trf1-50MVA 220/33kV</t>
  </si>
  <si>
    <t>OPT00013</t>
  </si>
  <si>
    <t>B.91</t>
  </si>
  <si>
    <t>JSPL Trf2-50MVA 220/33kV</t>
  </si>
  <si>
    <t>OPT00015</t>
  </si>
  <si>
    <t>B.92</t>
  </si>
  <si>
    <t>JSPL Trf3-20MVA 220/33kV</t>
  </si>
  <si>
    <t>OPT00376</t>
  </si>
  <si>
    <t>B.93</t>
  </si>
  <si>
    <t>KJS Ahluwalia 33 kV</t>
  </si>
  <si>
    <t>ORU05028</t>
  </si>
  <si>
    <t>B.94</t>
  </si>
  <si>
    <t>TATA STEEL 220kV</t>
  </si>
  <si>
    <t>OPT01142</t>
  </si>
  <si>
    <t>B.95</t>
  </si>
  <si>
    <t>TATA Steel Long Products ltd 220kV</t>
  </si>
  <si>
    <t>OPT01170</t>
  </si>
  <si>
    <t>B.96</t>
  </si>
  <si>
    <t>APM03540</t>
  </si>
  <si>
    <t>B.97</t>
  </si>
  <si>
    <t>Trf4-20MVA 132/33kV</t>
  </si>
  <si>
    <t>OPT00699</t>
  </si>
  <si>
    <t>B.98</t>
  </si>
  <si>
    <t>Trf5-20MVA 132/33kV</t>
  </si>
  <si>
    <t>OPT00788</t>
  </si>
  <si>
    <t>B.99</t>
  </si>
  <si>
    <t>Trf6-40MVA 132/33kV</t>
  </si>
  <si>
    <t>OPT00693</t>
  </si>
  <si>
    <t>B.100</t>
  </si>
  <si>
    <t>Trf7-15MVA 220/33kV(SMPL)</t>
  </si>
  <si>
    <t>OPT00704</t>
  </si>
  <si>
    <t>B.101</t>
  </si>
  <si>
    <t>JSW Cement S/W</t>
  </si>
  <si>
    <t>JSW Cement Ltd Fdr 132kV</t>
  </si>
  <si>
    <t>ORU44174</t>
  </si>
  <si>
    <t>B.102</t>
  </si>
  <si>
    <t>Karakhendra S/W</t>
  </si>
  <si>
    <t>KARAKHENDRA STATION CONSUMPTION</t>
  </si>
  <si>
    <t>NSC95193</t>
  </si>
  <si>
    <t>B.103</t>
  </si>
  <si>
    <t>KARAKOLHA FEEDER 132kV</t>
  </si>
  <si>
    <t>ORU52484</t>
  </si>
  <si>
    <t>B.104</t>
  </si>
  <si>
    <t>RED</t>
  </si>
  <si>
    <t>Karanjia S/D</t>
  </si>
  <si>
    <t>Karanjia</t>
  </si>
  <si>
    <t>APM03741</t>
  </si>
  <si>
    <t>B.105</t>
  </si>
  <si>
    <t>APM03658</t>
  </si>
  <si>
    <t>B.106</t>
  </si>
  <si>
    <t>Trf3-20 MVA 132/33kV</t>
  </si>
  <si>
    <t>APM02331</t>
  </si>
  <si>
    <t>B.107</t>
  </si>
  <si>
    <t>KED</t>
  </si>
  <si>
    <t>No. I Keonjhar S/D</t>
  </si>
  <si>
    <t>Keonjhar GIS(Ranki)</t>
  </si>
  <si>
    <t>OPT01537</t>
  </si>
  <si>
    <t>B.108</t>
  </si>
  <si>
    <t>Trf2-20MVA 220/33kV</t>
  </si>
  <si>
    <t>OPT01540</t>
  </si>
  <si>
    <t>B.109</t>
  </si>
  <si>
    <t>PGCIL</t>
  </si>
  <si>
    <t>PGCIL Stn. 33KV Tertiary</t>
  </si>
  <si>
    <t>NP7921-A</t>
  </si>
  <si>
    <t>B.110</t>
  </si>
  <si>
    <t>Nalda</t>
  </si>
  <si>
    <t>OPT01840</t>
  </si>
  <si>
    <t>B.111</t>
  </si>
  <si>
    <t>OMC Daitari</t>
  </si>
  <si>
    <t>TATA FAP Bamnipal Feeder 132kV</t>
  </si>
  <si>
    <t>ORA00030</t>
  </si>
  <si>
    <t>B.112</t>
  </si>
  <si>
    <t>ORA00033</t>
  </si>
  <si>
    <t>B.113</t>
  </si>
  <si>
    <t>POLASPANGA</t>
  </si>
  <si>
    <t>ESIL Feeder 132kV</t>
  </si>
  <si>
    <t>ORBR4982</t>
  </si>
  <si>
    <t>B.114</t>
  </si>
  <si>
    <t>MSP Feeder 132kV</t>
  </si>
  <si>
    <t>OPT01268</t>
  </si>
  <si>
    <t>B.115</t>
  </si>
  <si>
    <t>OSISL Feeder 132kV</t>
  </si>
  <si>
    <t>ORA00301</t>
  </si>
  <si>
    <t>B.116</t>
  </si>
  <si>
    <t>OSISL Feeder 33kV</t>
  </si>
  <si>
    <t>OPT01389</t>
  </si>
  <si>
    <t>B.117</t>
  </si>
  <si>
    <t>Patnaik Steel 33kV</t>
  </si>
  <si>
    <t>OPT01087</t>
  </si>
  <si>
    <t>B.118</t>
  </si>
  <si>
    <t>OPT02358</t>
  </si>
  <si>
    <t>B.119</t>
  </si>
  <si>
    <t>OPT01395</t>
  </si>
  <si>
    <t>B.120</t>
  </si>
  <si>
    <t>OPT01019</t>
  </si>
  <si>
    <t>B.121</t>
  </si>
  <si>
    <t>OPT01059</t>
  </si>
  <si>
    <t>B.122</t>
  </si>
  <si>
    <t>Rairangpur-I S/D</t>
  </si>
  <si>
    <t>Rairangpur</t>
  </si>
  <si>
    <t>OPT02289</t>
  </si>
  <si>
    <t>B.123</t>
  </si>
  <si>
    <t>OPT02291</t>
  </si>
  <si>
    <t>B.124</t>
  </si>
  <si>
    <t>OPT02293</t>
  </si>
  <si>
    <t>B.125</t>
  </si>
  <si>
    <t>CED</t>
  </si>
  <si>
    <t>RE S/D-I Balasore</t>
  </si>
  <si>
    <t>Somonathpur</t>
  </si>
  <si>
    <t>IMAMI Feeder 132kV</t>
  </si>
  <si>
    <t>OPT00146</t>
  </si>
  <si>
    <t>B.126</t>
  </si>
  <si>
    <t>Stork Feeder 132kV</t>
  </si>
  <si>
    <t>OPT02385</t>
  </si>
  <si>
    <t>B.127</t>
  </si>
  <si>
    <t>Trf1-12.5 MVA 132/33kV</t>
  </si>
  <si>
    <t>OPT00756</t>
  </si>
  <si>
    <t>B.128</t>
  </si>
  <si>
    <t>Trf2-12.5 MVA 132/33kV</t>
  </si>
  <si>
    <t>OPT01704</t>
  </si>
  <si>
    <t>B.129</t>
  </si>
  <si>
    <t>SED</t>
  </si>
  <si>
    <t>Soro S/D</t>
  </si>
  <si>
    <t>SORO</t>
  </si>
  <si>
    <t>APM03732</t>
  </si>
  <si>
    <t>B.130</t>
  </si>
  <si>
    <t>OPT01861</t>
  </si>
  <si>
    <t>B.131</t>
  </si>
  <si>
    <t>APM12568</t>
  </si>
  <si>
    <t>B.132</t>
  </si>
  <si>
    <t xml:space="preserve">KED </t>
  </si>
  <si>
    <t>Telkoi</t>
  </si>
  <si>
    <t>Trf1-20MVA 220/33kV</t>
  </si>
  <si>
    <t>OPT02216</t>
  </si>
  <si>
    <t>B.133</t>
  </si>
  <si>
    <t>OPT02217</t>
  </si>
  <si>
    <t>B.134</t>
  </si>
  <si>
    <t>UED</t>
  </si>
  <si>
    <t>Udala S/D</t>
  </si>
  <si>
    <t>Udala</t>
  </si>
  <si>
    <t>OPT01610</t>
  </si>
  <si>
    <t>B.135</t>
  </si>
  <si>
    <t>Q0831885</t>
  </si>
  <si>
    <t>B.136</t>
  </si>
  <si>
    <t>Past Adjustements</t>
  </si>
  <si>
    <t>Debit &amp; Credit Bills</t>
  </si>
  <si>
    <t>B.137</t>
  </si>
  <si>
    <t>Solar Import</t>
  </si>
  <si>
    <t>B.138</t>
  </si>
  <si>
    <t>Station Consumption</t>
  </si>
  <si>
    <t>B.139</t>
  </si>
  <si>
    <t>Open Access Consumption</t>
  </si>
  <si>
    <t>Total (MU)</t>
  </si>
  <si>
    <t>Net input energy at DISCOM periphery (MU)</t>
  </si>
  <si>
    <t>Please enter voltage level or leave blank</t>
  </si>
  <si>
    <t>Please enter feeder id and name or leave blank</t>
  </si>
  <si>
    <t>Enter meter no or leave blank</t>
  </si>
  <si>
    <t>Enter CT/PT ratio or leave blank</t>
  </si>
  <si>
    <t>Please select yes or no from list</t>
  </si>
  <si>
    <t xml:space="preserve">Name of Energy Manager: Mr. Veprakash Uppadhyaya </t>
  </si>
  <si>
    <t>Details of Input Energy Sources</t>
  </si>
  <si>
    <t>A. Generation at Transmission Periphery (Details)</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</si>
  <si>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</si>
  <si>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</si>
  <si>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</si>
  <si>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</si>
  <si>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</si>
  <si>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</si>
  <si>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Voltage Level (At input)</t>
  </si>
  <si>
    <t>JAKHAPURA TRACTION SUB-STATION</t>
  </si>
  <si>
    <t>25 MW</t>
  </si>
  <si>
    <t>Railway</t>
  </si>
  <si>
    <t>Inter-State</t>
  </si>
  <si>
    <t>EHT</t>
  </si>
  <si>
    <t>TPNODL is not drawing any power from all these Captive Power Plants Sources. Instead TPNODL is purchasing power from GRIDCO via OPTCL network as per the vesting order.</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</si>
  <si>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</si>
  <si>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</si>
  <si>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</si>
  <si>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</si>
  <si>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</si>
  <si>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</si>
  <si>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</si>
  <si>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</si>
  <si>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</si>
  <si>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</si>
  <si>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</si>
  <si>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</si>
  <si>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</si>
  <si>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</si>
  <si>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</si>
  <si>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</si>
  <si>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</si>
  <si>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</si>
  <si>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</si>
  <si>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</si>
  <si>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</si>
  <si>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</si>
  <si>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M/S SREE METALIKS LTD. (KJR-1)</t>
  </si>
  <si>
    <t>6 MW</t>
  </si>
  <si>
    <t>M/S SREE METALIKS LTD. (JODA)</t>
  </si>
  <si>
    <t>RUNGTA MINES LTD, SPNG IRN DIV</t>
  </si>
  <si>
    <t>40 MW</t>
  </si>
  <si>
    <t>Iron Ore</t>
  </si>
  <si>
    <t>M/S SARDA MINES (PVT) LTD.</t>
  </si>
  <si>
    <t>2.5 MW</t>
  </si>
  <si>
    <t>MINES</t>
  </si>
  <si>
    <t>HT</t>
  </si>
  <si>
    <t>JINDAL STAINLESS LTD.</t>
  </si>
  <si>
    <t>2*125MW + 5MW</t>
  </si>
  <si>
    <t>Stainless Steel</t>
  </si>
  <si>
    <t>KALINGA IRON WORKS COLONY</t>
  </si>
  <si>
    <t>Iron</t>
  </si>
  <si>
    <t>M/S GREWAL ASSOCIATES (P) LTD.</t>
  </si>
  <si>
    <t>2 MW</t>
  </si>
  <si>
    <t>M/S KAMALJEET SINGH AHLUWALIA</t>
  </si>
  <si>
    <t>20MW(In use)+ 8MW(Currently not in use)</t>
  </si>
  <si>
    <t>Steel Ptant</t>
  </si>
  <si>
    <t>B. Embedded Generation in DISCOM Area</t>
  </si>
  <si>
    <t>Generation Capacity
(In MW)</t>
  </si>
  <si>
    <t>Tytpe of Station (Generation Based-Solid/Liquid/Gas/Renewable/Others)</t>
  </si>
  <si>
    <t>Type of Contract</t>
  </si>
  <si>
    <t>Type of Grid</t>
  </si>
  <si>
    <t>Voltage Level
(KV)</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</si>
  <si>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</si>
  <si>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</si>
  <si>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</si>
  <si>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</si>
  <si>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</si>
  <si>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</si>
  <si>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</si>
  <si>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</si>
  <si>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</si>
  <si>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1MW (AC) Ground Mounted Solar PV Plant GEDCOL, Takatpur</t>
  </si>
  <si>
    <t>1 MW</t>
  </si>
  <si>
    <t>Solar</t>
  </si>
  <si>
    <t>25 Years</t>
  </si>
  <si>
    <t>33 KV</t>
  </si>
  <si>
    <t>BST BILL</t>
  </si>
  <si>
    <t>(Details of Consumers)</t>
  </si>
  <si>
    <t>Summary of Energy</t>
  </si>
  <si>
    <t>Type of Consumers</t>
  </si>
  <si>
    <t>Category of Consumers
(EHT/HT/LT/Others)</t>
  </si>
  <si>
    <t xml:space="preserve">Voltage Level
(In kV) </t>
  </si>
  <si>
    <t>No of Consumers</t>
  </si>
  <si>
    <t>Total Consumption
(In MU)</t>
  </si>
  <si>
    <t>Domestic</t>
  </si>
  <si>
    <t>(220-440)V</t>
  </si>
  <si>
    <t>FG Billing Source</t>
  </si>
  <si>
    <t>Kutir Jyoti</t>
  </si>
  <si>
    <t>L.T. General (Com)</t>
  </si>
  <si>
    <t>Agriculture</t>
  </si>
  <si>
    <t>Agro</t>
  </si>
  <si>
    <t>Allied-Agro</t>
  </si>
  <si>
    <t>Street Lighting</t>
  </si>
  <si>
    <t>PWW</t>
  </si>
  <si>
    <t>Small Industry</t>
  </si>
  <si>
    <t>Medium Industry</t>
  </si>
  <si>
    <t>Specified Pub. Purpose (P.I.)</t>
  </si>
  <si>
    <t>Large Industries below 132 kv</t>
  </si>
  <si>
    <t>General Purpose</t>
  </si>
  <si>
    <t>Bulk Supply - Domestic</t>
  </si>
  <si>
    <t>Public Water Works above 110 KVA</t>
  </si>
  <si>
    <t xml:space="preserve">Public Institution </t>
  </si>
  <si>
    <t>Irrigation</t>
  </si>
  <si>
    <t>Al- Agro</t>
  </si>
  <si>
    <t>Al-Agro-Ind</t>
  </si>
  <si>
    <t>Captive Power Plant</t>
  </si>
  <si>
    <t>Public Institution</t>
  </si>
  <si>
    <t>Heavy Industries</t>
  </si>
  <si>
    <t>&lt;132kV</t>
  </si>
  <si>
    <t>Power-intensive Industries</t>
  </si>
  <si>
    <t>Railway Traction</t>
  </si>
  <si>
    <t>CPP</t>
  </si>
  <si>
    <t>Large Industries at 132 kV</t>
  </si>
  <si>
    <t>TOTAL</t>
  </si>
  <si>
    <t>(Details of Feeder-Wise Losses)</t>
  </si>
  <si>
    <t>Name of the Circle</t>
  </si>
  <si>
    <t>Name of the Division</t>
  </si>
  <si>
    <t>Name of the Sub-division</t>
  </si>
  <si>
    <t>Name of the Sub-Station</t>
  </si>
  <si>
    <t>Feeder Code/ID</t>
  </si>
  <si>
    <t>Type of Feeder  ( Urban/Mixed/Industrial/Agricultural/Rural)</t>
  </si>
  <si>
    <t>Type of feeder meter ( AMI/AMR/Other)</t>
  </si>
  <si>
    <t>Final Net Export at Feeder Level
(In MU)</t>
  </si>
  <si>
    <t>Input Energy Received at Feeder (in MU)</t>
  </si>
  <si>
    <t>Feeder Consumption
(In MU)</t>
  </si>
  <si>
    <t>Billing Efficiency (%)</t>
  </si>
  <si>
    <t>Billed Amount (in Rs. Lakhs)</t>
  </si>
  <si>
    <t>Collected Amount (in Rs. Lakhs)</t>
  </si>
  <si>
    <t>Collection Efficiency (%)</t>
  </si>
  <si>
    <t>T&amp;D losses (%)</t>
  </si>
  <si>
    <t>AT&amp;C losses (%)</t>
  </si>
  <si>
    <t>% Data Received through Automatically (if feeder AMR/AMI)</t>
  </si>
  <si>
    <t>Remarks</t>
  </si>
  <si>
    <t xml:space="preserve">BALASORE </t>
  </si>
  <si>
    <t>SDO-I BALASORE</t>
  </si>
  <si>
    <t>KALIMANDIR (IPDS)</t>
  </si>
  <si>
    <t>MOTIGANZ</t>
  </si>
  <si>
    <t>URBAN</t>
  </si>
  <si>
    <t>AMR</t>
  </si>
  <si>
    <t>1. Feeder wise Consumer Mapping is ongoing for the balance feeders and verification of tagging is in process. The loss details for rest of the feeders will be provided into the subsequent quarter reports.
2. Since, Feeder wise GIS Consumer Mapping is in progress across the utility, the losses will be refined post consumer mapping of some high loss feeders.</t>
  </si>
  <si>
    <t>PHANDI CHHAKA</t>
  </si>
  <si>
    <t>DAMODARPUR</t>
  </si>
  <si>
    <t>DIGRANIA</t>
  </si>
  <si>
    <t>RANASAHI</t>
  </si>
  <si>
    <t>RURAL</t>
  </si>
  <si>
    <t>SUNHAT</t>
  </si>
  <si>
    <t>BANIAMANDIR</t>
  </si>
  <si>
    <t>KASIMABAD (IPDS)</t>
  </si>
  <si>
    <t>MAKALPUR</t>
  </si>
  <si>
    <t>SWADHIN PADIA (ODSSP)</t>
  </si>
  <si>
    <t>BALARAMGADI</t>
  </si>
  <si>
    <t>GABAGAON</t>
  </si>
  <si>
    <t>NIDHIPADA</t>
  </si>
  <si>
    <t>FISHERI</t>
  </si>
  <si>
    <t>GOPALGAON</t>
  </si>
  <si>
    <t>RANIPATANA</t>
  </si>
  <si>
    <t>SUELPUR</t>
  </si>
  <si>
    <t>SDO-II BALASORE</t>
  </si>
  <si>
    <t>CITY</t>
  </si>
  <si>
    <t>INDUSTRIAL</t>
  </si>
  <si>
    <t>RAMESWAR MANDIR (ODSSP)</t>
  </si>
  <si>
    <t>BUS STAND</t>
  </si>
  <si>
    <t>SOVARAMPUR</t>
  </si>
  <si>
    <t>BALIA</t>
  </si>
  <si>
    <t>SAMALPUR</t>
  </si>
  <si>
    <t>GANASWARPUR</t>
  </si>
  <si>
    <t>INDUSTRIAL-2</t>
  </si>
  <si>
    <t>SUTAI/JANUGANJ</t>
  </si>
  <si>
    <t>AIIMS</t>
  </si>
  <si>
    <t>DEDICATED FEEDER</t>
  </si>
  <si>
    <t>SDO BASTA</t>
  </si>
  <si>
    <t>BASTA</t>
  </si>
  <si>
    <t>AMARDA(Kundpur)</t>
  </si>
  <si>
    <t>MATHANI</t>
  </si>
  <si>
    <t>SARTHA</t>
  </si>
  <si>
    <t>HEAD QUARTER</t>
  </si>
  <si>
    <t>KUSUDHIA</t>
  </si>
  <si>
    <t>KUSUDIHA</t>
  </si>
  <si>
    <t>MANUDIHA</t>
  </si>
  <si>
    <t>RASALPUR</t>
  </si>
  <si>
    <t>RAJGHAT</t>
  </si>
  <si>
    <t>CHASIPADA</t>
  </si>
  <si>
    <t>VELLORE</t>
  </si>
  <si>
    <t>SDO JAMSULI</t>
  </si>
  <si>
    <t>SIMILIA (sitadiya) (ODSSP)</t>
  </si>
  <si>
    <t>MACHHARANKA</t>
  </si>
  <si>
    <t>KHAPARAPADA</t>
  </si>
  <si>
    <t>JAMSULI</t>
  </si>
  <si>
    <t>PAUNSKULI</t>
  </si>
  <si>
    <t>NAIKUDI -1</t>
  </si>
  <si>
    <t>SINGILA</t>
  </si>
  <si>
    <t>MUKULLSI</t>
  </si>
  <si>
    <t>NAIKUDI -2</t>
  </si>
  <si>
    <t>BAGADA (RGGY)</t>
  </si>
  <si>
    <t>RATEI</t>
  </si>
  <si>
    <t>NAUGAON</t>
  </si>
  <si>
    <t>OLADIHA</t>
  </si>
  <si>
    <t>LANGALESWAR</t>
  </si>
  <si>
    <t>CHADDA</t>
  </si>
  <si>
    <t>BANIADIHA</t>
  </si>
  <si>
    <t>LANGLASWAR OLD</t>
  </si>
  <si>
    <t>LANGLASWAR NEW</t>
  </si>
  <si>
    <t>BALIAPAL</t>
  </si>
  <si>
    <t>PARULIA</t>
  </si>
  <si>
    <t>PRATAPUR</t>
  </si>
  <si>
    <t>KALIPADA (ODSSP)</t>
  </si>
  <si>
    <t>CHOWMUKH</t>
  </si>
  <si>
    <t>PRATAPPUR</t>
  </si>
  <si>
    <t>RE SDO-II BALASORE</t>
  </si>
  <si>
    <t>SRIJANG</t>
  </si>
  <si>
    <t>SRIRAMPUR</t>
  </si>
  <si>
    <t>TUNDRA</t>
  </si>
  <si>
    <t>KULIGAON</t>
  </si>
  <si>
    <t>MAHARAJPUR</t>
  </si>
  <si>
    <t>RASALPUR (ODSSP)</t>
  </si>
  <si>
    <t>RASALPUR MARKET</t>
  </si>
  <si>
    <t>BHIMPUR</t>
  </si>
  <si>
    <t>SARAGAN</t>
  </si>
  <si>
    <t>SAUN</t>
  </si>
  <si>
    <t>FULADI</t>
  </si>
  <si>
    <t>PADAMPUR</t>
  </si>
  <si>
    <t>NAGRAM</t>
  </si>
  <si>
    <t>RE SDO-I BALASORE</t>
  </si>
  <si>
    <t>(Remuna)BIDYADHARPUR</t>
  </si>
  <si>
    <t>REMUNA</t>
  </si>
  <si>
    <t>GOURPUR</t>
  </si>
  <si>
    <t>SOMNATHPUR (NOCCI)</t>
  </si>
  <si>
    <t>NO-I</t>
  </si>
  <si>
    <t>CIPET</t>
  </si>
  <si>
    <t>DURGADEVI (ODSSP)</t>
  </si>
  <si>
    <t>GANIPUR</t>
  </si>
  <si>
    <t>HATIAGAND</t>
  </si>
  <si>
    <t>DURGADEVI/DHARAGANCH</t>
  </si>
  <si>
    <t>KASIMPUR/GANDARDA</t>
  </si>
  <si>
    <t>RUPSA</t>
  </si>
  <si>
    <t>KASIPADA</t>
  </si>
  <si>
    <t>HALADIPADA</t>
  </si>
  <si>
    <t>SDO NILGIRI</t>
  </si>
  <si>
    <t>NILAGIRI</t>
  </si>
  <si>
    <t>RAJNAGAR</t>
  </si>
  <si>
    <t>PANCHALINGESWAR</t>
  </si>
  <si>
    <t>KHADAN</t>
  </si>
  <si>
    <t>SERAGARH</t>
  </si>
  <si>
    <t>PATARA</t>
  </si>
  <si>
    <t>BARPADA</t>
  </si>
  <si>
    <t>AJODHYA (ODSSP)</t>
  </si>
  <si>
    <t>AJODHYA</t>
  </si>
  <si>
    <t>KANSA</t>
  </si>
  <si>
    <t>MITRAPUR</t>
  </si>
  <si>
    <t>KANSA-AYODHYA(MACHHUA)</t>
  </si>
  <si>
    <t>F.M. UNIVERSITY</t>
  </si>
  <si>
    <t>MAKHAPADA(BEGUNIA)</t>
  </si>
  <si>
    <t>BHALUKASUNI</t>
  </si>
  <si>
    <t>TELIPAL (DEAD)</t>
  </si>
  <si>
    <t>SDO JALESWAR</t>
  </si>
  <si>
    <t>BARTANA (ODSSP)</t>
  </si>
  <si>
    <t>PAIKASIA</t>
  </si>
  <si>
    <t>KHALABADIA</t>
  </si>
  <si>
    <t>JALESWAR</t>
  </si>
  <si>
    <t>CHALANTI</t>
  </si>
  <si>
    <t>SALIKOTHA</t>
  </si>
  <si>
    <t>BARAGADIA</t>
  </si>
  <si>
    <t>NAMPO</t>
  </si>
  <si>
    <t>DEMURIA</t>
  </si>
  <si>
    <t>AMBLIATHA</t>
  </si>
  <si>
    <t>SUGO</t>
  </si>
  <si>
    <t>HATIGARH</t>
  </si>
  <si>
    <t>BEHERASAHI</t>
  </si>
  <si>
    <t>SAGY</t>
  </si>
  <si>
    <t>SDO BHOGRAI</t>
  </si>
  <si>
    <t>KAMARDA</t>
  </si>
  <si>
    <t>BALIM</t>
  </si>
  <si>
    <t xml:space="preserve">KAMARDA </t>
  </si>
  <si>
    <t>BASUDHA (INTAKE WELL UNIT)</t>
  </si>
  <si>
    <t>MAHAGAV</t>
  </si>
  <si>
    <t>PUTINA</t>
  </si>
  <si>
    <t>DEHURDA</t>
  </si>
  <si>
    <t>DEULA</t>
  </si>
  <si>
    <t>DEHURDA (TOWN)</t>
  </si>
  <si>
    <t>CHAUKI</t>
  </si>
  <si>
    <t>JAIRAMPUR</t>
  </si>
  <si>
    <t>JAGANNATHPUR</t>
  </si>
  <si>
    <t>CHANDANESWAR</t>
  </si>
  <si>
    <t>RANKOTHA</t>
  </si>
  <si>
    <t>BHOGRAI</t>
  </si>
  <si>
    <t>KHALABADIA (BARTANA)</t>
  </si>
  <si>
    <t>GANDA</t>
  </si>
  <si>
    <t>MOHAGAB (ODSSP)</t>
  </si>
  <si>
    <t>UPALA</t>
  </si>
  <si>
    <t>BELDA</t>
  </si>
  <si>
    <t>SDO SORO</t>
  </si>
  <si>
    <t>KACHERIPADA(ANGULA)</t>
  </si>
  <si>
    <t>KESHARIPUR</t>
  </si>
  <si>
    <t>SOROCOLLEGE</t>
  </si>
  <si>
    <t>MANIPUR</t>
  </si>
  <si>
    <t>DAHISADA</t>
  </si>
  <si>
    <t>SOROTOWN</t>
  </si>
  <si>
    <t>TALANAGAR</t>
  </si>
  <si>
    <t>GOPINATHPUR</t>
  </si>
  <si>
    <t>MULISINGH</t>
  </si>
  <si>
    <t>PITAKALIA (ODSSP)</t>
  </si>
  <si>
    <t>TUDIGADIA NEW</t>
  </si>
  <si>
    <t>SARSANG</t>
  </si>
  <si>
    <t>ANANTAPUR</t>
  </si>
  <si>
    <t>PAKHAR</t>
  </si>
  <si>
    <t>MULIKAIDA</t>
  </si>
  <si>
    <t>SDO BAHANAGA</t>
  </si>
  <si>
    <t>BAHANAGA</t>
  </si>
  <si>
    <t>BIDU</t>
  </si>
  <si>
    <t>ISWARPUR</t>
  </si>
  <si>
    <t>ANDRA</t>
  </si>
  <si>
    <t>JIRTAL</t>
  </si>
  <si>
    <t>BISHNUPUR(JHADTA) (ODSSP)</t>
  </si>
  <si>
    <t>NEW BISHNUPUR</t>
  </si>
  <si>
    <t>BAJANA</t>
  </si>
  <si>
    <t>ALADA</t>
  </si>
  <si>
    <t>ANJI</t>
  </si>
  <si>
    <t>GOPALPUR</t>
  </si>
  <si>
    <t>GILIDA (BISHNUPUR)</t>
  </si>
  <si>
    <t>RUPAKHANDA</t>
  </si>
  <si>
    <t>ATASPUR</t>
  </si>
  <si>
    <t>KHANTAPADA (ODSSP)</t>
  </si>
  <si>
    <t>PANPANA</t>
  </si>
  <si>
    <t>SDO MARKONA</t>
  </si>
  <si>
    <t>JAMUJHADI (ASTIA) (ODSSP)</t>
  </si>
  <si>
    <t>KHIRKONA</t>
  </si>
  <si>
    <t>JAMUJHADI BAZAR</t>
  </si>
  <si>
    <t>ZATYAMILLA</t>
  </si>
  <si>
    <t>MARKONA</t>
  </si>
  <si>
    <t>ADA</t>
  </si>
  <si>
    <t>NUAPALLI</t>
  </si>
  <si>
    <t>ADA (ODSSP)</t>
  </si>
  <si>
    <t>ADA BAZAR</t>
  </si>
  <si>
    <t>SABANGA</t>
  </si>
  <si>
    <t>MURUNA</t>
  </si>
  <si>
    <t>RAPEYA</t>
  </si>
  <si>
    <t>BALIKHAND</t>
  </si>
  <si>
    <t>RAMkrishanpur</t>
  </si>
  <si>
    <t>SDO KHAIRA</t>
  </si>
  <si>
    <t>KHAIRA</t>
  </si>
  <si>
    <t>GANDIBAD</t>
  </si>
  <si>
    <t>GADA</t>
  </si>
  <si>
    <t>KHAIRA BAZAR</t>
  </si>
  <si>
    <t>ARJUNPUR</t>
  </si>
  <si>
    <t>KUPARI (NEW) (ODSSP)</t>
  </si>
  <si>
    <t>KUPARI</t>
  </si>
  <si>
    <t>BARTANA</t>
  </si>
  <si>
    <t>BAUNSAGADIA</t>
  </si>
  <si>
    <t>DUNGURA</t>
  </si>
  <si>
    <t>GHARSANGA</t>
  </si>
  <si>
    <t>BARHAPUR</t>
  </si>
  <si>
    <t>GANDIBED</t>
  </si>
  <si>
    <t>MAKHANPUR</t>
  </si>
  <si>
    <t>CHANDAGOCHHI</t>
  </si>
  <si>
    <t>OUPADA</t>
  </si>
  <si>
    <t>DARAKHOLI</t>
  </si>
  <si>
    <t>BADAPOKHARI</t>
  </si>
  <si>
    <t xml:space="preserve">BARIPADA </t>
  </si>
  <si>
    <t>SDO BARIPADA</t>
  </si>
  <si>
    <t>LAL BAZAR (GOLAPBAG) (IPDS)</t>
  </si>
  <si>
    <t>KALIMANDIR</t>
  </si>
  <si>
    <t>GOLAPBAG</t>
  </si>
  <si>
    <t>TAKATPUR</t>
  </si>
  <si>
    <t>POWERHOUSE</t>
  </si>
  <si>
    <t>STADIUM</t>
  </si>
  <si>
    <t>MPC</t>
  </si>
  <si>
    <t>SDO BETNOTI</t>
  </si>
  <si>
    <t>BETNOTI</t>
  </si>
  <si>
    <t>BETNOTI TOWN</t>
  </si>
  <si>
    <t>DAHIKOTI</t>
  </si>
  <si>
    <t>SALABANI SHAHI (ODSSP)</t>
  </si>
  <si>
    <t>KCPUR</t>
  </si>
  <si>
    <t>BENAPURA</t>
  </si>
  <si>
    <t>BAISINGA</t>
  </si>
  <si>
    <t>BACHURIPADA</t>
  </si>
  <si>
    <t>PAIKASAHI</t>
  </si>
  <si>
    <t>BAISINGHA</t>
  </si>
  <si>
    <t>GADDEULIA</t>
  </si>
  <si>
    <t>MERDA(ANLA) (ODSSP)</t>
  </si>
  <si>
    <t>KHADIKAPADA</t>
  </si>
  <si>
    <t>MERDA</t>
  </si>
  <si>
    <t>KOCHILAKHUNTA</t>
  </si>
  <si>
    <t>JOGINUANGAON</t>
  </si>
  <si>
    <t>SIAGHATI</t>
  </si>
  <si>
    <t>SDO RURAL</t>
  </si>
  <si>
    <t>CHANCHA</t>
  </si>
  <si>
    <t>MADHUBAN</t>
  </si>
  <si>
    <t>MAHULIA</t>
  </si>
  <si>
    <t>KOSTA</t>
  </si>
  <si>
    <t>BAGHDA</t>
  </si>
  <si>
    <t>SULIAPADA OLD</t>
  </si>
  <si>
    <t>BAINCHA</t>
  </si>
  <si>
    <t>KUJIDIHI</t>
  </si>
  <si>
    <t>BHALIASOLE (ODSSP)</t>
  </si>
  <si>
    <t>SINGDA</t>
  </si>
  <si>
    <t>CHUHAT</t>
  </si>
  <si>
    <t>SAPANICHUA (ODSSP)</t>
  </si>
  <si>
    <t>BHALKI</t>
  </si>
  <si>
    <t>SANSOLE</t>
  </si>
  <si>
    <t>SHAMAKHUNTA</t>
  </si>
  <si>
    <t>KENDUA</t>
  </si>
  <si>
    <t>RAGHUNATHPUR (ODSSP)</t>
  </si>
  <si>
    <t>RAGHUNATHPUR</t>
  </si>
  <si>
    <t>DEULI</t>
  </si>
  <si>
    <t>KULIANA</t>
  </si>
  <si>
    <t>SDO KULIANA</t>
  </si>
  <si>
    <t>CHANDUA (RGGY)</t>
  </si>
  <si>
    <t>KESHORPUR</t>
  </si>
  <si>
    <t>KEUTUNIMARI</t>
  </si>
  <si>
    <t>CHANDUA</t>
  </si>
  <si>
    <t>KALABADIA</t>
  </si>
  <si>
    <t>PATHURI</t>
  </si>
  <si>
    <t>BANGRIPOSI</t>
  </si>
  <si>
    <t>KUSUMBANDHA(SIMLA)</t>
  </si>
  <si>
    <t>KATARA</t>
  </si>
  <si>
    <t>RANDASAHI (SHYAMSUNDRPUR) (ODSSP)</t>
  </si>
  <si>
    <t>ANALAGUNJA</t>
  </si>
  <si>
    <t>SIRSA (ODSSP)</t>
  </si>
  <si>
    <t>SIRSA</t>
  </si>
  <si>
    <t>JALADA</t>
  </si>
  <si>
    <t>DHANGRIDSOLE (JARPOKHARIA)</t>
  </si>
  <si>
    <t>RURAL FDR</t>
  </si>
  <si>
    <t>SDO MORODA</t>
  </si>
  <si>
    <t>BARKAND(MURUDA)</t>
  </si>
  <si>
    <t>CHITRADA</t>
  </si>
  <si>
    <t>MORODA</t>
  </si>
  <si>
    <t>JHINKIRIA</t>
  </si>
  <si>
    <t>BHOLAGADIA</t>
  </si>
  <si>
    <t>KAUDIA</t>
  </si>
  <si>
    <t>RASAGOBINDAPUR</t>
  </si>
  <si>
    <t>KHUNTA(KAMADIA)</t>
  </si>
  <si>
    <t>MANIDA</t>
  </si>
  <si>
    <t>GAON AMARDA (ODSSP)</t>
  </si>
  <si>
    <t>AMARDA</t>
  </si>
  <si>
    <t>TAMBAKHURI</t>
  </si>
  <si>
    <t>KASAFALIA</t>
  </si>
  <si>
    <t>SDO-I RAIRANGPUR</t>
  </si>
  <si>
    <t>ASANBANI</t>
  </si>
  <si>
    <t>GORUMAHISANI</t>
  </si>
  <si>
    <t>BADAMTALLA</t>
  </si>
  <si>
    <t>KULDIHA</t>
  </si>
  <si>
    <t>JAMDA</t>
  </si>
  <si>
    <t>SULEIPAT</t>
  </si>
  <si>
    <t>MEGALIFT UKAM</t>
  </si>
  <si>
    <t>AMI</t>
  </si>
  <si>
    <t>BAHALDA</t>
  </si>
  <si>
    <t>BAHALDA TOWN</t>
  </si>
  <si>
    <t>TIRINGI</t>
  </si>
  <si>
    <t>MAGHUA</t>
  </si>
  <si>
    <t>DALIMA</t>
  </si>
  <si>
    <t>SDO KARANJIA</t>
  </si>
  <si>
    <t>KARANJIA</t>
  </si>
  <si>
    <t>MANIKCHAAK</t>
  </si>
  <si>
    <t>TATO</t>
  </si>
  <si>
    <t>KERKERA</t>
  </si>
  <si>
    <t>THAKURMUNDA</t>
  </si>
  <si>
    <t>KENDIJILANI</t>
  </si>
  <si>
    <t>CHAMPAJHAR</t>
  </si>
  <si>
    <t>SDO-II RAIRANGPUR</t>
  </si>
  <si>
    <t>BADAMPAHAD</t>
  </si>
  <si>
    <t>KUSUMI</t>
  </si>
  <si>
    <t>PADHIA</t>
  </si>
  <si>
    <t>MEGALIFT KHERNA</t>
  </si>
  <si>
    <t>BIRJATOLA (ODSSP)</t>
  </si>
  <si>
    <t>PATPUR</t>
  </si>
  <si>
    <t>BISOI</t>
  </si>
  <si>
    <t>LUHAKANI</t>
  </si>
  <si>
    <t>JAMADA (ODSSP)</t>
  </si>
  <si>
    <t>JAMADA</t>
  </si>
  <si>
    <t>KAINPUR</t>
  </si>
  <si>
    <t>NEW PASNA</t>
  </si>
  <si>
    <t>SDO JOSHIPUR</t>
  </si>
  <si>
    <t>JASHIPUR</t>
  </si>
  <si>
    <t>BHANJAKIA</t>
  </si>
  <si>
    <t>TANGABILLA</t>
  </si>
  <si>
    <t>KHICHING(SUKURULI)</t>
  </si>
  <si>
    <t>KHICHING</t>
  </si>
  <si>
    <t>SUKRULI</t>
  </si>
  <si>
    <t>ANGARPADA (ODSSP)</t>
  </si>
  <si>
    <t>RARUAN</t>
  </si>
  <si>
    <t>GHAGARBEDA</t>
  </si>
  <si>
    <t>FAGU</t>
  </si>
  <si>
    <t>NARSHANDA</t>
  </si>
  <si>
    <t>SDO UDALA</t>
  </si>
  <si>
    <t>NUDUDIHA (ODSSP)</t>
  </si>
  <si>
    <t>SALAMUNDULI</t>
  </si>
  <si>
    <t>NUDUDIHA</t>
  </si>
  <si>
    <t>BAHUBANDHA</t>
  </si>
  <si>
    <t>UDALA</t>
  </si>
  <si>
    <t>PURUNAKHUNTA</t>
  </si>
  <si>
    <t>UDALA-2</t>
  </si>
  <si>
    <t>RADHO</t>
  </si>
  <si>
    <t>UDALA-3</t>
  </si>
  <si>
    <t>KAPTIPADA</t>
  </si>
  <si>
    <t>KALO</t>
  </si>
  <si>
    <t>KAPATIPADA-1</t>
  </si>
  <si>
    <t>SARAT (ODSSP)</t>
  </si>
  <si>
    <t>SARAT NEW</t>
  </si>
  <si>
    <t>KATURIA</t>
  </si>
  <si>
    <t>KALAMGADIA</t>
  </si>
  <si>
    <t>SDO KHUNTA</t>
  </si>
  <si>
    <t>KHUNTA</t>
  </si>
  <si>
    <t>SIMAGADIA</t>
  </si>
  <si>
    <t>AMBADALI (ODSSP)</t>
  </si>
  <si>
    <t>KHANUA</t>
  </si>
  <si>
    <t>AMBADALI</t>
  </si>
  <si>
    <t>DANTUNI</t>
  </si>
  <si>
    <t>BADASAHI</t>
  </si>
  <si>
    <t>BAIDPUR</t>
  </si>
  <si>
    <t>SINGTIA</t>
  </si>
  <si>
    <t>KERKO</t>
  </si>
  <si>
    <t>GUDIALBANDHA</t>
  </si>
  <si>
    <t>JADUNATHPUR</t>
  </si>
  <si>
    <t>SANKERKO</t>
  </si>
  <si>
    <t>BELAM</t>
  </si>
  <si>
    <t>MANATRI</t>
  </si>
  <si>
    <t>BHIMDA</t>
  </si>
  <si>
    <t>DEULIA</t>
  </si>
  <si>
    <t>CHANDANPUR</t>
  </si>
  <si>
    <t>MANAGOBINDAPUR</t>
  </si>
  <si>
    <t>PURUNABARIPADA</t>
  </si>
  <si>
    <t>KUAMARA</t>
  </si>
  <si>
    <t>SAINKULA</t>
  </si>
  <si>
    <t>PASUDA</t>
  </si>
  <si>
    <t>BHADRAK</t>
  </si>
  <si>
    <t>SDO-I BHADRAK</t>
  </si>
  <si>
    <t>MATHASAHI</t>
  </si>
  <si>
    <t>CHARAMPA-I</t>
  </si>
  <si>
    <t>KACHERIBAZAR</t>
  </si>
  <si>
    <t>KANTABANIA</t>
  </si>
  <si>
    <t>EREIN</t>
  </si>
  <si>
    <t>TAHASIL</t>
  </si>
  <si>
    <t>BANTHCHAAK</t>
  </si>
  <si>
    <t>UPARTIBINDHA</t>
  </si>
  <si>
    <t>CHARIGHARIA(IPDS)</t>
  </si>
  <si>
    <t>AMARGARDIHA</t>
  </si>
  <si>
    <t>CHARIGHARIA</t>
  </si>
  <si>
    <t>BAUTPUR</t>
  </si>
  <si>
    <t>BAGURAI</t>
  </si>
  <si>
    <t>SDO TIHIDI</t>
  </si>
  <si>
    <t>NANDAPUR (TIHIDI)</t>
  </si>
  <si>
    <t>TIHIDI</t>
  </si>
  <si>
    <t>KALIMEGHA</t>
  </si>
  <si>
    <t>JIJHARPUR</t>
  </si>
  <si>
    <t>TALAPADA</t>
  </si>
  <si>
    <t>DOLASAHI</t>
  </si>
  <si>
    <t>SINDOL (ODSSP)</t>
  </si>
  <si>
    <t>PIRHAT</t>
  </si>
  <si>
    <t>KOLHA</t>
  </si>
  <si>
    <t>MADHAPUR</t>
  </si>
  <si>
    <t>CHANDABALI</t>
  </si>
  <si>
    <t>BIJAYANAGAR</t>
  </si>
  <si>
    <t>TENTULIDIHI</t>
  </si>
  <si>
    <t>MATTO (ODSSP)</t>
  </si>
  <si>
    <t>BHATAPADA</t>
  </si>
  <si>
    <t>MALABADA</t>
  </si>
  <si>
    <t>MATTO</t>
  </si>
  <si>
    <t>GADI(ODSSP)</t>
  </si>
  <si>
    <t>KHAIRANG</t>
  </si>
  <si>
    <t>JALESWARPUR</t>
  </si>
  <si>
    <t>DIGACHHIA</t>
  </si>
  <si>
    <t>SDO BASUDEVPUR</t>
  </si>
  <si>
    <t>BASUDEVPUR</t>
  </si>
  <si>
    <t>PADMAPUR</t>
  </si>
  <si>
    <t>ERAM BAZAR</t>
  </si>
  <si>
    <t>MANDARI</t>
  </si>
  <si>
    <t>BARANDUA</t>
  </si>
  <si>
    <t>NARASINGHAPUR</t>
  </si>
  <si>
    <t>ERAM</t>
  </si>
  <si>
    <t>SUAN</t>
  </si>
  <si>
    <t>SDO-II BHADRAK</t>
  </si>
  <si>
    <t>BIJEGANGADHARPUR (ODSSP)</t>
  </si>
  <si>
    <t>MAA BHADRAKALI</t>
  </si>
  <si>
    <t>SANGAT</t>
  </si>
  <si>
    <t>KUNDIBAG (ODSSP)</t>
  </si>
  <si>
    <t>HARISHAKARPUR</t>
  </si>
  <si>
    <t>NACHIPUR</t>
  </si>
  <si>
    <t>BANARANGA</t>
  </si>
  <si>
    <t>ASURA (ODSSP)</t>
  </si>
  <si>
    <t>POLY</t>
  </si>
  <si>
    <t>CHANDIGAON</t>
  </si>
  <si>
    <t>RAHANJA</t>
  </si>
  <si>
    <t>RANITAL</t>
  </si>
  <si>
    <t>RAHANJA INDUSTRIAL</t>
  </si>
  <si>
    <t>IDCO CAMPUS</t>
  </si>
  <si>
    <t>TRISULEPUR</t>
  </si>
  <si>
    <t>CHARMPA INDUSTRIAL</t>
  </si>
  <si>
    <t>SDO DHAMARA</t>
  </si>
  <si>
    <t>DHAMARA</t>
  </si>
  <si>
    <t>BANSADA</t>
  </si>
  <si>
    <t>BIDEIPUR</t>
  </si>
  <si>
    <t>BALIMUDA</t>
  </si>
  <si>
    <t>KARANJADIA</t>
  </si>
  <si>
    <t>BEDEIPUR</t>
  </si>
  <si>
    <t>SDO DHAMANAGAR</t>
  </si>
  <si>
    <t>DHAMNAGAR (IPDS)</t>
  </si>
  <si>
    <t>DHAMNAGAR</t>
  </si>
  <si>
    <t>DOBAL</t>
  </si>
  <si>
    <t>RANIPOKHARI (ODSSP)</t>
  </si>
  <si>
    <t>ANANDPUR</t>
  </si>
  <si>
    <t>KHANGARA</t>
  </si>
  <si>
    <t>RAHAPITA (ODSSP)</t>
  </si>
  <si>
    <t>ANAHARPUR</t>
  </si>
  <si>
    <t>BANDATI</t>
  </si>
  <si>
    <t>DAHALA</t>
  </si>
  <si>
    <t>RANAJIT</t>
  </si>
  <si>
    <t>AKHUAPADA(Dahala)</t>
  </si>
  <si>
    <t>BANDAL</t>
  </si>
  <si>
    <t>RWSS</t>
  </si>
  <si>
    <t>MANJURI ROAD (ODSSP)</t>
  </si>
  <si>
    <t>NAAMI</t>
  </si>
  <si>
    <t>KULANA</t>
  </si>
  <si>
    <t>KOTSIRA</t>
  </si>
  <si>
    <t>MALDA (ODSSP)</t>
  </si>
  <si>
    <t>MALDA</t>
  </si>
  <si>
    <t>KHARISINHA</t>
  </si>
  <si>
    <t>RAHANIA</t>
  </si>
  <si>
    <t>DHAMNAGARCHHAK</t>
  </si>
  <si>
    <t>GUHALIA</t>
  </si>
  <si>
    <t>KENDUAPADA</t>
  </si>
  <si>
    <t>BHANDARIPOKHARI</t>
  </si>
  <si>
    <t>SARSADA</t>
  </si>
  <si>
    <t>NIRGUNDI</t>
  </si>
  <si>
    <t>NALANGA</t>
  </si>
  <si>
    <t>RANGRAJPUR</t>
  </si>
  <si>
    <t>SDO BHADRAK RURAL(CONSTRUCTION)</t>
  </si>
  <si>
    <t>BARAPADA</t>
  </si>
  <si>
    <t>BISALPATA</t>
  </si>
  <si>
    <t>APTIRA</t>
  </si>
  <si>
    <t>KADABARANGA</t>
  </si>
  <si>
    <t>RAHANDIA</t>
  </si>
  <si>
    <t>SARAMANGA</t>
  </si>
  <si>
    <t>RANDIA</t>
  </si>
  <si>
    <t>CHHAYAL SINGH</t>
  </si>
  <si>
    <t>ODANGA</t>
  </si>
  <si>
    <t>SENDITIRA</t>
  </si>
  <si>
    <t>NILAK (ODSSP)</t>
  </si>
  <si>
    <t>OLAMA</t>
  </si>
  <si>
    <t>SIALIA</t>
  </si>
  <si>
    <t>PARAMANANDPUR</t>
  </si>
  <si>
    <t>SDO ASURALI</t>
  </si>
  <si>
    <t>SATABHAUNI</t>
  </si>
  <si>
    <t>ANAND BAZAR</t>
  </si>
  <si>
    <t>ASURALI</t>
  </si>
  <si>
    <t>NADIGAN</t>
  </si>
  <si>
    <t>BETALIGAON</t>
  </si>
  <si>
    <t>ARADI</t>
  </si>
  <si>
    <t>JAJPUR</t>
  </si>
  <si>
    <t>SDO JAJPUR ROAD</t>
  </si>
  <si>
    <t>CHORDA</t>
  </si>
  <si>
    <t>RANIPADA</t>
  </si>
  <si>
    <t>UMAPADA</t>
  </si>
  <si>
    <t>SAPAGADIA</t>
  </si>
  <si>
    <t>DHABALGIRI</t>
  </si>
  <si>
    <t>NILACHAL COLONY</t>
  </si>
  <si>
    <t>DANAGADI</t>
  </si>
  <si>
    <t>MANAPUR (SOLEI) (ODSSP)</t>
  </si>
  <si>
    <t>MANPUR</t>
  </si>
  <si>
    <t>MANTIRA (ODSSP)</t>
  </si>
  <si>
    <t>MANTIRA</t>
  </si>
  <si>
    <t>JAKHAPURA</t>
  </si>
  <si>
    <t>DALA</t>
  </si>
  <si>
    <t>ALIA</t>
  </si>
  <si>
    <t>SANKHACHILLA</t>
  </si>
  <si>
    <t>MARTHAPUR (ODSSP)</t>
  </si>
  <si>
    <t>KUMBHIRAGADIA</t>
  </si>
  <si>
    <t>MARTHAPUR</t>
  </si>
  <si>
    <t>SDO DUBURI</t>
  </si>
  <si>
    <t>DUBURI</t>
  </si>
  <si>
    <t>PANKAPAL</t>
  </si>
  <si>
    <t>TELEPHONE EXCHANGE</t>
  </si>
  <si>
    <t>DAMODARPUR (ODSSP)</t>
  </si>
  <si>
    <t>MANGALPUR</t>
  </si>
  <si>
    <t>RANSOLA</t>
  </si>
  <si>
    <t>PIMPUDIA</t>
  </si>
  <si>
    <t xml:space="preserve">RWSS KANKADPAL </t>
  </si>
  <si>
    <t>HARIPUR (ODSSP)</t>
  </si>
  <si>
    <t>OLIYA IBS</t>
  </si>
  <si>
    <t>KUMUDI</t>
  </si>
  <si>
    <t>SUKINDA</t>
  </si>
  <si>
    <t>KABATA</t>
  </si>
  <si>
    <t>JAMUPASI &amp;HAMBALABA FDR (AMPLOBA)</t>
  </si>
  <si>
    <t>SDO PANIKOILI</t>
  </si>
  <si>
    <t>PANIKOLI</t>
  </si>
  <si>
    <t>SOTI</t>
  </si>
  <si>
    <t>PALASA</t>
  </si>
  <si>
    <t>NATHASAHI</t>
  </si>
  <si>
    <t>ADARASH(SAGI)</t>
  </si>
  <si>
    <t>VYASASORAVAR (IPDS)</t>
  </si>
  <si>
    <t>461113C01</t>
  </si>
  <si>
    <t>RACHHIPUR</t>
  </si>
  <si>
    <t>FIRE STATION (IPDS)</t>
  </si>
  <si>
    <t>461114B01</t>
  </si>
  <si>
    <t>TALAGARH</t>
  </si>
  <si>
    <t>461114B04</t>
  </si>
  <si>
    <t>CHANDAMA</t>
  </si>
  <si>
    <t>SDO JAJPUR TOWN</t>
  </si>
  <si>
    <t>JAJPUR TOWN</t>
  </si>
  <si>
    <t>ANKULA</t>
  </si>
  <si>
    <t>TOWN-I</t>
  </si>
  <si>
    <t>BIRAJAHATA</t>
  </si>
  <si>
    <t>SIMILIA</t>
  </si>
  <si>
    <t>TOWN-II</t>
  </si>
  <si>
    <t>SUNDARIMUHIN</t>
  </si>
  <si>
    <t>MEGALIFT</t>
  </si>
  <si>
    <t>SDO DASARATHPUR</t>
  </si>
  <si>
    <t>KANTIPADIA (ODSSP)</t>
  </si>
  <si>
    <t>NEWDASARATHPUR</t>
  </si>
  <si>
    <t>NANDIPUR</t>
  </si>
  <si>
    <t>DHAMDARA (ODSSP)</t>
  </si>
  <si>
    <t>CHITALO</t>
  </si>
  <si>
    <t>BASANTIPADIA (ODSSP)</t>
  </si>
  <si>
    <t>AHIYAS</t>
  </si>
  <si>
    <t>BAISPAN</t>
  </si>
  <si>
    <t>BOULANGA</t>
  </si>
  <si>
    <t>OLD DASARATHPUR</t>
  </si>
  <si>
    <t>UTTARKUL</t>
  </si>
  <si>
    <t>OLD AHIYAS</t>
  </si>
  <si>
    <t>SDO BINJHARPUR</t>
  </si>
  <si>
    <t>MAINDA</t>
  </si>
  <si>
    <t>CHIKANA</t>
  </si>
  <si>
    <t>JAGANNATPUR</t>
  </si>
  <si>
    <t>MANSARA</t>
  </si>
  <si>
    <t>KAPILA</t>
  </si>
  <si>
    <t>BACHHALA</t>
  </si>
  <si>
    <t>PRETIPUR(BETANA) (ODSSP)</t>
  </si>
  <si>
    <t>HALADIDIHA</t>
  </si>
  <si>
    <t>SDO KUAKHIA</t>
  </si>
  <si>
    <t>CHITRAKULA /BARABATI (ODSSP)</t>
  </si>
  <si>
    <t>SINGAPUR</t>
  </si>
  <si>
    <t>BARUAN(ODSSP)</t>
  </si>
  <si>
    <t>MAHESWARPUR</t>
  </si>
  <si>
    <t>SANKHAMATH</t>
  </si>
  <si>
    <t>KACHERIGAON</t>
  </si>
  <si>
    <t>BARUAN</t>
  </si>
  <si>
    <t>KUAKHIA</t>
  </si>
  <si>
    <t>HARIPUR</t>
  </si>
  <si>
    <t>BARABATI</t>
  </si>
  <si>
    <t>KHANDITARA</t>
  </si>
  <si>
    <t>DEEPANCHAL</t>
  </si>
  <si>
    <t>NATHUABARA</t>
  </si>
  <si>
    <t>SDO DHARMASALA</t>
  </si>
  <si>
    <t>JARAKA</t>
  </si>
  <si>
    <t>DHARAMSALA</t>
  </si>
  <si>
    <t>KAIMA</t>
  </si>
  <si>
    <t>NARASINGHPUR (ODSSP)</t>
  </si>
  <si>
    <t>KUNTAPATNA</t>
  </si>
  <si>
    <t>KOTTAPUR</t>
  </si>
  <si>
    <t>ARUHA</t>
  </si>
  <si>
    <t>IMFA</t>
  </si>
  <si>
    <t>CHANDIMANDIR</t>
  </si>
  <si>
    <t>MANDIA</t>
  </si>
  <si>
    <t>NEULAPUR</t>
  </si>
  <si>
    <t>CHANDIKHOLE</t>
  </si>
  <si>
    <t>SUNDURI</t>
  </si>
  <si>
    <t>KABATABANDHA</t>
  </si>
  <si>
    <t>JENAPUR</t>
  </si>
  <si>
    <t>BAGHUA</t>
  </si>
  <si>
    <t>SDO BARI</t>
  </si>
  <si>
    <t>BARI</t>
  </si>
  <si>
    <t>ATIRA</t>
  </si>
  <si>
    <t>DHRAPUR</t>
  </si>
  <si>
    <t>SUJANPUR</t>
  </si>
  <si>
    <t>RATNAGIRI</t>
  </si>
  <si>
    <t>RAIPUR</t>
  </si>
  <si>
    <t>BALIA (ODSSP)</t>
  </si>
  <si>
    <t>BANIARI</t>
  </si>
  <si>
    <t xml:space="preserve">KEONJHAR </t>
  </si>
  <si>
    <t>SDO ANANDAPUR</t>
  </si>
  <si>
    <t>SALABANI (ODSSP)</t>
  </si>
  <si>
    <t>SALABANI</t>
  </si>
  <si>
    <t>KANTIPAL</t>
  </si>
  <si>
    <t>GHASIPURA</t>
  </si>
  <si>
    <t>BALARAMPUR</t>
  </si>
  <si>
    <t>DHAKOTHA</t>
  </si>
  <si>
    <t>SALAPADA</t>
  </si>
  <si>
    <t>BELABAHALI</t>
  </si>
  <si>
    <t>REKUTIA (ODSSP)</t>
  </si>
  <si>
    <t>DEOGAON</t>
  </si>
  <si>
    <t>KESHDURAPAL</t>
  </si>
  <si>
    <t>RAMACHANDRAPUR</t>
  </si>
  <si>
    <t>SALADEI</t>
  </si>
  <si>
    <t>RAMCHANDRAPUR</t>
  </si>
  <si>
    <t>SAINKUL (ODSSP)</t>
  </si>
  <si>
    <t>BHAGANAI</t>
  </si>
  <si>
    <t>BATTO</t>
  </si>
  <si>
    <t>SAINKUL</t>
  </si>
  <si>
    <t>MACHHALO</t>
  </si>
  <si>
    <t>SDO BIDYADHARPUR</t>
  </si>
  <si>
    <t>CHENAPADI (ODSSP)</t>
  </si>
  <si>
    <t>MUGUPUR</t>
  </si>
  <si>
    <t>BANCHO</t>
  </si>
  <si>
    <t>SALANIA (ODSSP)</t>
  </si>
  <si>
    <t>SADANGA</t>
  </si>
  <si>
    <t>BIDYADHARAPUR</t>
  </si>
  <si>
    <t>BAULA(Bidyadharpur)</t>
  </si>
  <si>
    <t>SOSO</t>
  </si>
  <si>
    <t>DHENKA (ODSSP)</t>
  </si>
  <si>
    <t>SANGAM</t>
  </si>
  <si>
    <t>DHENKA</t>
  </si>
  <si>
    <t>MUNDUKATI</t>
  </si>
  <si>
    <t>SDO GHATGAON</t>
  </si>
  <si>
    <t>GHATAGAON (ODSSP)</t>
  </si>
  <si>
    <t>GHATAGAON MARKET</t>
  </si>
  <si>
    <t>GADADHARPUR</t>
  </si>
  <si>
    <t>DHANGARDIHA</t>
  </si>
  <si>
    <t>BAIGANAPAL</t>
  </si>
  <si>
    <t>PANDAPADA (ODSSP)</t>
  </si>
  <si>
    <t>RUTISILA</t>
  </si>
  <si>
    <t>PIPILIA (ODSSP)</t>
  </si>
  <si>
    <t>KATRABEDA</t>
  </si>
  <si>
    <t>JHARBEDA</t>
  </si>
  <si>
    <t>TORANIPOKHARI</t>
  </si>
  <si>
    <t>BHAGAMUNDA (ODSSP)</t>
  </si>
  <si>
    <t>JAMUDA</t>
  </si>
  <si>
    <t>CHILLIKIDHARA</t>
  </si>
  <si>
    <t>SAGADAPATA</t>
  </si>
  <si>
    <t>DHENKIKOTE</t>
  </si>
  <si>
    <t>KETANGA</t>
  </si>
  <si>
    <t>HARICHANDANPUR</t>
  </si>
  <si>
    <t>BADAPALASAPAL</t>
  </si>
  <si>
    <t>PITHAGALA</t>
  </si>
  <si>
    <t>MEDICAL</t>
  </si>
  <si>
    <t>GHATAGAON (RAGHUNATHPUR)</t>
  </si>
  <si>
    <t>JANGHIRA (ODSSP)</t>
  </si>
  <si>
    <t>BOXIBARIGAON</t>
  </si>
  <si>
    <t>BALARIPOSI</t>
  </si>
  <si>
    <t>SDO JODA</t>
  </si>
  <si>
    <t>JODA(HIRAKUD COLONY) (ODSSP)</t>
  </si>
  <si>
    <t>JODA</t>
  </si>
  <si>
    <t>BILEIPADA</t>
  </si>
  <si>
    <t>BANEKOLA</t>
  </si>
  <si>
    <t>JURUDI</t>
  </si>
  <si>
    <t>BAMBARI</t>
  </si>
  <si>
    <t>SDO CHAMPUA</t>
  </si>
  <si>
    <t>BASUDEVPUR (ODSSP)</t>
  </si>
  <si>
    <t>REMULI</t>
  </si>
  <si>
    <t>REMULI PHD</t>
  </si>
  <si>
    <t>BALIBANDHA</t>
  </si>
  <si>
    <t>NARADPUR</t>
  </si>
  <si>
    <t>CHAUTHIA</t>
  </si>
  <si>
    <t>UKHUNDA (ODSSP)</t>
  </si>
  <si>
    <t>UKHUNDA</t>
  </si>
  <si>
    <t>KASHIPUR</t>
  </si>
  <si>
    <t>BALA JARI</t>
  </si>
  <si>
    <t>ASANPAT</t>
  </si>
  <si>
    <t>JHUMPURA</t>
  </si>
  <si>
    <t>PALASPANGA</t>
  </si>
  <si>
    <t>HANDIBHANGA</t>
  </si>
  <si>
    <t>SDO BARBIL</t>
  </si>
  <si>
    <t>SUNDARA (BARBIL)</t>
  </si>
  <si>
    <t>TOWN</t>
  </si>
  <si>
    <t>KALINGA</t>
  </si>
  <si>
    <t>BHADRASAHI</t>
  </si>
  <si>
    <t>RUGUDI</t>
  </si>
  <si>
    <t>SDO-I KEONJHAR</t>
  </si>
  <si>
    <t>JUDIA</t>
  </si>
  <si>
    <t>OLD TOWN</t>
  </si>
  <si>
    <t>ENGG.COLLEGE</t>
  </si>
  <si>
    <t>SANA GHAGARA</t>
  </si>
  <si>
    <t>KEONJHAR (GAMBARIA)</t>
  </si>
  <si>
    <t>JANGHIRA</t>
  </si>
  <si>
    <t>SDO-II KEONJHAR</t>
  </si>
  <si>
    <t>RAISUAN (ODSSP)</t>
  </si>
  <si>
    <t>OMFED</t>
  </si>
  <si>
    <t>JAGMOHANPUR (ODSSP)</t>
  </si>
  <si>
    <t>BINJHABAHAL</t>
  </si>
  <si>
    <t>TELKOI</t>
  </si>
  <si>
    <t>KALIAHOTA</t>
  </si>
  <si>
    <t>KRUSHNAPUR</t>
  </si>
  <si>
    <t>BANSAPAL</t>
  </si>
  <si>
    <t>NAYAKOTE</t>
  </si>
  <si>
    <t>KUSAKALA (ODSSP)</t>
  </si>
  <si>
    <t>KUSAKALA</t>
  </si>
  <si>
    <t>RABA</t>
  </si>
  <si>
    <t>ADALA</t>
  </si>
  <si>
    <t>SUAKATHI (ODSSP)</t>
  </si>
  <si>
    <t>SUAKATI TOWN FDR</t>
  </si>
  <si>
    <t>DANLA</t>
  </si>
  <si>
    <t>DANGAPANI</t>
  </si>
  <si>
    <t>SDO TURMUNGA</t>
  </si>
  <si>
    <t>BEGUNAPOSI (ODSSP)</t>
  </si>
  <si>
    <t>BEGUNAPOSI</t>
  </si>
  <si>
    <t>UDAYPUR</t>
  </si>
  <si>
    <t>MACHAGADA (ODSSP)</t>
  </si>
  <si>
    <t>BANSNALI</t>
  </si>
  <si>
    <t>DAMAHUDA</t>
  </si>
  <si>
    <t>SAHARAPADA</t>
  </si>
  <si>
    <t>MACHAGADA</t>
  </si>
  <si>
    <t>TANDO</t>
  </si>
  <si>
    <t>JYOTIPUR (ODSSP)</t>
  </si>
  <si>
    <t>NANDAPUR</t>
  </si>
  <si>
    <t>FULKANLEI</t>
  </si>
  <si>
    <t>KHIREITANGARI (ODSSP)</t>
  </si>
  <si>
    <t>BHULDA</t>
  </si>
  <si>
    <t>MAIDANKEL</t>
  </si>
  <si>
    <t>KANTEYAPADA</t>
  </si>
  <si>
    <t>KENDEIPOSI (ODSSP)</t>
  </si>
  <si>
    <t>DENUVA</t>
  </si>
  <si>
    <t>SHARDHAPUR</t>
  </si>
  <si>
    <t>MUSAKHORI (ODSSP)</t>
  </si>
  <si>
    <t>DUMURIA</t>
  </si>
  <si>
    <t>CHINAMALIPOSI</t>
  </si>
  <si>
    <t>PATANA</t>
  </si>
  <si>
    <t>PATNA</t>
  </si>
  <si>
    <t>KENDEIPOSI (TANGARPABA)</t>
  </si>
  <si>
    <t>Details of DT-wise losses (please add more rows as per requirement)</t>
  </si>
  <si>
    <t>A. Division wise status of DT level metering (please add more rows as per requirement)</t>
  </si>
  <si>
    <t>(Please fill the data for each division during the reporting period)</t>
  </si>
  <si>
    <t xml:space="preserve">Zone Name </t>
  </si>
  <si>
    <t>Circle name</t>
  </si>
  <si>
    <t>Division name</t>
  </si>
  <si>
    <t>Total no. of DTs on feeder</t>
  </si>
  <si>
    <t>No. of Unmetered DTs</t>
  </si>
  <si>
    <t>No. of metered DTs</t>
  </si>
  <si>
    <t>No. of DTs with functional meters</t>
  </si>
  <si>
    <t>AMR metered
(communicable)</t>
  </si>
  <si>
    <t>AMI metered
(communicable)</t>
  </si>
  <si>
    <t>Non-AMR/AMI metered
(non-communicable)</t>
  </si>
  <si>
    <t>Communicating
(Total No. out of 7 and 8)</t>
  </si>
  <si>
    <t>Non-communicating
(Total No. out of 7,8 and 9)</t>
  </si>
  <si>
    <t>5=(6+7+8+9)</t>
  </si>
  <si>
    <t>BED, Balasore</t>
  </si>
  <si>
    <t>Not Available</t>
  </si>
  <si>
    <t>1. Currently DT level data is available at division level. Feeder wise DT level data will be furnished after complete GIS mapping.
2. Non-communicating meter includes faulty meter also whose rectifcation is going on along with the field team and BA Staff.</t>
  </si>
  <si>
    <t>BTED, Basta</t>
  </si>
  <si>
    <t>CED, Balasore</t>
  </si>
  <si>
    <t>JED, Jaleswar</t>
  </si>
  <si>
    <t>SED, Soro</t>
  </si>
  <si>
    <t>BPED, Baripada</t>
  </si>
  <si>
    <t>RED, Rairangpur</t>
  </si>
  <si>
    <t>UED, Udala</t>
  </si>
  <si>
    <t>BNED, Bhadrak</t>
  </si>
  <si>
    <t>BSED, Bhadrak</t>
  </si>
  <si>
    <t>JRED,  Jajpur Road</t>
  </si>
  <si>
    <t>JTED,  Jajpur Town</t>
  </si>
  <si>
    <t>KUED, Kuakhia</t>
  </si>
  <si>
    <t>AED,  Anandpur</t>
  </si>
  <si>
    <t>JOED, Joda</t>
  </si>
  <si>
    <t>KED,  Keonjhar</t>
  </si>
  <si>
    <t>Sub-station ID</t>
  </si>
  <si>
    <t>Feeder ID</t>
  </si>
  <si>
    <t>DT ID No.</t>
  </si>
  <si>
    <t>DT Capacity (kVA)</t>
  </si>
  <si>
    <t>Predominant- consumer type of DT
(Domestic/Industrial/Agricultural/Mixed)</t>
  </si>
  <si>
    <t>Type of metering
(Unmetered/AMI/AMR/Other)</t>
  </si>
  <si>
    <t>Status of meter
(functional/non-functional)</t>
  </si>
  <si>
    <t>% of data received automatically
(if AMI/AMR)</t>
  </si>
  <si>
    <t>No. of connected consumers</t>
  </si>
  <si>
    <t>Input Energy (MUs)</t>
  </si>
  <si>
    <t>Billed Energy (MUs)</t>
  </si>
  <si>
    <t>Loss of Energy (MUs)</t>
  </si>
  <si>
    <t>% Loss</t>
  </si>
  <si>
    <t>(1)</t>
  </si>
  <si>
    <t>(2)</t>
  </si>
  <si>
    <t>(3)</t>
  </si>
  <si>
    <t>(4)</t>
  </si>
  <si>
    <t>(5)</t>
  </si>
  <si>
    <t>(6)=(4)-(5)</t>
  </si>
  <si>
    <t>(7)=[(6)/(4)]*100</t>
  </si>
  <si>
    <t>4321144</t>
  </si>
  <si>
    <t>MIXED</t>
  </si>
  <si>
    <t>FUNCTIONAL</t>
  </si>
  <si>
    <t>4321115</t>
  </si>
  <si>
    <t>COLLECTRATE FEEDER</t>
  </si>
  <si>
    <t>4321224</t>
  </si>
  <si>
    <t>SAHADEVKHUNTA</t>
  </si>
  <si>
    <t>4321122</t>
  </si>
  <si>
    <t>4421132</t>
  </si>
  <si>
    <t>PURUNA BALESWAR</t>
  </si>
  <si>
    <t>4321153</t>
  </si>
  <si>
    <t>4422321</t>
  </si>
  <si>
    <t>DHUSURI</t>
  </si>
  <si>
    <t>4321223</t>
  </si>
  <si>
    <t>NUASAHI</t>
  </si>
  <si>
    <t>4321232</t>
  </si>
  <si>
    <t>4321211</t>
  </si>
  <si>
    <t>BALASORE-I</t>
  </si>
  <si>
    <t>CITY SUNHAT</t>
  </si>
  <si>
    <t>SATYANAGAR</t>
  </si>
  <si>
    <t>4321136</t>
  </si>
  <si>
    <t>INDUSTRIAL-1</t>
  </si>
  <si>
    <t>ALUPUR</t>
  </si>
  <si>
    <t>4322216</t>
  </si>
  <si>
    <t>4322215</t>
  </si>
  <si>
    <t>4322111</t>
  </si>
  <si>
    <t>4322133</t>
  </si>
  <si>
    <t>4322232</t>
  </si>
  <si>
    <t>4322112</t>
  </si>
  <si>
    <t>SITADIHA</t>
  </si>
  <si>
    <t>4322224</t>
  </si>
  <si>
    <t>4322231</t>
  </si>
  <si>
    <t>4324314</t>
  </si>
  <si>
    <t>GOPINATH</t>
  </si>
  <si>
    <t>4324333</t>
  </si>
  <si>
    <t>4324223</t>
  </si>
  <si>
    <t>4324234</t>
  </si>
  <si>
    <t>BAHABALPUR</t>
  </si>
  <si>
    <t>4324132</t>
  </si>
  <si>
    <t>JANKHARAI(Balisuan)</t>
  </si>
  <si>
    <t>PARIKHI</t>
  </si>
  <si>
    <t>4324211</t>
  </si>
  <si>
    <t>4324215</t>
  </si>
  <si>
    <t>NO-III</t>
  </si>
  <si>
    <t>NUAPADHI</t>
  </si>
  <si>
    <t>KURUDA</t>
  </si>
  <si>
    <t>4324325</t>
  </si>
  <si>
    <t>4324141</t>
  </si>
  <si>
    <t>4324123</t>
  </si>
  <si>
    <t>BARDHANPUR</t>
  </si>
  <si>
    <t>4324124</t>
  </si>
  <si>
    <t>4324115</t>
  </si>
  <si>
    <t>BIOTEC</t>
  </si>
  <si>
    <t>4325223</t>
  </si>
  <si>
    <t>4325414</t>
  </si>
  <si>
    <t>4325214</t>
  </si>
  <si>
    <t>BARKOHILI</t>
  </si>
  <si>
    <t>4324331</t>
  </si>
  <si>
    <t>4324342</t>
  </si>
  <si>
    <t>BERHAMPUR</t>
  </si>
  <si>
    <t>GUHIRA</t>
  </si>
  <si>
    <t>4324346</t>
  </si>
  <si>
    <t xml:space="preserve">TELIPAL </t>
  </si>
  <si>
    <t>SAJNAGARH</t>
  </si>
  <si>
    <t>4325115</t>
  </si>
  <si>
    <t>MITHALI</t>
  </si>
  <si>
    <t>AMBARDIHA</t>
  </si>
  <si>
    <t>4323234</t>
  </si>
  <si>
    <t>4323222</t>
  </si>
  <si>
    <t>NIMATPUR</t>
  </si>
  <si>
    <t>4323215</t>
  </si>
  <si>
    <t>4323256</t>
  </si>
  <si>
    <t>4323241</t>
  </si>
  <si>
    <t>KUSUDA</t>
  </si>
  <si>
    <t>4323124</t>
  </si>
  <si>
    <t>4323121</t>
  </si>
  <si>
    <t>4323142</t>
  </si>
  <si>
    <t>KHUADA</t>
  </si>
  <si>
    <t>4323143</t>
  </si>
  <si>
    <t>CHUDAMANIPUR</t>
  </si>
  <si>
    <t>MAHULIA -1</t>
  </si>
  <si>
    <t>4323147</t>
  </si>
  <si>
    <t>MAHULIA -2</t>
  </si>
  <si>
    <t>ALALBINDHA</t>
  </si>
  <si>
    <t>4323135</t>
  </si>
  <si>
    <t xml:space="preserve">MEDICAL </t>
  </si>
  <si>
    <t>4325211</t>
  </si>
  <si>
    <t>4325222</t>
  </si>
  <si>
    <t>4325235</t>
  </si>
  <si>
    <t>KHANTAPADA</t>
  </si>
  <si>
    <t>BANAPARIA</t>
  </si>
  <si>
    <t>BAHANGA</t>
  </si>
  <si>
    <t>BUSULIPUR</t>
  </si>
  <si>
    <t>PURAN</t>
  </si>
  <si>
    <t>4325314</t>
  </si>
  <si>
    <t>4325433</t>
  </si>
  <si>
    <t>PHATAARJUNA</t>
  </si>
  <si>
    <t>4325131</t>
  </si>
  <si>
    <t>4325411</t>
  </si>
  <si>
    <t>4325415</t>
  </si>
  <si>
    <t>4325422</t>
  </si>
  <si>
    <t xml:space="preserve">GADA </t>
  </si>
  <si>
    <t>4325446</t>
  </si>
  <si>
    <t>KAMARPAL</t>
  </si>
  <si>
    <t>4325321</t>
  </si>
  <si>
    <t>4325312</t>
  </si>
  <si>
    <t>Khirkona</t>
  </si>
  <si>
    <t xml:space="preserve">JAMUJHADI </t>
  </si>
  <si>
    <t>BIRANCHIPUR</t>
  </si>
  <si>
    <t>4325333</t>
  </si>
  <si>
    <t>BEGUNIA</t>
  </si>
  <si>
    <t xml:space="preserve">RAMkrishanpur </t>
  </si>
  <si>
    <t>4421434</t>
  </si>
  <si>
    <t>4325122</t>
  </si>
  <si>
    <t>BANSIA</t>
  </si>
  <si>
    <t>4325113</t>
  </si>
  <si>
    <t>UTTARESWAR</t>
  </si>
  <si>
    <t>4325124</t>
  </si>
  <si>
    <t>SABIRA</t>
  </si>
  <si>
    <t>4521132</t>
  </si>
  <si>
    <t>BHANJAPUR</t>
  </si>
  <si>
    <t>4521111</t>
  </si>
  <si>
    <t>JUBILEE</t>
  </si>
  <si>
    <t>4521112</t>
  </si>
  <si>
    <t>AMBICA</t>
  </si>
  <si>
    <t>4521312</t>
  </si>
  <si>
    <t>4521123</t>
  </si>
  <si>
    <t>4521214</t>
  </si>
  <si>
    <t>4521221</t>
  </si>
  <si>
    <t>4521212</t>
  </si>
  <si>
    <t>4521437</t>
  </si>
  <si>
    <t>4521414</t>
  </si>
  <si>
    <t>4523421</t>
  </si>
  <si>
    <t>4523413</t>
  </si>
  <si>
    <t>4523422</t>
  </si>
  <si>
    <t>4523424</t>
  </si>
  <si>
    <t>JSHIPUR</t>
  </si>
  <si>
    <t>MATIGARH</t>
  </si>
  <si>
    <t>4523211</t>
  </si>
  <si>
    <t>KARANJIATOWN</t>
  </si>
  <si>
    <t>GOLEI</t>
  </si>
  <si>
    <t>4523232</t>
  </si>
  <si>
    <t>4523221</t>
  </si>
  <si>
    <t>KULIPOSI</t>
  </si>
  <si>
    <t>4523134</t>
  </si>
  <si>
    <t>RAIRANGAPUR TOWN</t>
  </si>
  <si>
    <t>4523111</t>
  </si>
  <si>
    <t>LOCAL TOWN FEEDER</t>
  </si>
  <si>
    <t>DUBULABEDA</t>
  </si>
  <si>
    <t>ANLADUBA</t>
  </si>
  <si>
    <t>4523115</t>
  </si>
  <si>
    <t>4523122</t>
  </si>
  <si>
    <t>BASINGI</t>
  </si>
  <si>
    <t>4523146</t>
  </si>
  <si>
    <t>JHARADIHI</t>
  </si>
  <si>
    <t>TIRING</t>
  </si>
  <si>
    <t>JAIPUR</t>
  </si>
  <si>
    <t>4523324</t>
  </si>
  <si>
    <t>BISOI BAZAR</t>
  </si>
  <si>
    <t>BISOI BLOCK</t>
  </si>
  <si>
    <t>4523335</t>
  </si>
  <si>
    <t>4522214</t>
  </si>
  <si>
    <t>4522223</t>
  </si>
  <si>
    <t>4522121</t>
  </si>
  <si>
    <t>KAPATIPADA-2</t>
  </si>
  <si>
    <t>4522125</t>
  </si>
  <si>
    <t>PEDAGADI</t>
  </si>
  <si>
    <t xml:space="preserve">SARAT </t>
  </si>
  <si>
    <t>4522114</t>
  </si>
  <si>
    <t>4522112</t>
  </si>
  <si>
    <t>4522222</t>
  </si>
  <si>
    <t>4421321</t>
  </si>
  <si>
    <t>4421333</t>
  </si>
  <si>
    <t>CHUDAMANI-IND</t>
  </si>
  <si>
    <t>FALCON</t>
  </si>
  <si>
    <t>4421332</t>
  </si>
  <si>
    <t>BARAHAPUR</t>
  </si>
  <si>
    <t>SADEIPADA</t>
  </si>
  <si>
    <t>CHANDIMAL</t>
  </si>
  <si>
    <t>4421521</t>
  </si>
  <si>
    <t>4421512</t>
  </si>
  <si>
    <t>DOSINGA</t>
  </si>
  <si>
    <t xml:space="preserve"> BALIMUDA</t>
  </si>
  <si>
    <t>4421431</t>
  </si>
  <si>
    <t>SAMARAIPUR</t>
  </si>
  <si>
    <t>4421413</t>
  </si>
  <si>
    <t>4421216</t>
  </si>
  <si>
    <t>4421241</t>
  </si>
  <si>
    <t>BILANA</t>
  </si>
  <si>
    <t>4421225</t>
  </si>
  <si>
    <t>MOUSUDHA</t>
  </si>
  <si>
    <t>4421234</t>
  </si>
  <si>
    <t>KARNAPOKHARI</t>
  </si>
  <si>
    <t>4421233</t>
  </si>
  <si>
    <t>NARENDRAPUR</t>
  </si>
  <si>
    <t>KAMARIA</t>
  </si>
  <si>
    <t>GHANTESWAR</t>
  </si>
  <si>
    <t>4421217</t>
  </si>
  <si>
    <t xml:space="preserve">MATTO </t>
  </si>
  <si>
    <t>4421222</t>
  </si>
  <si>
    <t>NUNDOR</t>
  </si>
  <si>
    <t>4421141</t>
  </si>
  <si>
    <t>4421111</t>
  </si>
  <si>
    <t xml:space="preserve"> CHARAMPA NO-2</t>
  </si>
  <si>
    <t>4421136</t>
  </si>
  <si>
    <t xml:space="preserve"> BAGURAI</t>
  </si>
  <si>
    <t xml:space="preserve">CHARIGHARIA </t>
  </si>
  <si>
    <t>SANTHIA</t>
  </si>
  <si>
    <t>4421412</t>
  </si>
  <si>
    <t>4421121</t>
  </si>
  <si>
    <t>CHANDAN BAZAR</t>
  </si>
  <si>
    <t>CHARAMPA COLLEGE</t>
  </si>
  <si>
    <t>JHARADIA</t>
  </si>
  <si>
    <t>ARNAPALA</t>
  </si>
  <si>
    <t>4422313</t>
  </si>
  <si>
    <t>CHUNINDA</t>
  </si>
  <si>
    <t>4422322</t>
  </si>
  <si>
    <t>SAHASPUR(PIASAHI)</t>
  </si>
  <si>
    <t>4422212</t>
  </si>
  <si>
    <t>MUNDALI</t>
  </si>
  <si>
    <t>CHARIGAN</t>
  </si>
  <si>
    <t>4623224</t>
  </si>
  <si>
    <t>BASANTIA</t>
  </si>
  <si>
    <t>4422224</t>
  </si>
  <si>
    <t>BANTH</t>
  </si>
  <si>
    <t>4422223</t>
  </si>
  <si>
    <t>AGARPADA</t>
  </si>
  <si>
    <t>4422113</t>
  </si>
  <si>
    <t>BHAGABANPUR</t>
  </si>
  <si>
    <t>4422118</t>
  </si>
  <si>
    <t>4422134</t>
  </si>
  <si>
    <t>4422125</t>
  </si>
  <si>
    <t>4422131</t>
  </si>
  <si>
    <t>ANDHERIPALAI</t>
  </si>
  <si>
    <t>CHINGUDIPUR</t>
  </si>
  <si>
    <t>4422137</t>
  </si>
  <si>
    <t>BETADA</t>
  </si>
  <si>
    <t>4422122</t>
  </si>
  <si>
    <t>4611213</t>
  </si>
  <si>
    <t>HATIBARI</t>
  </si>
  <si>
    <t>4611212</t>
  </si>
  <si>
    <t>4611225</t>
  </si>
  <si>
    <t>NACHHIPURA</t>
  </si>
  <si>
    <t>4611224</t>
  </si>
  <si>
    <t xml:space="preserve">  KABATA</t>
  </si>
  <si>
    <t>4611221</t>
  </si>
  <si>
    <t>4611421</t>
  </si>
  <si>
    <t>4611133</t>
  </si>
  <si>
    <t>DALABAZAR</t>
  </si>
  <si>
    <t>4611121</t>
  </si>
  <si>
    <t>MUNDAMALA</t>
  </si>
  <si>
    <t>4611128</t>
  </si>
  <si>
    <t>4611112</t>
  </si>
  <si>
    <t>KAHNEIPUR</t>
  </si>
  <si>
    <t>4623144</t>
  </si>
  <si>
    <t>ALATI</t>
  </si>
  <si>
    <t>4611127</t>
  </si>
  <si>
    <t>4611114</t>
  </si>
  <si>
    <t>4611429</t>
  </si>
  <si>
    <t>ANDHARI</t>
  </si>
  <si>
    <t>4611126</t>
  </si>
  <si>
    <t>SOLEI</t>
  </si>
  <si>
    <t>TULATI</t>
  </si>
  <si>
    <t>4611125</t>
  </si>
  <si>
    <t>MANAPUR</t>
  </si>
  <si>
    <t>KOREI (NEW)</t>
  </si>
  <si>
    <t>RAGADI</t>
  </si>
  <si>
    <t>4623122</t>
  </si>
  <si>
    <t>4611411</t>
  </si>
  <si>
    <t>GANESH BAZAR</t>
  </si>
  <si>
    <t>SARSWATI BAZAR</t>
  </si>
  <si>
    <t>TANKI</t>
  </si>
  <si>
    <t>BTROAD(NEW)</t>
  </si>
  <si>
    <t>4612433</t>
  </si>
  <si>
    <t>BITINA</t>
  </si>
  <si>
    <t>4612421</t>
  </si>
  <si>
    <t>KALYANPUR</t>
  </si>
  <si>
    <t>4612211</t>
  </si>
  <si>
    <t>SINGHPUR</t>
  </si>
  <si>
    <t>4612441</t>
  </si>
  <si>
    <t>KANTIPUR</t>
  </si>
  <si>
    <t>4612412</t>
  </si>
  <si>
    <t>4612411</t>
  </si>
  <si>
    <t>BINJHARPUR</t>
  </si>
  <si>
    <t>4612291</t>
  </si>
  <si>
    <t>SAGGY</t>
  </si>
  <si>
    <t>NARIGAON</t>
  </si>
  <si>
    <t>4612232</t>
  </si>
  <si>
    <t>4612214</t>
  </si>
  <si>
    <t>DHANIPUR</t>
  </si>
  <si>
    <t>PARIPADA</t>
  </si>
  <si>
    <t>4612213</t>
  </si>
  <si>
    <t>RAMBAG</t>
  </si>
  <si>
    <t>KAYANGOLA</t>
  </si>
  <si>
    <t>4612122</t>
  </si>
  <si>
    <t>GOKHANA</t>
  </si>
  <si>
    <t>4612293</t>
  </si>
  <si>
    <t>BARAHATA</t>
  </si>
  <si>
    <t>4612224</t>
  </si>
  <si>
    <t xml:space="preserve">KHANDRA </t>
  </si>
  <si>
    <t>GUHALI</t>
  </si>
  <si>
    <t>AREI</t>
  </si>
  <si>
    <t>MARKANDAPUR</t>
  </si>
  <si>
    <t>4615333</t>
  </si>
  <si>
    <t>4615341</t>
  </si>
  <si>
    <t>4615312</t>
  </si>
  <si>
    <t>4615324</t>
  </si>
  <si>
    <t>KAIPADA</t>
  </si>
  <si>
    <t>BRAHAMABARDA</t>
  </si>
  <si>
    <t>KUJAHLA</t>
  </si>
  <si>
    <t>4615235</t>
  </si>
  <si>
    <t>4615231</t>
  </si>
  <si>
    <t>4615213</t>
  </si>
  <si>
    <t>4615226</t>
  </si>
  <si>
    <t>4615244</t>
  </si>
  <si>
    <t>NAKPOLE</t>
  </si>
  <si>
    <t>NALAKULA</t>
  </si>
  <si>
    <t>4615242</t>
  </si>
  <si>
    <t>BARADA</t>
  </si>
  <si>
    <t xml:space="preserve"> NEW JENAPUR</t>
  </si>
  <si>
    <t>4615113</t>
  </si>
  <si>
    <t>4615124</t>
  </si>
  <si>
    <t>4615112</t>
  </si>
  <si>
    <t>4615111</t>
  </si>
  <si>
    <t>BARABATI BAZAR</t>
  </si>
  <si>
    <t>4615121</t>
  </si>
  <si>
    <t xml:space="preserve">GOPALPUR </t>
  </si>
  <si>
    <t>4623332</t>
  </si>
  <si>
    <t>DHAENKIKOTE</t>
  </si>
  <si>
    <t>4623333</t>
  </si>
  <si>
    <t>MARKET</t>
  </si>
  <si>
    <t>4623334</t>
  </si>
  <si>
    <t>HARICHANDANPUR STN(2x100)</t>
  </si>
  <si>
    <t>4623147</t>
  </si>
  <si>
    <t>4623116</t>
  </si>
  <si>
    <t>TARATARA</t>
  </si>
  <si>
    <t>4623111</t>
  </si>
  <si>
    <t>FAKIRPUR</t>
  </si>
  <si>
    <t>4623212</t>
  </si>
  <si>
    <t>4623225</t>
  </si>
  <si>
    <t>4623223</t>
  </si>
  <si>
    <t>4623221</t>
  </si>
  <si>
    <t>BHAGAMUNDA</t>
  </si>
  <si>
    <t>KASIBEDA</t>
  </si>
  <si>
    <t>4623326</t>
  </si>
  <si>
    <t>4623327</t>
  </si>
  <si>
    <t>BASANTPUR</t>
  </si>
  <si>
    <t>ORALI</t>
  </si>
  <si>
    <t>4623133</t>
  </si>
  <si>
    <t>4622311</t>
  </si>
  <si>
    <t>NALDA</t>
  </si>
  <si>
    <t>THAKURAVI</t>
  </si>
  <si>
    <t>4622321</t>
  </si>
  <si>
    <t>BOLANI</t>
  </si>
  <si>
    <t>BOLANI II</t>
  </si>
  <si>
    <t>4622332</t>
  </si>
  <si>
    <t>BHADRASAHI TOWN</t>
  </si>
  <si>
    <t>4622333</t>
  </si>
  <si>
    <t>4622222</t>
  </si>
  <si>
    <t>SASUN</t>
  </si>
  <si>
    <t>CHAMPUA TOWN-1</t>
  </si>
  <si>
    <t>CHIMILIA</t>
  </si>
  <si>
    <t>ADARANGAPAL</t>
  </si>
  <si>
    <t>RAJIA</t>
  </si>
  <si>
    <t>4622214</t>
  </si>
  <si>
    <t>BHANDA</t>
  </si>
  <si>
    <t>4622216</t>
  </si>
  <si>
    <t>4622215</t>
  </si>
  <si>
    <t>4622211</t>
  </si>
  <si>
    <t>4622111</t>
  </si>
  <si>
    <t>4622122</t>
  </si>
  <si>
    <t>JAJANG</t>
  </si>
  <si>
    <t>4621318</t>
  </si>
  <si>
    <t>4621317</t>
  </si>
  <si>
    <t>4621329</t>
  </si>
  <si>
    <t>MARSUAN</t>
  </si>
  <si>
    <t>4621122</t>
  </si>
  <si>
    <t>EXPRESS</t>
  </si>
  <si>
    <t>4621121</t>
  </si>
  <si>
    <t>TOWN-IV</t>
  </si>
  <si>
    <t>4621215</t>
  </si>
  <si>
    <t>TOWN-III</t>
  </si>
  <si>
    <t>BANAJODI</t>
  </si>
  <si>
    <t>4621227</t>
  </si>
  <si>
    <t>TELKOI TOWN</t>
  </si>
  <si>
    <t>CHHAMUNDA</t>
  </si>
  <si>
    <t>4621222</t>
  </si>
  <si>
    <t>JAGMOHANPUR</t>
  </si>
  <si>
    <t>RE FEEDER</t>
  </si>
  <si>
    <t>KEMSADA</t>
  </si>
  <si>
    <t>4621214</t>
  </si>
  <si>
    <t>SANKARPUR</t>
  </si>
  <si>
    <t>NARANPUR</t>
  </si>
  <si>
    <t>4621236</t>
  </si>
  <si>
    <t>Annexure - 1 : Proforma for Quarterly Consumer Category-wise Subsidy Billed/Received/Due for period 1st April, 2024 - 31st Mar, 2025</t>
  </si>
  <si>
    <t>FY25</t>
  </si>
  <si>
    <t xml:space="preserve">Division Name </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</si>
  <si>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</si>
  <si>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</si>
  <si>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</si>
  <si>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</si>
  <si>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</si>
  <si>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</si>
  <si>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</si>
  <si>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</si>
  <si>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</si>
  <si>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</si>
  <si>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</si>
  <si>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</si>
  <si>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</si>
  <si>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</si>
  <si>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</si>
  <si>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</si>
  <si>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</si>
  <si>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</si>
  <si>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TPNODL (Total)</t>
  </si>
  <si>
    <t>4=2+3</t>
  </si>
  <si>
    <t>7=5+6</t>
  </si>
  <si>
    <t>10=5x8</t>
  </si>
  <si>
    <t>11=6x9</t>
  </si>
  <si>
    <t>12=10+11</t>
  </si>
  <si>
    <t>15=13-14</t>
  </si>
  <si>
    <t>Other (Specify) WW</t>
  </si>
  <si>
    <t>NA: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</si>
</sst>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
    <numFmt numFmtId="166" formatCode="0.000%"/>
    <numFmt numFmtId="167" formatCode="0.000000"/>
    <numFmt numFmtId="168" formatCode="0.0000000000000"/>
  </numFmts>
  <fonts count="46">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sz val="10"/>
      <color theme="1"/>
      <name val="Calibri"/>
      <family val="2"/>
      <scheme val="minor"/>
    </font>
    <font>
      <sz val="8"/>
      <name val="Calibri"/>
      <family val="2"/>
    </font>
    <font>
      <b/>
      <sz val="10"/>
      <color theme="1"/>
      <name val="Calibri"/>
      <family val="2"/>
      <scheme val="minor"/>
    </font>
    <font>
      <b/>
      <sz val="11"/>
      <name val="Calibri"/>
      <family val="2"/>
    </font>
  </fonts>
  <fills count="22">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
      <patternFill patternType="solid">
        <fgColor rgb="FF9DC3E6"/>
        <bgColor rgb="FFC0C0C0"/>
      </patternFill>
    </fill>
  </fills>
  <borders count="5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cellStyleXfs>
  <cellXfs count="538">
    <xf numFmtId="0" fontId="0" fillId="0" borderId="0" xfId="0"/>
    <xf numFmtId="0" fontId="4" fillId="2" borderId="2"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3" fillId="4" borderId="4" xfId="0" applyFont="1" applyFill="1" applyBorder="1" applyAlignment="1" applyProtection="1">
      <alignment horizontal="center" vertical="center"/>
      <protection locked="0"/>
    </xf>
    <xf numFmtId="0" fontId="0" fillId="0" borderId="0" xfId="0" applyProtection="1">
      <protection locked="0"/>
    </xf>
    <xf numFmtId="0" fontId="5" fillId="2" borderId="4" xfId="0" applyFont="1" applyFill="1" applyBorder="1" applyAlignment="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3" fillId="0" borderId="0" xfId="0" applyFont="1" applyProtection="1">
      <protection locked="0"/>
    </xf>
    <xf numFmtId="0" fontId="3" fillId="0" borderId="0" xfId="0" applyFont="1"/>
    <xf numFmtId="0" fontId="3" fillId="0" borderId="11" xfId="0" applyFont="1" applyBorder="1" applyAlignment="1">
      <alignment horizontal="center" vertical="center" wrapText="1"/>
    </xf>
    <xf numFmtId="2" fontId="3" fillId="11" borderId="4" xfId="0" applyNumberFormat="1" applyFont="1" applyFill="1" applyBorder="1" applyAlignment="1">
      <alignment horizontal="center" vertical="center" wrapText="1"/>
    </xf>
    <xf numFmtId="0" fontId="3" fillId="0" borderId="4" xfId="0"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lignment horizontal="center" vertical="center"/>
    </xf>
    <xf numFmtId="0" fontId="3" fillId="0" borderId="24" xfId="0" applyFont="1" applyBorder="1"/>
    <xf numFmtId="0" fontId="3" fillId="0" borderId="25" xfId="0" applyFont="1" applyBorder="1"/>
    <xf numFmtId="0" fontId="3" fillId="0" borderId="26" xfId="0" applyFont="1" applyBorder="1"/>
    <xf numFmtId="0" fontId="3" fillId="0" borderId="1" xfId="0" applyFont="1" applyBorder="1"/>
    <xf numFmtId="0" fontId="3" fillId="0" borderId="27" xfId="0" applyFont="1" applyBorder="1"/>
    <xf numFmtId="0" fontId="4" fillId="2" borderId="9"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12" borderId="7" xfId="0" applyFont="1" applyFill="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11" borderId="23" xfId="0" applyFont="1" applyFill="1" applyBorder="1" applyAlignment="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lignment horizontal="left" vertical="center"/>
    </xf>
    <xf numFmtId="0" fontId="11" fillId="0" borderId="0" xfId="0" applyFont="1" applyAlignment="1">
      <alignment horizontal="left" vertical="center" wrapText="1"/>
    </xf>
    <xf numFmtId="0" fontId="13" fillId="0" borderId="27" xfId="0" applyFont="1" applyBorder="1" applyAlignment="1">
      <alignment horizontal="center" vertical="center"/>
    </xf>
    <xf numFmtId="0" fontId="15" fillId="0" borderId="1" xfId="0" applyFont="1" applyBorder="1" applyAlignment="1">
      <alignment horizontal="center"/>
    </xf>
    <xf numFmtId="0" fontId="15" fillId="0" borderId="0" xfId="0" applyFont="1"/>
    <xf numFmtId="0" fontId="13" fillId="0" borderId="0" xfId="0" applyFont="1"/>
    <xf numFmtId="0" fontId="14" fillId="0" borderId="0" xfId="0" applyFont="1" applyAlignment="1">
      <alignment vertical="center"/>
    </xf>
    <xf numFmtId="0" fontId="14" fillId="0" borderId="0" xfId="0" applyFont="1" applyAlignment="1">
      <alignment horizontal="left" vertical="center"/>
    </xf>
    <xf numFmtId="0" fontId="14" fillId="0" borderId="1" xfId="0" applyFont="1" applyBorder="1" applyAlignment="1">
      <alignment vertical="center"/>
    </xf>
    <xf numFmtId="0" fontId="15" fillId="0" borderId="0" xfId="0" applyFont="1" applyAlignment="1">
      <alignment horizontal="center" vertical="center"/>
    </xf>
    <xf numFmtId="0" fontId="14" fillId="0" borderId="1" xfId="0" applyFont="1" applyBorder="1" applyAlignment="1">
      <alignment horizontal="left" vertical="center" wrapText="1"/>
    </xf>
    <xf numFmtId="0" fontId="15" fillId="0" borderId="0" xfId="0" applyFont="1" applyAlignment="1">
      <alignment wrapText="1"/>
    </xf>
    <xf numFmtId="0" fontId="3" fillId="0" borderId="19" xfId="0" applyFont="1" applyBorder="1"/>
    <xf numFmtId="0" fontId="3" fillId="0" borderId="29" xfId="0" applyFont="1" applyBorder="1"/>
    <xf numFmtId="0" fontId="3" fillId="0" borderId="20" xfId="0" applyFont="1" applyBorder="1"/>
    <xf numFmtId="0" fontId="18"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center"/>
    </xf>
    <xf numFmtId="0" fontId="19" fillId="0" borderId="0" xfId="0" applyFont="1"/>
    <xf numFmtId="0" fontId="19" fillId="0" borderId="0" xfId="0" applyFont="1" applyAlignment="1">
      <alignment horizontal="center" vertical="center"/>
    </xf>
    <xf numFmtId="0" fontId="18" fillId="0" borderId="0" xfId="0" applyFont="1" applyAlignment="1">
      <alignment horizontal="left" vertical="center" wrapText="1"/>
    </xf>
    <xf numFmtId="0" fontId="19" fillId="0" borderId="0" xfId="0" applyFont="1" applyAlignment="1">
      <alignment wrapText="1"/>
    </xf>
    <xf numFmtId="0" fontId="21" fillId="0" borderId="4" xfId="0" applyFont="1" applyBorder="1" applyAlignment="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6" fillId="0" borderId="0" xfId="0" applyFont="1"/>
    <xf numFmtId="0" fontId="25"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19" borderId="4" xfId="0" applyFont="1" applyFill="1" applyBorder="1" applyAlignment="1">
      <alignment horizontal="left" vertical="center" wrapText="1"/>
    </xf>
    <xf numFmtId="0" fontId="26" fillId="0" borderId="0" xfId="0" applyFont="1" applyAlignment="1">
      <alignment horizontal="left" vertical="top"/>
    </xf>
    <xf numFmtId="0" fontId="25" fillId="19" borderId="4" xfId="0" applyFont="1" applyFill="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vertical="center" wrapText="1"/>
    </xf>
    <xf numFmtId="2" fontId="27" fillId="0" borderId="4" xfId="0" applyNumberFormat="1" applyFont="1" applyBorder="1" applyAlignment="1">
      <alignment horizontal="center" vertical="center" wrapText="1"/>
    </xf>
    <xf numFmtId="0" fontId="27" fillId="0" borderId="4" xfId="0" applyFont="1" applyBorder="1" applyAlignment="1">
      <alignment horizontal="left" vertical="center" wrapText="1"/>
    </xf>
    <xf numFmtId="10" fontId="27" fillId="0" borderId="4" xfId="1" applyNumberFormat="1" applyFont="1" applyBorder="1" applyAlignment="1">
      <alignment horizontal="center" vertical="center" wrapText="1"/>
    </xf>
    <xf numFmtId="0" fontId="28" fillId="0" borderId="0" xfId="0" applyFont="1" applyAlignment="1">
      <alignment horizontal="center" vertical="center"/>
    </xf>
    <xf numFmtId="0" fontId="18" fillId="0" borderId="0" xfId="0" applyFont="1" applyAlignment="1">
      <alignment vertical="center"/>
    </xf>
    <xf numFmtId="0" fontId="28" fillId="0" borderId="0" xfId="0" applyFont="1"/>
    <xf numFmtId="0" fontId="28" fillId="0" borderId="0" xfId="0" applyFont="1" applyAlignment="1" applyProtection="1">
      <alignment horizontal="center" vertical="center"/>
      <protection locked="0"/>
    </xf>
    <xf numFmtId="0" fontId="19" fillId="0" borderId="0" xfId="0" applyFont="1" applyProtection="1">
      <protection locked="0"/>
    </xf>
    <xf numFmtId="0" fontId="30" fillId="0" borderId="0" xfId="0" applyFont="1" applyAlignment="1" applyProtection="1">
      <alignment vertical="center" wrapText="1"/>
      <protection locked="0"/>
    </xf>
    <xf numFmtId="0" fontId="31" fillId="13" borderId="4" xfId="0" applyFont="1" applyFill="1" applyBorder="1" applyAlignment="1">
      <alignment horizontal="center" vertical="center" wrapText="1"/>
    </xf>
    <xf numFmtId="0" fontId="31" fillId="13" borderId="4" xfId="0" applyFont="1" applyFill="1" applyBorder="1" applyAlignment="1">
      <alignment vertical="center" wrapText="1"/>
    </xf>
    <xf numFmtId="0" fontId="32" fillId="13" borderId="4" xfId="0" applyFont="1" applyFill="1" applyBorder="1" applyAlignment="1">
      <alignment vertical="center" wrapText="1"/>
    </xf>
    <xf numFmtId="0" fontId="31" fillId="18" borderId="4" xfId="0" applyFont="1" applyFill="1" applyBorder="1" applyAlignment="1">
      <alignment horizontal="center" vertical="center" wrapText="1"/>
    </xf>
    <xf numFmtId="0" fontId="30" fillId="13" borderId="4" xfId="0" applyFont="1" applyFill="1" applyBorder="1" applyAlignment="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1" fillId="0" borderId="0" xfId="0" applyFont="1" applyAlignment="1" applyProtection="1">
      <alignment vertical="center" wrapText="1"/>
      <protection locked="0"/>
    </xf>
    <xf numFmtId="0" fontId="30" fillId="0" borderId="0" xfId="0" applyFont="1" applyAlignment="1" applyProtection="1">
      <alignment horizontal="center" vertical="center" wrapText="1"/>
      <protection locked="0"/>
    </xf>
    <xf numFmtId="0" fontId="19" fillId="0" borderId="0" xfId="0" applyFont="1" applyAlignment="1" applyProtection="1">
      <alignment wrapText="1"/>
      <protection locked="0"/>
    </xf>
    <xf numFmtId="0" fontId="34" fillId="0" borderId="0" xfId="0" applyFont="1" applyProtection="1">
      <protection locked="0"/>
    </xf>
    <xf numFmtId="0" fontId="18" fillId="0" borderId="0" xfId="0" applyFont="1" applyAlignment="1" applyProtection="1">
      <alignment horizontal="left" vertical="center" wrapText="1"/>
      <protection locked="0"/>
    </xf>
    <xf numFmtId="0" fontId="34" fillId="0" borderId="0" xfId="0" applyFont="1" applyAlignment="1" applyProtection="1">
      <alignment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3" fillId="0" borderId="4" xfId="0" applyFont="1" applyBorder="1" applyAlignment="1" applyProtection="1">
      <alignment horizontal="left" vertical="top"/>
      <protection locked="0"/>
    </xf>
    <xf numFmtId="0" fontId="23" fillId="0" borderId="4" xfId="0" applyFont="1" applyBorder="1" applyAlignment="1" applyProtection="1">
      <alignment horizontal="left" vertical="top" wrapText="1"/>
      <protection locked="0"/>
    </xf>
    <xf numFmtId="0" fontId="24" fillId="0" borderId="4" xfId="0" applyFont="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0" fontId="21"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4" fillId="0" borderId="4" xfId="0" applyNumberFormat="1" applyFont="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xf numFmtId="0" fontId="6" fillId="0" borderId="4" xfId="0" applyFont="1" applyBorder="1" applyProtection="1">
      <protection locked="0"/>
    </xf>
    <xf numFmtId="0" fontId="3" fillId="0" borderId="4" xfId="0" applyFont="1" applyBorder="1" applyAlignment="1">
      <alignment horizontal="center" vertical="center"/>
    </xf>
    <xf numFmtId="2" fontId="3" fillId="0" borderId="4" xfId="2" applyNumberFormat="1" applyFont="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0" fillId="0" borderId="7" xfId="0" applyBorder="1" applyAlignment="1">
      <alignment horizontal="left" vertical="center"/>
    </xf>
    <xf numFmtId="0" fontId="0" fillId="11" borderId="4" xfId="0" applyFill="1" applyBorder="1" applyAlignment="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lignment horizontal="center" vertical="center"/>
    </xf>
    <xf numFmtId="0" fontId="5" fillId="11" borderId="37" xfId="0" applyFont="1" applyFill="1" applyBorder="1" applyAlignment="1">
      <alignment horizontal="center" vertical="center"/>
    </xf>
    <xf numFmtId="10" fontId="5" fillId="11" borderId="37" xfId="1" applyNumberFormat="1" applyFont="1" applyFill="1" applyBorder="1" applyAlignment="1" applyProtection="1">
      <alignment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3" fillId="0" borderId="4" xfId="0" applyFont="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6" fillId="13" borderId="4" xfId="2" applyFont="1" applyFill="1" applyBorder="1" applyAlignment="1" applyProtection="1">
      <alignment horizontal="center" vertical="center" wrapText="1"/>
      <protection locked="0"/>
    </xf>
    <xf numFmtId="0" fontId="36" fillId="14" borderId="4" xfId="2" applyFont="1" applyFill="1" applyBorder="1" applyAlignment="1" applyProtection="1">
      <alignment horizontal="center" vertical="center" wrapText="1"/>
      <protection locked="0"/>
    </xf>
    <xf numFmtId="0" fontId="38" fillId="14" borderId="4" xfId="2" applyFont="1" applyFill="1" applyBorder="1" applyAlignment="1" applyProtection="1">
      <alignment horizontal="center" vertical="center" wrapText="1"/>
      <protection locked="0"/>
    </xf>
    <xf numFmtId="14" fontId="38" fillId="14" borderId="4" xfId="2"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wrapText="1"/>
    </xf>
    <xf numFmtId="1" fontId="3" fillId="0" borderId="4" xfId="2" applyNumberFormat="1" applyFont="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0" xfId="0" applyFont="1" applyProtection="1">
      <protection locked="0"/>
    </xf>
    <xf numFmtId="2" fontId="5" fillId="11" borderId="37" xfId="0" applyNumberFormat="1" applyFont="1" applyFill="1" applyBorder="1" applyAlignment="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2" fontId="21" fillId="0" borderId="4" xfId="0" applyNumberFormat="1" applyFont="1" applyBorder="1" applyAlignment="1" applyProtection="1">
      <alignment horizontal="left" vertical="top" wrapText="1"/>
      <protection locked="0"/>
    </xf>
    <xf numFmtId="0" fontId="22" fillId="0" borderId="4" xfId="0" applyFont="1" applyBorder="1" applyAlignment="1" applyProtection="1">
      <alignment horizontal="center" vertical="center" wrapText="1"/>
      <protection locked="0"/>
    </xf>
    <xf numFmtId="2" fontId="22" fillId="0" borderId="17" xfId="0" applyNumberFormat="1" applyFont="1" applyBorder="1" applyAlignment="1" applyProtection="1">
      <alignment horizontal="center" vertical="center" wrapText="1"/>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xf numFmtId="164" fontId="43" fillId="0" borderId="4" xfId="2" applyNumberFormat="1" applyFont="1" applyBorder="1" applyAlignment="1" applyProtection="1">
      <alignment horizontal="center" vertical="center" wrapText="1"/>
      <protection locked="0"/>
    </xf>
    <xf numFmtId="0" fontId="10" fillId="2" borderId="4" xfId="2" applyFont="1" applyFill="1" applyBorder="1" applyAlignment="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lignment horizontal="center" vertical="center" wrapText="1"/>
    </xf>
    <xf numFmtId="0" fontId="4" fillId="2" borderId="8"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4" borderId="11"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1" borderId="41" xfId="0" applyFont="1" applyFill="1" applyBorder="1" applyAlignment="1">
      <alignment horizontal="center" vertical="center" wrapText="1"/>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lignment horizontal="center" vertical="center"/>
    </xf>
    <xf numFmtId="2" fontId="0" fillId="11" borderId="4" xfId="0" applyNumberFormat="1" applyFill="1" applyBorder="1" applyAlignment="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0" fontId="0" fillId="0" borderId="51" xfId="0" applyBorder="1" applyAlignment="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lignment horizontal="center" vertical="center"/>
    </xf>
    <xf numFmtId="0" fontId="0" fillId="0" borderId="20" xfId="0" applyBorder="1" applyAlignment="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42"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xf numFmtId="0" fontId="44" fillId="0" borderId="4" xfId="0" applyFont="1" applyBorder="1" applyAlignment="1">
      <alignment horizontal="center" vertical="center" wrapText="1"/>
    </xf>
    <xf numFmtId="0" fontId="44" fillId="0" borderId="0" xfId="0" applyFont="1" applyAlignment="1">
      <alignment horizontal="center" vertical="center"/>
    </xf>
    <xf numFmtId="49" fontId="5" fillId="0" borderId="4" xfId="0" applyNumberFormat="1" applyFont="1" applyBorder="1" applyAlignment="1">
      <alignment horizontal="center" vertical="center" wrapText="1"/>
    </xf>
    <xf numFmtId="2" fontId="0" fillId="0" borderId="4" xfId="0" applyNumberFormat="1" applyBorder="1" applyAlignment="1">
      <alignment horizontal="right"/>
    </xf>
    <xf numFmtId="2" fontId="5" fillId="0" borderId="4" xfId="0" applyNumberFormat="1" applyFont="1" applyBorder="1" applyAlignment="1">
      <alignment horizontal="right" vertical="center"/>
    </xf>
    <xf numFmtId="0" fontId="0" fillId="0" borderId="4" xfId="0" applyBorder="1"/>
    <xf numFmtId="2" fontId="6" fillId="0" borderId="0" xfId="0" applyNumberFormat="1" applyFont="1" applyAlignment="1" applyProtection="1">
      <alignment horizontal="center" vertical="center"/>
      <protection locked="0"/>
    </xf>
    <xf numFmtId="9" fontId="42" fillId="0" borderId="4" xfId="0" applyNumberFormat="1" applyFont="1" applyBorder="1" applyAlignment="1">
      <alignment horizontal="center" vertical="center"/>
    </xf>
    <xf numFmtId="164" fontId="42" fillId="0" borderId="4" xfId="0" applyNumberFormat="1" applyFont="1" applyBorder="1" applyAlignment="1">
      <alignment horizontal="center" vertical="center"/>
    </xf>
    <xf numFmtId="10" fontId="42" fillId="0" borderId="4" xfId="1" applyNumberFormat="1" applyFont="1" applyBorder="1" applyAlignment="1">
      <alignment horizontal="center" vertical="center"/>
    </xf>
    <xf numFmtId="0" fontId="44" fillId="0" borderId="4" xfId="0" applyFont="1" applyBorder="1" applyAlignment="1">
      <alignment horizontal="center" vertical="center"/>
    </xf>
    <xf numFmtId="0" fontId="3" fillId="0" borderId="52" xfId="0" applyFont="1" applyBorder="1" applyAlignment="1">
      <alignment horizontal="center" vertical="center" wrapText="1"/>
    </xf>
    <xf numFmtId="2" fontId="3" fillId="0" borderId="17" xfId="0" applyNumberFormat="1" applyFont="1" applyBorder="1" applyAlignment="1" applyProtection="1">
      <alignment horizontal="center" vertical="center" wrapText="1"/>
      <protection locked="0"/>
    </xf>
    <xf numFmtId="0" fontId="40" fillId="2" borderId="41" xfId="0" applyFont="1" applyFill="1" applyBorder="1" applyAlignment="1">
      <alignment horizontal="center" vertical="center" wrapText="1"/>
    </xf>
    <xf numFmtId="0" fontId="4" fillId="2" borderId="12" xfId="0"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center" vertical="center" wrapText="1"/>
      <protection locked="0"/>
    </xf>
    <xf numFmtId="2" fontId="21" fillId="0" borderId="4" xfId="0" applyNumberFormat="1" applyFont="1" applyBorder="1" applyProtection="1">
      <protection locked="0"/>
    </xf>
    <xf numFmtId="2" fontId="6" fillId="0" borderId="4" xfId="0" applyNumberFormat="1" applyFont="1" applyBorder="1" applyProtection="1">
      <protection locked="0"/>
    </xf>
    <xf numFmtId="10" fontId="3" fillId="0" borderId="0" xfId="1" applyNumberFormat="1" applyFont="1"/>
    <xf numFmtId="166" fontId="3" fillId="0" borderId="0" xfId="1" applyNumberFormat="1" applyFont="1"/>
    <xf numFmtId="9" fontId="3" fillId="0" borderId="4" xfId="1" applyFont="1" applyFill="1" applyBorder="1" applyAlignment="1" applyProtection="1">
      <alignment horizontal="center"/>
      <protection locked="0"/>
    </xf>
    <xf numFmtId="164" fontId="3" fillId="4" borderId="4" xfId="0" applyNumberFormat="1" applyFont="1" applyFill="1" applyBorder="1" applyAlignment="1" applyProtection="1">
      <alignment horizontal="center" vertical="center"/>
      <protection locked="0"/>
    </xf>
    <xf numFmtId="0" fontId="42" fillId="0" borderId="4" xfId="0" applyFont="1" applyBorder="1" applyAlignment="1">
      <alignment horizontal="left" vertical="center"/>
    </xf>
    <xf numFmtId="0" fontId="44" fillId="0" borderId="17" xfId="0" applyFont="1" applyBorder="1" applyAlignment="1">
      <alignment vertical="center" wrapText="1"/>
    </xf>
    <xf numFmtId="0" fontId="44" fillId="0" borderId="4" xfId="0" applyFont="1" applyBorder="1" applyAlignment="1">
      <alignment vertical="center" wrapText="1"/>
    </xf>
    <xf numFmtId="0" fontId="5" fillId="0" borderId="4" xfId="0" applyFont="1" applyBorder="1" applyAlignment="1">
      <alignment horizontal="center" vertical="center" textRotation="90" wrapText="1"/>
    </xf>
    <xf numFmtId="2" fontId="0" fillId="0" borderId="0" xfId="0" applyNumberFormat="1" applyProtection="1">
      <protection locked="0"/>
    </xf>
    <xf numFmtId="10" fontId="0" fillId="0" borderId="0" xfId="0" applyNumberFormat="1" applyProtection="1">
      <protection locked="0"/>
    </xf>
    <xf numFmtId="0" fontId="45" fillId="21" borderId="2" xfId="0" applyFont="1" applyFill="1" applyBorder="1" applyAlignment="1">
      <alignment horizontal="center" vertical="center" wrapText="1"/>
    </xf>
    <xf numFmtId="2" fontId="45" fillId="21" borderId="2" xfId="0" applyNumberFormat="1" applyFont="1" applyFill="1" applyBorder="1" applyAlignment="1">
      <alignment horizontal="center" vertical="center" wrapText="1"/>
    </xf>
    <xf numFmtId="2" fontId="45" fillId="21" borderId="3" xfId="0" applyNumberFormat="1" applyFont="1" applyFill="1" applyBorder="1" applyAlignment="1">
      <alignment horizontal="center" vertical="center" wrapText="1"/>
    </xf>
    <xf numFmtId="168" fontId="3" fillId="0" borderId="0" xfId="0" applyNumberFormat="1" applyFont="1"/>
    <xf numFmtId="2" fontId="3" fillId="0" borderId="0" xfId="0" applyNumberFormat="1" applyFont="1"/>
    <xf numFmtId="167" fontId="3" fillId="0" borderId="0" xfId="0" applyNumberFormat="1" applyFont="1"/>
    <xf numFmtId="10" fontId="3" fillId="4" borderId="4" xfId="1" applyNumberFormat="1" applyFont="1" applyFill="1" applyBorder="1" applyAlignment="1" applyProtection="1">
      <alignment horizontal="center" vertical="center"/>
      <protection locked="0"/>
    </xf>
    <xf numFmtId="1" fontId="3" fillId="0" borderId="0" xfId="0" applyNumberFormat="1" applyFont="1"/>
    <xf numFmtId="0" fontId="3" fillId="4" borderId="17" xfId="0" applyFont="1" applyFill="1" applyBorder="1" applyAlignment="1" applyProtection="1">
      <alignment vertical="center" wrapText="1"/>
      <protection locked="0"/>
    </xf>
    <xf numFmtId="0" fontId="3" fillId="4" borderId="4" xfId="0" applyFont="1" applyFill="1" applyBorder="1" applyAlignment="1" applyProtection="1">
      <alignment vertical="center" wrapText="1"/>
      <protection locked="0"/>
    </xf>
    <xf numFmtId="2" fontId="3" fillId="0" borderId="0" xfId="1" applyNumberFormat="1" applyFont="1" applyAlignment="1">
      <alignment horizontal="center" vertical="center"/>
    </xf>
    <xf numFmtId="2" fontId="6" fillId="6" borderId="4" xfId="0" applyNumberFormat="1" applyFont="1" applyFill="1" applyBorder="1" applyAlignment="1">
      <alignment horizontal="right" vertical="center"/>
    </xf>
    <xf numFmtId="2" fontId="0" fillId="6" borderId="4" xfId="0" applyNumberFormat="1" applyFill="1" applyBorder="1" applyProtection="1">
      <protection locked="0"/>
    </xf>
    <xf numFmtId="164" fontId="3" fillId="0" borderId="0" xfId="0" applyNumberFormat="1" applyFont="1"/>
    <xf numFmtId="2" fontId="3" fillId="0" borderId="12" xfId="0" applyNumberFormat="1" applyFont="1" applyBorder="1" applyAlignment="1" applyProtection="1">
      <alignment horizontal="center"/>
      <protection locked="0"/>
    </xf>
    <xf numFmtId="0" fontId="0" fillId="0" borderId="0" xfId="0" applyAlignment="1" applyProtection="1">
      <alignment horizontal="left"/>
      <protection locked="0"/>
    </xf>
    <xf numFmtId="0" fontId="31" fillId="0" borderId="5"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29" fillId="10" borderId="4" xfId="0" applyFont="1" applyFill="1" applyBorder="1" applyAlignment="1">
      <alignment horizontal="center" vertical="center" wrapText="1"/>
    </xf>
    <xf numFmtId="0" fontId="30" fillId="0" borderId="4" xfId="0" applyFont="1" applyBorder="1" applyAlignment="1" applyProtection="1">
      <alignment horizontal="center" vertical="center" wrapText="1"/>
      <protection locked="0"/>
    </xf>
    <xf numFmtId="0" fontId="31" fillId="18" borderId="4" xfId="0" applyFont="1" applyFill="1" applyBorder="1" applyAlignment="1">
      <alignment horizontal="left" vertical="center" wrapText="1"/>
    </xf>
    <xf numFmtId="0" fontId="32" fillId="18" borderId="4" xfId="0" applyFont="1" applyFill="1" applyBorder="1" applyAlignment="1">
      <alignment horizontal="left" vertical="center" wrapText="1"/>
    </xf>
    <xf numFmtId="0" fontId="30" fillId="0" borderId="5"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3"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7" fillId="0" borderId="46" xfId="0" applyFont="1" applyBorder="1" applyAlignment="1">
      <alignment horizontal="left" wrapText="1"/>
    </xf>
    <xf numFmtId="0" fontId="17" fillId="0" borderId="0" xfId="0" applyFont="1" applyAlignment="1">
      <alignment horizontal="left" wrapText="1"/>
    </xf>
    <xf numFmtId="0" fontId="25" fillId="0" borderId="4" xfId="0" applyFont="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5" fillId="19" borderId="5" xfId="0" applyFont="1" applyFill="1" applyBorder="1" applyAlignment="1">
      <alignment horizontal="left" vertical="center" wrapText="1"/>
    </xf>
    <xf numFmtId="0" fontId="25" fillId="19" borderId="6" xfId="0" applyFont="1" applyFill="1" applyBorder="1" applyAlignment="1">
      <alignment horizontal="left" vertical="center" wrapText="1"/>
    </xf>
    <xf numFmtId="0" fontId="25" fillId="0" borderId="2"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wrapText="1"/>
    </xf>
    <xf numFmtId="0" fontId="27" fillId="0" borderId="17" xfId="0" applyFont="1" applyBorder="1" applyAlignment="1">
      <alignment horizontal="left" vertical="center" wrapText="1"/>
    </xf>
    <xf numFmtId="0" fontId="21" fillId="0" borderId="4"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24" fillId="0" borderId="5" xfId="0" applyFont="1" applyBorder="1" applyAlignment="1" applyProtection="1">
      <alignment horizontal="right" vertical="top"/>
      <protection locked="0"/>
    </xf>
    <xf numFmtId="0" fontId="24" fillId="0" borderId="6" xfId="0" applyFont="1" applyBorder="1" applyAlignment="1" applyProtection="1">
      <alignment horizontal="right" vertical="top"/>
      <protection locked="0"/>
    </xf>
    <xf numFmtId="0" fontId="24" fillId="0" borderId="7" xfId="0" applyFont="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5" fillId="5" borderId="4"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49" xfId="0" applyBorder="1" applyAlignment="1">
      <alignment horizontal="center" vertical="center"/>
    </xf>
    <xf numFmtId="0" fontId="0" fillId="14" borderId="36" xfId="0" applyFill="1" applyBorder="1" applyAlignment="1" applyProtection="1">
      <alignment horizontal="center" vertical="center"/>
      <protection locked="0"/>
    </xf>
    <xf numFmtId="0" fontId="0" fillId="14" borderId="50"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0" fillId="11" borderId="4" xfId="0" applyNumberFormat="1" applyFill="1" applyBorder="1" applyAlignment="1">
      <alignment horizontal="center" vertical="center"/>
    </xf>
    <xf numFmtId="2" fontId="0" fillId="11" borderId="2" xfId="0" applyNumberFormat="1" applyFill="1" applyBorder="1" applyAlignment="1">
      <alignment horizontal="center" vertical="center"/>
    </xf>
    <xf numFmtId="10" fontId="1" fillId="11" borderId="36" xfId="1" applyNumberFormat="1" applyFont="1" applyFill="1" applyBorder="1" applyAlignment="1" applyProtection="1">
      <alignment horizontal="center" vertical="center"/>
    </xf>
    <xf numFmtId="10" fontId="1" fillId="11" borderId="50" xfId="1" applyNumberFormat="1" applyFont="1" applyFill="1" applyBorder="1" applyAlignment="1" applyProtection="1">
      <alignment horizontal="center" vertical="center"/>
    </xf>
    <xf numFmtId="0" fontId="5" fillId="5" borderId="36" xfId="0" applyFont="1" applyFill="1" applyBorder="1" applyAlignment="1" applyProtection="1">
      <alignment horizontal="center" vertical="center" wrapText="1"/>
      <protection locked="0"/>
    </xf>
    <xf numFmtId="2" fontId="0" fillId="11" borderId="17" xfId="0" applyNumberFormat="1" applyFill="1" applyBorder="1" applyAlignment="1">
      <alignment horizontal="center" vertical="center"/>
    </xf>
    <xf numFmtId="10" fontId="1" fillId="11" borderId="53"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0" fontId="5" fillId="11" borderId="30" xfId="0" applyFont="1" applyFill="1" applyBorder="1" applyAlignment="1">
      <alignment horizontal="center" vertical="center"/>
    </xf>
    <xf numFmtId="0" fontId="5" fillId="11" borderId="31" xfId="0" applyFont="1" applyFill="1" applyBorder="1" applyAlignment="1">
      <alignment horizontal="center" vertical="center"/>
    </xf>
    <xf numFmtId="0" fontId="5" fillId="11" borderId="35" xfId="0" applyFont="1" applyFill="1" applyBorder="1" applyAlignment="1">
      <alignment horizontal="center" vertical="center"/>
    </xf>
    <xf numFmtId="0" fontId="0" fillId="0" borderId="52" xfId="0" applyBorder="1" applyAlignment="1">
      <alignment horizontal="center" vertical="center"/>
    </xf>
    <xf numFmtId="0" fontId="0" fillId="14" borderId="53"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10" fontId="0" fillId="11" borderId="39"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14" fillId="0" borderId="0" xfId="0" applyFont="1" applyAlignment="1">
      <alignment horizontal="left" vertical="center"/>
    </xf>
    <xf numFmtId="0" fontId="14" fillId="0" borderId="27" xfId="0" applyFont="1" applyBorder="1" applyAlignment="1">
      <alignment horizontal="left" vertical="center"/>
    </xf>
    <xf numFmtId="0" fontId="4" fillId="11" borderId="5"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40" fillId="2" borderId="42" xfId="0" applyFont="1" applyFill="1" applyBorder="1" applyAlignment="1" applyProtection="1">
      <alignment horizontal="center" vertical="center" wrapText="1"/>
      <protection locked="0"/>
    </xf>
    <xf numFmtId="0" fontId="40" fillId="2" borderId="31" xfId="0" applyFont="1" applyFill="1" applyBorder="1" applyAlignment="1" applyProtection="1">
      <alignment horizontal="center" vertical="center" wrapText="1"/>
      <protection locked="0"/>
    </xf>
    <xf numFmtId="0" fontId="40" fillId="2" borderId="35"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0" fillId="2" borderId="21"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5" xfId="0" applyFont="1" applyFill="1" applyBorder="1" applyAlignment="1">
      <alignment horizontal="center" vertical="center"/>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1" fontId="10" fillId="2" borderId="4" xfId="2" applyNumberFormat="1"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35" fillId="7" borderId="2" xfId="0" applyFont="1" applyFill="1" applyBorder="1" applyAlignment="1">
      <alignment horizontal="center" vertical="center" wrapText="1"/>
    </xf>
    <xf numFmtId="0" fontId="35" fillId="7" borderId="17"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21" xfId="0" applyFont="1" applyBorder="1" applyAlignment="1">
      <alignment horizontal="left" vertical="center" wrapText="1"/>
    </xf>
    <xf numFmtId="0" fontId="3" fillId="0" borderId="48" xfId="0" applyFont="1" applyBorder="1" applyAlignment="1">
      <alignment horizontal="left" vertical="center"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27" xfId="0" applyFont="1" applyBorder="1" applyAlignment="1">
      <alignment horizontal="left" vertical="top" wrapText="1"/>
    </xf>
    <xf numFmtId="0" fontId="3" fillId="0" borderId="19" xfId="0" applyFont="1" applyBorder="1" applyAlignment="1">
      <alignment horizontal="left" vertical="top" wrapText="1"/>
    </xf>
    <xf numFmtId="0" fontId="3" fillId="0" borderId="29" xfId="0" applyFont="1" applyBorder="1" applyAlignment="1">
      <alignment horizontal="left" vertical="top"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6" xfId="0" applyFont="1" applyBorder="1" applyAlignment="1">
      <alignment horizontal="left" vertical="center" wrapText="1"/>
    </xf>
    <xf numFmtId="0" fontId="4" fillId="11" borderId="21"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4" fillId="11" borderId="23" xfId="0" applyFont="1" applyFill="1" applyBorder="1" applyAlignment="1">
      <alignment horizontal="center" vertical="center" wrapText="1"/>
    </xf>
    <xf numFmtId="2" fontId="4" fillId="11" borderId="21" xfId="0" applyNumberFormat="1" applyFont="1" applyFill="1" applyBorder="1" applyAlignment="1">
      <alignment horizontal="center" vertical="center"/>
    </xf>
    <xf numFmtId="2" fontId="4" fillId="11" borderId="22" xfId="0" applyNumberFormat="1" applyFont="1" applyFill="1" applyBorder="1" applyAlignment="1">
      <alignment horizontal="center" vertical="center"/>
    </xf>
    <xf numFmtId="2" fontId="4" fillId="11" borderId="23"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7" fillId="2" borderId="4"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8"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7" xfId="0" applyFont="1" applyBorder="1" applyAlignment="1">
      <alignment horizontal="left"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0" fontId="41" fillId="0" borderId="0" xfId="0" applyFont="1" applyAlignment="1">
      <alignment horizontal="left"/>
    </xf>
    <xf numFmtId="0" fontId="6" fillId="0" borderId="4" xfId="0" applyFont="1" applyBorder="1" applyAlignment="1">
      <alignment horizontal="center" vertical="center" wrapText="1"/>
    </xf>
    <xf numFmtId="0" fontId="6" fillId="0" borderId="4" xfId="0" applyFont="1" applyBorder="1" applyAlignment="1">
      <alignment horizontal="center"/>
    </xf>
    <xf numFmtId="0" fontId="0" fillId="0" borderId="4" xfId="0" applyBorder="1" applyAlignment="1">
      <alignment horizontal="center" vertical="center"/>
    </xf>
  </cellXfs>
  <cellStyles count="4">
    <cellStyle name="Hyperlink" xfId="3" builtinId="8"/>
    <cellStyle name="Normal" xfId="0" builtinId="0"/>
    <cellStyle name="Normal_AMR Master Sep2016" xfId="2" xr:uid="{00000000-0005-0000-0000-000002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dprakash.Uppadhaya@tpnod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M43"/>
  <sheetViews>
    <sheetView tabSelected="1" zoomScale="80" zoomScaleNormal="80" workbookViewId="0">
      <selection sqref="A1:F1"/>
    </sheetView>
  </sheetViews>
  <sheetFormatPr defaultColWidth="0" defaultRowHeight="18.75"/>
  <cols>
    <col min="1" max="1" width="9.140625" style="97" customWidth="1"/>
    <col min="2" max="2" width="37" style="98" customWidth="1"/>
    <col min="3" max="3" width="20.7109375" style="82" customWidth="1"/>
    <col min="4" max="4" width="12.42578125" style="92" customWidth="1"/>
    <col min="5" max="5" width="23" style="82" customWidth="1"/>
    <col min="6" max="6" width="22" style="82" customWidth="1"/>
    <col min="7" max="248" width="9.140625" style="82" hidden="1"/>
    <col min="249" max="249" width="9.5703125" style="82" hidden="1"/>
    <col min="250" max="250" width="12.42578125" style="82" hidden="1"/>
    <col min="251" max="251" width="12" style="82" hidden="1"/>
    <col min="252" max="252" width="12.85546875" style="82" hidden="1"/>
    <col min="253" max="253" width="11.140625" style="82" hidden="1"/>
    <col min="254" max="254" width="15.140625" style="82" hidden="1"/>
    <col min="255" max="255" width="14.140625" style="82" hidden="1"/>
    <col min="256" max="256" width="13.140625" style="82" hidden="1"/>
    <col min="257" max="257" width="13.42578125" style="82" hidden="1"/>
    <col min="258" max="258" width="14.28515625" style="82" hidden="1"/>
    <col min="259" max="259" width="13.42578125" style="82" hidden="1"/>
    <col min="260" max="260" width="12.85546875" style="82" hidden="1"/>
    <col min="261" max="261" width="14.42578125" style="82" hidden="1"/>
    <col min="262" max="504" width="9.140625" style="82" hidden="1"/>
    <col min="505" max="505" width="9.5703125" style="82" hidden="1"/>
    <col min="506" max="506" width="12.42578125" style="82" hidden="1"/>
    <col min="507" max="507" width="12" style="82" hidden="1"/>
    <col min="508" max="508" width="12.85546875" style="82" hidden="1"/>
    <col min="509" max="509" width="11.140625" style="82" hidden="1"/>
    <col min="510" max="510" width="15.140625" style="82" hidden="1"/>
    <col min="511" max="511" width="14.140625" style="82" hidden="1"/>
    <col min="512" max="512" width="13.140625" style="82" hidden="1"/>
    <col min="513" max="513" width="13.42578125" style="82" hidden="1"/>
    <col min="514" max="514" width="14.28515625" style="82" hidden="1"/>
    <col min="515" max="515" width="13.42578125" style="82" hidden="1"/>
    <col min="516" max="516" width="12.85546875" style="82" hidden="1"/>
    <col min="517" max="517" width="14.42578125" style="82" hidden="1"/>
    <col min="518" max="760" width="9.140625" style="82" hidden="1"/>
    <col min="761" max="761" width="9.5703125" style="82" hidden="1"/>
    <col min="762" max="762" width="12.42578125" style="82" hidden="1"/>
    <col min="763" max="763" width="12" style="82" hidden="1"/>
    <col min="764" max="764" width="12.85546875" style="82" hidden="1"/>
    <col min="765" max="765" width="11.140625" style="82" hidden="1"/>
    <col min="766" max="766" width="15.140625" style="82" hidden="1"/>
    <col min="767" max="767" width="14.140625" style="82" hidden="1"/>
    <col min="768" max="768" width="13.140625" style="82" hidden="1"/>
    <col min="769" max="769" width="13.42578125" style="82" hidden="1"/>
    <col min="770" max="770" width="14.28515625" style="82" hidden="1"/>
    <col min="771" max="771" width="13.42578125" style="82" hidden="1"/>
    <col min="772" max="772" width="12.85546875" style="82" hidden="1"/>
    <col min="773" max="773" width="14.42578125" style="82" hidden="1"/>
    <col min="774" max="1016" width="9.140625" style="82" hidden="1"/>
    <col min="1017" max="1017" width="9.5703125" style="82" hidden="1"/>
    <col min="1018" max="1018" width="12.42578125" style="82" hidden="1"/>
    <col min="1019" max="1019" width="12" style="82" hidden="1"/>
    <col min="1020" max="1020" width="12.85546875" style="82" hidden="1"/>
    <col min="1021" max="1021" width="11.140625" style="82" hidden="1"/>
    <col min="1022" max="1022" width="15.140625" style="82" hidden="1"/>
    <col min="1023" max="1023" width="14.140625" style="82" hidden="1"/>
    <col min="1024" max="1024" width="13.140625" style="82" hidden="1"/>
    <col min="1025" max="1025" width="13.42578125" style="82" hidden="1"/>
    <col min="1026" max="1026" width="14.28515625" style="82" hidden="1"/>
    <col min="1027" max="1027" width="13.42578125" style="82" hidden="1"/>
    <col min="1028" max="1028" width="12.85546875" style="82" hidden="1"/>
    <col min="1029" max="1029" width="14.42578125" style="82" hidden="1"/>
    <col min="1030" max="1272" width="9.140625" style="82" hidden="1"/>
    <col min="1273" max="1273" width="9.5703125" style="82" hidden="1"/>
    <col min="1274" max="1274" width="12.42578125" style="82" hidden="1"/>
    <col min="1275" max="1275" width="12" style="82" hidden="1"/>
    <col min="1276" max="1276" width="12.85546875" style="82" hidden="1"/>
    <col min="1277" max="1277" width="11.140625" style="82" hidden="1"/>
    <col min="1278" max="1278" width="15.140625" style="82" hidden="1"/>
    <col min="1279" max="1279" width="14.140625" style="82" hidden="1"/>
    <col min="1280" max="1280" width="13.140625" style="82" hidden="1"/>
    <col min="1281" max="1281" width="13.42578125" style="82" hidden="1"/>
    <col min="1282" max="1282" width="14.28515625" style="82" hidden="1"/>
    <col min="1283" max="1283" width="13.42578125" style="82" hidden="1"/>
    <col min="1284" max="1284" width="12.85546875" style="82" hidden="1"/>
    <col min="1285" max="1285" width="14.42578125" style="82" hidden="1"/>
    <col min="1286" max="1528" width="9.140625" style="82" hidden="1"/>
    <col min="1529" max="1529" width="9.5703125" style="82" hidden="1"/>
    <col min="1530" max="1530" width="12.42578125" style="82" hidden="1"/>
    <col min="1531" max="1531" width="12" style="82" hidden="1"/>
    <col min="1532" max="1532" width="12.85546875" style="82" hidden="1"/>
    <col min="1533" max="1533" width="11.140625" style="82" hidden="1"/>
    <col min="1534" max="1534" width="15.140625" style="82" hidden="1"/>
    <col min="1535" max="1535" width="14.140625" style="82" hidden="1"/>
    <col min="1536" max="1536" width="13.140625" style="82" hidden="1"/>
    <col min="1537" max="1537" width="13.42578125" style="82" hidden="1"/>
    <col min="1538" max="1538" width="14.28515625" style="82" hidden="1"/>
    <col min="1539" max="1539" width="13.42578125" style="82" hidden="1"/>
    <col min="1540" max="1540" width="12.85546875" style="82" hidden="1"/>
    <col min="1541" max="1541" width="14.42578125" style="82" hidden="1"/>
    <col min="1542" max="1784" width="9.140625" style="82" hidden="1"/>
    <col min="1785" max="1785" width="9.5703125" style="82" hidden="1"/>
    <col min="1786" max="1786" width="12.42578125" style="82" hidden="1"/>
    <col min="1787" max="1787" width="12" style="82" hidden="1"/>
    <col min="1788" max="1788" width="12.85546875" style="82" hidden="1"/>
    <col min="1789" max="1789" width="11.140625" style="82" hidden="1"/>
    <col min="1790" max="1790" width="15.140625" style="82" hidden="1"/>
    <col min="1791" max="1791" width="14.140625" style="82" hidden="1"/>
    <col min="1792" max="1792" width="13.140625" style="82" hidden="1"/>
    <col min="1793" max="1793" width="13.42578125" style="82" hidden="1"/>
    <col min="1794" max="1794" width="14.28515625" style="82" hidden="1"/>
    <col min="1795" max="1795" width="13.42578125" style="82" hidden="1"/>
    <col min="1796" max="1796" width="12.85546875" style="82" hidden="1"/>
    <col min="1797" max="1797" width="14.42578125" style="82" hidden="1"/>
    <col min="1798" max="2040" width="9.140625" style="82" hidden="1"/>
    <col min="2041" max="2041" width="9.5703125" style="82" hidden="1"/>
    <col min="2042" max="2042" width="12.42578125" style="82" hidden="1"/>
    <col min="2043" max="2043" width="12" style="82" hidden="1"/>
    <col min="2044" max="2044" width="12.85546875" style="82" hidden="1"/>
    <col min="2045" max="2045" width="11.140625" style="82" hidden="1"/>
    <col min="2046" max="2046" width="15.140625" style="82" hidden="1"/>
    <col min="2047" max="2047" width="14.140625" style="82" hidden="1"/>
    <col min="2048" max="2048" width="13.140625" style="82" hidden="1"/>
    <col min="2049" max="2049" width="13.42578125" style="82" hidden="1"/>
    <col min="2050" max="2050" width="14.28515625" style="82" hidden="1"/>
    <col min="2051" max="2051" width="13.42578125" style="82" hidden="1"/>
    <col min="2052" max="2052" width="12.85546875" style="82" hidden="1"/>
    <col min="2053" max="2053" width="14.42578125" style="82" hidden="1"/>
    <col min="2054" max="2296" width="9.140625" style="82" hidden="1"/>
    <col min="2297" max="2297" width="9.5703125" style="82" hidden="1"/>
    <col min="2298" max="2298" width="12.42578125" style="82" hidden="1"/>
    <col min="2299" max="2299" width="12" style="82" hidden="1"/>
    <col min="2300" max="2300" width="12.85546875" style="82" hidden="1"/>
    <col min="2301" max="2301" width="11.140625" style="82" hidden="1"/>
    <col min="2302" max="2302" width="15.140625" style="82" hidden="1"/>
    <col min="2303" max="2303" width="14.140625" style="82" hidden="1"/>
    <col min="2304" max="2304" width="13.140625" style="82" hidden="1"/>
    <col min="2305" max="2305" width="13.42578125" style="82" hidden="1"/>
    <col min="2306" max="2306" width="14.28515625" style="82" hidden="1"/>
    <col min="2307" max="2307" width="13.42578125" style="82" hidden="1"/>
    <col min="2308" max="2308" width="12.85546875" style="82" hidden="1"/>
    <col min="2309" max="2309" width="14.42578125" style="82" hidden="1"/>
    <col min="2310" max="2552" width="9.140625" style="82" hidden="1"/>
    <col min="2553" max="2553" width="9.5703125" style="82" hidden="1"/>
    <col min="2554" max="2554" width="12.42578125" style="82" hidden="1"/>
    <col min="2555" max="2555" width="12" style="82" hidden="1"/>
    <col min="2556" max="2556" width="12.85546875" style="82" hidden="1"/>
    <col min="2557" max="2557" width="11.140625" style="82" hidden="1"/>
    <col min="2558" max="2558" width="15.140625" style="82" hidden="1"/>
    <col min="2559" max="2559" width="14.140625" style="82" hidden="1"/>
    <col min="2560" max="2560" width="13.140625" style="82" hidden="1"/>
    <col min="2561" max="2561" width="13.42578125" style="82" hidden="1"/>
    <col min="2562" max="2562" width="14.28515625" style="82" hidden="1"/>
    <col min="2563" max="2563" width="13.42578125" style="82" hidden="1"/>
    <col min="2564" max="2564" width="12.85546875" style="82" hidden="1"/>
    <col min="2565" max="2565" width="14.42578125" style="82" hidden="1"/>
    <col min="2566" max="2808" width="9.140625" style="82" hidden="1"/>
    <col min="2809" max="2809" width="9.5703125" style="82" hidden="1"/>
    <col min="2810" max="2810" width="12.42578125" style="82" hidden="1"/>
    <col min="2811" max="2811" width="12" style="82" hidden="1"/>
    <col min="2812" max="2812" width="12.85546875" style="82" hidden="1"/>
    <col min="2813" max="2813" width="11.140625" style="82" hidden="1"/>
    <col min="2814" max="2814" width="15.140625" style="82" hidden="1"/>
    <col min="2815" max="2815" width="14.140625" style="82" hidden="1"/>
    <col min="2816" max="2816" width="13.140625" style="82" hidden="1"/>
    <col min="2817" max="2817" width="13.42578125" style="82" hidden="1"/>
    <col min="2818" max="2818" width="14.28515625" style="82" hidden="1"/>
    <col min="2819" max="2819" width="13.42578125" style="82" hidden="1"/>
    <col min="2820" max="2820" width="12.85546875" style="82" hidden="1"/>
    <col min="2821" max="2821" width="14.42578125" style="82" hidden="1"/>
    <col min="2822" max="3064" width="9.140625" style="82" hidden="1"/>
    <col min="3065" max="3065" width="9.5703125" style="82" hidden="1"/>
    <col min="3066" max="3066" width="12.42578125" style="82" hidden="1"/>
    <col min="3067" max="3067" width="12" style="82" hidden="1"/>
    <col min="3068" max="3068" width="12.85546875" style="82" hidden="1"/>
    <col min="3069" max="3069" width="11.140625" style="82" hidden="1"/>
    <col min="3070" max="3070" width="15.140625" style="82" hidden="1"/>
    <col min="3071" max="3071" width="14.140625" style="82" hidden="1"/>
    <col min="3072" max="3072" width="13.140625" style="82" hidden="1"/>
    <col min="3073" max="3073" width="13.42578125" style="82" hidden="1"/>
    <col min="3074" max="3074" width="14.28515625" style="82" hidden="1"/>
    <col min="3075" max="3075" width="13.42578125" style="82" hidden="1"/>
    <col min="3076" max="3076" width="12.85546875" style="82" hidden="1"/>
    <col min="3077" max="3077" width="14.42578125" style="82" hidden="1"/>
    <col min="3078" max="3320" width="9.140625" style="82" hidden="1"/>
    <col min="3321" max="3321" width="9.5703125" style="82" hidden="1"/>
    <col min="3322" max="3322" width="12.42578125" style="82" hidden="1"/>
    <col min="3323" max="3323" width="12" style="82" hidden="1"/>
    <col min="3324" max="3324" width="12.85546875" style="82" hidden="1"/>
    <col min="3325" max="3325" width="11.140625" style="82" hidden="1"/>
    <col min="3326" max="3326" width="15.140625" style="82" hidden="1"/>
    <col min="3327" max="3327" width="14.140625" style="82" hidden="1"/>
    <col min="3328" max="3328" width="13.140625" style="82" hidden="1"/>
    <col min="3329" max="3329" width="13.42578125" style="82" hidden="1"/>
    <col min="3330" max="3330" width="14.28515625" style="82" hidden="1"/>
    <col min="3331" max="3331" width="13.42578125" style="82" hidden="1"/>
    <col min="3332" max="3332" width="12.85546875" style="82" hidden="1"/>
    <col min="3333" max="3333" width="14.42578125" style="82" hidden="1"/>
    <col min="3334" max="3576" width="9.140625" style="82" hidden="1"/>
    <col min="3577" max="3577" width="9.5703125" style="82" hidden="1"/>
    <col min="3578" max="3578" width="12.42578125" style="82" hidden="1"/>
    <col min="3579" max="3579" width="12" style="82" hidden="1"/>
    <col min="3580" max="3580" width="12.85546875" style="82" hidden="1"/>
    <col min="3581" max="3581" width="11.140625" style="82" hidden="1"/>
    <col min="3582" max="3582" width="15.140625" style="82" hidden="1"/>
    <col min="3583" max="3583" width="14.140625" style="82" hidden="1"/>
    <col min="3584" max="3584" width="13.140625" style="82" hidden="1"/>
    <col min="3585" max="3585" width="13.42578125" style="82" hidden="1"/>
    <col min="3586" max="3586" width="14.28515625" style="82" hidden="1"/>
    <col min="3587" max="3587" width="13.42578125" style="82" hidden="1"/>
    <col min="3588" max="3588" width="12.85546875" style="82" hidden="1"/>
    <col min="3589" max="3589" width="14.42578125" style="82" hidden="1"/>
    <col min="3590" max="3832" width="9.140625" style="82" hidden="1"/>
    <col min="3833" max="3833" width="9.5703125" style="82" hidden="1"/>
    <col min="3834" max="3834" width="12.42578125" style="82" hidden="1"/>
    <col min="3835" max="3835" width="12" style="82" hidden="1"/>
    <col min="3836" max="3836" width="12.85546875" style="82" hidden="1"/>
    <col min="3837" max="3837" width="11.140625" style="82" hidden="1"/>
    <col min="3838" max="3838" width="15.140625" style="82" hidden="1"/>
    <col min="3839" max="3839" width="14.140625" style="82" hidden="1"/>
    <col min="3840" max="3840" width="13.140625" style="82" hidden="1"/>
    <col min="3841" max="3841" width="13.42578125" style="82" hidden="1"/>
    <col min="3842" max="3842" width="14.28515625" style="82" hidden="1"/>
    <col min="3843" max="3843" width="13.42578125" style="82" hidden="1"/>
    <col min="3844" max="3844" width="12.85546875" style="82" hidden="1"/>
    <col min="3845" max="3845" width="14.42578125" style="82" hidden="1"/>
    <col min="3846" max="4088" width="9.140625" style="82" hidden="1"/>
    <col min="4089" max="4089" width="9.5703125" style="82" hidden="1"/>
    <col min="4090" max="4090" width="12.42578125" style="82" hidden="1"/>
    <col min="4091" max="4091" width="12" style="82" hidden="1"/>
    <col min="4092" max="4092" width="12.85546875" style="82" hidden="1"/>
    <col min="4093" max="4093" width="11.140625" style="82" hidden="1"/>
    <col min="4094" max="4094" width="15.140625" style="82" hidden="1"/>
    <col min="4095" max="4095" width="14.140625" style="82" hidden="1"/>
    <col min="4096" max="4096" width="13.140625" style="82" hidden="1"/>
    <col min="4097" max="4097" width="13.42578125" style="82" hidden="1"/>
    <col min="4098" max="4098" width="14.28515625" style="82" hidden="1"/>
    <col min="4099" max="4099" width="13.42578125" style="82" hidden="1"/>
    <col min="4100" max="4100" width="12.85546875" style="82" hidden="1"/>
    <col min="4101" max="4101" width="14.42578125" style="82" hidden="1"/>
    <col min="4102" max="4344" width="9.140625" style="82" hidden="1"/>
    <col min="4345" max="4345" width="9.5703125" style="82" hidden="1"/>
    <col min="4346" max="4346" width="12.42578125" style="82" hidden="1"/>
    <col min="4347" max="4347" width="12" style="82" hidden="1"/>
    <col min="4348" max="4348" width="12.85546875" style="82" hidden="1"/>
    <col min="4349" max="4349" width="11.140625" style="82" hidden="1"/>
    <col min="4350" max="4350" width="15.140625" style="82" hidden="1"/>
    <col min="4351" max="4351" width="14.140625" style="82" hidden="1"/>
    <col min="4352" max="4352" width="13.140625" style="82" hidden="1"/>
    <col min="4353" max="4353" width="13.42578125" style="82" hidden="1"/>
    <col min="4354" max="4354" width="14.28515625" style="82" hidden="1"/>
    <col min="4355" max="4355" width="13.42578125" style="82" hidden="1"/>
    <col min="4356" max="4356" width="12.85546875" style="82" hidden="1"/>
    <col min="4357" max="4357" width="14.42578125" style="82" hidden="1"/>
    <col min="4358" max="4600" width="9.140625" style="82" hidden="1"/>
    <col min="4601" max="4601" width="9.5703125" style="82" hidden="1"/>
    <col min="4602" max="4602" width="12.42578125" style="82" hidden="1"/>
    <col min="4603" max="4603" width="12" style="82" hidden="1"/>
    <col min="4604" max="4604" width="12.85546875" style="82" hidden="1"/>
    <col min="4605" max="4605" width="11.140625" style="82" hidden="1"/>
    <col min="4606" max="4606" width="15.140625" style="82" hidden="1"/>
    <col min="4607" max="4607" width="14.140625" style="82" hidden="1"/>
    <col min="4608" max="4608" width="13.140625" style="82" hidden="1"/>
    <col min="4609" max="4609" width="13.42578125" style="82" hidden="1"/>
    <col min="4610" max="4610" width="14.28515625" style="82" hidden="1"/>
    <col min="4611" max="4611" width="13.42578125" style="82" hidden="1"/>
    <col min="4612" max="4612" width="12.85546875" style="82" hidden="1"/>
    <col min="4613" max="4613" width="14.42578125" style="82" hidden="1"/>
    <col min="4614" max="4856" width="9.140625" style="82" hidden="1"/>
    <col min="4857" max="4857" width="9.5703125" style="82" hidden="1"/>
    <col min="4858" max="4858" width="12.42578125" style="82" hidden="1"/>
    <col min="4859" max="4859" width="12" style="82" hidden="1"/>
    <col min="4860" max="4860" width="12.85546875" style="82" hidden="1"/>
    <col min="4861" max="4861" width="11.140625" style="82" hidden="1"/>
    <col min="4862" max="4862" width="15.140625" style="82" hidden="1"/>
    <col min="4863" max="4863" width="14.140625" style="82" hidden="1"/>
    <col min="4864" max="4864" width="13.140625" style="82" hidden="1"/>
    <col min="4865" max="4865" width="13.42578125" style="82" hidden="1"/>
    <col min="4866" max="4866" width="14.28515625" style="82" hidden="1"/>
    <col min="4867" max="4867" width="13.42578125" style="82" hidden="1"/>
    <col min="4868" max="4868" width="12.85546875" style="82" hidden="1"/>
    <col min="4869" max="4869" width="14.42578125" style="82" hidden="1"/>
    <col min="4870" max="5112" width="9.140625" style="82" hidden="1"/>
    <col min="5113" max="5113" width="9.5703125" style="82" hidden="1"/>
    <col min="5114" max="5114" width="12.42578125" style="82" hidden="1"/>
    <col min="5115" max="5115" width="12" style="82" hidden="1"/>
    <col min="5116" max="5116" width="12.85546875" style="82" hidden="1"/>
    <col min="5117" max="5117" width="11.140625" style="82" hidden="1"/>
    <col min="5118" max="5118" width="15.140625" style="82" hidden="1"/>
    <col min="5119" max="5119" width="14.140625" style="82" hidden="1"/>
    <col min="5120" max="5120" width="13.140625" style="82" hidden="1"/>
    <col min="5121" max="5121" width="13.42578125" style="82" hidden="1"/>
    <col min="5122" max="5122" width="14.28515625" style="82" hidden="1"/>
    <col min="5123" max="5123" width="13.42578125" style="82" hidden="1"/>
    <col min="5124" max="5124" width="12.85546875" style="82" hidden="1"/>
    <col min="5125" max="5125" width="14.42578125" style="82" hidden="1"/>
    <col min="5126" max="5368" width="9.140625" style="82" hidden="1"/>
    <col min="5369" max="5369" width="9.5703125" style="82" hidden="1"/>
    <col min="5370" max="5370" width="12.42578125" style="82" hidden="1"/>
    <col min="5371" max="5371" width="12" style="82" hidden="1"/>
    <col min="5372" max="5372" width="12.85546875" style="82" hidden="1"/>
    <col min="5373" max="5373" width="11.140625" style="82" hidden="1"/>
    <col min="5374" max="5374" width="15.140625" style="82" hidden="1"/>
    <col min="5375" max="5375" width="14.140625" style="82" hidden="1"/>
    <col min="5376" max="5376" width="13.140625" style="82" hidden="1"/>
    <col min="5377" max="5377" width="13.42578125" style="82" hidden="1"/>
    <col min="5378" max="5378" width="14.28515625" style="82" hidden="1"/>
    <col min="5379" max="5379" width="13.42578125" style="82" hidden="1"/>
    <col min="5380" max="5380" width="12.85546875" style="82" hidden="1"/>
    <col min="5381" max="5381" width="14.42578125" style="82" hidden="1"/>
    <col min="5382" max="5624" width="9.140625" style="82" hidden="1"/>
    <col min="5625" max="5625" width="9.5703125" style="82" hidden="1"/>
    <col min="5626" max="5626" width="12.42578125" style="82" hidden="1"/>
    <col min="5627" max="5627" width="12" style="82" hidden="1"/>
    <col min="5628" max="5628" width="12.85546875" style="82" hidden="1"/>
    <col min="5629" max="5629" width="11.140625" style="82" hidden="1"/>
    <col min="5630" max="5630" width="15.140625" style="82" hidden="1"/>
    <col min="5631" max="5631" width="14.140625" style="82" hidden="1"/>
    <col min="5632" max="5632" width="13.140625" style="82" hidden="1"/>
    <col min="5633" max="5633" width="13.42578125" style="82" hidden="1"/>
    <col min="5634" max="5634" width="14.28515625" style="82" hidden="1"/>
    <col min="5635" max="5635" width="13.42578125" style="82" hidden="1"/>
    <col min="5636" max="5636" width="12.85546875" style="82" hidden="1"/>
    <col min="5637" max="5637" width="14.42578125" style="82" hidden="1"/>
    <col min="5638" max="5880" width="9.140625" style="82" hidden="1"/>
    <col min="5881" max="5881" width="9.5703125" style="82" hidden="1"/>
    <col min="5882" max="5882" width="12.42578125" style="82" hidden="1"/>
    <col min="5883" max="5883" width="12" style="82" hidden="1"/>
    <col min="5884" max="5884" width="12.85546875" style="82" hidden="1"/>
    <col min="5885" max="5885" width="11.140625" style="82" hidden="1"/>
    <col min="5886" max="5886" width="15.140625" style="82" hidden="1"/>
    <col min="5887" max="5887" width="14.140625" style="82" hidden="1"/>
    <col min="5888" max="5888" width="13.140625" style="82" hidden="1"/>
    <col min="5889" max="5889" width="13.42578125" style="82" hidden="1"/>
    <col min="5890" max="5890" width="14.28515625" style="82" hidden="1"/>
    <col min="5891" max="5891" width="13.42578125" style="82" hidden="1"/>
    <col min="5892" max="5892" width="12.85546875" style="82" hidden="1"/>
    <col min="5893" max="5893" width="14.42578125" style="82" hidden="1"/>
    <col min="5894" max="6136" width="9.140625" style="82" hidden="1"/>
    <col min="6137" max="6137" width="9.5703125" style="82" hidden="1"/>
    <col min="6138" max="6138" width="12.42578125" style="82" hidden="1"/>
    <col min="6139" max="6139" width="12" style="82" hidden="1"/>
    <col min="6140" max="6140" width="12.85546875" style="82" hidden="1"/>
    <col min="6141" max="6141" width="11.140625" style="82" hidden="1"/>
    <col min="6142" max="6142" width="15.140625" style="82" hidden="1"/>
    <col min="6143" max="6143" width="14.140625" style="82" hidden="1"/>
    <col min="6144" max="6144" width="13.140625" style="82" hidden="1"/>
    <col min="6145" max="6145" width="13.42578125" style="82" hidden="1"/>
    <col min="6146" max="6146" width="14.28515625" style="82" hidden="1"/>
    <col min="6147" max="6147" width="13.42578125" style="82" hidden="1"/>
    <col min="6148" max="6148" width="12.85546875" style="82" hidden="1"/>
    <col min="6149" max="6149" width="14.42578125" style="82" hidden="1"/>
    <col min="6150" max="6392" width="9.140625" style="82" hidden="1"/>
    <col min="6393" max="6393" width="9.5703125" style="82" hidden="1"/>
    <col min="6394" max="6394" width="12.42578125" style="82" hidden="1"/>
    <col min="6395" max="6395" width="12" style="82" hidden="1"/>
    <col min="6396" max="6396" width="12.85546875" style="82" hidden="1"/>
    <col min="6397" max="6397" width="11.140625" style="82" hidden="1"/>
    <col min="6398" max="6398" width="15.140625" style="82" hidden="1"/>
    <col min="6399" max="6399" width="14.140625" style="82" hidden="1"/>
    <col min="6400" max="6400" width="13.140625" style="82" hidden="1"/>
    <col min="6401" max="6401" width="13.42578125" style="82" hidden="1"/>
    <col min="6402" max="6402" width="14.28515625" style="82" hidden="1"/>
    <col min="6403" max="6403" width="13.42578125" style="82" hidden="1"/>
    <col min="6404" max="6404" width="12.85546875" style="82" hidden="1"/>
    <col min="6405" max="6405" width="14.42578125" style="82" hidden="1"/>
    <col min="6406" max="6648" width="9.140625" style="82" hidden="1"/>
    <col min="6649" max="6649" width="9.5703125" style="82" hidden="1"/>
    <col min="6650" max="6650" width="12.42578125" style="82" hidden="1"/>
    <col min="6651" max="6651" width="12" style="82" hidden="1"/>
    <col min="6652" max="6652" width="12.85546875" style="82" hidden="1"/>
    <col min="6653" max="6653" width="11.140625" style="82" hidden="1"/>
    <col min="6654" max="6654" width="15.140625" style="82" hidden="1"/>
    <col min="6655" max="6655" width="14.140625" style="82" hidden="1"/>
    <col min="6656" max="6656" width="13.140625" style="82" hidden="1"/>
    <col min="6657" max="6657" width="13.42578125" style="82" hidden="1"/>
    <col min="6658" max="6658" width="14.28515625" style="82" hidden="1"/>
    <col min="6659" max="6659" width="13.42578125" style="82" hidden="1"/>
    <col min="6660" max="6660" width="12.85546875" style="82" hidden="1"/>
    <col min="6661" max="6661" width="14.42578125" style="82" hidden="1"/>
    <col min="6662" max="6904" width="9.140625" style="82" hidden="1"/>
    <col min="6905" max="6905" width="9.5703125" style="82" hidden="1"/>
    <col min="6906" max="6906" width="12.42578125" style="82" hidden="1"/>
    <col min="6907" max="6907" width="12" style="82" hidden="1"/>
    <col min="6908" max="6908" width="12.85546875" style="82" hidden="1"/>
    <col min="6909" max="6909" width="11.140625" style="82" hidden="1"/>
    <col min="6910" max="6910" width="15.140625" style="82" hidden="1"/>
    <col min="6911" max="6911" width="14.140625" style="82" hidden="1"/>
    <col min="6912" max="6912" width="13.140625" style="82" hidden="1"/>
    <col min="6913" max="6913" width="13.42578125" style="82" hidden="1"/>
    <col min="6914" max="6914" width="14.28515625" style="82" hidden="1"/>
    <col min="6915" max="6915" width="13.42578125" style="82" hidden="1"/>
    <col min="6916" max="6916" width="12.85546875" style="82" hidden="1"/>
    <col min="6917" max="6917" width="14.42578125" style="82" hidden="1"/>
    <col min="6918" max="7160" width="9.140625" style="82" hidden="1"/>
    <col min="7161" max="7161" width="9.5703125" style="82" hidden="1"/>
    <col min="7162" max="7162" width="12.42578125" style="82" hidden="1"/>
    <col min="7163" max="7163" width="12" style="82" hidden="1"/>
    <col min="7164" max="7164" width="12.85546875" style="82" hidden="1"/>
    <col min="7165" max="7165" width="11.140625" style="82" hidden="1"/>
    <col min="7166" max="7166" width="15.140625" style="82" hidden="1"/>
    <col min="7167" max="7167" width="14.140625" style="82" hidden="1"/>
    <col min="7168" max="7168" width="13.140625" style="82" hidden="1"/>
    <col min="7169" max="7169" width="13.42578125" style="82" hidden="1"/>
    <col min="7170" max="7170" width="14.28515625" style="82" hidden="1"/>
    <col min="7171" max="7171" width="13.42578125" style="82" hidden="1"/>
    <col min="7172" max="7172" width="12.85546875" style="82" hidden="1"/>
    <col min="7173" max="7173" width="14.42578125" style="82" hidden="1"/>
    <col min="7174" max="7416" width="9.140625" style="82" hidden="1"/>
    <col min="7417" max="7417" width="9.5703125" style="82" hidden="1"/>
    <col min="7418" max="7418" width="12.42578125" style="82" hidden="1"/>
    <col min="7419" max="7419" width="12" style="82" hidden="1"/>
    <col min="7420" max="7420" width="12.85546875" style="82" hidden="1"/>
    <col min="7421" max="7421" width="11.140625" style="82" hidden="1"/>
    <col min="7422" max="7422" width="15.140625" style="82" hidden="1"/>
    <col min="7423" max="7423" width="14.140625" style="82" hidden="1"/>
    <col min="7424" max="7424" width="13.140625" style="82" hidden="1"/>
    <col min="7425" max="7425" width="13.42578125" style="82" hidden="1"/>
    <col min="7426" max="7426" width="14.28515625" style="82" hidden="1"/>
    <col min="7427" max="7427" width="13.42578125" style="82" hidden="1"/>
    <col min="7428" max="7428" width="12.85546875" style="82" hidden="1"/>
    <col min="7429" max="7429" width="14.42578125" style="82" hidden="1"/>
    <col min="7430" max="7672" width="9.140625" style="82" hidden="1"/>
    <col min="7673" max="7673" width="9.5703125" style="82" hidden="1"/>
    <col min="7674" max="7674" width="12.42578125" style="82" hidden="1"/>
    <col min="7675" max="7675" width="12" style="82" hidden="1"/>
    <col min="7676" max="7676" width="12.85546875" style="82" hidden="1"/>
    <col min="7677" max="7677" width="11.140625" style="82" hidden="1"/>
    <col min="7678" max="7678" width="15.140625" style="82" hidden="1"/>
    <col min="7679" max="7679" width="14.140625" style="82" hidden="1"/>
    <col min="7680" max="7680" width="13.140625" style="82" hidden="1"/>
    <col min="7681" max="7681" width="13.42578125" style="82" hidden="1"/>
    <col min="7682" max="7682" width="14.28515625" style="82" hidden="1"/>
    <col min="7683" max="7683" width="13.42578125" style="82" hidden="1"/>
    <col min="7684" max="7684" width="12.85546875" style="82" hidden="1"/>
    <col min="7685" max="7685" width="14.42578125" style="82" hidden="1"/>
    <col min="7686" max="7928" width="9.140625" style="82" hidden="1"/>
    <col min="7929" max="7929" width="9.5703125" style="82" hidden="1"/>
    <col min="7930" max="7930" width="12.42578125" style="82" hidden="1"/>
    <col min="7931" max="7931" width="12" style="82" hidden="1"/>
    <col min="7932" max="7932" width="12.85546875" style="82" hidden="1"/>
    <col min="7933" max="7933" width="11.140625" style="82" hidden="1"/>
    <col min="7934" max="7934" width="15.140625" style="82" hidden="1"/>
    <col min="7935" max="7935" width="14.140625" style="82" hidden="1"/>
    <col min="7936" max="7936" width="13.140625" style="82" hidden="1"/>
    <col min="7937" max="7937" width="13.42578125" style="82" hidden="1"/>
    <col min="7938" max="7938" width="14.28515625" style="82" hidden="1"/>
    <col min="7939" max="7939" width="13.42578125" style="82" hidden="1"/>
    <col min="7940" max="7940" width="12.85546875" style="82" hidden="1"/>
    <col min="7941" max="7941" width="14.42578125" style="82" hidden="1"/>
    <col min="7942" max="8184" width="9.140625" style="82" hidden="1"/>
    <col min="8185" max="8185" width="9.5703125" style="82" hidden="1"/>
    <col min="8186" max="8186" width="12.42578125" style="82" hidden="1"/>
    <col min="8187" max="8187" width="12" style="82" hidden="1"/>
    <col min="8188" max="8188" width="12.85546875" style="82" hidden="1"/>
    <col min="8189" max="8189" width="11.140625" style="82" hidden="1"/>
    <col min="8190" max="8190" width="15.140625" style="82" hidden="1"/>
    <col min="8191" max="8191" width="14.140625" style="82" hidden="1"/>
    <col min="8192" max="8192" width="13.140625" style="82" hidden="1"/>
    <col min="8193" max="8193" width="13.42578125" style="82" hidden="1"/>
    <col min="8194" max="8194" width="14.28515625" style="82" hidden="1"/>
    <col min="8195" max="8195" width="13.42578125" style="82" hidden="1"/>
    <col min="8196" max="8196" width="12.85546875" style="82" hidden="1"/>
    <col min="8197" max="8197" width="14.42578125" style="82" hidden="1"/>
    <col min="8198" max="8440" width="9.140625" style="82" hidden="1"/>
    <col min="8441" max="8441" width="9.5703125" style="82" hidden="1"/>
    <col min="8442" max="8442" width="12.42578125" style="82" hidden="1"/>
    <col min="8443" max="8443" width="12" style="82" hidden="1"/>
    <col min="8444" max="8444" width="12.85546875" style="82" hidden="1"/>
    <col min="8445" max="8445" width="11.140625" style="82" hidden="1"/>
    <col min="8446" max="8446" width="15.140625" style="82" hidden="1"/>
    <col min="8447" max="8447" width="14.140625" style="82" hidden="1"/>
    <col min="8448" max="8448" width="13.140625" style="82" hidden="1"/>
    <col min="8449" max="8449" width="13.42578125" style="82" hidden="1"/>
    <col min="8450" max="8450" width="14.28515625" style="82" hidden="1"/>
    <col min="8451" max="8451" width="13.42578125" style="82" hidden="1"/>
    <col min="8452" max="8452" width="12.85546875" style="82" hidden="1"/>
    <col min="8453" max="8453" width="14.42578125" style="82" hidden="1"/>
    <col min="8454" max="8696" width="9.140625" style="82" hidden="1"/>
    <col min="8697" max="8697" width="9.5703125" style="82" hidden="1"/>
    <col min="8698" max="8698" width="12.42578125" style="82" hidden="1"/>
    <col min="8699" max="8699" width="12" style="82" hidden="1"/>
    <col min="8700" max="8700" width="12.85546875" style="82" hidden="1"/>
    <col min="8701" max="8701" width="11.140625" style="82" hidden="1"/>
    <col min="8702" max="8702" width="15.140625" style="82" hidden="1"/>
    <col min="8703" max="8703" width="14.140625" style="82" hidden="1"/>
    <col min="8704" max="8704" width="13.140625" style="82" hidden="1"/>
    <col min="8705" max="8705" width="13.42578125" style="82" hidden="1"/>
    <col min="8706" max="8706" width="14.28515625" style="82" hidden="1"/>
    <col min="8707" max="8707" width="13.42578125" style="82" hidden="1"/>
    <col min="8708" max="8708" width="12.85546875" style="82" hidden="1"/>
    <col min="8709" max="8709" width="14.42578125" style="82" hidden="1"/>
    <col min="8710" max="8952" width="9.140625" style="82" hidden="1"/>
    <col min="8953" max="8953" width="9.5703125" style="82" hidden="1"/>
    <col min="8954" max="8954" width="12.42578125" style="82" hidden="1"/>
    <col min="8955" max="8955" width="12" style="82" hidden="1"/>
    <col min="8956" max="8956" width="12.85546875" style="82" hidden="1"/>
    <col min="8957" max="8957" width="11.140625" style="82" hidden="1"/>
    <col min="8958" max="8958" width="15.140625" style="82" hidden="1"/>
    <col min="8959" max="8959" width="14.140625" style="82" hidden="1"/>
    <col min="8960" max="8960" width="13.140625" style="82" hidden="1"/>
    <col min="8961" max="8961" width="13.42578125" style="82" hidden="1"/>
    <col min="8962" max="8962" width="14.28515625" style="82" hidden="1"/>
    <col min="8963" max="8963" width="13.42578125" style="82" hidden="1"/>
    <col min="8964" max="8964" width="12.85546875" style="82" hidden="1"/>
    <col min="8965" max="8965" width="14.42578125" style="82" hidden="1"/>
    <col min="8966" max="9208" width="9.140625" style="82" hidden="1"/>
    <col min="9209" max="9209" width="9.5703125" style="82" hidden="1"/>
    <col min="9210" max="9210" width="12.42578125" style="82" hidden="1"/>
    <col min="9211" max="9211" width="12" style="82" hidden="1"/>
    <col min="9212" max="9212" width="12.85546875" style="82" hidden="1"/>
    <col min="9213" max="9213" width="11.140625" style="82" hidden="1"/>
    <col min="9214" max="9214" width="15.140625" style="82" hidden="1"/>
    <col min="9215" max="9215" width="14.140625" style="82" hidden="1"/>
    <col min="9216" max="9216" width="13.140625" style="82" hidden="1"/>
    <col min="9217" max="9217" width="13.42578125" style="82" hidden="1"/>
    <col min="9218" max="9218" width="14.28515625" style="82" hidden="1"/>
    <col min="9219" max="9219" width="13.42578125" style="82" hidden="1"/>
    <col min="9220" max="9220" width="12.85546875" style="82" hidden="1"/>
    <col min="9221" max="9221" width="14.42578125" style="82" hidden="1"/>
    <col min="9222" max="9464" width="9.140625" style="82" hidden="1"/>
    <col min="9465" max="9465" width="9.5703125" style="82" hidden="1"/>
    <col min="9466" max="9466" width="12.42578125" style="82" hidden="1"/>
    <col min="9467" max="9467" width="12" style="82" hidden="1"/>
    <col min="9468" max="9468" width="12.85546875" style="82" hidden="1"/>
    <col min="9469" max="9469" width="11.140625" style="82" hidden="1"/>
    <col min="9470" max="9470" width="15.140625" style="82" hidden="1"/>
    <col min="9471" max="9471" width="14.140625" style="82" hidden="1"/>
    <col min="9472" max="9472" width="13.140625" style="82" hidden="1"/>
    <col min="9473" max="9473" width="13.42578125" style="82" hidden="1"/>
    <col min="9474" max="9474" width="14.28515625" style="82" hidden="1"/>
    <col min="9475" max="9475" width="13.42578125" style="82" hidden="1"/>
    <col min="9476" max="9476" width="12.85546875" style="82" hidden="1"/>
    <col min="9477" max="9477" width="14.42578125" style="82" hidden="1"/>
    <col min="9478" max="9720" width="9.140625" style="82" hidden="1"/>
    <col min="9721" max="9721" width="9.5703125" style="82" hidden="1"/>
    <col min="9722" max="9722" width="12.42578125" style="82" hidden="1"/>
    <col min="9723" max="9723" width="12" style="82" hidden="1"/>
    <col min="9724" max="9724" width="12.85546875" style="82" hidden="1"/>
    <col min="9725" max="9725" width="11.140625" style="82" hidden="1"/>
    <col min="9726" max="9726" width="15.140625" style="82" hidden="1"/>
    <col min="9727" max="9727" width="14.140625" style="82" hidden="1"/>
    <col min="9728" max="9728" width="13.140625" style="82" hidden="1"/>
    <col min="9729" max="9729" width="13.42578125" style="82" hidden="1"/>
    <col min="9730" max="9730" width="14.28515625" style="82" hidden="1"/>
    <col min="9731" max="9731" width="13.42578125" style="82" hidden="1"/>
    <col min="9732" max="9732" width="12.85546875" style="82" hidden="1"/>
    <col min="9733" max="9733" width="14.42578125" style="82" hidden="1"/>
    <col min="9734" max="9976" width="9.140625" style="82" hidden="1"/>
    <col min="9977" max="9977" width="9.5703125" style="82" hidden="1"/>
    <col min="9978" max="9978" width="12.42578125" style="82" hidden="1"/>
    <col min="9979" max="9979" width="12" style="82" hidden="1"/>
    <col min="9980" max="9980" width="12.85546875" style="82" hidden="1"/>
    <col min="9981" max="9981" width="11.140625" style="82" hidden="1"/>
    <col min="9982" max="9982" width="15.140625" style="82" hidden="1"/>
    <col min="9983" max="9983" width="14.140625" style="82" hidden="1"/>
    <col min="9984" max="9984" width="13.140625" style="82" hidden="1"/>
    <col min="9985" max="9985" width="13.42578125" style="82" hidden="1"/>
    <col min="9986" max="9986" width="14.28515625" style="82" hidden="1"/>
    <col min="9987" max="9987" width="13.42578125" style="82" hidden="1"/>
    <col min="9988" max="9988" width="12.85546875" style="82" hidden="1"/>
    <col min="9989" max="9989" width="14.42578125" style="82" hidden="1"/>
    <col min="9990" max="10232" width="9.140625" style="82" hidden="1"/>
    <col min="10233" max="10233" width="9.5703125" style="82" hidden="1"/>
    <col min="10234" max="10234" width="12.42578125" style="82" hidden="1"/>
    <col min="10235" max="10235" width="12" style="82" hidden="1"/>
    <col min="10236" max="10236" width="12.85546875" style="82" hidden="1"/>
    <col min="10237" max="10237" width="11.140625" style="82" hidden="1"/>
    <col min="10238" max="10238" width="15.140625" style="82" hidden="1"/>
    <col min="10239" max="10239" width="14.140625" style="82" hidden="1"/>
    <col min="10240" max="10240" width="13.140625" style="82" hidden="1"/>
    <col min="10241" max="10241" width="13.42578125" style="82" hidden="1"/>
    <col min="10242" max="10242" width="14.28515625" style="82" hidden="1"/>
    <col min="10243" max="10243" width="13.42578125" style="82" hidden="1"/>
    <col min="10244" max="10244" width="12.85546875" style="82" hidden="1"/>
    <col min="10245" max="10245" width="14.42578125" style="82" hidden="1"/>
    <col min="10246" max="10488" width="9.140625" style="82" hidden="1"/>
    <col min="10489" max="10489" width="9.5703125" style="82" hidden="1"/>
    <col min="10490" max="10490" width="12.42578125" style="82" hidden="1"/>
    <col min="10491" max="10491" width="12" style="82" hidden="1"/>
    <col min="10492" max="10492" width="12.85546875" style="82" hidden="1"/>
    <col min="10493" max="10493" width="11.140625" style="82" hidden="1"/>
    <col min="10494" max="10494" width="15.140625" style="82" hidden="1"/>
    <col min="10495" max="10495" width="14.140625" style="82" hidden="1"/>
    <col min="10496" max="10496" width="13.140625" style="82" hidden="1"/>
    <col min="10497" max="10497" width="13.42578125" style="82" hidden="1"/>
    <col min="10498" max="10498" width="14.28515625" style="82" hidden="1"/>
    <col min="10499" max="10499" width="13.42578125" style="82" hidden="1"/>
    <col min="10500" max="10500" width="12.85546875" style="82" hidden="1"/>
    <col min="10501" max="10501" width="14.42578125" style="82" hidden="1"/>
    <col min="10502" max="10744" width="9.140625" style="82" hidden="1"/>
    <col min="10745" max="10745" width="9.5703125" style="82" hidden="1"/>
    <col min="10746" max="10746" width="12.42578125" style="82" hidden="1"/>
    <col min="10747" max="10747" width="12" style="82" hidden="1"/>
    <col min="10748" max="10748" width="12.85546875" style="82" hidden="1"/>
    <col min="10749" max="10749" width="11.140625" style="82" hidden="1"/>
    <col min="10750" max="10750" width="15.140625" style="82" hidden="1"/>
    <col min="10751" max="10751" width="14.140625" style="82" hidden="1"/>
    <col min="10752" max="10752" width="13.140625" style="82" hidden="1"/>
    <col min="10753" max="10753" width="13.42578125" style="82" hidden="1"/>
    <col min="10754" max="10754" width="14.28515625" style="82" hidden="1"/>
    <col min="10755" max="10755" width="13.42578125" style="82" hidden="1"/>
    <col min="10756" max="10756" width="12.85546875" style="82" hidden="1"/>
    <col min="10757" max="10757" width="14.42578125" style="82" hidden="1"/>
    <col min="10758" max="11000" width="9.140625" style="82" hidden="1"/>
    <col min="11001" max="11001" width="9.5703125" style="82" hidden="1"/>
    <col min="11002" max="11002" width="12.42578125" style="82" hidden="1"/>
    <col min="11003" max="11003" width="12" style="82" hidden="1"/>
    <col min="11004" max="11004" width="12.85546875" style="82" hidden="1"/>
    <col min="11005" max="11005" width="11.140625" style="82" hidden="1"/>
    <col min="11006" max="11006" width="15.140625" style="82" hidden="1"/>
    <col min="11007" max="11007" width="14.140625" style="82" hidden="1"/>
    <col min="11008" max="11008" width="13.140625" style="82" hidden="1"/>
    <col min="11009" max="11009" width="13.42578125" style="82" hidden="1"/>
    <col min="11010" max="11010" width="14.28515625" style="82" hidden="1"/>
    <col min="11011" max="11011" width="13.42578125" style="82" hidden="1"/>
    <col min="11012" max="11012" width="12.85546875" style="82" hidden="1"/>
    <col min="11013" max="11013" width="14.42578125" style="82" hidden="1"/>
    <col min="11014" max="11256" width="9.140625" style="82" hidden="1"/>
    <col min="11257" max="11257" width="9.5703125" style="82" hidden="1"/>
    <col min="11258" max="11258" width="12.42578125" style="82" hidden="1"/>
    <col min="11259" max="11259" width="12" style="82" hidden="1"/>
    <col min="11260" max="11260" width="12.85546875" style="82" hidden="1"/>
    <col min="11261" max="11261" width="11.140625" style="82" hidden="1"/>
    <col min="11262" max="11262" width="15.140625" style="82" hidden="1"/>
    <col min="11263" max="11263" width="14.140625" style="82" hidden="1"/>
    <col min="11264" max="11264" width="13.140625" style="82" hidden="1"/>
    <col min="11265" max="11265" width="13.42578125" style="82" hidden="1"/>
    <col min="11266" max="11266" width="14.28515625" style="82" hidden="1"/>
    <col min="11267" max="11267" width="13.42578125" style="82" hidden="1"/>
    <col min="11268" max="11268" width="12.85546875" style="82" hidden="1"/>
    <col min="11269" max="11269" width="14.42578125" style="82" hidden="1"/>
    <col min="11270" max="11512" width="9.140625" style="82" hidden="1"/>
    <col min="11513" max="11513" width="9.5703125" style="82" hidden="1"/>
    <col min="11514" max="11514" width="12.42578125" style="82" hidden="1"/>
    <col min="11515" max="11515" width="12" style="82" hidden="1"/>
    <col min="11516" max="11516" width="12.85546875" style="82" hidden="1"/>
    <col min="11517" max="11517" width="11.140625" style="82" hidden="1"/>
    <col min="11518" max="11518" width="15.140625" style="82" hidden="1"/>
    <col min="11519" max="11519" width="14.140625" style="82" hidden="1"/>
    <col min="11520" max="11520" width="13.140625" style="82" hidden="1"/>
    <col min="11521" max="11521" width="13.42578125" style="82" hidden="1"/>
    <col min="11522" max="11522" width="14.28515625" style="82" hidden="1"/>
    <col min="11523" max="11523" width="13.42578125" style="82" hidden="1"/>
    <col min="11524" max="11524" width="12.85546875" style="82" hidden="1"/>
    <col min="11525" max="11525" width="14.42578125" style="82" hidden="1"/>
    <col min="11526" max="11768" width="9.140625" style="82" hidden="1"/>
    <col min="11769" max="11769" width="9.5703125" style="82" hidden="1"/>
    <col min="11770" max="11770" width="12.42578125" style="82" hidden="1"/>
    <col min="11771" max="11771" width="12" style="82" hidden="1"/>
    <col min="11772" max="11772" width="12.85546875" style="82" hidden="1"/>
    <col min="11773" max="11773" width="11.140625" style="82" hidden="1"/>
    <col min="11774" max="11774" width="15.140625" style="82" hidden="1"/>
    <col min="11775" max="11775" width="14.140625" style="82" hidden="1"/>
    <col min="11776" max="11776" width="13.140625" style="82" hidden="1"/>
    <col min="11777" max="11777" width="13.42578125" style="82" hidden="1"/>
    <col min="11778" max="11778" width="14.28515625" style="82" hidden="1"/>
    <col min="11779" max="11779" width="13.42578125" style="82" hidden="1"/>
    <col min="11780" max="11780" width="12.85546875" style="82" hidden="1"/>
    <col min="11781" max="11781" width="14.42578125" style="82" hidden="1"/>
    <col min="11782" max="12024" width="9.140625" style="82" hidden="1"/>
    <col min="12025" max="12025" width="9.5703125" style="82" hidden="1"/>
    <col min="12026" max="12026" width="12.42578125" style="82" hidden="1"/>
    <col min="12027" max="12027" width="12" style="82" hidden="1"/>
    <col min="12028" max="12028" width="12.85546875" style="82" hidden="1"/>
    <col min="12029" max="12029" width="11.140625" style="82" hidden="1"/>
    <col min="12030" max="12030" width="15.140625" style="82" hidden="1"/>
    <col min="12031" max="12031" width="14.140625" style="82" hidden="1"/>
    <col min="12032" max="12032" width="13.140625" style="82" hidden="1"/>
    <col min="12033" max="12033" width="13.42578125" style="82" hidden="1"/>
    <col min="12034" max="12034" width="14.28515625" style="82" hidden="1"/>
    <col min="12035" max="12035" width="13.42578125" style="82" hidden="1"/>
    <col min="12036" max="12036" width="12.85546875" style="82" hidden="1"/>
    <col min="12037" max="12037" width="14.42578125" style="82" hidden="1"/>
    <col min="12038" max="12280" width="9.140625" style="82" hidden="1"/>
    <col min="12281" max="12281" width="9.5703125" style="82" hidden="1"/>
    <col min="12282" max="12282" width="12.42578125" style="82" hidden="1"/>
    <col min="12283" max="12283" width="12" style="82" hidden="1"/>
    <col min="12284" max="12284" width="12.85546875" style="82" hidden="1"/>
    <col min="12285" max="12285" width="11.140625" style="82" hidden="1"/>
    <col min="12286" max="12286" width="15.140625" style="82" hidden="1"/>
    <col min="12287" max="12287" width="14.140625" style="82" hidden="1"/>
    <col min="12288" max="12288" width="13.140625" style="82" hidden="1"/>
    <col min="12289" max="12289" width="13.42578125" style="82" hidden="1"/>
    <col min="12290" max="12290" width="14.28515625" style="82" hidden="1"/>
    <col min="12291" max="12291" width="13.42578125" style="82" hidden="1"/>
    <col min="12292" max="12292" width="12.85546875" style="82" hidden="1"/>
    <col min="12293" max="12293" width="14.42578125" style="82" hidden="1"/>
    <col min="12294" max="12536" width="9.140625" style="82" hidden="1"/>
    <col min="12537" max="12537" width="9.5703125" style="82" hidden="1"/>
    <col min="12538" max="12538" width="12.42578125" style="82" hidden="1"/>
    <col min="12539" max="12539" width="12" style="82" hidden="1"/>
    <col min="12540" max="12540" width="12.85546875" style="82" hidden="1"/>
    <col min="12541" max="12541" width="11.140625" style="82" hidden="1"/>
    <col min="12542" max="12542" width="15.140625" style="82" hidden="1"/>
    <col min="12543" max="12543" width="14.140625" style="82" hidden="1"/>
    <col min="12544" max="12544" width="13.140625" style="82" hidden="1"/>
    <col min="12545" max="12545" width="13.42578125" style="82" hidden="1"/>
    <col min="12546" max="12546" width="14.28515625" style="82" hidden="1"/>
    <col min="12547" max="12547" width="13.42578125" style="82" hidden="1"/>
    <col min="12548" max="12548" width="12.85546875" style="82" hidden="1"/>
    <col min="12549" max="12549" width="14.42578125" style="82" hidden="1"/>
    <col min="12550" max="12792" width="9.140625" style="82" hidden="1"/>
    <col min="12793" max="12793" width="9.5703125" style="82" hidden="1"/>
    <col min="12794" max="12794" width="12.42578125" style="82" hidden="1"/>
    <col min="12795" max="12795" width="12" style="82" hidden="1"/>
    <col min="12796" max="12796" width="12.85546875" style="82" hidden="1"/>
    <col min="12797" max="12797" width="11.140625" style="82" hidden="1"/>
    <col min="12798" max="12798" width="15.140625" style="82" hidden="1"/>
    <col min="12799" max="12799" width="14.140625" style="82" hidden="1"/>
    <col min="12800" max="12800" width="13.140625" style="82" hidden="1"/>
    <col min="12801" max="12801" width="13.42578125" style="82" hidden="1"/>
    <col min="12802" max="12802" width="14.28515625" style="82" hidden="1"/>
    <col min="12803" max="12803" width="13.42578125" style="82" hidden="1"/>
    <col min="12804" max="12804" width="12.85546875" style="82" hidden="1"/>
    <col min="12805" max="12805" width="14.42578125" style="82" hidden="1"/>
    <col min="12806" max="13048" width="9.140625" style="82" hidden="1"/>
    <col min="13049" max="13049" width="9.5703125" style="82" hidden="1"/>
    <col min="13050" max="13050" width="12.42578125" style="82" hidden="1"/>
    <col min="13051" max="13051" width="12" style="82" hidden="1"/>
    <col min="13052" max="13052" width="12.85546875" style="82" hidden="1"/>
    <col min="13053" max="13053" width="11.140625" style="82" hidden="1"/>
    <col min="13054" max="13054" width="15.140625" style="82" hidden="1"/>
    <col min="13055" max="13055" width="14.140625" style="82" hidden="1"/>
    <col min="13056" max="13056" width="13.140625" style="82" hidden="1"/>
    <col min="13057" max="13057" width="13.42578125" style="82" hidden="1"/>
    <col min="13058" max="13058" width="14.28515625" style="82" hidden="1"/>
    <col min="13059" max="13059" width="13.42578125" style="82" hidden="1"/>
    <col min="13060" max="13060" width="12.85546875" style="82" hidden="1"/>
    <col min="13061" max="13061" width="14.42578125" style="82" hidden="1"/>
    <col min="13062" max="13304" width="9.140625" style="82" hidden="1"/>
    <col min="13305" max="13305" width="9.5703125" style="82" hidden="1"/>
    <col min="13306" max="13306" width="12.42578125" style="82" hidden="1"/>
    <col min="13307" max="13307" width="12" style="82" hidden="1"/>
    <col min="13308" max="13308" width="12.85546875" style="82" hidden="1"/>
    <col min="13309" max="13309" width="11.140625" style="82" hidden="1"/>
    <col min="13310" max="13310" width="15.140625" style="82" hidden="1"/>
    <col min="13311" max="13311" width="14.140625" style="82" hidden="1"/>
    <col min="13312" max="13312" width="13.140625" style="82" hidden="1"/>
    <col min="13313" max="13313" width="13.42578125" style="82" hidden="1"/>
    <col min="13314" max="13314" width="14.28515625" style="82" hidden="1"/>
    <col min="13315" max="13315" width="13.42578125" style="82" hidden="1"/>
    <col min="13316" max="13316" width="12.85546875" style="82" hidden="1"/>
    <col min="13317" max="13317" width="14.42578125" style="82" hidden="1"/>
    <col min="13318" max="13560" width="9.140625" style="82" hidden="1"/>
    <col min="13561" max="13561" width="9.5703125" style="82" hidden="1"/>
    <col min="13562" max="13562" width="12.42578125" style="82" hidden="1"/>
    <col min="13563" max="13563" width="12" style="82" hidden="1"/>
    <col min="13564" max="13564" width="12.85546875" style="82" hidden="1"/>
    <col min="13565" max="13565" width="11.140625" style="82" hidden="1"/>
    <col min="13566" max="13566" width="15.140625" style="82" hidden="1"/>
    <col min="13567" max="13567" width="14.140625" style="82" hidden="1"/>
    <col min="13568" max="13568" width="13.140625" style="82" hidden="1"/>
    <col min="13569" max="13569" width="13.42578125" style="82" hidden="1"/>
    <col min="13570" max="13570" width="14.28515625" style="82" hidden="1"/>
    <col min="13571" max="13571" width="13.42578125" style="82" hidden="1"/>
    <col min="13572" max="13572" width="12.85546875" style="82" hidden="1"/>
    <col min="13573" max="13573" width="14.42578125" style="82" hidden="1"/>
    <col min="13574" max="13816" width="9.140625" style="82" hidden="1"/>
    <col min="13817" max="13817" width="9.5703125" style="82" hidden="1"/>
    <col min="13818" max="13818" width="12.42578125" style="82" hidden="1"/>
    <col min="13819" max="13819" width="12" style="82" hidden="1"/>
    <col min="13820" max="13820" width="12.85546875" style="82" hidden="1"/>
    <col min="13821" max="13821" width="11.140625" style="82" hidden="1"/>
    <col min="13822" max="13822" width="15.140625" style="82" hidden="1"/>
    <col min="13823" max="13823" width="14.140625" style="82" hidden="1"/>
    <col min="13824" max="13824" width="13.140625" style="82" hidden="1"/>
    <col min="13825" max="13825" width="13.42578125" style="82" hidden="1"/>
    <col min="13826" max="13826" width="14.28515625" style="82" hidden="1"/>
    <col min="13827" max="13827" width="13.42578125" style="82" hidden="1"/>
    <col min="13828" max="13828" width="12.85546875" style="82" hidden="1"/>
    <col min="13829" max="13829" width="14.42578125" style="82" hidden="1"/>
    <col min="13830" max="14072" width="9.140625" style="82" hidden="1"/>
    <col min="14073" max="14073" width="9.5703125" style="82" hidden="1"/>
    <col min="14074" max="14074" width="12.42578125" style="82" hidden="1"/>
    <col min="14075" max="14075" width="12" style="82" hidden="1"/>
    <col min="14076" max="14076" width="12.85546875" style="82" hidden="1"/>
    <col min="14077" max="14077" width="11.140625" style="82" hidden="1"/>
    <col min="14078" max="14078" width="15.140625" style="82" hidden="1"/>
    <col min="14079" max="14079" width="14.140625" style="82" hidden="1"/>
    <col min="14080" max="14080" width="13.140625" style="82" hidden="1"/>
    <col min="14081" max="14081" width="13.42578125" style="82" hidden="1"/>
    <col min="14082" max="14082" width="14.28515625" style="82" hidden="1"/>
    <col min="14083" max="14083" width="13.42578125" style="82" hidden="1"/>
    <col min="14084" max="14084" width="12.85546875" style="82" hidden="1"/>
    <col min="14085" max="14085" width="14.42578125" style="82" hidden="1"/>
    <col min="14086" max="14328" width="9.140625" style="82" hidden="1"/>
    <col min="14329" max="14329" width="9.5703125" style="82" hidden="1"/>
    <col min="14330" max="14330" width="12.42578125" style="82" hidden="1"/>
    <col min="14331" max="14331" width="12" style="82" hidden="1"/>
    <col min="14332" max="14332" width="12.85546875" style="82" hidden="1"/>
    <col min="14333" max="14333" width="11.140625" style="82" hidden="1"/>
    <col min="14334" max="14334" width="15.140625" style="82" hidden="1"/>
    <col min="14335" max="14335" width="14.140625" style="82" hidden="1"/>
    <col min="14336" max="14336" width="13.140625" style="82" hidden="1"/>
    <col min="14337" max="14337" width="13.42578125" style="82" hidden="1"/>
    <col min="14338" max="14338" width="14.28515625" style="82" hidden="1"/>
    <col min="14339" max="14339" width="13.42578125" style="82" hidden="1"/>
    <col min="14340" max="14340" width="12.85546875" style="82" hidden="1"/>
    <col min="14341" max="14341" width="14.42578125" style="82" hidden="1"/>
    <col min="14342" max="14584" width="9.140625" style="82" hidden="1"/>
    <col min="14585" max="14585" width="9.5703125" style="82" hidden="1"/>
    <col min="14586" max="14586" width="12.42578125" style="82" hidden="1"/>
    <col min="14587" max="14587" width="12" style="82" hidden="1"/>
    <col min="14588" max="14588" width="12.85546875" style="82" hidden="1"/>
    <col min="14589" max="14589" width="11.140625" style="82" hidden="1"/>
    <col min="14590" max="14590" width="15.140625" style="82" hidden="1"/>
    <col min="14591" max="14591" width="14.140625" style="82" hidden="1"/>
    <col min="14592" max="14592" width="13.140625" style="82" hidden="1"/>
    <col min="14593" max="14593" width="13.42578125" style="82" hidden="1"/>
    <col min="14594" max="14594" width="14.28515625" style="82" hidden="1"/>
    <col min="14595" max="14595" width="13.42578125" style="82" hidden="1"/>
    <col min="14596" max="14596" width="12.85546875" style="82" hidden="1"/>
    <col min="14597" max="14597" width="14.42578125" style="82" hidden="1"/>
    <col min="14598" max="14840" width="9.140625" style="82" hidden="1"/>
    <col min="14841" max="14841" width="9.5703125" style="82" hidden="1"/>
    <col min="14842" max="14842" width="12.42578125" style="82" hidden="1"/>
    <col min="14843" max="14843" width="12" style="82" hidden="1"/>
    <col min="14844" max="14844" width="12.85546875" style="82" hidden="1"/>
    <col min="14845" max="14845" width="11.140625" style="82" hidden="1"/>
    <col min="14846" max="14846" width="15.140625" style="82" hidden="1"/>
    <col min="14847" max="14847" width="14.140625" style="82" hidden="1"/>
    <col min="14848" max="14848" width="13.140625" style="82" hidden="1"/>
    <col min="14849" max="14849" width="13.42578125" style="82" hidden="1"/>
    <col min="14850" max="14850" width="14.28515625" style="82" hidden="1"/>
    <col min="14851" max="14851" width="13.42578125" style="82" hidden="1"/>
    <col min="14852" max="14852" width="12.85546875" style="82" hidden="1"/>
    <col min="14853" max="14853" width="14.42578125" style="82" hidden="1"/>
    <col min="14854" max="15096" width="9.140625" style="82" hidden="1"/>
    <col min="15097" max="15097" width="9.5703125" style="82" hidden="1"/>
    <col min="15098" max="15098" width="12.42578125" style="82" hidden="1"/>
    <col min="15099" max="15099" width="12" style="82" hidden="1"/>
    <col min="15100" max="15100" width="12.85546875" style="82" hidden="1"/>
    <col min="15101" max="15101" width="11.140625" style="82" hidden="1"/>
    <col min="15102" max="15102" width="15.140625" style="82" hidden="1"/>
    <col min="15103" max="15103" width="14.140625" style="82" hidden="1"/>
    <col min="15104" max="15104" width="13.140625" style="82" hidden="1"/>
    <col min="15105" max="15105" width="13.42578125" style="82" hidden="1"/>
    <col min="15106" max="15106" width="14.28515625" style="82" hidden="1"/>
    <col min="15107" max="15107" width="13.42578125" style="82" hidden="1"/>
    <col min="15108" max="15108" width="12.85546875" style="82" hidden="1"/>
    <col min="15109" max="15109" width="14.42578125" style="82" hidden="1"/>
    <col min="15110" max="15352" width="9.140625" style="82" hidden="1"/>
    <col min="15353" max="15353" width="9.5703125" style="82" hidden="1"/>
    <col min="15354" max="15354" width="12.42578125" style="82" hidden="1"/>
    <col min="15355" max="15355" width="12" style="82" hidden="1"/>
    <col min="15356" max="15356" width="12.85546875" style="82" hidden="1"/>
    <col min="15357" max="15357" width="11.140625" style="82" hidden="1"/>
    <col min="15358" max="15358" width="15.140625" style="82" hidden="1"/>
    <col min="15359" max="15359" width="14.140625" style="82" hidden="1"/>
    <col min="15360" max="15360" width="13.140625" style="82" hidden="1"/>
    <col min="15361" max="15361" width="13.42578125" style="82" hidden="1"/>
    <col min="15362" max="15362" width="14.28515625" style="82" hidden="1"/>
    <col min="15363" max="15363" width="13.42578125" style="82" hidden="1"/>
    <col min="15364" max="15364" width="12.85546875" style="82" hidden="1"/>
    <col min="15365" max="15365" width="14.42578125" style="82" hidden="1"/>
    <col min="15366" max="15608" width="9.140625" style="82" hidden="1"/>
    <col min="15609" max="15609" width="9.5703125" style="82" hidden="1"/>
    <col min="15610" max="15610" width="12.42578125" style="82" hidden="1"/>
    <col min="15611" max="15611" width="12" style="82" hidden="1"/>
    <col min="15612" max="15612" width="12.85546875" style="82" hidden="1"/>
    <col min="15613" max="15613" width="11.140625" style="82" hidden="1"/>
    <col min="15614" max="15614" width="15.140625" style="82" hidden="1"/>
    <col min="15615" max="15615" width="14.140625" style="82" hidden="1"/>
    <col min="15616" max="15616" width="13.140625" style="82" hidden="1"/>
    <col min="15617" max="15617" width="13.42578125" style="82" hidden="1"/>
    <col min="15618" max="15618" width="14.28515625" style="82" hidden="1"/>
    <col min="15619" max="15619" width="13.42578125" style="82" hidden="1"/>
    <col min="15620" max="15620" width="12.85546875" style="82" hidden="1"/>
    <col min="15621" max="15621" width="14.42578125" style="82" hidden="1"/>
    <col min="15622" max="15864" width="9.140625" style="82" hidden="1"/>
    <col min="15865" max="15865" width="9.5703125" style="82" hidden="1"/>
    <col min="15866" max="15866" width="12.42578125" style="82" hidden="1"/>
    <col min="15867" max="15867" width="12" style="82" hidden="1"/>
    <col min="15868" max="15868" width="12.85546875" style="82" hidden="1"/>
    <col min="15869" max="15869" width="11.140625" style="82" hidden="1"/>
    <col min="15870" max="15870" width="15.140625" style="82" hidden="1"/>
    <col min="15871" max="15871" width="14.140625" style="82" hidden="1"/>
    <col min="15872" max="15872" width="13.140625" style="82" hidden="1"/>
    <col min="15873" max="15873" width="13.42578125" style="82" hidden="1"/>
    <col min="15874" max="15874" width="14.28515625" style="82" hidden="1"/>
    <col min="15875" max="15875" width="13.42578125" style="82" hidden="1"/>
    <col min="15876" max="15876" width="12.85546875" style="82" hidden="1"/>
    <col min="15877" max="15877" width="14.42578125" style="82" hidden="1"/>
    <col min="15878" max="16120" width="9.140625" style="82" hidden="1"/>
    <col min="16121" max="16121" width="9.5703125" style="82" hidden="1"/>
    <col min="16122" max="16122" width="12.42578125" style="82" hidden="1"/>
    <col min="16123" max="16123" width="12" style="82" hidden="1"/>
    <col min="16124" max="16124" width="12.85546875" style="82" hidden="1"/>
    <col min="16125" max="16125" width="11.140625" style="82" hidden="1"/>
    <col min="16126" max="16126" width="15.140625" style="82" hidden="1"/>
    <col min="16127" max="16127" width="14.140625" style="82" hidden="1"/>
    <col min="16128" max="16128" width="13.140625" style="82" hidden="1"/>
    <col min="16129" max="16129" width="13.42578125" style="82" hidden="1"/>
    <col min="16130" max="16130" width="14.28515625" style="82" hidden="1"/>
    <col min="16131" max="16131" width="13.42578125" style="82" hidden="1"/>
    <col min="16132" max="16132" width="12.85546875" style="82" hidden="1"/>
    <col min="16133" max="16133" width="14.42578125" style="82" hidden="1"/>
    <col min="16134" max="16384" width="9.140625" style="82" hidden="1"/>
  </cols>
  <sheetData>
    <row r="1" spans="1:6" ht="29.25" customHeight="1">
      <c r="A1" s="327" t="s">
        <v>0</v>
      </c>
      <c r="B1" s="327"/>
      <c r="C1" s="327"/>
      <c r="D1" s="327"/>
      <c r="E1" s="327"/>
      <c r="F1" s="327"/>
    </row>
    <row r="2" spans="1:6">
      <c r="A2" s="83">
        <v>1</v>
      </c>
      <c r="B2" s="84" t="s">
        <v>1</v>
      </c>
      <c r="C2" s="328" t="s">
        <v>2</v>
      </c>
      <c r="D2" s="328"/>
      <c r="E2" s="328"/>
      <c r="F2" s="328"/>
    </row>
    <row r="3" spans="1:6">
      <c r="A3" s="83">
        <v>2</v>
      </c>
      <c r="B3" s="84" t="s">
        <v>3</v>
      </c>
      <c r="C3" s="328" t="s">
        <v>4</v>
      </c>
      <c r="D3" s="328"/>
      <c r="E3" s="328"/>
      <c r="F3" s="328"/>
    </row>
    <row r="4" spans="1:6">
      <c r="A4" s="83"/>
      <c r="B4" s="85" t="s">
        <v>5</v>
      </c>
      <c r="C4" s="328" t="s">
        <v>6</v>
      </c>
      <c r="D4" s="328"/>
      <c r="E4" s="328"/>
      <c r="F4" s="328"/>
    </row>
    <row r="5" spans="1:6" ht="18.75" customHeight="1">
      <c r="A5" s="86">
        <v>3</v>
      </c>
      <c r="B5" s="329" t="s">
        <v>7</v>
      </c>
      <c r="C5" s="329"/>
      <c r="D5" s="329"/>
      <c r="E5" s="329"/>
      <c r="F5" s="329"/>
    </row>
    <row r="6" spans="1:6">
      <c r="A6" s="83" t="s">
        <v>8</v>
      </c>
      <c r="B6" s="87" t="s">
        <v>9</v>
      </c>
      <c r="C6" s="324" t="s">
        <v>10</v>
      </c>
      <c r="D6" s="325"/>
      <c r="E6" s="325"/>
      <c r="F6" s="326"/>
    </row>
    <row r="7" spans="1:6">
      <c r="A7" s="83" t="s">
        <v>11</v>
      </c>
      <c r="B7" s="87" t="s">
        <v>12</v>
      </c>
      <c r="C7" s="328" t="s">
        <v>13</v>
      </c>
      <c r="D7" s="328"/>
      <c r="E7" s="328"/>
      <c r="F7" s="328"/>
    </row>
    <row r="8" spans="1:6">
      <c r="A8" s="83" t="s">
        <v>14</v>
      </c>
      <c r="B8" s="87" t="s">
        <v>15</v>
      </c>
      <c r="C8" s="328" t="s">
        <v>16</v>
      </c>
      <c r="D8" s="328"/>
      <c r="E8" s="87" t="s">
        <v>17</v>
      </c>
      <c r="F8" s="149">
        <v>756019</v>
      </c>
    </row>
    <row r="9" spans="1:6">
      <c r="A9" s="83" t="s">
        <v>18</v>
      </c>
      <c r="B9" s="87" t="s">
        <v>19</v>
      </c>
      <c r="C9" s="328" t="s">
        <v>20</v>
      </c>
      <c r="D9" s="328"/>
      <c r="E9" s="87" t="s">
        <v>21</v>
      </c>
      <c r="F9" s="149" t="s">
        <v>22</v>
      </c>
    </row>
    <row r="10" spans="1:6">
      <c r="A10" s="86">
        <v>4</v>
      </c>
      <c r="B10" s="329" t="s">
        <v>23</v>
      </c>
      <c r="C10" s="329"/>
      <c r="D10" s="329"/>
      <c r="E10" s="329"/>
      <c r="F10" s="329"/>
    </row>
    <row r="11" spans="1:6" ht="37.5">
      <c r="A11" s="83" t="s">
        <v>8</v>
      </c>
      <c r="B11" s="87" t="s">
        <v>24</v>
      </c>
      <c r="C11" s="328" t="s">
        <v>25</v>
      </c>
      <c r="D11" s="328"/>
      <c r="E11" s="328"/>
      <c r="F11" s="328"/>
    </row>
    <row r="12" spans="1:6">
      <c r="A12" s="83" t="s">
        <v>11</v>
      </c>
      <c r="B12" s="87" t="s">
        <v>26</v>
      </c>
      <c r="C12" s="328" t="s">
        <v>27</v>
      </c>
      <c r="D12" s="328"/>
      <c r="E12" s="328"/>
      <c r="F12" s="328"/>
    </row>
    <row r="13" spans="1:6" ht="18.75" customHeight="1">
      <c r="A13" s="83" t="s">
        <v>14</v>
      </c>
      <c r="B13" s="87" t="s">
        <v>28</v>
      </c>
      <c r="C13" s="324" t="s">
        <v>10</v>
      </c>
      <c r="D13" s="325"/>
      <c r="E13" s="325"/>
      <c r="F13" s="326"/>
    </row>
    <row r="14" spans="1:6">
      <c r="A14" s="83" t="s">
        <v>18</v>
      </c>
      <c r="B14" s="87" t="s">
        <v>9</v>
      </c>
      <c r="C14" s="328" t="s">
        <v>29</v>
      </c>
      <c r="D14" s="328"/>
      <c r="E14" s="87" t="s">
        <v>30</v>
      </c>
      <c r="F14" s="149" t="s">
        <v>29</v>
      </c>
    </row>
    <row r="15" spans="1:6">
      <c r="A15" s="83" t="s">
        <v>31</v>
      </c>
      <c r="B15" s="87" t="s">
        <v>12</v>
      </c>
      <c r="C15" s="328" t="s">
        <v>13</v>
      </c>
      <c r="D15" s="328"/>
      <c r="E15" s="328"/>
      <c r="F15" s="328"/>
    </row>
    <row r="16" spans="1:6">
      <c r="A16" s="83" t="s">
        <v>32</v>
      </c>
      <c r="B16" s="87" t="s">
        <v>15</v>
      </c>
      <c r="C16" s="328" t="s">
        <v>16</v>
      </c>
      <c r="D16" s="328"/>
      <c r="E16" s="87" t="s">
        <v>17</v>
      </c>
      <c r="F16" s="149">
        <v>756019</v>
      </c>
    </row>
    <row r="17" spans="1:6">
      <c r="A17" s="83" t="s">
        <v>33</v>
      </c>
      <c r="B17" s="87" t="s">
        <v>19</v>
      </c>
      <c r="C17" s="328">
        <v>9920053007</v>
      </c>
      <c r="D17" s="328"/>
      <c r="E17" s="87" t="s">
        <v>21</v>
      </c>
      <c r="F17" s="149" t="s">
        <v>22</v>
      </c>
    </row>
    <row r="18" spans="1:6">
      <c r="A18" s="86">
        <v>5</v>
      </c>
      <c r="B18" s="330" t="s">
        <v>34</v>
      </c>
      <c r="C18" s="330"/>
      <c r="D18" s="330"/>
      <c r="E18" s="330"/>
      <c r="F18" s="330"/>
    </row>
    <row r="19" spans="1:6" ht="37.5">
      <c r="A19" s="83" t="s">
        <v>8</v>
      </c>
      <c r="B19" s="87" t="s">
        <v>35</v>
      </c>
      <c r="C19" s="328" t="s">
        <v>36</v>
      </c>
      <c r="D19" s="328"/>
      <c r="E19" s="328"/>
      <c r="F19" s="328"/>
    </row>
    <row r="20" spans="1:6">
      <c r="A20" s="83" t="s">
        <v>11</v>
      </c>
      <c r="B20" s="87" t="s">
        <v>26</v>
      </c>
      <c r="C20" s="328" t="s">
        <v>37</v>
      </c>
      <c r="D20" s="328"/>
      <c r="E20" s="328"/>
      <c r="F20" s="328"/>
    </row>
    <row r="21" spans="1:6">
      <c r="A21" s="83" t="s">
        <v>14</v>
      </c>
      <c r="B21" s="87" t="s">
        <v>28</v>
      </c>
      <c r="C21" s="328" t="s">
        <v>13</v>
      </c>
      <c r="D21" s="328"/>
      <c r="E21" s="328"/>
      <c r="F21" s="328"/>
    </row>
    <row r="22" spans="1:6">
      <c r="A22" s="83" t="s">
        <v>18</v>
      </c>
      <c r="B22" s="87" t="s">
        <v>9</v>
      </c>
      <c r="C22" s="328" t="s">
        <v>29</v>
      </c>
      <c r="D22" s="328"/>
      <c r="E22" s="87" t="s">
        <v>30</v>
      </c>
      <c r="F22" s="149" t="s">
        <v>29</v>
      </c>
    </row>
    <row r="23" spans="1:6">
      <c r="A23" s="83" t="s">
        <v>31</v>
      </c>
      <c r="B23" s="87" t="s">
        <v>12</v>
      </c>
      <c r="C23" s="328" t="s">
        <v>13</v>
      </c>
      <c r="D23" s="328"/>
      <c r="E23" s="328"/>
      <c r="F23" s="328"/>
    </row>
    <row r="24" spans="1:6">
      <c r="A24" s="83" t="s">
        <v>32</v>
      </c>
      <c r="B24" s="87" t="s">
        <v>15</v>
      </c>
      <c r="C24" s="328" t="s">
        <v>38</v>
      </c>
      <c r="D24" s="328"/>
      <c r="E24" s="87" t="s">
        <v>17</v>
      </c>
      <c r="F24" s="149">
        <v>756019</v>
      </c>
    </row>
    <row r="25" spans="1:6">
      <c r="A25" s="83" t="s">
        <v>33</v>
      </c>
      <c r="B25" s="87" t="s">
        <v>19</v>
      </c>
      <c r="C25" s="328">
        <v>9223548427</v>
      </c>
      <c r="D25" s="328"/>
      <c r="E25" s="87" t="s">
        <v>21</v>
      </c>
      <c r="F25" s="149" t="s">
        <v>39</v>
      </c>
    </row>
    <row r="26" spans="1:6">
      <c r="A26" s="86">
        <v>6</v>
      </c>
      <c r="B26" s="329" t="s">
        <v>40</v>
      </c>
      <c r="C26" s="329"/>
      <c r="D26" s="329"/>
      <c r="E26" s="329"/>
      <c r="F26" s="329"/>
    </row>
    <row r="27" spans="1:6">
      <c r="A27" s="83" t="s">
        <v>8</v>
      </c>
      <c r="B27" s="87" t="s">
        <v>41</v>
      </c>
      <c r="C27" s="328" t="s">
        <v>42</v>
      </c>
      <c r="D27" s="328"/>
      <c r="E27" s="328"/>
      <c r="F27" s="328"/>
    </row>
    <row r="28" spans="1:6">
      <c r="A28" s="83" t="s">
        <v>11</v>
      </c>
      <c r="B28" s="87" t="s">
        <v>26</v>
      </c>
      <c r="C28" s="331" t="s">
        <v>43</v>
      </c>
      <c r="D28" s="332"/>
      <c r="E28" s="87" t="s">
        <v>44</v>
      </c>
      <c r="F28" s="149" t="s">
        <v>45</v>
      </c>
    </row>
    <row r="29" spans="1:6">
      <c r="A29" s="83" t="s">
        <v>14</v>
      </c>
      <c r="B29" s="87" t="s">
        <v>46</v>
      </c>
      <c r="C29" s="328" t="s">
        <v>39</v>
      </c>
      <c r="D29" s="328"/>
      <c r="E29" s="328"/>
      <c r="F29" s="328"/>
    </row>
    <row r="30" spans="1:6">
      <c r="A30" s="83" t="s">
        <v>18</v>
      </c>
      <c r="B30" s="87" t="s">
        <v>19</v>
      </c>
      <c r="C30" s="328">
        <v>9413987387</v>
      </c>
      <c r="D30" s="328"/>
      <c r="E30" s="87" t="s">
        <v>21</v>
      </c>
      <c r="F30" s="149" t="s">
        <v>39</v>
      </c>
    </row>
    <row r="31" spans="1:6">
      <c r="A31" s="83" t="s">
        <v>31</v>
      </c>
      <c r="B31" s="87" t="s">
        <v>47</v>
      </c>
      <c r="C31" s="149">
        <v>9413987387</v>
      </c>
      <c r="D31" s="87" t="s">
        <v>48</v>
      </c>
      <c r="E31" s="335" t="s">
        <v>49</v>
      </c>
      <c r="F31" s="336"/>
    </row>
    <row r="32" spans="1:6">
      <c r="A32" s="86">
        <v>7</v>
      </c>
      <c r="B32" s="329" t="s">
        <v>50</v>
      </c>
      <c r="C32" s="329"/>
      <c r="D32" s="329"/>
      <c r="E32" s="329"/>
      <c r="F32" s="329"/>
    </row>
    <row r="33" spans="1:6" ht="56.25">
      <c r="A33" s="83"/>
      <c r="B33" s="87" t="s">
        <v>51</v>
      </c>
      <c r="C33" s="328" t="s">
        <v>52</v>
      </c>
      <c r="D33" s="328"/>
      <c r="E33" s="328"/>
      <c r="F33" s="328"/>
    </row>
    <row r="34" spans="1:6">
      <c r="A34" s="88"/>
      <c r="B34" s="81"/>
      <c r="C34" s="89"/>
      <c r="D34" s="90"/>
      <c r="E34" s="90"/>
      <c r="F34" s="91"/>
    </row>
    <row r="35" spans="1:6">
      <c r="A35" s="88"/>
      <c r="B35" s="81"/>
      <c r="C35" s="89"/>
      <c r="D35" s="90"/>
      <c r="E35" s="90"/>
      <c r="F35" s="91"/>
    </row>
    <row r="36" spans="1:6">
      <c r="A36" s="88"/>
      <c r="B36" s="81"/>
      <c r="C36" s="89"/>
      <c r="D36" s="90"/>
      <c r="E36" s="90"/>
      <c r="F36" s="91"/>
    </row>
    <row r="37" spans="1:6">
      <c r="A37" s="88"/>
      <c r="B37" s="81"/>
      <c r="C37" s="89"/>
      <c r="D37" s="90"/>
      <c r="E37" s="90"/>
      <c r="F37" s="91"/>
    </row>
    <row r="38" spans="1:6">
      <c r="A38" s="333"/>
      <c r="B38" s="333"/>
      <c r="C38" s="89"/>
      <c r="D38" s="333"/>
      <c r="E38" s="333"/>
      <c r="F38" s="92"/>
    </row>
    <row r="39" spans="1:6">
      <c r="A39" s="333"/>
      <c r="B39" s="333"/>
      <c r="C39" s="89"/>
      <c r="D39" s="81"/>
      <c r="E39" s="93"/>
      <c r="F39" s="92"/>
    </row>
    <row r="40" spans="1:6">
      <c r="A40" s="333"/>
      <c r="B40" s="333"/>
      <c r="C40" s="81"/>
      <c r="D40" s="334"/>
      <c r="E40" s="334"/>
      <c r="F40" s="334"/>
    </row>
    <row r="41" spans="1:6">
      <c r="A41" s="333"/>
      <c r="B41" s="333"/>
      <c r="C41" s="81"/>
      <c r="D41" s="94"/>
      <c r="E41" s="93"/>
      <c r="F41" s="92"/>
    </row>
    <row r="42" spans="1:6">
      <c r="A42" s="95"/>
      <c r="B42" s="93"/>
      <c r="C42" s="93"/>
      <c r="D42" s="94"/>
      <c r="E42" s="93"/>
      <c r="F42" s="92"/>
    </row>
    <row r="43" spans="1:6">
      <c r="A43" s="90"/>
      <c r="B43" s="93"/>
      <c r="C43" s="93"/>
      <c r="D43" s="96"/>
      <c r="E43" s="93"/>
    </row>
  </sheetData>
  <mergeCells count="38">
    <mergeCell ref="A40:B41"/>
    <mergeCell ref="D40:F40"/>
    <mergeCell ref="E31:F31"/>
    <mergeCell ref="B32:F32"/>
    <mergeCell ref="C33:F33"/>
    <mergeCell ref="A38:B38"/>
    <mergeCell ref="D38:E38"/>
    <mergeCell ref="A39:B39"/>
    <mergeCell ref="C30:D30"/>
    <mergeCell ref="C19:F19"/>
    <mergeCell ref="C20:F20"/>
    <mergeCell ref="C21:F21"/>
    <mergeCell ref="C22:D22"/>
    <mergeCell ref="C23:F23"/>
    <mergeCell ref="C24:D24"/>
    <mergeCell ref="C25:D25"/>
    <mergeCell ref="B26:F26"/>
    <mergeCell ref="C27:F27"/>
    <mergeCell ref="C28:D28"/>
    <mergeCell ref="C29:F29"/>
    <mergeCell ref="B18:F18"/>
    <mergeCell ref="C7:F7"/>
    <mergeCell ref="C8:D8"/>
    <mergeCell ref="C9:D9"/>
    <mergeCell ref="B10:F10"/>
    <mergeCell ref="C11:F11"/>
    <mergeCell ref="C12:F12"/>
    <mergeCell ref="C13:F13"/>
    <mergeCell ref="C14:D14"/>
    <mergeCell ref="C15:F15"/>
    <mergeCell ref="C16:D16"/>
    <mergeCell ref="C17:D17"/>
    <mergeCell ref="C6:F6"/>
    <mergeCell ref="A1:F1"/>
    <mergeCell ref="C2:F2"/>
    <mergeCell ref="C3:F3"/>
    <mergeCell ref="C4:F4"/>
    <mergeCell ref="B5:F5"/>
  </mergeCells>
  <hyperlinks>
    <hyperlink ref="E31" r:id="rId1" xr:uid="{00000000-0004-0000-0000-000000000000}"/>
  </hyperlinks>
  <pageMargins left="0.28000000000000003" right="0.48" top="0.74803149606299213" bottom="0.7480314960629921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3"/>
  <sheetViews>
    <sheetView zoomScaleNormal="100" workbookViewId="0">
      <selection sqref="A1:D1"/>
    </sheetView>
  </sheetViews>
  <sheetFormatPr defaultColWidth="0" defaultRowHeight="14.25" customHeight="1" zeroHeight="1"/>
  <cols>
    <col min="1" max="1" width="5" style="66" customWidth="1"/>
    <col min="2" max="2" width="56.140625" style="66" customWidth="1"/>
    <col min="3" max="3" width="11.85546875" style="66" customWidth="1"/>
    <col min="4" max="4" width="23.5703125" style="66" customWidth="1"/>
    <col min="5" max="16384" width="9.140625" style="66" hidden="1"/>
  </cols>
  <sheetData>
    <row r="1" spans="1:6" ht="15">
      <c r="A1" s="339" t="s">
        <v>53</v>
      </c>
      <c r="B1" s="339"/>
      <c r="C1" s="339"/>
      <c r="D1" s="339"/>
    </row>
    <row r="2" spans="1:6" ht="42.75">
      <c r="A2" s="67">
        <v>1</v>
      </c>
      <c r="B2" s="68" t="s">
        <v>54</v>
      </c>
      <c r="C2" s="340" t="str">
        <f>'General Information'!C33:F33</f>
        <v>1st April, 2024 - 31st Mar, 2025</v>
      </c>
      <c r="D2" s="340"/>
    </row>
    <row r="3" spans="1:6" s="70" customFormat="1" ht="15">
      <c r="A3" s="69">
        <v>2</v>
      </c>
      <c r="B3" s="341" t="s">
        <v>55</v>
      </c>
      <c r="C3" s="342"/>
      <c r="D3" s="342"/>
    </row>
    <row r="4" spans="1:6" s="70" customFormat="1" ht="15">
      <c r="A4" s="69" t="s">
        <v>56</v>
      </c>
      <c r="B4" s="71" t="s">
        <v>57</v>
      </c>
      <c r="C4" s="71"/>
      <c r="D4" s="71"/>
    </row>
    <row r="5" spans="1:6" ht="28.5">
      <c r="A5" s="72" t="s">
        <v>58</v>
      </c>
      <c r="B5" s="73" t="s">
        <v>59</v>
      </c>
      <c r="C5" s="73" t="s">
        <v>60</v>
      </c>
      <c r="D5" s="74">
        <f>'Form-Input Energy'!H4</f>
        <v>9019.4012509999993</v>
      </c>
    </row>
    <row r="6" spans="1:6" ht="28.5">
      <c r="A6" s="72" t="s">
        <v>61</v>
      </c>
      <c r="B6" s="73" t="s">
        <v>62</v>
      </c>
      <c r="C6" s="73" t="s">
        <v>60</v>
      </c>
      <c r="D6" s="74">
        <f>'Division Wise Losses'!N672</f>
        <v>7388.9529999999986</v>
      </c>
    </row>
    <row r="7" spans="1:6" ht="28.5">
      <c r="A7" s="72" t="s">
        <v>63</v>
      </c>
      <c r="B7" s="73" t="s">
        <v>64</v>
      </c>
      <c r="C7" s="73" t="s">
        <v>60</v>
      </c>
      <c r="D7" s="74">
        <f>'Division Wise Losses'!Q672</f>
        <v>6468.1950000000006</v>
      </c>
    </row>
    <row r="8" spans="1:6">
      <c r="A8" s="343" t="s">
        <v>65</v>
      </c>
      <c r="B8" s="345" t="s">
        <v>66</v>
      </c>
      <c r="C8" s="73" t="s">
        <v>60</v>
      </c>
      <c r="D8" s="74">
        <f>'Division Wise Losses'!S672</f>
        <v>920.75800000000004</v>
      </c>
    </row>
    <row r="9" spans="1:6">
      <c r="A9" s="344"/>
      <c r="B9" s="346"/>
      <c r="C9" s="75" t="s">
        <v>67</v>
      </c>
      <c r="D9" s="76">
        <f>'Division Wise Losses'!T672</f>
        <v>0.12461278343494676</v>
      </c>
    </row>
    <row r="10" spans="1:6" ht="15">
      <c r="A10" s="67"/>
      <c r="B10" s="73" t="s">
        <v>68</v>
      </c>
      <c r="C10" s="75" t="s">
        <v>67</v>
      </c>
      <c r="D10" s="76">
        <f>'Division Wise Losses'!W672</f>
        <v>1.0149413950649253</v>
      </c>
    </row>
    <row r="11" spans="1:6" ht="15">
      <c r="A11" s="67" t="s">
        <v>69</v>
      </c>
      <c r="B11" s="73" t="s">
        <v>70</v>
      </c>
      <c r="C11" s="75" t="s">
        <v>67</v>
      </c>
      <c r="D11" s="76">
        <f>'Division Wise Losses'!X672</f>
        <v>0.11153327719746298</v>
      </c>
    </row>
    <row r="12" spans="1:6">
      <c r="A12" s="337" t="s">
        <v>71</v>
      </c>
      <c r="B12" s="337"/>
      <c r="C12" s="337"/>
      <c r="D12" s="337"/>
    </row>
    <row r="13" spans="1:6">
      <c r="A13" s="337"/>
      <c r="B13" s="337"/>
      <c r="C13" s="337"/>
      <c r="D13" s="337"/>
    </row>
    <row r="14" spans="1:6" s="77" customFormat="1" ht="16.5">
      <c r="A14" s="338"/>
      <c r="B14" s="338"/>
      <c r="C14" s="338"/>
      <c r="D14" s="338"/>
    </row>
    <row r="15" spans="1:6" s="77" customFormat="1" ht="16.5">
      <c r="A15" s="52" t="s">
        <v>72</v>
      </c>
      <c r="B15" s="53"/>
      <c r="C15" s="53"/>
      <c r="D15" s="53"/>
    </row>
    <row r="16" spans="1:6" s="77" customFormat="1" ht="16.5">
      <c r="A16" s="54"/>
      <c r="B16" s="55"/>
      <c r="C16" s="78" t="s">
        <v>73</v>
      </c>
      <c r="E16" s="79"/>
      <c r="F16" s="79"/>
    </row>
    <row r="17" spans="1:7" s="77" customFormat="1" ht="16.5">
      <c r="A17" s="54"/>
      <c r="B17" s="55"/>
      <c r="C17" s="52" t="s">
        <v>74</v>
      </c>
      <c r="D17" s="80"/>
      <c r="F17" s="79"/>
      <c r="G17" s="79"/>
    </row>
    <row r="18" spans="1:7" s="77" customFormat="1" ht="16.5">
      <c r="A18" s="78" t="s">
        <v>75</v>
      </c>
      <c r="B18" s="81"/>
      <c r="C18" s="52" t="s">
        <v>76</v>
      </c>
      <c r="D18" s="80"/>
      <c r="E18" s="79"/>
      <c r="G18" s="79"/>
    </row>
    <row r="19" spans="1:7" s="77" customFormat="1" ht="16.5">
      <c r="A19" s="52" t="s">
        <v>77</v>
      </c>
      <c r="B19" s="81"/>
      <c r="C19" s="56"/>
      <c r="D19" s="55"/>
      <c r="F19" s="79"/>
      <c r="G19" s="79"/>
    </row>
    <row r="20" spans="1:7" s="77" customFormat="1" ht="16.5">
      <c r="A20" s="52" t="s">
        <v>78</v>
      </c>
      <c r="B20" s="81"/>
      <c r="C20" s="55"/>
      <c r="D20" s="55"/>
      <c r="E20" s="79"/>
      <c r="F20" s="79"/>
      <c r="G20" s="79"/>
    </row>
    <row r="21" spans="1:7" s="77" customFormat="1" ht="35.1" customHeight="1">
      <c r="A21" s="52"/>
      <c r="B21" s="55"/>
      <c r="C21" s="55"/>
      <c r="D21" s="55"/>
      <c r="E21" s="79"/>
      <c r="F21" s="79"/>
      <c r="G21" s="79"/>
    </row>
    <row r="22" spans="1:7" s="77" customFormat="1" ht="35.1" customHeight="1">
      <c r="A22" s="57"/>
      <c r="B22" s="58"/>
      <c r="C22" s="58"/>
      <c r="D22" s="55"/>
      <c r="E22" s="79"/>
      <c r="F22" s="79"/>
      <c r="G22" s="79"/>
    </row>
    <row r="23" spans="1:7" s="77" customFormat="1" ht="16.5">
      <c r="A23" s="52" t="s">
        <v>79</v>
      </c>
      <c r="B23" s="58"/>
      <c r="C23" s="58"/>
      <c r="D23" s="58"/>
      <c r="E23" s="79"/>
      <c r="F23" s="79"/>
      <c r="G23" s="79"/>
    </row>
    <row r="24" spans="1:7"/>
    <row r="173"/>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3307086614173229" right="0.35433070866141736"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7"/>
  <sheetViews>
    <sheetView zoomScale="90" zoomScaleNormal="90" zoomScaleSheetLayoutView="85" workbookViewId="0">
      <selection sqref="A1:F1"/>
    </sheetView>
  </sheetViews>
  <sheetFormatPr defaultColWidth="0" defaultRowHeight="15.75" customHeight="1"/>
  <cols>
    <col min="1" max="1" width="6.7109375" style="104" customWidth="1"/>
    <col min="2" max="2" width="41.85546875" style="104" customWidth="1"/>
    <col min="3" max="3" width="50" style="104" bestFit="1" customWidth="1"/>
    <col min="4" max="4" width="20.140625" style="104" customWidth="1"/>
    <col min="5" max="5" width="33.42578125" style="104" customWidth="1"/>
    <col min="6" max="6" width="21.5703125" style="104" customWidth="1"/>
    <col min="7" max="7" width="9.140625" style="104" hidden="1" customWidth="1"/>
    <col min="8" max="24" width="0" style="104" hidden="1" customWidth="1"/>
    <col min="25" max="16384" width="9.140625" style="104" hidden="1"/>
  </cols>
  <sheetData>
    <row r="1" spans="1:6" ht="21">
      <c r="A1" s="349" t="s">
        <v>80</v>
      </c>
      <c r="B1" s="349"/>
      <c r="C1" s="349"/>
      <c r="D1" s="349"/>
      <c r="E1" s="349"/>
      <c r="F1" s="349"/>
    </row>
    <row r="2" spans="1:6" ht="31.5">
      <c r="A2" s="105">
        <v>1</v>
      </c>
      <c r="B2" s="106" t="s">
        <v>81</v>
      </c>
      <c r="C2" s="105" t="s">
        <v>82</v>
      </c>
      <c r="D2" s="105" t="s">
        <v>83</v>
      </c>
      <c r="E2" s="105" t="s">
        <v>84</v>
      </c>
      <c r="F2" s="105" t="s">
        <v>85</v>
      </c>
    </row>
    <row r="3" spans="1:6">
      <c r="A3" s="60" t="s">
        <v>8</v>
      </c>
      <c r="B3" s="62" t="s">
        <v>86</v>
      </c>
      <c r="C3" s="60">
        <v>5</v>
      </c>
      <c r="D3" s="60"/>
      <c r="E3" s="60"/>
      <c r="F3" s="63" t="s">
        <v>87</v>
      </c>
    </row>
    <row r="4" spans="1:6">
      <c r="A4" s="63" t="s">
        <v>11</v>
      </c>
      <c r="B4" s="62" t="s">
        <v>88</v>
      </c>
      <c r="C4" s="60">
        <v>16</v>
      </c>
      <c r="D4" s="60"/>
      <c r="E4" s="63"/>
      <c r="F4" s="63" t="s">
        <v>87</v>
      </c>
    </row>
    <row r="5" spans="1:6">
      <c r="A5" s="63" t="s">
        <v>14</v>
      </c>
      <c r="B5" s="62" t="s">
        <v>89</v>
      </c>
      <c r="C5" s="60">
        <v>50</v>
      </c>
      <c r="D5" s="60"/>
      <c r="E5" s="63"/>
      <c r="F5" s="63" t="s">
        <v>87</v>
      </c>
    </row>
    <row r="6" spans="1:6">
      <c r="A6" s="63" t="s">
        <v>31</v>
      </c>
      <c r="B6" s="62" t="s">
        <v>90</v>
      </c>
      <c r="C6" s="59">
        <f>131+888</f>
        <v>1019</v>
      </c>
      <c r="D6" s="59">
        <v>553</v>
      </c>
      <c r="E6" s="63"/>
      <c r="F6" s="63" t="s">
        <v>91</v>
      </c>
    </row>
    <row r="7" spans="1:6">
      <c r="A7" s="63" t="s">
        <v>32</v>
      </c>
      <c r="B7" s="62" t="s">
        <v>92</v>
      </c>
      <c r="C7" s="59">
        <f>SUM(C20:F20)</f>
        <v>81168</v>
      </c>
      <c r="D7" s="59">
        <v>3356</v>
      </c>
      <c r="E7" s="63"/>
      <c r="F7" s="63" t="s">
        <v>87</v>
      </c>
    </row>
    <row r="8" spans="1:6">
      <c r="A8" s="63" t="s">
        <v>33</v>
      </c>
      <c r="B8" s="62" t="s">
        <v>93</v>
      </c>
      <c r="C8" s="59">
        <f>SUM(C16:F16)</f>
        <v>1999491</v>
      </c>
      <c r="D8" s="63"/>
      <c r="E8" s="63"/>
      <c r="F8" s="63" t="s">
        <v>87</v>
      </c>
    </row>
    <row r="9" spans="1:6" s="108" customFormat="1">
      <c r="A9" s="105">
        <v>2</v>
      </c>
      <c r="B9" s="107" t="s">
        <v>81</v>
      </c>
      <c r="C9" s="105" t="s">
        <v>94</v>
      </c>
      <c r="D9" s="105" t="s">
        <v>95</v>
      </c>
      <c r="E9" s="105" t="s">
        <v>96</v>
      </c>
      <c r="F9" s="105" t="s">
        <v>97</v>
      </c>
    </row>
    <row r="10" spans="1:6" ht="31.5">
      <c r="A10" s="60" t="s">
        <v>98</v>
      </c>
      <c r="B10" s="62" t="s">
        <v>99</v>
      </c>
      <c r="C10" s="60" t="s">
        <v>100</v>
      </c>
      <c r="D10" s="60">
        <v>2</v>
      </c>
      <c r="E10" s="60">
        <v>1</v>
      </c>
      <c r="F10" s="60">
        <v>1724389</v>
      </c>
    </row>
    <row r="11" spans="1:6">
      <c r="A11" s="60" t="s">
        <v>11</v>
      </c>
      <c r="B11" s="62" t="s">
        <v>101</v>
      </c>
      <c r="C11" s="60" t="s">
        <v>100</v>
      </c>
      <c r="D11" s="60">
        <v>27</v>
      </c>
      <c r="E11" s="60">
        <v>312</v>
      </c>
      <c r="F11" s="60">
        <v>265092</v>
      </c>
    </row>
    <row r="12" spans="1:6" ht="31.5">
      <c r="A12" s="60" t="s">
        <v>14</v>
      </c>
      <c r="B12" s="62" t="s">
        <v>102</v>
      </c>
      <c r="C12" s="60" t="s">
        <v>100</v>
      </c>
      <c r="D12" s="60" t="s">
        <v>100</v>
      </c>
      <c r="E12" s="60" t="s">
        <v>100</v>
      </c>
      <c r="F12" s="60">
        <v>6221</v>
      </c>
    </row>
    <row r="13" spans="1:6">
      <c r="A13" s="60" t="s">
        <v>18</v>
      </c>
      <c r="B13" s="62" t="s">
        <v>103</v>
      </c>
      <c r="C13" s="60">
        <v>43</v>
      </c>
      <c r="D13" s="60">
        <v>183</v>
      </c>
      <c r="E13" s="60">
        <v>309</v>
      </c>
      <c r="F13" s="60" t="s">
        <v>100</v>
      </c>
    </row>
    <row r="14" spans="1:6" ht="31.5">
      <c r="A14" s="60" t="s">
        <v>31</v>
      </c>
      <c r="B14" s="62" t="s">
        <v>104</v>
      </c>
      <c r="C14" s="60" t="s">
        <v>100</v>
      </c>
      <c r="D14" s="60" t="s">
        <v>100</v>
      </c>
      <c r="E14" s="60" t="s">
        <v>100</v>
      </c>
      <c r="F14" s="60" t="s">
        <v>100</v>
      </c>
    </row>
    <row r="15" spans="1:6" ht="16.5" thickBot="1">
      <c r="A15" s="109" t="s">
        <v>32</v>
      </c>
      <c r="B15" s="110" t="s">
        <v>105</v>
      </c>
      <c r="C15" s="60" t="s">
        <v>100</v>
      </c>
      <c r="D15" s="60" t="s">
        <v>100</v>
      </c>
      <c r="E15" s="109" t="s">
        <v>100</v>
      </c>
      <c r="F15" s="109">
        <v>2912</v>
      </c>
    </row>
    <row r="16" spans="1:6" s="176" customFormat="1" ht="16.5" thickBot="1">
      <c r="A16" s="174" t="s">
        <v>33</v>
      </c>
      <c r="B16" s="111" t="s">
        <v>106</v>
      </c>
      <c r="C16" s="175">
        <f>SUM(C10:C15)</f>
        <v>43</v>
      </c>
      <c r="D16" s="175">
        <f t="shared" ref="D16:F16" si="0">SUM(D10:D15)</f>
        <v>212</v>
      </c>
      <c r="E16" s="175">
        <f t="shared" si="0"/>
        <v>622</v>
      </c>
      <c r="F16" s="175">
        <f t="shared" si="0"/>
        <v>1998614</v>
      </c>
    </row>
    <row r="17" spans="1:6" ht="31.5">
      <c r="A17" s="112" t="s">
        <v>107</v>
      </c>
      <c r="B17" s="113" t="s">
        <v>108</v>
      </c>
      <c r="C17" s="109" t="s">
        <v>100</v>
      </c>
      <c r="D17" s="109" t="s">
        <v>100</v>
      </c>
      <c r="E17" s="109" t="s">
        <v>100</v>
      </c>
      <c r="F17" s="109" t="s">
        <v>100</v>
      </c>
    </row>
    <row r="18" spans="1:6" ht="16.5" customHeight="1">
      <c r="A18" s="109" t="s">
        <v>11</v>
      </c>
      <c r="B18" s="110" t="s">
        <v>109</v>
      </c>
      <c r="C18" s="109" t="s">
        <v>100</v>
      </c>
      <c r="D18" s="109" t="s">
        <v>100</v>
      </c>
      <c r="E18" s="109" t="s">
        <v>100</v>
      </c>
      <c r="F18" s="109">
        <v>9894</v>
      </c>
    </row>
    <row r="19" spans="1:6" ht="16.5" thickBot="1">
      <c r="A19" s="109" t="s">
        <v>14</v>
      </c>
      <c r="B19" s="110" t="s">
        <v>110</v>
      </c>
      <c r="C19" s="109" t="s">
        <v>100</v>
      </c>
      <c r="D19" s="109" t="s">
        <v>100</v>
      </c>
      <c r="E19" s="109" t="s">
        <v>100</v>
      </c>
      <c r="F19" s="109">
        <v>71274</v>
      </c>
    </row>
    <row r="20" spans="1:6" s="176" customFormat="1" ht="16.5" thickBot="1">
      <c r="A20" s="174" t="s">
        <v>18</v>
      </c>
      <c r="B20" s="111" t="s">
        <v>111</v>
      </c>
      <c r="C20" s="175" t="s">
        <v>100</v>
      </c>
      <c r="D20" s="175" t="s">
        <v>100</v>
      </c>
      <c r="E20" s="175" t="s">
        <v>100</v>
      </c>
      <c r="F20" s="175">
        <v>81168</v>
      </c>
    </row>
    <row r="21" spans="1:6">
      <c r="A21" s="112" t="s">
        <v>112</v>
      </c>
      <c r="B21" s="113" t="s">
        <v>113</v>
      </c>
      <c r="C21" s="112" t="s">
        <v>100</v>
      </c>
      <c r="D21" s="112">
        <v>131</v>
      </c>
      <c r="E21" s="112">
        <v>888</v>
      </c>
      <c r="F21" s="109" t="s">
        <v>100</v>
      </c>
    </row>
    <row r="22" spans="1:6" ht="31.5">
      <c r="A22" s="60" t="s">
        <v>11</v>
      </c>
      <c r="B22" s="62" t="s">
        <v>114</v>
      </c>
      <c r="C22" s="60" t="s">
        <v>100</v>
      </c>
      <c r="D22" s="112">
        <v>131</v>
      </c>
      <c r="E22" s="112">
        <v>888</v>
      </c>
      <c r="F22" s="109">
        <v>9894</v>
      </c>
    </row>
    <row r="23" spans="1:6" ht="16.5" thickBot="1">
      <c r="A23" s="109" t="s">
        <v>14</v>
      </c>
      <c r="B23" s="114" t="s">
        <v>115</v>
      </c>
      <c r="C23" s="109" t="s">
        <v>100</v>
      </c>
      <c r="D23" s="109" t="s">
        <v>100</v>
      </c>
      <c r="E23" s="109" t="s">
        <v>100</v>
      </c>
      <c r="F23" s="109">
        <v>71274</v>
      </c>
    </row>
    <row r="24" spans="1:6" s="176" customFormat="1" ht="16.5" thickBot="1">
      <c r="A24" s="174" t="s">
        <v>18</v>
      </c>
      <c r="B24" s="111" t="s">
        <v>116</v>
      </c>
      <c r="C24" s="175" t="s">
        <v>100</v>
      </c>
      <c r="D24" s="175">
        <v>131</v>
      </c>
      <c r="E24" s="175">
        <v>888</v>
      </c>
      <c r="F24" s="175">
        <v>81168</v>
      </c>
    </row>
    <row r="25" spans="1:6">
      <c r="A25" s="112" t="s">
        <v>117</v>
      </c>
      <c r="B25" s="113" t="s">
        <v>118</v>
      </c>
      <c r="C25" s="196" t="s">
        <v>100</v>
      </c>
      <c r="D25" s="197">
        <v>3593.5690000000004</v>
      </c>
      <c r="E25" s="197">
        <v>42644.133709999995</v>
      </c>
      <c r="F25" s="197">
        <v>68962.027700000006</v>
      </c>
    </row>
    <row r="26" spans="1:6">
      <c r="A26" s="60" t="s">
        <v>119</v>
      </c>
      <c r="B26" s="62" t="s">
        <v>120</v>
      </c>
      <c r="C26" s="196" t="s">
        <v>100</v>
      </c>
      <c r="D26" s="196" t="s">
        <v>100</v>
      </c>
      <c r="E26" s="196" t="s">
        <v>100</v>
      </c>
      <c r="F26" s="295">
        <v>48210.067600000009</v>
      </c>
    </row>
    <row r="27" spans="1:6">
      <c r="A27" s="60" t="s">
        <v>121</v>
      </c>
      <c r="B27" s="62" t="s">
        <v>122</v>
      </c>
      <c r="C27" s="196" t="s">
        <v>100</v>
      </c>
      <c r="D27" s="196">
        <v>11.871</v>
      </c>
      <c r="E27" s="196">
        <v>6.9160000000000004</v>
      </c>
      <c r="F27" s="196" t="s">
        <v>100</v>
      </c>
    </row>
    <row r="28" spans="1:6" ht="31.5">
      <c r="A28" s="105">
        <v>3</v>
      </c>
      <c r="B28" s="107" t="s">
        <v>123</v>
      </c>
      <c r="C28" s="105" t="s">
        <v>124</v>
      </c>
      <c r="D28" s="105" t="s">
        <v>125</v>
      </c>
      <c r="E28" s="105" t="s">
        <v>126</v>
      </c>
      <c r="F28" s="105" t="s">
        <v>85</v>
      </c>
    </row>
    <row r="29" spans="1:6" ht="31.5">
      <c r="A29" s="347" t="s">
        <v>8</v>
      </c>
      <c r="B29" s="348" t="s">
        <v>94</v>
      </c>
      <c r="C29" s="115" t="s">
        <v>127</v>
      </c>
      <c r="D29" s="118"/>
      <c r="E29" s="116" t="s">
        <v>128</v>
      </c>
      <c r="F29" s="61"/>
    </row>
    <row r="30" spans="1:6">
      <c r="A30" s="347"/>
      <c r="B30" s="348"/>
      <c r="C30" s="115" t="s">
        <v>129</v>
      </c>
      <c r="D30" s="65"/>
      <c r="E30" s="62"/>
      <c r="F30" s="61"/>
    </row>
    <row r="31" spans="1:6">
      <c r="A31" s="347"/>
      <c r="B31" s="348"/>
      <c r="C31" s="115" t="s">
        <v>130</v>
      </c>
      <c r="D31" s="194"/>
      <c r="E31" s="62"/>
      <c r="F31" s="61"/>
    </row>
    <row r="32" spans="1:6">
      <c r="A32" s="347"/>
      <c r="B32" s="348"/>
      <c r="C32" s="115" t="s">
        <v>131</v>
      </c>
      <c r="D32" s="65"/>
      <c r="E32" s="62"/>
      <c r="F32" s="61"/>
    </row>
    <row r="33" spans="1:6">
      <c r="A33" s="347"/>
      <c r="B33" s="348"/>
      <c r="C33" s="115" t="s">
        <v>132</v>
      </c>
      <c r="D33" s="65"/>
      <c r="E33" s="62"/>
      <c r="F33" s="61"/>
    </row>
    <row r="34" spans="1:6" ht="31.5">
      <c r="A34" s="347"/>
      <c r="B34" s="348"/>
      <c r="C34" s="115" t="s">
        <v>133</v>
      </c>
      <c r="D34" s="65"/>
      <c r="E34" s="116" t="s">
        <v>134</v>
      </c>
      <c r="F34" s="61"/>
    </row>
    <row r="35" spans="1:6" ht="63">
      <c r="A35" s="347"/>
      <c r="B35" s="348"/>
      <c r="C35" s="115" t="s">
        <v>135</v>
      </c>
      <c r="D35" s="65"/>
      <c r="E35" s="116" t="s">
        <v>136</v>
      </c>
      <c r="F35" s="61"/>
    </row>
    <row r="36" spans="1:6">
      <c r="A36" s="347"/>
      <c r="B36" s="348"/>
      <c r="C36" s="115" t="s">
        <v>137</v>
      </c>
      <c r="D36" s="65"/>
      <c r="E36" s="62"/>
      <c r="F36" s="61"/>
    </row>
    <row r="37" spans="1:6">
      <c r="A37" s="347"/>
      <c r="B37" s="348"/>
      <c r="C37" s="115" t="s">
        <v>138</v>
      </c>
      <c r="D37" s="65"/>
      <c r="E37" s="116" t="s">
        <v>139</v>
      </c>
      <c r="F37" s="61"/>
    </row>
    <row r="38" spans="1:6">
      <c r="A38" s="347"/>
      <c r="B38" s="348"/>
      <c r="C38" s="117" t="s">
        <v>140</v>
      </c>
      <c r="D38" s="118"/>
      <c r="E38" s="116" t="s">
        <v>141</v>
      </c>
      <c r="F38" s="61"/>
    </row>
    <row r="39" spans="1:6">
      <c r="A39" s="347"/>
      <c r="B39" s="348"/>
      <c r="C39" s="117" t="s">
        <v>142</v>
      </c>
      <c r="D39" s="64">
        <f>D38-D37</f>
        <v>0</v>
      </c>
      <c r="E39" s="62"/>
      <c r="F39" s="61"/>
    </row>
    <row r="40" spans="1:6">
      <c r="A40" s="347" t="s">
        <v>11</v>
      </c>
      <c r="B40" s="348" t="s">
        <v>143</v>
      </c>
      <c r="C40" s="115" t="s">
        <v>127</v>
      </c>
      <c r="D40" s="64"/>
      <c r="E40" s="62"/>
      <c r="F40" s="61"/>
    </row>
    <row r="41" spans="1:6">
      <c r="A41" s="347"/>
      <c r="B41" s="348"/>
      <c r="C41" s="115" t="s">
        <v>129</v>
      </c>
      <c r="D41" s="64"/>
      <c r="E41" s="62"/>
      <c r="F41" s="61"/>
    </row>
    <row r="42" spans="1:6">
      <c r="A42" s="347"/>
      <c r="B42" s="348"/>
      <c r="C42" s="115" t="s">
        <v>130</v>
      </c>
      <c r="D42" s="64">
        <f>D60</f>
        <v>7388.9509999999982</v>
      </c>
      <c r="E42" s="62"/>
      <c r="F42" s="61"/>
    </row>
    <row r="43" spans="1:6">
      <c r="A43" s="347"/>
      <c r="B43" s="348"/>
      <c r="C43" s="115" t="s">
        <v>131</v>
      </c>
      <c r="D43" s="64"/>
      <c r="E43" s="62"/>
      <c r="F43" s="61"/>
    </row>
    <row r="44" spans="1:6">
      <c r="A44" s="347"/>
      <c r="B44" s="348"/>
      <c r="C44" s="115" t="s">
        <v>132</v>
      </c>
      <c r="D44" s="64"/>
      <c r="E44" s="62"/>
      <c r="F44" s="61"/>
    </row>
    <row r="45" spans="1:6">
      <c r="A45" s="347"/>
      <c r="B45" s="348"/>
      <c r="C45" s="115" t="s">
        <v>133</v>
      </c>
      <c r="D45" s="64"/>
      <c r="E45" s="62"/>
      <c r="F45" s="61"/>
    </row>
    <row r="46" spans="1:6">
      <c r="A46" s="347"/>
      <c r="B46" s="348"/>
      <c r="C46" s="115" t="s">
        <v>135</v>
      </c>
      <c r="D46" s="64"/>
      <c r="E46" s="62"/>
      <c r="F46" s="61"/>
    </row>
    <row r="47" spans="1:6">
      <c r="A47" s="347"/>
      <c r="B47" s="348"/>
      <c r="C47" s="115" t="s">
        <v>137</v>
      </c>
      <c r="D47" s="64"/>
      <c r="E47" s="62"/>
      <c r="F47" s="61"/>
    </row>
    <row r="48" spans="1:6">
      <c r="A48" s="347"/>
      <c r="B48" s="348"/>
      <c r="C48" s="115" t="s">
        <v>144</v>
      </c>
      <c r="D48" s="223">
        <v>0</v>
      </c>
      <c r="E48" s="62"/>
      <c r="F48" s="61"/>
    </row>
    <row r="49" spans="1:6">
      <c r="A49" s="347"/>
      <c r="B49" s="348"/>
      <c r="C49" s="117" t="s">
        <v>145</v>
      </c>
      <c r="D49" s="286">
        <f>SUM(D40:D47)</f>
        <v>7388.9509999999982</v>
      </c>
      <c r="E49" s="62"/>
      <c r="F49" s="61"/>
    </row>
    <row r="50" spans="1:6">
      <c r="A50" s="63" t="s">
        <v>14</v>
      </c>
      <c r="B50" s="119"/>
      <c r="C50" s="117" t="s">
        <v>146</v>
      </c>
      <c r="D50" s="223">
        <f>D39+D49-D48</f>
        <v>7388.9509999999982</v>
      </c>
      <c r="E50" s="62"/>
      <c r="F50" s="61"/>
    </row>
    <row r="51" spans="1:6">
      <c r="A51" s="63" t="s">
        <v>18</v>
      </c>
      <c r="B51" s="119" t="s">
        <v>147</v>
      </c>
      <c r="C51" s="115" t="s">
        <v>148</v>
      </c>
      <c r="D51" s="64"/>
      <c r="E51" s="62"/>
      <c r="F51" s="61"/>
    </row>
    <row r="52" spans="1:6" ht="31.5">
      <c r="A52" s="63"/>
      <c r="B52" s="119"/>
      <c r="C52" s="116" t="s">
        <v>149</v>
      </c>
      <c r="D52" s="64"/>
      <c r="E52" s="62"/>
      <c r="F52" s="61"/>
    </row>
    <row r="53" spans="1:6">
      <c r="A53" s="63"/>
      <c r="B53" s="119"/>
      <c r="C53" s="115" t="s">
        <v>135</v>
      </c>
      <c r="D53" s="64"/>
      <c r="E53" s="62"/>
      <c r="F53" s="61"/>
    </row>
    <row r="54" spans="1:6">
      <c r="A54" s="63" t="s">
        <v>31</v>
      </c>
      <c r="B54" s="119" t="s">
        <v>150</v>
      </c>
      <c r="C54" s="115" t="s">
        <v>148</v>
      </c>
      <c r="D54" s="64"/>
      <c r="E54" s="62"/>
      <c r="F54" s="61"/>
    </row>
    <row r="55" spans="1:6" ht="31.5">
      <c r="A55" s="63"/>
      <c r="B55" s="119"/>
      <c r="C55" s="116" t="s">
        <v>149</v>
      </c>
      <c r="D55" s="64"/>
      <c r="E55" s="62"/>
      <c r="F55" s="61"/>
    </row>
    <row r="56" spans="1:6">
      <c r="A56" s="63"/>
      <c r="B56" s="119"/>
      <c r="C56" s="115" t="s">
        <v>151</v>
      </c>
      <c r="D56" s="64"/>
      <c r="E56" s="62"/>
      <c r="F56" s="61"/>
    </row>
    <row r="57" spans="1:6">
      <c r="A57" s="63" t="s">
        <v>32</v>
      </c>
      <c r="B57" s="119" t="s">
        <v>97</v>
      </c>
      <c r="C57" s="115" t="s">
        <v>148</v>
      </c>
      <c r="D57" s="64"/>
      <c r="E57" s="62"/>
      <c r="F57" s="61"/>
    </row>
    <row r="58" spans="1:6">
      <c r="A58" s="63"/>
      <c r="B58" s="119"/>
      <c r="C58" s="115" t="s">
        <v>151</v>
      </c>
      <c r="D58" s="64"/>
      <c r="E58" s="62"/>
      <c r="F58" s="61"/>
    </row>
    <row r="59" spans="1:6">
      <c r="A59" s="63" t="s">
        <v>33</v>
      </c>
      <c r="B59" s="119"/>
      <c r="C59" s="120" t="s">
        <v>152</v>
      </c>
      <c r="D59" s="223">
        <f>SUM(D51:D58)</f>
        <v>0</v>
      </c>
      <c r="E59" s="62"/>
      <c r="F59" s="61"/>
    </row>
    <row r="60" spans="1:6">
      <c r="A60" s="63" t="s">
        <v>153</v>
      </c>
      <c r="B60" s="119"/>
      <c r="C60" s="117" t="s">
        <v>154</v>
      </c>
      <c r="D60" s="223">
        <f>D87</f>
        <v>7388.9509999999982</v>
      </c>
      <c r="E60" s="62"/>
      <c r="F60" s="62" t="s">
        <v>155</v>
      </c>
    </row>
    <row r="61" spans="1:6">
      <c r="A61" s="105">
        <v>4</v>
      </c>
      <c r="B61" s="107" t="s">
        <v>156</v>
      </c>
      <c r="C61" s="105" t="s">
        <v>157</v>
      </c>
      <c r="D61" s="121" t="s">
        <v>125</v>
      </c>
      <c r="E61" s="105" t="s">
        <v>126</v>
      </c>
      <c r="F61" s="61"/>
    </row>
    <row r="62" spans="1:6" ht="47.25">
      <c r="A62" s="347" t="s">
        <v>8</v>
      </c>
      <c r="B62" s="348" t="s">
        <v>158</v>
      </c>
      <c r="C62" s="115" t="s">
        <v>159</v>
      </c>
      <c r="D62" s="223">
        <v>2581.377</v>
      </c>
      <c r="E62" s="116" t="s">
        <v>160</v>
      </c>
      <c r="F62" s="61"/>
    </row>
    <row r="63" spans="1:6">
      <c r="A63" s="347"/>
      <c r="B63" s="348"/>
      <c r="C63" s="115" t="s">
        <v>161</v>
      </c>
      <c r="D63" s="64"/>
      <c r="E63" s="116" t="s">
        <v>162</v>
      </c>
      <c r="F63" s="61"/>
    </row>
    <row r="64" spans="1:6" ht="31.5">
      <c r="A64" s="347"/>
      <c r="B64" s="348"/>
      <c r="C64" s="115" t="s">
        <v>163</v>
      </c>
      <c r="D64" s="64"/>
      <c r="E64" s="116" t="s">
        <v>164</v>
      </c>
      <c r="F64" s="61"/>
    </row>
    <row r="65" spans="1:6" s="176" customFormat="1">
      <c r="A65" s="347"/>
      <c r="B65" s="348"/>
      <c r="C65" s="117" t="s">
        <v>165</v>
      </c>
      <c r="D65" s="223">
        <f>D62+D63</f>
        <v>2581.377</v>
      </c>
      <c r="E65" s="120"/>
      <c r="F65" s="143"/>
    </row>
    <row r="66" spans="1:6">
      <c r="A66" s="347"/>
      <c r="B66" s="348"/>
      <c r="C66" s="115" t="s">
        <v>166</v>
      </c>
      <c r="D66" s="64">
        <f>D67-D65</f>
        <v>890.41569429999799</v>
      </c>
      <c r="E66" s="62"/>
      <c r="F66" s="61"/>
    </row>
    <row r="67" spans="1:6" s="176" customFormat="1">
      <c r="A67" s="347"/>
      <c r="B67" s="348"/>
      <c r="C67" s="117" t="s">
        <v>167</v>
      </c>
      <c r="D67" s="223">
        <v>3471.7926942999979</v>
      </c>
      <c r="E67" s="224"/>
      <c r="F67" s="143"/>
    </row>
    <row r="68" spans="1:6" ht="47.25">
      <c r="A68" s="347" t="s">
        <v>11</v>
      </c>
      <c r="B68" s="348" t="s">
        <v>168</v>
      </c>
      <c r="C68" s="115" t="s">
        <v>159</v>
      </c>
      <c r="D68" s="64">
        <v>223.92499999999998</v>
      </c>
      <c r="E68" s="116" t="s">
        <v>160</v>
      </c>
      <c r="F68" s="61"/>
    </row>
    <row r="69" spans="1:6">
      <c r="A69" s="347"/>
      <c r="B69" s="348"/>
      <c r="C69" s="115" t="s">
        <v>161</v>
      </c>
      <c r="D69" s="64"/>
      <c r="E69" s="116" t="s">
        <v>162</v>
      </c>
      <c r="F69" s="61"/>
    </row>
    <row r="70" spans="1:6" ht="31.5">
      <c r="A70" s="347"/>
      <c r="B70" s="348"/>
      <c r="C70" s="115" t="s">
        <v>169</v>
      </c>
      <c r="D70" s="64"/>
      <c r="E70" s="116" t="s">
        <v>170</v>
      </c>
      <c r="F70" s="61"/>
    </row>
    <row r="71" spans="1:6">
      <c r="A71" s="347"/>
      <c r="B71" s="348"/>
      <c r="C71" s="117" t="s">
        <v>171</v>
      </c>
      <c r="D71" s="64">
        <f>D68+D69</f>
        <v>223.92499999999998</v>
      </c>
      <c r="E71" s="116"/>
      <c r="F71" s="61"/>
    </row>
    <row r="72" spans="1:6">
      <c r="A72" s="347"/>
      <c r="B72" s="348"/>
      <c r="C72" s="119" t="s">
        <v>172</v>
      </c>
      <c r="D72" s="64">
        <f>D73-D71</f>
        <v>9.4024999000000093</v>
      </c>
      <c r="E72" s="195"/>
      <c r="F72" s="61"/>
    </row>
    <row r="73" spans="1:6" s="176" customFormat="1">
      <c r="A73" s="347"/>
      <c r="B73" s="348"/>
      <c r="C73" s="117" t="s">
        <v>173</v>
      </c>
      <c r="D73" s="223">
        <v>233.32749989999999</v>
      </c>
      <c r="E73" s="224"/>
      <c r="F73" s="143"/>
    </row>
    <row r="74" spans="1:6" ht="47.25">
      <c r="A74" s="347" t="s">
        <v>14</v>
      </c>
      <c r="B74" s="348" t="s">
        <v>174</v>
      </c>
      <c r="C74" s="115" t="s">
        <v>159</v>
      </c>
      <c r="D74" s="223">
        <v>597.60500000000002</v>
      </c>
      <c r="E74" s="116" t="s">
        <v>160</v>
      </c>
      <c r="F74" s="61"/>
    </row>
    <row r="75" spans="1:6">
      <c r="A75" s="347"/>
      <c r="B75" s="348"/>
      <c r="C75" s="115" t="s">
        <v>161</v>
      </c>
      <c r="D75" s="64"/>
      <c r="E75" s="116" t="s">
        <v>162</v>
      </c>
      <c r="F75" s="61"/>
    </row>
    <row r="76" spans="1:6" ht="47.25">
      <c r="A76" s="347"/>
      <c r="B76" s="348"/>
      <c r="C76" s="115" t="s">
        <v>175</v>
      </c>
      <c r="D76" s="64"/>
      <c r="E76" s="116" t="s">
        <v>176</v>
      </c>
      <c r="F76" s="61"/>
    </row>
    <row r="77" spans="1:6">
      <c r="A77" s="347"/>
      <c r="B77" s="348"/>
      <c r="C77" s="117" t="s">
        <v>177</v>
      </c>
      <c r="D77" s="64">
        <f>D74</f>
        <v>597.60500000000002</v>
      </c>
      <c r="E77" s="116"/>
      <c r="F77" s="296"/>
    </row>
    <row r="78" spans="1:6">
      <c r="A78" s="347"/>
      <c r="B78" s="348"/>
      <c r="C78" s="119" t="s">
        <v>178</v>
      </c>
      <c r="D78" s="64">
        <f>D79-D77</f>
        <v>20.935805800000026</v>
      </c>
      <c r="E78" s="62"/>
      <c r="F78" s="61"/>
    </row>
    <row r="79" spans="1:6" s="176" customFormat="1">
      <c r="A79" s="347"/>
      <c r="B79" s="348"/>
      <c r="C79" s="117" t="s">
        <v>179</v>
      </c>
      <c r="D79" s="223">
        <v>618.54080580000004</v>
      </c>
      <c r="E79" s="224"/>
      <c r="F79" s="297"/>
    </row>
    <row r="80" spans="1:6" ht="47.25">
      <c r="A80" s="350" t="s">
        <v>18</v>
      </c>
      <c r="B80" s="353" t="s">
        <v>180</v>
      </c>
      <c r="C80" s="115" t="s">
        <v>159</v>
      </c>
      <c r="D80" s="64">
        <v>3065.29</v>
      </c>
      <c r="E80" s="116" t="s">
        <v>160</v>
      </c>
      <c r="F80" s="61"/>
    </row>
    <row r="81" spans="1:6">
      <c r="A81" s="351"/>
      <c r="B81" s="354"/>
      <c r="C81" s="115" t="s">
        <v>161</v>
      </c>
      <c r="D81" s="64"/>
      <c r="E81" s="116" t="s">
        <v>162</v>
      </c>
      <c r="F81" s="61"/>
    </row>
    <row r="82" spans="1:6">
      <c r="A82" s="351"/>
      <c r="B82" s="354"/>
      <c r="C82" s="115" t="s">
        <v>181</v>
      </c>
      <c r="D82" s="64"/>
      <c r="E82" s="116"/>
      <c r="F82" s="61"/>
    </row>
    <row r="83" spans="1:6">
      <c r="A83" s="351"/>
      <c r="B83" s="354"/>
      <c r="C83" s="115" t="s">
        <v>182</v>
      </c>
      <c r="D83" s="64"/>
      <c r="E83" s="116"/>
      <c r="F83" s="61"/>
    </row>
    <row r="84" spans="1:6">
      <c r="A84" s="351"/>
      <c r="B84" s="354"/>
      <c r="C84" s="115" t="s">
        <v>131</v>
      </c>
      <c r="D84" s="64"/>
      <c r="E84" s="116"/>
      <c r="F84" s="61"/>
    </row>
    <row r="85" spans="1:6">
      <c r="A85" s="351"/>
      <c r="B85" s="354"/>
      <c r="C85" s="115" t="s">
        <v>183</v>
      </c>
      <c r="D85" s="64">
        <v>3065.29</v>
      </c>
      <c r="E85" s="116"/>
      <c r="F85" s="61"/>
    </row>
    <row r="86" spans="1:6">
      <c r="A86" s="352"/>
      <c r="B86" s="355"/>
      <c r="C86" s="117" t="s">
        <v>184</v>
      </c>
      <c r="D86" s="64">
        <f>SUM(D80:D83)</f>
        <v>3065.29</v>
      </c>
      <c r="E86" s="116"/>
      <c r="F86" s="61"/>
    </row>
    <row r="87" spans="1:6">
      <c r="A87" s="356" t="s">
        <v>185</v>
      </c>
      <c r="B87" s="357"/>
      <c r="C87" s="358"/>
      <c r="D87" s="122">
        <f>D67+D73+D79+D85</f>
        <v>7388.9509999999982</v>
      </c>
      <c r="E87" s="116"/>
      <c r="F87" s="61"/>
    </row>
    <row r="88" spans="1:6">
      <c r="A88" s="356" t="s">
        <v>186</v>
      </c>
      <c r="B88" s="357"/>
      <c r="C88" s="358"/>
      <c r="D88" s="122">
        <f>D65+D71+D77+D86</f>
        <v>6468.1970000000001</v>
      </c>
      <c r="E88" s="116"/>
      <c r="F88" s="61"/>
    </row>
    <row r="89" spans="1:6">
      <c r="A89" s="359"/>
      <c r="B89" s="360"/>
      <c r="C89" s="360"/>
      <c r="D89" s="360"/>
      <c r="E89" s="360"/>
      <c r="F89" s="361"/>
    </row>
    <row r="90" spans="1:6">
      <c r="A90" s="362" t="s">
        <v>187</v>
      </c>
      <c r="B90" s="363"/>
      <c r="C90" s="363"/>
      <c r="D90" s="363"/>
      <c r="E90" s="363"/>
      <c r="F90" s="364"/>
    </row>
    <row r="91" spans="1:6" ht="31.5">
      <c r="A91" s="105">
        <v>5</v>
      </c>
      <c r="B91" s="105" t="s">
        <v>188</v>
      </c>
      <c r="C91" s="105" t="s">
        <v>189</v>
      </c>
      <c r="D91" s="105" t="s">
        <v>190</v>
      </c>
      <c r="E91" s="105" t="s">
        <v>191</v>
      </c>
      <c r="F91" s="105" t="s">
        <v>192</v>
      </c>
    </row>
    <row r="92" spans="1:6">
      <c r="A92" s="63" t="s">
        <v>8</v>
      </c>
      <c r="B92" s="115" t="s">
        <v>97</v>
      </c>
      <c r="C92" s="64">
        <f>D67</f>
        <v>3471.7926942999979</v>
      </c>
      <c r="D92" s="64">
        <f>D65</f>
        <v>2581.377</v>
      </c>
      <c r="E92" s="64">
        <f>C92-D92</f>
        <v>890.41569429999799</v>
      </c>
      <c r="F92" s="225">
        <f>E92/C92</f>
        <v>0.25647144651288822</v>
      </c>
    </row>
    <row r="93" spans="1:6">
      <c r="A93" s="63" t="s">
        <v>11</v>
      </c>
      <c r="B93" s="115" t="s">
        <v>193</v>
      </c>
      <c r="C93" s="64">
        <f>D73</f>
        <v>233.32749989999999</v>
      </c>
      <c r="D93" s="64">
        <f>D71</f>
        <v>223.92499999999998</v>
      </c>
      <c r="E93" s="64">
        <f t="shared" ref="E93:E95" si="1">C93-D93</f>
        <v>9.4024999000000093</v>
      </c>
      <c r="F93" s="225">
        <f t="shared" ref="F93:F95" si="2">E93/C93</f>
        <v>4.0297435596017415E-2</v>
      </c>
    </row>
    <row r="94" spans="1:6">
      <c r="A94" s="63" t="s">
        <v>14</v>
      </c>
      <c r="B94" s="115" t="s">
        <v>194</v>
      </c>
      <c r="C94" s="222">
        <f>D79</f>
        <v>618.54080580000004</v>
      </c>
      <c r="D94" s="222">
        <f>D77</f>
        <v>597.60500000000002</v>
      </c>
      <c r="E94" s="64">
        <f t="shared" ref="E94" si="3">C94-D94</f>
        <v>20.935805800000026</v>
      </c>
      <c r="F94" s="225">
        <f t="shared" ref="F94" si="4">E94/C94</f>
        <v>3.3847089155132383E-2</v>
      </c>
    </row>
    <row r="95" spans="1:6">
      <c r="A95" s="63" t="s">
        <v>18</v>
      </c>
      <c r="B95" s="115" t="s">
        <v>195</v>
      </c>
      <c r="C95" s="64">
        <f>D85</f>
        <v>3065.29</v>
      </c>
      <c r="D95" s="64">
        <f>D86</f>
        <v>3065.29</v>
      </c>
      <c r="E95" s="64">
        <f t="shared" si="1"/>
        <v>0</v>
      </c>
      <c r="F95" s="225">
        <f t="shared" si="2"/>
        <v>0</v>
      </c>
    </row>
    <row r="96" spans="1:6" ht="31.5">
      <c r="A96" s="105">
        <v>6</v>
      </c>
      <c r="B96" s="105" t="s">
        <v>196</v>
      </c>
      <c r="C96" s="121" t="s">
        <v>189</v>
      </c>
      <c r="D96" s="121" t="s">
        <v>190</v>
      </c>
      <c r="E96" s="121" t="s">
        <v>191</v>
      </c>
      <c r="F96" s="123" t="s">
        <v>192</v>
      </c>
    </row>
    <row r="97" spans="1:6">
      <c r="A97" s="63" t="s">
        <v>8</v>
      </c>
      <c r="B97" s="115" t="s">
        <v>97</v>
      </c>
      <c r="C97" s="60" t="s">
        <v>100</v>
      </c>
      <c r="D97" s="60" t="s">
        <v>100</v>
      </c>
      <c r="E97" s="60" t="s">
        <v>100</v>
      </c>
      <c r="F97" s="60" t="s">
        <v>100</v>
      </c>
    </row>
    <row r="98" spans="1:6">
      <c r="A98" s="63" t="s">
        <v>11</v>
      </c>
      <c r="B98" s="115" t="s">
        <v>193</v>
      </c>
      <c r="C98" s="60" t="s">
        <v>100</v>
      </c>
      <c r="D98" s="60" t="s">
        <v>100</v>
      </c>
      <c r="E98" s="60" t="s">
        <v>100</v>
      </c>
      <c r="F98" s="60" t="s">
        <v>100</v>
      </c>
    </row>
    <row r="99" spans="1:6">
      <c r="A99" s="63" t="s">
        <v>14</v>
      </c>
      <c r="B99" s="115" t="s">
        <v>194</v>
      </c>
      <c r="C99" s="60" t="s">
        <v>100</v>
      </c>
      <c r="D99" s="60" t="s">
        <v>100</v>
      </c>
      <c r="E99" s="60" t="s">
        <v>100</v>
      </c>
      <c r="F99" s="60" t="s">
        <v>100</v>
      </c>
    </row>
    <row r="100" spans="1:6">
      <c r="A100" s="63" t="s">
        <v>18</v>
      </c>
      <c r="B100" s="115" t="s">
        <v>195</v>
      </c>
      <c r="C100" s="222">
        <f>'Form-Input Energy'!T168</f>
        <v>1625.0509999999999</v>
      </c>
      <c r="D100" s="222">
        <f>'Form-Input Energy'!T168</f>
        <v>1625.0509999999999</v>
      </c>
      <c r="E100" s="64">
        <f t="shared" ref="E100" si="5">C100-D100</f>
        <v>0</v>
      </c>
      <c r="F100" s="225">
        <f t="shared" ref="F100" si="6">E100/C100</f>
        <v>0</v>
      </c>
    </row>
    <row r="102" spans="1:6" ht="15.75" customHeight="1">
      <c r="E102" s="366" t="s">
        <v>197</v>
      </c>
      <c r="F102" s="366"/>
    </row>
    <row r="103" spans="1:6" ht="15.75" customHeight="1">
      <c r="B103" s="365" t="s">
        <v>198</v>
      </c>
      <c r="C103" s="365"/>
      <c r="E103" s="366"/>
      <c r="F103" s="366"/>
    </row>
    <row r="104" spans="1:6">
      <c r="B104" s="115" t="s">
        <v>199</v>
      </c>
      <c r="C104" s="124">
        <f>D87-D88</f>
        <v>920.75399999999809</v>
      </c>
      <c r="E104" s="366"/>
      <c r="F104" s="366"/>
    </row>
    <row r="105" spans="1:6">
      <c r="B105" s="115" t="s">
        <v>200</v>
      </c>
      <c r="C105" s="124">
        <f>C104-D37-D48</f>
        <v>920.75399999999809</v>
      </c>
      <c r="E105" s="366"/>
      <c r="F105" s="366"/>
    </row>
    <row r="106" spans="1:6">
      <c r="B106" s="115" t="s">
        <v>201</v>
      </c>
      <c r="C106" s="125">
        <f>C104/D60</f>
        <v>0.12461227581560608</v>
      </c>
      <c r="E106" s="366"/>
      <c r="F106" s="366"/>
    </row>
    <row r="107" spans="1:6">
      <c r="B107" s="115" t="s">
        <v>202</v>
      </c>
      <c r="C107" s="125">
        <f>C105/D87</f>
        <v>0.12461227581560608</v>
      </c>
      <c r="E107" s="366"/>
      <c r="F107" s="366"/>
    </row>
  </sheetData>
  <mergeCells count="19">
    <mergeCell ref="A87:C87"/>
    <mergeCell ref="A88:C88"/>
    <mergeCell ref="A89:F89"/>
    <mergeCell ref="A90:F90"/>
    <mergeCell ref="B103:C103"/>
    <mergeCell ref="E102:F107"/>
    <mergeCell ref="A68:A73"/>
    <mergeCell ref="B68:B73"/>
    <mergeCell ref="A74:A79"/>
    <mergeCell ref="B74:B79"/>
    <mergeCell ref="A80:A86"/>
    <mergeCell ref="B80:B86"/>
    <mergeCell ref="A62:A67"/>
    <mergeCell ref="B62:B67"/>
    <mergeCell ref="A1:F1"/>
    <mergeCell ref="A29:A39"/>
    <mergeCell ref="B29:B39"/>
    <mergeCell ref="A40:A49"/>
    <mergeCell ref="B40:B49"/>
  </mergeCells>
  <pageMargins left="0.53"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91"/>
  <sheetViews>
    <sheetView zoomScale="80" zoomScaleNormal="80" workbookViewId="0">
      <pane xSplit="4" ySplit="6" topLeftCell="I7" activePane="bottomRight" state="frozen"/>
      <selection pane="bottomRight" sqref="A1:X1"/>
      <selection pane="bottomLeft" sqref="A1:Q1"/>
      <selection pane="topRight" sqref="A1:Q1"/>
    </sheetView>
  </sheetViews>
  <sheetFormatPr defaultColWidth="9.140625" defaultRowHeight="15"/>
  <cols>
    <col min="1" max="1" width="5.7109375" style="7" customWidth="1"/>
    <col min="2" max="2" width="17.28515625" style="7" customWidth="1"/>
    <col min="3" max="3" width="8.7109375" style="7" customWidth="1"/>
    <col min="4" max="4" width="18.28515625" style="7" customWidth="1"/>
    <col min="5" max="5" width="27" style="7" bestFit="1" customWidth="1"/>
    <col min="6" max="6" width="15.85546875" style="7" customWidth="1"/>
    <col min="7" max="7" width="15.7109375" style="7" customWidth="1"/>
    <col min="8" max="8" width="13.7109375" style="7" customWidth="1"/>
    <col min="9" max="9" width="12" style="7" customWidth="1"/>
    <col min="10" max="10" width="10.28515625" style="7" customWidth="1"/>
    <col min="11" max="12" width="12.140625" style="7" customWidth="1"/>
    <col min="13" max="13" width="10.5703125" style="7" customWidth="1"/>
    <col min="14" max="14" width="9.28515625" style="7" customWidth="1"/>
    <col min="15" max="15" width="10.42578125" style="7" customWidth="1"/>
    <col min="16" max="17" width="11.85546875" style="7" customWidth="1"/>
    <col min="18" max="18" width="12.85546875" style="7" customWidth="1"/>
    <col min="19" max="19" width="8.85546875" style="7" customWidth="1"/>
    <col min="20" max="20" width="9.85546875" style="7" customWidth="1"/>
    <col min="21" max="24" width="11.140625" style="7" customWidth="1"/>
    <col min="25" max="16384" width="9.140625" style="7"/>
  </cols>
  <sheetData>
    <row r="1" spans="1:25" ht="21">
      <c r="A1" s="367" t="s">
        <v>203</v>
      </c>
      <c r="B1" s="368"/>
      <c r="C1" s="368"/>
      <c r="D1" s="368"/>
      <c r="E1" s="368"/>
      <c r="F1" s="368"/>
      <c r="G1" s="368"/>
      <c r="H1" s="368"/>
      <c r="I1" s="368"/>
      <c r="J1" s="368"/>
      <c r="K1" s="368"/>
      <c r="L1" s="368"/>
      <c r="M1" s="368"/>
      <c r="N1" s="368"/>
      <c r="O1" s="368"/>
      <c r="P1" s="368"/>
      <c r="Q1" s="368"/>
      <c r="R1" s="368"/>
      <c r="S1" s="368"/>
      <c r="T1" s="368"/>
      <c r="U1" s="368"/>
      <c r="V1" s="368"/>
      <c r="W1" s="368"/>
      <c r="X1" s="369"/>
    </row>
    <row r="2" spans="1:25" ht="15.75">
      <c r="A2" s="370" t="s">
        <v>204</v>
      </c>
      <c r="B2" s="371"/>
      <c r="C2" s="371"/>
      <c r="D2" s="371"/>
      <c r="E2" s="371"/>
      <c r="F2" s="371"/>
      <c r="G2" s="371"/>
      <c r="H2" s="371"/>
      <c r="I2" s="371"/>
      <c r="J2" s="371"/>
      <c r="K2" s="371"/>
      <c r="L2" s="371"/>
      <c r="M2" s="371"/>
      <c r="N2" s="371"/>
      <c r="O2" s="371"/>
      <c r="P2" s="371"/>
      <c r="Q2" s="371"/>
      <c r="R2" s="371"/>
      <c r="S2" s="371"/>
      <c r="T2" s="371"/>
      <c r="U2" s="371"/>
      <c r="V2" s="371"/>
      <c r="W2" s="371"/>
      <c r="X2" s="372"/>
    </row>
    <row r="3" spans="1:25">
      <c r="A3" s="373" t="s">
        <v>205</v>
      </c>
      <c r="B3" s="374" t="s">
        <v>206</v>
      </c>
      <c r="C3" s="374" t="s">
        <v>207</v>
      </c>
      <c r="D3" s="374" t="s">
        <v>208</v>
      </c>
      <c r="E3" s="375" t="s">
        <v>209</v>
      </c>
      <c r="F3" s="375"/>
      <c r="G3" s="375"/>
      <c r="H3" s="375"/>
      <c r="I3" s="375"/>
      <c r="J3" s="375"/>
      <c r="K3" s="375"/>
      <c r="L3" s="375"/>
      <c r="M3" s="375"/>
      <c r="N3" s="375"/>
      <c r="O3" s="375"/>
      <c r="P3" s="375"/>
      <c r="Q3" s="375"/>
      <c r="R3" s="375"/>
      <c r="S3" s="375"/>
      <c r="T3" s="375"/>
      <c r="U3" s="375"/>
      <c r="V3" s="375"/>
      <c r="W3" s="375"/>
      <c r="X3" s="376"/>
    </row>
    <row r="4" spans="1:25">
      <c r="A4" s="373"/>
      <c r="B4" s="374"/>
      <c r="C4" s="374"/>
      <c r="D4" s="374"/>
      <c r="E4" s="377" t="s">
        <v>210</v>
      </c>
      <c r="F4" s="377"/>
      <c r="G4" s="377"/>
      <c r="H4" s="377"/>
      <c r="I4" s="377"/>
      <c r="J4" s="377"/>
      <c r="K4" s="377"/>
      <c r="L4" s="377"/>
      <c r="M4" s="377"/>
      <c r="N4" s="377" t="s">
        <v>211</v>
      </c>
      <c r="O4" s="377"/>
      <c r="P4" s="377"/>
      <c r="Q4" s="377"/>
      <c r="R4" s="377"/>
      <c r="S4" s="377" t="s">
        <v>212</v>
      </c>
      <c r="T4" s="377"/>
      <c r="U4" s="377" t="s">
        <v>213</v>
      </c>
      <c r="V4" s="377"/>
      <c r="W4" s="377"/>
      <c r="X4" s="388" t="s">
        <v>214</v>
      </c>
    </row>
    <row r="5" spans="1:25">
      <c r="A5" s="373"/>
      <c r="B5" s="374"/>
      <c r="C5" s="374"/>
      <c r="D5" s="374"/>
      <c r="E5" s="374" t="s">
        <v>215</v>
      </c>
      <c r="F5" s="374" t="s">
        <v>216</v>
      </c>
      <c r="G5" s="374" t="s">
        <v>217</v>
      </c>
      <c r="H5" s="374" t="s">
        <v>218</v>
      </c>
      <c r="I5" s="374" t="s">
        <v>219</v>
      </c>
      <c r="J5" s="374" t="s">
        <v>220</v>
      </c>
      <c r="K5" s="374" t="s">
        <v>221</v>
      </c>
      <c r="L5" s="374" t="s">
        <v>222</v>
      </c>
      <c r="M5" s="374" t="s">
        <v>223</v>
      </c>
      <c r="N5" s="247"/>
      <c r="O5" s="377" t="s">
        <v>224</v>
      </c>
      <c r="P5" s="377"/>
      <c r="Q5" s="377"/>
      <c r="R5" s="374" t="s">
        <v>225</v>
      </c>
      <c r="S5" s="374" t="s">
        <v>226</v>
      </c>
      <c r="T5" s="374" t="s">
        <v>227</v>
      </c>
      <c r="U5" s="374" t="s">
        <v>228</v>
      </c>
      <c r="V5" s="374" t="s">
        <v>229</v>
      </c>
      <c r="W5" s="374" t="s">
        <v>68</v>
      </c>
      <c r="X5" s="388"/>
    </row>
    <row r="6" spans="1:25" s="126" customFormat="1" ht="60">
      <c r="A6" s="373"/>
      <c r="B6" s="374"/>
      <c r="C6" s="374"/>
      <c r="D6" s="374"/>
      <c r="E6" s="374"/>
      <c r="F6" s="374"/>
      <c r="G6" s="374"/>
      <c r="H6" s="374"/>
      <c r="I6" s="374"/>
      <c r="J6" s="374"/>
      <c r="K6" s="374"/>
      <c r="L6" s="374"/>
      <c r="M6" s="374"/>
      <c r="N6" s="246" t="s">
        <v>230</v>
      </c>
      <c r="O6" s="246" t="s">
        <v>231</v>
      </c>
      <c r="P6" s="246" t="s">
        <v>232</v>
      </c>
      <c r="Q6" s="246" t="s">
        <v>233</v>
      </c>
      <c r="R6" s="374"/>
      <c r="S6" s="374"/>
      <c r="T6" s="374"/>
      <c r="U6" s="374"/>
      <c r="V6" s="374"/>
      <c r="W6" s="374"/>
      <c r="X6" s="388"/>
    </row>
    <row r="7" spans="1:25">
      <c r="A7" s="378">
        <v>1</v>
      </c>
      <c r="B7" s="380" t="s">
        <v>13</v>
      </c>
      <c r="C7" s="380">
        <v>32</v>
      </c>
      <c r="D7" s="380" t="s">
        <v>234</v>
      </c>
      <c r="E7" s="150" t="s">
        <v>235</v>
      </c>
      <c r="F7" s="203">
        <v>54627</v>
      </c>
      <c r="G7" s="203">
        <v>27</v>
      </c>
      <c r="H7" s="151">
        <f>F7+G7</f>
        <v>54654</v>
      </c>
      <c r="I7" s="189">
        <f>IFERROR((H7/$H$12),0)</f>
        <v>0.80544093374204195</v>
      </c>
      <c r="J7" s="241">
        <v>129.20599999999999</v>
      </c>
      <c r="K7" s="241">
        <v>2.7E-2</v>
      </c>
      <c r="L7" s="245">
        <f>J7+K7</f>
        <v>129.23299999999998</v>
      </c>
      <c r="M7" s="189">
        <f>IFERROR((L7/$L$12),0)</f>
        <v>0.56850194877750504</v>
      </c>
      <c r="N7" s="382">
        <v>367.358</v>
      </c>
      <c r="O7" s="241">
        <v>114.21199999999999</v>
      </c>
      <c r="P7" s="241">
        <v>0.81100000000000005</v>
      </c>
      <c r="Q7" s="245">
        <f>O7+P7</f>
        <v>115.023</v>
      </c>
      <c r="R7" s="189">
        <f>IFERROR((Q7/$Q$12),)</f>
        <v>0.34785461979532095</v>
      </c>
      <c r="S7" s="384">
        <f>N12-Q12</f>
        <v>36.694000000000017</v>
      </c>
      <c r="T7" s="386">
        <f>IFERROR((S7/N12),0)</f>
        <v>9.9886214537317872E-2</v>
      </c>
      <c r="U7" s="241">
        <v>55.576099999999997</v>
      </c>
      <c r="V7" s="241">
        <v>55.718299999999999</v>
      </c>
      <c r="W7" s="152">
        <f t="shared" ref="W7:W70" si="0">IFERROR(((V7/U7)*1),0)</f>
        <v>1.0025586538098212</v>
      </c>
      <c r="X7" s="387"/>
      <c r="Y7" s="306"/>
    </row>
    <row r="8" spans="1:25">
      <c r="A8" s="378"/>
      <c r="B8" s="380"/>
      <c r="C8" s="380"/>
      <c r="D8" s="380"/>
      <c r="E8" s="150" t="s">
        <v>236</v>
      </c>
      <c r="F8" s="203">
        <v>76</v>
      </c>
      <c r="G8" s="203">
        <v>0</v>
      </c>
      <c r="H8" s="151">
        <f>F8+G8</f>
        <v>76</v>
      </c>
      <c r="I8" s="189">
        <f>IFERROR((H8/$H$12),0)</f>
        <v>1.1200188634755955E-3</v>
      </c>
      <c r="J8" s="241">
        <v>0.23599999999999999</v>
      </c>
      <c r="K8" s="241">
        <v>0</v>
      </c>
      <c r="L8" s="245">
        <f>J8+K8</f>
        <v>0.23599999999999999</v>
      </c>
      <c r="M8" s="189">
        <f>IFERROR((L8/$L$12),0)</f>
        <v>1.0381749236765469E-3</v>
      </c>
      <c r="N8" s="382"/>
      <c r="O8" s="241">
        <v>0.30200000000000005</v>
      </c>
      <c r="P8" s="241">
        <v>2E-3</v>
      </c>
      <c r="Q8" s="245">
        <f>O8+P8</f>
        <v>0.30400000000000005</v>
      </c>
      <c r="R8" s="189">
        <f>IFERROR((Q8/$Q$12),)</f>
        <v>9.1936225292139472E-4</v>
      </c>
      <c r="S8" s="384"/>
      <c r="T8" s="386"/>
      <c r="U8" s="241">
        <v>7.8600000000000003E-2</v>
      </c>
      <c r="V8" s="241">
        <v>6.6000000000000003E-2</v>
      </c>
      <c r="W8" s="152">
        <f t="shared" si="0"/>
        <v>0.83969465648854957</v>
      </c>
      <c r="X8" s="391"/>
      <c r="Y8" s="306"/>
    </row>
    <row r="9" spans="1:25">
      <c r="A9" s="378"/>
      <c r="B9" s="380"/>
      <c r="C9" s="380"/>
      <c r="D9" s="380"/>
      <c r="E9" s="150" t="s">
        <v>237</v>
      </c>
      <c r="F9" s="203">
        <v>12235</v>
      </c>
      <c r="G9" s="203">
        <v>1</v>
      </c>
      <c r="H9" s="151">
        <f>F9+G9</f>
        <v>12236</v>
      </c>
      <c r="I9" s="189">
        <f>IFERROR((H9/$H$12),0)</f>
        <v>0.18032303701957086</v>
      </c>
      <c r="J9" s="241">
        <v>43.170999999999999</v>
      </c>
      <c r="K9" s="241">
        <v>8.0000000000000002E-3</v>
      </c>
      <c r="L9" s="245">
        <f>J9+K9</f>
        <v>43.179000000000002</v>
      </c>
      <c r="M9" s="189">
        <f>IFERROR((L9/$L$12),0)</f>
        <v>0.18994641961622724</v>
      </c>
      <c r="N9" s="382"/>
      <c r="O9" s="241">
        <v>51.838000000000001</v>
      </c>
      <c r="P9" s="241">
        <v>0.439</v>
      </c>
      <c r="Q9" s="245">
        <f>O9+P9</f>
        <v>52.277000000000001</v>
      </c>
      <c r="R9" s="189">
        <f>IFERROR((Q9/$Q$12),)</f>
        <v>0.1580970411051702</v>
      </c>
      <c r="S9" s="384"/>
      <c r="T9" s="386"/>
      <c r="U9" s="241">
        <v>39.7301</v>
      </c>
      <c r="V9" s="241">
        <v>39.7166</v>
      </c>
      <c r="W9" s="152">
        <f t="shared" si="0"/>
        <v>0.99966020724840865</v>
      </c>
      <c r="X9" s="391"/>
      <c r="Y9" s="306"/>
    </row>
    <row r="10" spans="1:25">
      <c r="A10" s="378"/>
      <c r="B10" s="380"/>
      <c r="C10" s="380"/>
      <c r="D10" s="380"/>
      <c r="E10" s="150" t="s">
        <v>238</v>
      </c>
      <c r="F10" s="203">
        <v>56</v>
      </c>
      <c r="G10" s="203">
        <v>0</v>
      </c>
      <c r="H10" s="151">
        <f>F10+G10</f>
        <v>56</v>
      </c>
      <c r="I10" s="189">
        <f>IFERROR((H10/$H$12),0)</f>
        <v>8.2527705729780714E-4</v>
      </c>
      <c r="J10" s="241">
        <v>21.213999999999999</v>
      </c>
      <c r="K10" s="241">
        <v>0</v>
      </c>
      <c r="L10" s="245">
        <f>J10+K10</f>
        <v>21.213999999999999</v>
      </c>
      <c r="M10" s="189">
        <f>IFERROR((L10/$L$12),0)</f>
        <v>9.3321367927433341E-2</v>
      </c>
      <c r="N10" s="382"/>
      <c r="O10" s="241">
        <v>65.597999999999999</v>
      </c>
      <c r="P10" s="241">
        <v>0</v>
      </c>
      <c r="Q10" s="245">
        <f>O10+P10</f>
        <v>65.597999999999999</v>
      </c>
      <c r="R10" s="189">
        <f>IFERROR((Q10/$Q$12),)</f>
        <v>0.19838264824716328</v>
      </c>
      <c r="S10" s="384"/>
      <c r="T10" s="386"/>
      <c r="U10" s="241">
        <v>45.040800000000004</v>
      </c>
      <c r="V10" s="241">
        <v>45.109800000000007</v>
      </c>
      <c r="W10" s="152">
        <f t="shared" si="0"/>
        <v>1.0015319443704376</v>
      </c>
      <c r="X10" s="391"/>
      <c r="Y10" s="306"/>
    </row>
    <row r="11" spans="1:25" ht="15.75" thickBot="1">
      <c r="A11" s="379"/>
      <c r="B11" s="381"/>
      <c r="C11" s="381"/>
      <c r="D11" s="381"/>
      <c r="E11" s="249" t="s">
        <v>239</v>
      </c>
      <c r="F11" s="250">
        <v>820</v>
      </c>
      <c r="G11" s="250">
        <v>14</v>
      </c>
      <c r="H11" s="251">
        <f>F11+G11</f>
        <v>834</v>
      </c>
      <c r="I11" s="242">
        <f>IFERROR((H11/$H$12),0)</f>
        <v>1.229073331761377E-2</v>
      </c>
      <c r="J11" s="252">
        <v>33.39</v>
      </c>
      <c r="K11" s="252">
        <v>7.0000000000000007E-2</v>
      </c>
      <c r="L11" s="253">
        <f>J11+K11</f>
        <v>33.46</v>
      </c>
      <c r="M11" s="242">
        <f>IFERROR((L11/$L$12),0)</f>
        <v>0.14719208875515791</v>
      </c>
      <c r="N11" s="383"/>
      <c r="O11" s="252">
        <v>94.831000000000003</v>
      </c>
      <c r="P11" s="252">
        <v>2.6309999999999998</v>
      </c>
      <c r="Q11" s="253">
        <f>O11+P11</f>
        <v>97.462000000000003</v>
      </c>
      <c r="R11" s="242">
        <f>IFERROR((Q11/$Q$12),)</f>
        <v>0.29474632859942423</v>
      </c>
      <c r="S11" s="385"/>
      <c r="T11" s="387"/>
      <c r="U11" s="252">
        <v>60.699700000000007</v>
      </c>
      <c r="V11" s="252">
        <v>60.464599999999997</v>
      </c>
      <c r="W11" s="152">
        <f t="shared" si="0"/>
        <v>0.99612683423476545</v>
      </c>
      <c r="X11" s="391"/>
      <c r="Y11" s="306"/>
    </row>
    <row r="12" spans="1:25" ht="15.75" thickBot="1">
      <c r="A12" s="392" t="s">
        <v>240</v>
      </c>
      <c r="B12" s="393"/>
      <c r="C12" s="394"/>
      <c r="D12" s="244"/>
      <c r="E12" s="153"/>
      <c r="F12" s="204">
        <f>SUM(F7:F11)</f>
        <v>67814</v>
      </c>
      <c r="G12" s="204">
        <f>SUM(G7:G11)</f>
        <v>42</v>
      </c>
      <c r="H12" s="154">
        <f>SUM(H7:H11)</f>
        <v>67856</v>
      </c>
      <c r="I12" s="190">
        <v>1</v>
      </c>
      <c r="J12" s="177">
        <f>SUM(J7:J11)</f>
        <v>227.21699999999998</v>
      </c>
      <c r="K12" s="177">
        <f>SUM(K7:K11)</f>
        <v>0.10500000000000001</v>
      </c>
      <c r="L12" s="177">
        <f>SUM(L7:L11)</f>
        <v>227.32199999999997</v>
      </c>
      <c r="M12" s="190">
        <v>1</v>
      </c>
      <c r="N12" s="177">
        <f>N7</f>
        <v>367.358</v>
      </c>
      <c r="O12" s="177">
        <f>SUM(O7:O11)</f>
        <v>326.78100000000001</v>
      </c>
      <c r="P12" s="177">
        <f>SUM(P7:P11)</f>
        <v>3.883</v>
      </c>
      <c r="Q12" s="177">
        <f>SUM(Q7:Q11)</f>
        <v>330.66399999999999</v>
      </c>
      <c r="R12" s="190">
        <v>1</v>
      </c>
      <c r="S12" s="177">
        <f>S7</f>
        <v>36.694000000000017</v>
      </c>
      <c r="T12" s="187">
        <f>T7</f>
        <v>9.9886214537317872E-2</v>
      </c>
      <c r="U12" s="180">
        <f>SUM(U7:U11)</f>
        <v>201.12530000000001</v>
      </c>
      <c r="V12" s="181">
        <f>SUM(V7:V11)</f>
        <v>201.0753</v>
      </c>
      <c r="W12" s="155">
        <f t="shared" si="0"/>
        <v>0.99975139875490548</v>
      </c>
      <c r="X12" s="187">
        <f>IFERROR(((1-(1-T12)*W12)*1),0)</f>
        <v>0.10010998394511061</v>
      </c>
      <c r="Y12" s="306"/>
    </row>
    <row r="13" spans="1:25">
      <c r="A13" s="395">
        <f>A7+1</f>
        <v>2</v>
      </c>
      <c r="B13" s="396" t="s">
        <v>13</v>
      </c>
      <c r="C13" s="380">
        <v>32</v>
      </c>
      <c r="D13" s="396" t="s">
        <v>241</v>
      </c>
      <c r="E13" s="254" t="s">
        <v>235</v>
      </c>
      <c r="F13" s="255">
        <v>72922</v>
      </c>
      <c r="G13" s="255">
        <v>10</v>
      </c>
      <c r="H13" s="256">
        <f>F13+G13</f>
        <v>72932</v>
      </c>
      <c r="I13" s="243">
        <f>IFERROR((H13/$H$18),0)</f>
        <v>0.86172387310214449</v>
      </c>
      <c r="J13" s="257">
        <v>97.352999999999994</v>
      </c>
      <c r="K13" s="257">
        <v>0.01</v>
      </c>
      <c r="L13" s="258">
        <f>J13+K13</f>
        <v>97.363</v>
      </c>
      <c r="M13" s="243">
        <f>IFERROR((L13/$L$18),0)</f>
        <v>0.72752338822966789</v>
      </c>
      <c r="N13" s="397">
        <v>174.18600000000001</v>
      </c>
      <c r="O13" s="257">
        <v>61.006999999999991</v>
      </c>
      <c r="P13" s="257">
        <v>0.48199999999999998</v>
      </c>
      <c r="Q13" s="258">
        <f>O13+P13</f>
        <v>61.48899999999999</v>
      </c>
      <c r="R13" s="243">
        <f>IFERROR((Q13/$Q$18),)</f>
        <v>0.53241378116043669</v>
      </c>
      <c r="S13" s="389">
        <f>N18-Q18</f>
        <v>58.695000000000022</v>
      </c>
      <c r="T13" s="390">
        <f>IFERROR((S13/N18),0)</f>
        <v>0.3369673796975648</v>
      </c>
      <c r="U13" s="241">
        <v>26.692599999999999</v>
      </c>
      <c r="V13" s="241">
        <v>28.318200000000001</v>
      </c>
      <c r="W13" s="259">
        <f t="shared" si="0"/>
        <v>1.0609007739972878</v>
      </c>
      <c r="X13" s="391"/>
      <c r="Y13" s="306"/>
    </row>
    <row r="14" spans="1:25">
      <c r="A14" s="378"/>
      <c r="B14" s="380"/>
      <c r="C14" s="380"/>
      <c r="D14" s="380"/>
      <c r="E14" s="150" t="s">
        <v>236</v>
      </c>
      <c r="F14" s="203">
        <v>4126</v>
      </c>
      <c r="G14" s="203">
        <v>73</v>
      </c>
      <c r="H14" s="151">
        <f>F14+G14</f>
        <v>4199</v>
      </c>
      <c r="I14" s="189">
        <f>IFERROR((H14/$H$18),0)</f>
        <v>4.9613044248833227E-2</v>
      </c>
      <c r="J14" s="241">
        <v>12.422000000000001</v>
      </c>
      <c r="K14" s="241">
        <v>0.21</v>
      </c>
      <c r="L14" s="245">
        <f>J14+K14</f>
        <v>12.632000000000001</v>
      </c>
      <c r="M14" s="189">
        <f>IFERROR((L14/$L$18),0)</f>
        <v>9.4389813790836011E-2</v>
      </c>
      <c r="N14" s="382"/>
      <c r="O14" s="241">
        <v>20.606000000000002</v>
      </c>
      <c r="P14" s="241">
        <v>0.65600000000000003</v>
      </c>
      <c r="Q14" s="245">
        <f>O14+P14</f>
        <v>21.262</v>
      </c>
      <c r="R14" s="189">
        <f>IFERROR((Q14/$Q$18),)</f>
        <v>0.18410092561325128</v>
      </c>
      <c r="S14" s="384"/>
      <c r="T14" s="386"/>
      <c r="U14" s="241">
        <v>4.4173999999999998</v>
      </c>
      <c r="V14" s="241">
        <v>4.2763999999999998</v>
      </c>
      <c r="W14" s="152">
        <f t="shared" si="0"/>
        <v>0.9680807714945443</v>
      </c>
      <c r="X14" s="391"/>
      <c r="Y14" s="306"/>
    </row>
    <row r="15" spans="1:25">
      <c r="A15" s="378"/>
      <c r="B15" s="380"/>
      <c r="C15" s="380"/>
      <c r="D15" s="380"/>
      <c r="E15" s="150" t="s">
        <v>237</v>
      </c>
      <c r="F15" s="203">
        <v>5887</v>
      </c>
      <c r="G15" s="203">
        <v>0</v>
      </c>
      <c r="H15" s="151">
        <f>F15+G15</f>
        <v>5887</v>
      </c>
      <c r="I15" s="189">
        <f>IFERROR((H15/$H$18),0)</f>
        <v>6.9557511667749747E-2</v>
      </c>
      <c r="J15" s="241">
        <v>16.38</v>
      </c>
      <c r="K15" s="241">
        <v>0</v>
      </c>
      <c r="L15" s="245">
        <f>J15+K15</f>
        <v>16.38</v>
      </c>
      <c r="M15" s="189">
        <f>IFERROR((L15/$L$18),0)</f>
        <v>0.12239591116956092</v>
      </c>
      <c r="N15" s="382"/>
      <c r="O15" s="241">
        <v>18.076000000000001</v>
      </c>
      <c r="P15" s="241">
        <v>8.6000000000000007E-2</v>
      </c>
      <c r="Q15" s="245">
        <f>O15+P15</f>
        <v>18.161999999999999</v>
      </c>
      <c r="R15" s="189">
        <f>IFERROR((Q15/$Q$18),)</f>
        <v>0.1572590071953659</v>
      </c>
      <c r="S15" s="384"/>
      <c r="T15" s="386"/>
      <c r="U15" s="241">
        <v>13.637199999999998</v>
      </c>
      <c r="V15" s="241">
        <v>13.9133</v>
      </c>
      <c r="W15" s="152">
        <f t="shared" si="0"/>
        <v>1.0202460915730502</v>
      </c>
      <c r="X15" s="391"/>
      <c r="Y15" s="306"/>
    </row>
    <row r="16" spans="1:25">
      <c r="A16" s="378"/>
      <c r="B16" s="380"/>
      <c r="C16" s="380"/>
      <c r="D16" s="380"/>
      <c r="E16" s="150" t="s">
        <v>238</v>
      </c>
      <c r="F16" s="203">
        <v>2</v>
      </c>
      <c r="G16" s="203">
        <v>0</v>
      </c>
      <c r="H16" s="151">
        <f>F16+G16</f>
        <v>2</v>
      </c>
      <c r="I16" s="189">
        <f>IFERROR((H16/$H$18),0)</f>
        <v>2.3630885567436641E-5</v>
      </c>
      <c r="J16" s="241">
        <v>0.752</v>
      </c>
      <c r="K16" s="241">
        <v>0</v>
      </c>
      <c r="L16" s="245">
        <f>J16+K16</f>
        <v>0.752</v>
      </c>
      <c r="M16" s="189">
        <f>IFERROR((L16/$L$18),0)</f>
        <v>5.6191529425830165E-3</v>
      </c>
      <c r="N16" s="382"/>
      <c r="O16" s="241">
        <v>1.738</v>
      </c>
      <c r="P16" s="241">
        <v>0</v>
      </c>
      <c r="Q16" s="245">
        <f>O16+P16</f>
        <v>1.738</v>
      </c>
      <c r="R16" s="189">
        <f>IFERROR((Q16/$Q$18),)</f>
        <v>1.5048791680737028E-2</v>
      </c>
      <c r="S16" s="384"/>
      <c r="T16" s="386"/>
      <c r="U16" s="241">
        <v>1.3559999999999999</v>
      </c>
      <c r="V16" s="241">
        <v>1.3574000000000002</v>
      </c>
      <c r="W16" s="152">
        <f t="shared" si="0"/>
        <v>1.0010324483775814</v>
      </c>
      <c r="X16" s="391"/>
      <c r="Y16" s="306"/>
    </row>
    <row r="17" spans="1:25" ht="15.75" thickBot="1">
      <c r="A17" s="379"/>
      <c r="B17" s="381"/>
      <c r="C17" s="381"/>
      <c r="D17" s="381"/>
      <c r="E17" s="249" t="s">
        <v>239</v>
      </c>
      <c r="F17" s="250">
        <v>1550</v>
      </c>
      <c r="G17" s="250">
        <v>65</v>
      </c>
      <c r="H17" s="251">
        <f>F17+G17</f>
        <v>1615</v>
      </c>
      <c r="I17" s="242">
        <f>IFERROR((H17/$H$18),0)</f>
        <v>1.9081940095705085E-2</v>
      </c>
      <c r="J17" s="252">
        <v>6.4210000000000003</v>
      </c>
      <c r="K17" s="252">
        <v>0.28000000000000003</v>
      </c>
      <c r="L17" s="253">
        <f>J17+K17</f>
        <v>6.7010000000000005</v>
      </c>
      <c r="M17" s="242">
        <f>IFERROR((L17/$L$18),0)</f>
        <v>5.0071733867352128E-2</v>
      </c>
      <c r="N17" s="383"/>
      <c r="O17" s="252">
        <v>11.464</v>
      </c>
      <c r="P17" s="252">
        <v>1.3760000000000001</v>
      </c>
      <c r="Q17" s="253">
        <f>O17+P17</f>
        <v>12.84</v>
      </c>
      <c r="R17" s="242">
        <f>IFERROR((Q17/$Q$18),)</f>
        <v>0.11117749435020911</v>
      </c>
      <c r="S17" s="385"/>
      <c r="T17" s="387"/>
      <c r="U17" s="252">
        <v>7.638399999999999</v>
      </c>
      <c r="V17" s="252">
        <v>10.117699999999999</v>
      </c>
      <c r="W17" s="152">
        <f t="shared" si="0"/>
        <v>1.3245836824465858</v>
      </c>
      <c r="X17" s="391"/>
      <c r="Y17" s="306"/>
    </row>
    <row r="18" spans="1:25" ht="15.75" thickBot="1">
      <c r="A18" s="392" t="s">
        <v>240</v>
      </c>
      <c r="B18" s="393"/>
      <c r="C18" s="394"/>
      <c r="D18" s="244"/>
      <c r="E18" s="153"/>
      <c r="F18" s="204">
        <f>SUM(F13:F17)</f>
        <v>84487</v>
      </c>
      <c r="G18" s="204">
        <f>SUM(G13:G17)</f>
        <v>148</v>
      </c>
      <c r="H18" s="154">
        <f>SUM(H13:H17)</f>
        <v>84635</v>
      </c>
      <c r="I18" s="190">
        <v>1</v>
      </c>
      <c r="J18" s="177">
        <f>SUM(J13:J17)</f>
        <v>133.32799999999997</v>
      </c>
      <c r="K18" s="177">
        <f>SUM(K13:K17)</f>
        <v>0.5</v>
      </c>
      <c r="L18" s="177">
        <f>SUM(L13:L17)</f>
        <v>133.828</v>
      </c>
      <c r="M18" s="190">
        <v>1</v>
      </c>
      <c r="N18" s="177">
        <f>N13</f>
        <v>174.18600000000001</v>
      </c>
      <c r="O18" s="177">
        <f>SUM(O13:O17)</f>
        <v>112.89099999999999</v>
      </c>
      <c r="P18" s="177">
        <f>SUM(P13:P17)</f>
        <v>2.6</v>
      </c>
      <c r="Q18" s="177">
        <f>SUM(Q13:Q17)</f>
        <v>115.49099999999999</v>
      </c>
      <c r="R18" s="190">
        <v>1</v>
      </c>
      <c r="S18" s="177">
        <f>S13</f>
        <v>58.695000000000022</v>
      </c>
      <c r="T18" s="187">
        <f>T13</f>
        <v>0.3369673796975648</v>
      </c>
      <c r="U18" s="180">
        <f>SUM(U13:U17)</f>
        <v>53.741599999999998</v>
      </c>
      <c r="V18" s="181">
        <f>SUM(V13:V17)</f>
        <v>57.982999999999997</v>
      </c>
      <c r="W18" s="155">
        <f t="shared" si="0"/>
        <v>1.0789221013144379</v>
      </c>
      <c r="X18" s="187">
        <f>IFERROR(((1-(1-T18)*W18)*1),0)</f>
        <v>0.28463945206327868</v>
      </c>
      <c r="Y18" s="306"/>
    </row>
    <row r="19" spans="1:25">
      <c r="A19" s="395">
        <f>A13+1</f>
        <v>3</v>
      </c>
      <c r="B19" s="396" t="s">
        <v>13</v>
      </c>
      <c r="C19" s="380">
        <v>32</v>
      </c>
      <c r="D19" s="396" t="s">
        <v>242</v>
      </c>
      <c r="E19" s="254" t="s">
        <v>235</v>
      </c>
      <c r="F19" s="255">
        <v>100597</v>
      </c>
      <c r="G19" s="255">
        <v>170</v>
      </c>
      <c r="H19" s="256">
        <f>F19+G19</f>
        <v>100767</v>
      </c>
      <c r="I19" s="243">
        <f>IFERROR((H19/$H$24),0)</f>
        <v>0.86545794970454859</v>
      </c>
      <c r="J19" s="257">
        <v>101.504</v>
      </c>
      <c r="K19" s="257">
        <v>0.11600000000000001</v>
      </c>
      <c r="L19" s="258">
        <f>J19+K19</f>
        <v>101.62</v>
      </c>
      <c r="M19" s="243">
        <f>IFERROR((L19/$L$24),0)</f>
        <v>0.57245221584411632</v>
      </c>
      <c r="N19" s="397">
        <v>284.851</v>
      </c>
      <c r="O19" s="257">
        <v>80.824999999999989</v>
      </c>
      <c r="P19" s="257">
        <v>0.83399999999999996</v>
      </c>
      <c r="Q19" s="258">
        <f>O19+P19</f>
        <v>81.658999999999992</v>
      </c>
      <c r="R19" s="243">
        <f>IFERROR((Q19/$Q$24),0)</f>
        <v>0.35004115155775795</v>
      </c>
      <c r="S19" s="389">
        <f>N24-Q24</f>
        <v>51.567000000000036</v>
      </c>
      <c r="T19" s="390">
        <f>IFERROR((S19/N24),0)</f>
        <v>0.18103148663687343</v>
      </c>
      <c r="U19" s="241">
        <v>35.499099999999999</v>
      </c>
      <c r="V19" s="241">
        <v>36.785299999999999</v>
      </c>
      <c r="W19" s="259">
        <f t="shared" si="0"/>
        <v>1.0362319044708177</v>
      </c>
      <c r="X19" s="391"/>
      <c r="Y19" s="306"/>
    </row>
    <row r="20" spans="1:25">
      <c r="A20" s="378"/>
      <c r="B20" s="380"/>
      <c r="C20" s="380"/>
      <c r="D20" s="380"/>
      <c r="E20" s="150" t="s">
        <v>236</v>
      </c>
      <c r="F20" s="203">
        <v>4078</v>
      </c>
      <c r="G20" s="203">
        <v>119</v>
      </c>
      <c r="H20" s="151">
        <f>F20+G20</f>
        <v>4197</v>
      </c>
      <c r="I20" s="189">
        <f>IFERROR((H20/$H$24),0)</f>
        <v>3.6046791260134672E-2</v>
      </c>
      <c r="J20" s="241">
        <v>17.706</v>
      </c>
      <c r="K20" s="241">
        <v>0.53</v>
      </c>
      <c r="L20" s="245">
        <f>J20+K20</f>
        <v>18.236000000000001</v>
      </c>
      <c r="M20" s="189">
        <f>IFERROR((L20/$L$24),0)</f>
        <v>0.10272818941284495</v>
      </c>
      <c r="N20" s="382"/>
      <c r="O20" s="241">
        <v>29.65</v>
      </c>
      <c r="P20" s="241">
        <v>4.3469999999999995</v>
      </c>
      <c r="Q20" s="245">
        <f>O20+P20</f>
        <v>33.997</v>
      </c>
      <c r="R20" s="189">
        <f>IFERROR((Q20/$Q$24),0)</f>
        <v>0.14573224053085512</v>
      </c>
      <c r="S20" s="384"/>
      <c r="T20" s="386"/>
      <c r="U20" s="241">
        <v>6.6819000000000006</v>
      </c>
      <c r="V20" s="241">
        <v>6.2114999999999991</v>
      </c>
      <c r="W20" s="152">
        <f t="shared" si="0"/>
        <v>0.9296008620302606</v>
      </c>
      <c r="X20" s="391"/>
      <c r="Y20" s="306"/>
    </row>
    <row r="21" spans="1:25">
      <c r="A21" s="378"/>
      <c r="B21" s="380"/>
      <c r="C21" s="380"/>
      <c r="D21" s="380"/>
      <c r="E21" s="150" t="s">
        <v>237</v>
      </c>
      <c r="F21" s="203">
        <v>9180</v>
      </c>
      <c r="G21" s="203">
        <v>9</v>
      </c>
      <c r="H21" s="151">
        <f>F21+G21</f>
        <v>9189</v>
      </c>
      <c r="I21" s="189">
        <f>IFERROR((H21/$H$24),0)</f>
        <v>7.8921602308643674E-2</v>
      </c>
      <c r="J21" s="241">
        <v>23.957000000000001</v>
      </c>
      <c r="K21" s="241">
        <v>1.2999999999999999E-2</v>
      </c>
      <c r="L21" s="245">
        <f>J21+K21</f>
        <v>23.970000000000002</v>
      </c>
      <c r="M21" s="189">
        <f>IFERROR((L21/$L$24),0)</f>
        <v>0.13502932113544056</v>
      </c>
      <c r="N21" s="382"/>
      <c r="O21" s="241">
        <v>23.869999999999994</v>
      </c>
      <c r="P21" s="241">
        <v>0.28000000000000003</v>
      </c>
      <c r="Q21" s="245">
        <f>O21+P21</f>
        <v>24.149999999999995</v>
      </c>
      <c r="R21" s="189">
        <f>IFERROR((Q21/$Q$24),0)</f>
        <v>0.10352188748478248</v>
      </c>
      <c r="S21" s="384"/>
      <c r="T21" s="386"/>
      <c r="U21" s="241">
        <v>18.190799999999999</v>
      </c>
      <c r="V21" s="241">
        <v>18.219200000000001</v>
      </c>
      <c r="W21" s="152">
        <f t="shared" si="0"/>
        <v>1.001561228752996</v>
      </c>
      <c r="X21" s="391"/>
      <c r="Y21" s="306"/>
    </row>
    <row r="22" spans="1:25">
      <c r="A22" s="378"/>
      <c r="B22" s="380"/>
      <c r="C22" s="380"/>
      <c r="D22" s="380"/>
      <c r="E22" s="150" t="s">
        <v>238</v>
      </c>
      <c r="F22" s="203">
        <v>6</v>
      </c>
      <c r="G22" s="203">
        <v>0</v>
      </c>
      <c r="H22" s="151">
        <f>F22+G22</f>
        <v>6</v>
      </c>
      <c r="I22" s="189">
        <f>IFERROR((H22/$H$24),0)</f>
        <v>5.1532224817919469E-5</v>
      </c>
      <c r="J22" s="241">
        <v>0.78800000000000003</v>
      </c>
      <c r="K22" s="241">
        <v>0</v>
      </c>
      <c r="L22" s="245">
        <f>J22+K22</f>
        <v>0.78800000000000003</v>
      </c>
      <c r="M22" s="189">
        <f>IFERROR((L22/$L$24),0)</f>
        <v>4.4390114749573275E-3</v>
      </c>
      <c r="N22" s="382"/>
      <c r="O22" s="241">
        <v>1.5209999999999999</v>
      </c>
      <c r="P22" s="241">
        <v>0</v>
      </c>
      <c r="Q22" s="245">
        <f>O22+P22</f>
        <v>1.5209999999999999</v>
      </c>
      <c r="R22" s="189">
        <f>IFERROR((Q22/$Q$24),0)</f>
        <v>6.5199499322713952E-3</v>
      </c>
      <c r="S22" s="384"/>
      <c r="T22" s="386"/>
      <c r="U22" s="241">
        <v>1.2495999999999998</v>
      </c>
      <c r="V22" s="241">
        <v>1.218</v>
      </c>
      <c r="W22" s="152">
        <f t="shared" si="0"/>
        <v>0.97471190781049943</v>
      </c>
      <c r="X22" s="391"/>
      <c r="Y22" s="306"/>
    </row>
    <row r="23" spans="1:25" ht="15.75" thickBot="1">
      <c r="A23" s="379"/>
      <c r="B23" s="381"/>
      <c r="C23" s="381"/>
      <c r="D23" s="381"/>
      <c r="E23" s="249" t="s">
        <v>239</v>
      </c>
      <c r="F23" s="250">
        <v>2136</v>
      </c>
      <c r="G23" s="250">
        <v>137</v>
      </c>
      <c r="H23" s="251">
        <f>F23+G23</f>
        <v>2273</v>
      </c>
      <c r="I23" s="242">
        <f>IFERROR((H23/$H$24),0)</f>
        <v>1.952212450185516E-2</v>
      </c>
      <c r="J23" s="252">
        <v>32.232999999999997</v>
      </c>
      <c r="K23" s="252">
        <v>0.67</v>
      </c>
      <c r="L23" s="253">
        <f>J23+K23</f>
        <v>32.902999999999999</v>
      </c>
      <c r="M23" s="242">
        <f>IFERROR((L23/$L$24),0)</f>
        <v>0.18535126213264078</v>
      </c>
      <c r="N23" s="383"/>
      <c r="O23" s="252">
        <v>88.756</v>
      </c>
      <c r="P23" s="252">
        <v>3.2010000000000001</v>
      </c>
      <c r="Q23" s="253">
        <f>O23+P23</f>
        <v>91.956999999999994</v>
      </c>
      <c r="R23" s="242">
        <f>IFERROR((Q23/$Q$24),0)</f>
        <v>0.39418477049433315</v>
      </c>
      <c r="S23" s="385"/>
      <c r="T23" s="387"/>
      <c r="U23" s="252">
        <v>55.303899999999999</v>
      </c>
      <c r="V23" s="252">
        <v>56.788899999999998</v>
      </c>
      <c r="W23" s="152">
        <f t="shared" si="0"/>
        <v>1.0268516325250119</v>
      </c>
      <c r="X23" s="391"/>
      <c r="Y23" s="306"/>
    </row>
    <row r="24" spans="1:25" ht="15.75" thickBot="1">
      <c r="A24" s="392" t="s">
        <v>240</v>
      </c>
      <c r="B24" s="393"/>
      <c r="C24" s="394"/>
      <c r="D24" s="244"/>
      <c r="E24" s="153"/>
      <c r="F24" s="204">
        <f>SUM(F19:F23)</f>
        <v>115997</v>
      </c>
      <c r="G24" s="204">
        <f>SUM(G19:G23)</f>
        <v>435</v>
      </c>
      <c r="H24" s="154">
        <f>SUM(H19:H23)</f>
        <v>116432</v>
      </c>
      <c r="I24" s="190">
        <v>1</v>
      </c>
      <c r="J24" s="177">
        <f>SUM(J19:J23)</f>
        <v>176.18800000000002</v>
      </c>
      <c r="K24" s="177">
        <f>SUM(K19:K23)</f>
        <v>1.3290000000000002</v>
      </c>
      <c r="L24" s="177">
        <f>SUM(L19:L23)</f>
        <v>177.51700000000002</v>
      </c>
      <c r="M24" s="190">
        <v>1</v>
      </c>
      <c r="N24" s="177">
        <f>N19</f>
        <v>284.851</v>
      </c>
      <c r="O24" s="177">
        <f>SUM(O19:O23)</f>
        <v>224.62199999999999</v>
      </c>
      <c r="P24" s="177">
        <f>SUM(P19:P23)</f>
        <v>8.661999999999999</v>
      </c>
      <c r="Q24" s="177">
        <f>SUM(Q19:Q23)</f>
        <v>233.28399999999996</v>
      </c>
      <c r="R24" s="190">
        <v>1</v>
      </c>
      <c r="S24" s="177">
        <f>S19</f>
        <v>51.567000000000036</v>
      </c>
      <c r="T24" s="187">
        <f>T19</f>
        <v>0.18103148663687343</v>
      </c>
      <c r="U24" s="180">
        <f>SUM(U19:U23)</f>
        <v>116.92529999999999</v>
      </c>
      <c r="V24" s="181">
        <f>SUM(V19:V23)</f>
        <v>119.2229</v>
      </c>
      <c r="W24" s="155">
        <f t="shared" si="0"/>
        <v>1.0196501527043336</v>
      </c>
      <c r="X24" s="187">
        <f>IFERROR(((1-(1-T24)*W24)*1),0)</f>
        <v>0.16493863028924693</v>
      </c>
      <c r="Y24" s="306"/>
    </row>
    <row r="25" spans="1:25">
      <c r="A25" s="395">
        <f>A19+1</f>
        <v>4</v>
      </c>
      <c r="B25" s="396" t="s">
        <v>13</v>
      </c>
      <c r="C25" s="380">
        <v>32</v>
      </c>
      <c r="D25" s="396" t="s">
        <v>243</v>
      </c>
      <c r="E25" s="254" t="s">
        <v>235</v>
      </c>
      <c r="F25" s="255">
        <v>100991</v>
      </c>
      <c r="G25" s="255">
        <v>13</v>
      </c>
      <c r="H25" s="256">
        <f>F25+G25</f>
        <v>101004</v>
      </c>
      <c r="I25" s="243">
        <f>IFERROR((H25/$H$30),0)</f>
        <v>0.88536315983240121</v>
      </c>
      <c r="J25" s="257">
        <v>124.587</v>
      </c>
      <c r="K25" s="257">
        <v>1.2E-2</v>
      </c>
      <c r="L25" s="258">
        <f>J25+K25</f>
        <v>124.599</v>
      </c>
      <c r="M25" s="243">
        <f>IFERROR((L25/$L$30),0)</f>
        <v>0.42692967938899906</v>
      </c>
      <c r="N25" s="397">
        <v>764.38599999999997</v>
      </c>
      <c r="O25" s="257">
        <v>97.191999999999993</v>
      </c>
      <c r="P25" s="257">
        <v>1.129</v>
      </c>
      <c r="Q25" s="258">
        <f>O25+P25</f>
        <v>98.320999999999998</v>
      </c>
      <c r="R25" s="243">
        <f>IFERROR((Q25/$Q$30),0)</f>
        <v>0.14376432949653753</v>
      </c>
      <c r="S25" s="389">
        <f>N30-Q30</f>
        <v>80.481999999999971</v>
      </c>
      <c r="T25" s="390">
        <f>IFERROR((S25/N30),0)</f>
        <v>0.10528973581410436</v>
      </c>
      <c r="U25" s="241">
        <v>44.656799999999997</v>
      </c>
      <c r="V25" s="241">
        <v>47.569299999999998</v>
      </c>
      <c r="W25" s="259">
        <f t="shared" si="0"/>
        <v>1.0652196306049695</v>
      </c>
      <c r="X25" s="391"/>
      <c r="Y25" s="306"/>
    </row>
    <row r="26" spans="1:25">
      <c r="A26" s="378"/>
      <c r="B26" s="380"/>
      <c r="C26" s="380"/>
      <c r="D26" s="380"/>
      <c r="E26" s="150" t="s">
        <v>236</v>
      </c>
      <c r="F26" s="203">
        <v>1957</v>
      </c>
      <c r="G26" s="203">
        <v>30</v>
      </c>
      <c r="H26" s="151">
        <f>F26+G26</f>
        <v>1987</v>
      </c>
      <c r="I26" s="189">
        <f>IFERROR((H26/$H$30),0)</f>
        <v>1.741729633070949E-2</v>
      </c>
      <c r="J26" s="241">
        <v>7.9119999999999999</v>
      </c>
      <c r="K26" s="241">
        <v>0.14899999999999999</v>
      </c>
      <c r="L26" s="245">
        <f>J26+K26</f>
        <v>8.0609999999999999</v>
      </c>
      <c r="M26" s="189">
        <f>IFERROR((L26/$L$30),0)</f>
        <v>2.7620447560210926E-2</v>
      </c>
      <c r="N26" s="382"/>
      <c r="O26" s="241">
        <v>6.8080000000000007</v>
      </c>
      <c r="P26" s="241">
        <v>0.75</v>
      </c>
      <c r="Q26" s="245">
        <f>O26+P26</f>
        <v>7.5580000000000007</v>
      </c>
      <c r="R26" s="189">
        <f>IFERROR((Q26/$Q$30),0)</f>
        <v>1.1051258656185664E-2</v>
      </c>
      <c r="S26" s="384"/>
      <c r="T26" s="386"/>
      <c r="U26" s="241">
        <v>1.9034</v>
      </c>
      <c r="V26" s="241">
        <v>1.8068</v>
      </c>
      <c r="W26" s="152">
        <f t="shared" si="0"/>
        <v>0.94924871282967316</v>
      </c>
      <c r="X26" s="391"/>
      <c r="Y26" s="306"/>
    </row>
    <row r="27" spans="1:25">
      <c r="A27" s="378"/>
      <c r="B27" s="380"/>
      <c r="C27" s="380"/>
      <c r="D27" s="380"/>
      <c r="E27" s="150" t="s">
        <v>237</v>
      </c>
      <c r="F27" s="203">
        <v>8365</v>
      </c>
      <c r="G27" s="203">
        <v>0</v>
      </c>
      <c r="H27" s="151">
        <f>F27+G27</f>
        <v>8365</v>
      </c>
      <c r="I27" s="189">
        <f>IFERROR((H27/$H$30),0)</f>
        <v>7.3324450833610916E-2</v>
      </c>
      <c r="J27" s="241">
        <v>33.402000000000001</v>
      </c>
      <c r="K27" s="241">
        <v>0</v>
      </c>
      <c r="L27" s="245">
        <f>J27+K27</f>
        <v>33.402000000000001</v>
      </c>
      <c r="M27" s="189">
        <f>IFERROR((L27/$L$30),0)</f>
        <v>0.11444959551000687</v>
      </c>
      <c r="N27" s="382"/>
      <c r="O27" s="241">
        <v>33.501999999999995</v>
      </c>
      <c r="P27" s="241">
        <v>0.22000000000000003</v>
      </c>
      <c r="Q27" s="245">
        <f>O27+P27</f>
        <v>33.721999999999994</v>
      </c>
      <c r="R27" s="189">
        <f>IFERROR((Q27/$Q$30),0)</f>
        <v>4.930809002433089E-2</v>
      </c>
      <c r="S27" s="384"/>
      <c r="T27" s="386"/>
      <c r="U27" s="241">
        <v>26.287300000000005</v>
      </c>
      <c r="V27" s="241">
        <v>26.374500000000005</v>
      </c>
      <c r="W27" s="152">
        <f t="shared" si="0"/>
        <v>1.0033171911911836</v>
      </c>
      <c r="X27" s="391"/>
      <c r="Y27" s="306"/>
    </row>
    <row r="28" spans="1:25">
      <c r="A28" s="378"/>
      <c r="B28" s="380"/>
      <c r="C28" s="380"/>
      <c r="D28" s="380"/>
      <c r="E28" s="150" t="s">
        <v>238</v>
      </c>
      <c r="F28" s="203">
        <v>80</v>
      </c>
      <c r="G28" s="203">
        <v>0</v>
      </c>
      <c r="H28" s="151">
        <f>F28+G28</f>
        <v>80</v>
      </c>
      <c r="I28" s="189">
        <f>IFERROR((H28/$H$30),0)</f>
        <v>7.0124997808593823E-4</v>
      </c>
      <c r="J28" s="241">
        <v>100.605</v>
      </c>
      <c r="K28" s="241">
        <v>0</v>
      </c>
      <c r="L28" s="245">
        <f>J28+K28</f>
        <v>100.605</v>
      </c>
      <c r="M28" s="189">
        <f>IFERROR((L28/$L$30),0)</f>
        <v>0.34471593186887733</v>
      </c>
      <c r="N28" s="382"/>
      <c r="O28" s="241">
        <v>498.87100000000004</v>
      </c>
      <c r="P28" s="241">
        <v>0</v>
      </c>
      <c r="Q28" s="245">
        <f>O28+P28</f>
        <v>498.87100000000004</v>
      </c>
      <c r="R28" s="189">
        <f>IFERROR((Q28/$Q$30),0)</f>
        <v>0.72944594562979603</v>
      </c>
      <c r="S28" s="384"/>
      <c r="T28" s="386"/>
      <c r="U28" s="241">
        <v>309.09100000000001</v>
      </c>
      <c r="V28" s="241">
        <v>325.98110000000003</v>
      </c>
      <c r="W28" s="152">
        <f t="shared" si="0"/>
        <v>1.054644425104581</v>
      </c>
      <c r="X28" s="391"/>
      <c r="Y28" s="306"/>
    </row>
    <row r="29" spans="1:25" ht="15.75" thickBot="1">
      <c r="A29" s="379"/>
      <c r="B29" s="381"/>
      <c r="C29" s="381"/>
      <c r="D29" s="381"/>
      <c r="E29" s="249" t="s">
        <v>239</v>
      </c>
      <c r="F29" s="250">
        <v>2543</v>
      </c>
      <c r="G29" s="250">
        <v>103</v>
      </c>
      <c r="H29" s="251">
        <f>F29+G29</f>
        <v>2646</v>
      </c>
      <c r="I29" s="242">
        <f>IFERROR((H29/$H$30),0)</f>
        <v>2.3193843025192406E-2</v>
      </c>
      <c r="J29" s="252">
        <v>24.837</v>
      </c>
      <c r="K29" s="252">
        <v>0.34499999999999997</v>
      </c>
      <c r="L29" s="253">
        <f>J29+K29</f>
        <v>25.181999999999999</v>
      </c>
      <c r="M29" s="242">
        <f>IFERROR((L29/$L$30),0)</f>
        <v>8.6284345671905655E-2</v>
      </c>
      <c r="N29" s="383"/>
      <c r="O29" s="252">
        <v>42.975000000000001</v>
      </c>
      <c r="P29" s="252">
        <v>2.4569999999999999</v>
      </c>
      <c r="Q29" s="253">
        <f>O29+P29</f>
        <v>45.432000000000002</v>
      </c>
      <c r="R29" s="242">
        <f>IFERROR((Q29/$Q$30),0)</f>
        <v>6.6430376193149926E-2</v>
      </c>
      <c r="S29" s="385"/>
      <c r="T29" s="387"/>
      <c r="U29" s="252">
        <v>19.253299999999999</v>
      </c>
      <c r="V29" s="252">
        <v>20.316800000000001</v>
      </c>
      <c r="W29" s="152">
        <f t="shared" si="0"/>
        <v>1.0552372839980679</v>
      </c>
      <c r="X29" s="391"/>
      <c r="Y29" s="306"/>
    </row>
    <row r="30" spans="1:25" ht="15.75" thickBot="1">
      <c r="A30" s="392" t="s">
        <v>240</v>
      </c>
      <c r="B30" s="393"/>
      <c r="C30" s="394"/>
      <c r="D30" s="244"/>
      <c r="E30" s="153"/>
      <c r="F30" s="204">
        <f>SUM(F25:F29)</f>
        <v>113936</v>
      </c>
      <c r="G30" s="204">
        <f>SUM(G25:G29)</f>
        <v>146</v>
      </c>
      <c r="H30" s="154">
        <f>SUM(H25:H29)</f>
        <v>114082</v>
      </c>
      <c r="I30" s="190">
        <v>1</v>
      </c>
      <c r="J30" s="177">
        <f>SUM(J25:J29)</f>
        <v>291.34300000000002</v>
      </c>
      <c r="K30" s="177">
        <f>SUM(K25:K29)</f>
        <v>0.50600000000000001</v>
      </c>
      <c r="L30" s="177">
        <f>SUM(L25:L29)</f>
        <v>291.84900000000005</v>
      </c>
      <c r="M30" s="190">
        <v>1</v>
      </c>
      <c r="N30" s="177">
        <f>N25</f>
        <v>764.38599999999997</v>
      </c>
      <c r="O30" s="177">
        <f>SUM(O25:O29)</f>
        <v>679.34800000000007</v>
      </c>
      <c r="P30" s="177">
        <f>SUM(P25:P29)</f>
        <v>4.556</v>
      </c>
      <c r="Q30" s="177">
        <f>SUM(Q25:Q29)</f>
        <v>683.904</v>
      </c>
      <c r="R30" s="190">
        <v>1</v>
      </c>
      <c r="S30" s="177">
        <f>S25</f>
        <v>80.481999999999971</v>
      </c>
      <c r="T30" s="187">
        <f>T25</f>
        <v>0.10528973581410436</v>
      </c>
      <c r="U30" s="180">
        <f>SUM(U25:U29)</f>
        <v>401.1918</v>
      </c>
      <c r="V30" s="181">
        <f>SUM(V25:V29)</f>
        <v>422.04850000000005</v>
      </c>
      <c r="W30" s="155">
        <f t="shared" si="0"/>
        <v>1.051986855165036</v>
      </c>
      <c r="X30" s="187">
        <f>IFERROR(((1-(1-T30)*W30)*1),0)</f>
        <v>5.8776562895201168E-2</v>
      </c>
      <c r="Y30" s="306"/>
    </row>
    <row r="31" spans="1:25">
      <c r="A31" s="395">
        <f>A25+1</f>
        <v>5</v>
      </c>
      <c r="B31" s="396" t="s">
        <v>13</v>
      </c>
      <c r="C31" s="380">
        <v>32</v>
      </c>
      <c r="D31" s="396" t="s">
        <v>244</v>
      </c>
      <c r="E31" s="254" t="s">
        <v>235</v>
      </c>
      <c r="F31" s="255">
        <v>141855</v>
      </c>
      <c r="G31" s="255">
        <v>82</v>
      </c>
      <c r="H31" s="256">
        <f>F31+G31</f>
        <v>141937</v>
      </c>
      <c r="I31" s="243">
        <f>IFERROR((H31/$H$36),0)</f>
        <v>0.90038124599564839</v>
      </c>
      <c r="J31" s="257">
        <v>161.03</v>
      </c>
      <c r="K31" s="257">
        <v>7.9000000000000001E-2</v>
      </c>
      <c r="L31" s="258">
        <f>J31+K31</f>
        <v>161.10900000000001</v>
      </c>
      <c r="M31" s="243">
        <f>IFERROR((L31/$L$36),0)</f>
        <v>0.70450182565537756</v>
      </c>
      <c r="N31" s="397">
        <v>268.74599999999998</v>
      </c>
      <c r="O31" s="257">
        <v>122.45800000000001</v>
      </c>
      <c r="P31" s="257">
        <v>2.4769999999999999</v>
      </c>
      <c r="Q31" s="258">
        <f>O31+P31</f>
        <v>124.93500000000002</v>
      </c>
      <c r="R31" s="243">
        <f>IFERROR((Q31/$Q$36),0)</f>
        <v>0.59125714610229829</v>
      </c>
      <c r="S31" s="389">
        <f>N36-Q36</f>
        <v>57.442000000000007</v>
      </c>
      <c r="T31" s="390">
        <f>IFERROR((S31/N36),0)</f>
        <v>0.213740855677852</v>
      </c>
      <c r="U31" s="241">
        <v>53.533599999999993</v>
      </c>
      <c r="V31" s="241">
        <v>55.2804</v>
      </c>
      <c r="W31" s="259">
        <f t="shared" si="0"/>
        <v>1.0326299744459555</v>
      </c>
      <c r="X31" s="391"/>
      <c r="Y31" s="306"/>
    </row>
    <row r="32" spans="1:25">
      <c r="A32" s="378"/>
      <c r="B32" s="380"/>
      <c r="C32" s="380"/>
      <c r="D32" s="380"/>
      <c r="E32" s="150" t="s">
        <v>236</v>
      </c>
      <c r="F32" s="203">
        <v>2759</v>
      </c>
      <c r="G32" s="203">
        <v>31</v>
      </c>
      <c r="H32" s="151">
        <f>F32+G32</f>
        <v>2790</v>
      </c>
      <c r="I32" s="189">
        <f>IFERROR((H32/$H$36),0)</f>
        <v>1.7698441395322284E-2</v>
      </c>
      <c r="J32" s="241">
        <v>10.076000000000001</v>
      </c>
      <c r="K32" s="241">
        <v>0.16500000000000001</v>
      </c>
      <c r="L32" s="245">
        <f>J32+K32</f>
        <v>10.241</v>
      </c>
      <c r="M32" s="189">
        <f>IFERROR((L32/$L$36),0)</f>
        <v>4.4782123882196032E-2</v>
      </c>
      <c r="N32" s="382"/>
      <c r="O32" s="241">
        <v>3.7189999999999994</v>
      </c>
      <c r="P32" s="241">
        <v>0.84100000000000019</v>
      </c>
      <c r="Q32" s="245">
        <f>O32+P32</f>
        <v>4.5599999999999996</v>
      </c>
      <c r="R32" s="189">
        <f>IFERROR((Q32/$Q$36),0)</f>
        <v>2.1580282436678908E-2</v>
      </c>
      <c r="S32" s="384"/>
      <c r="T32" s="386"/>
      <c r="U32" s="241">
        <v>1.1261999999999999</v>
      </c>
      <c r="V32" s="241">
        <v>0.90570000000000006</v>
      </c>
      <c r="W32" s="152">
        <f t="shared" si="0"/>
        <v>0.80420884389984026</v>
      </c>
      <c r="X32" s="391"/>
      <c r="Y32" s="306"/>
    </row>
    <row r="33" spans="1:25">
      <c r="A33" s="378"/>
      <c r="B33" s="380"/>
      <c r="C33" s="380"/>
      <c r="D33" s="380"/>
      <c r="E33" s="150" t="s">
        <v>237</v>
      </c>
      <c r="F33" s="203">
        <v>9344</v>
      </c>
      <c r="G33" s="203">
        <v>3</v>
      </c>
      <c r="H33" s="151">
        <f>F33+G33</f>
        <v>9347</v>
      </c>
      <c r="I33" s="189">
        <f>IFERROR((H33/$H$36),0)</f>
        <v>5.9292950438020568E-2</v>
      </c>
      <c r="J33" s="241">
        <v>29.303999999999998</v>
      </c>
      <c r="K33" s="241">
        <v>3.0000000000000001E-3</v>
      </c>
      <c r="L33" s="245">
        <f>J33+K33</f>
        <v>29.306999999999999</v>
      </c>
      <c r="M33" s="189">
        <f>IFERROR((L33/$L$36),0)</f>
        <v>0.12815444825852154</v>
      </c>
      <c r="N33" s="382"/>
      <c r="O33" s="241">
        <v>31.438000000000002</v>
      </c>
      <c r="P33" s="241">
        <v>0.44800000000000001</v>
      </c>
      <c r="Q33" s="245">
        <f>O33+P33</f>
        <v>31.886000000000003</v>
      </c>
      <c r="R33" s="189">
        <f>IFERROR((Q33/$Q$36),0)</f>
        <v>0.15090107144209294</v>
      </c>
      <c r="S33" s="384"/>
      <c r="T33" s="386"/>
      <c r="U33" s="241">
        <v>24.293399999999998</v>
      </c>
      <c r="V33" s="241">
        <v>24.406000000000002</v>
      </c>
      <c r="W33" s="152">
        <f t="shared" si="0"/>
        <v>1.0046350037458736</v>
      </c>
      <c r="X33" s="391"/>
      <c r="Y33" s="306"/>
    </row>
    <row r="34" spans="1:25">
      <c r="A34" s="378"/>
      <c r="B34" s="380"/>
      <c r="C34" s="380"/>
      <c r="D34" s="380"/>
      <c r="E34" s="150" t="s">
        <v>238</v>
      </c>
      <c r="F34" s="203">
        <v>46</v>
      </c>
      <c r="G34" s="203">
        <v>0</v>
      </c>
      <c r="H34" s="151">
        <f>F34+G34</f>
        <v>46</v>
      </c>
      <c r="I34" s="189">
        <f>IFERROR((H34/$H$36),0)</f>
        <v>2.918022595644534E-4</v>
      </c>
      <c r="J34" s="241">
        <v>14.351000000000001</v>
      </c>
      <c r="K34" s="241">
        <v>0</v>
      </c>
      <c r="L34" s="245">
        <f>J34+K34</f>
        <v>14.351000000000001</v>
      </c>
      <c r="M34" s="189">
        <f>IFERROR((L34/$L$36),0)</f>
        <v>6.2754443885694303E-2</v>
      </c>
      <c r="N34" s="382"/>
      <c r="O34" s="241">
        <v>15.926</v>
      </c>
      <c r="P34" s="241">
        <v>0</v>
      </c>
      <c r="Q34" s="245">
        <f>O34+P34</f>
        <v>15.926</v>
      </c>
      <c r="R34" s="189">
        <f>IFERROR((Q34/$Q$36),0)</f>
        <v>7.5370082913716746E-2</v>
      </c>
      <c r="S34" s="384"/>
      <c r="T34" s="386"/>
      <c r="U34" s="241">
        <v>13.396599999999999</v>
      </c>
      <c r="V34" s="241">
        <v>12.3157</v>
      </c>
      <c r="W34" s="152">
        <f t="shared" si="0"/>
        <v>0.9193153486705582</v>
      </c>
      <c r="X34" s="391"/>
      <c r="Y34" s="306"/>
    </row>
    <row r="35" spans="1:25" ht="15.75" thickBot="1">
      <c r="A35" s="379"/>
      <c r="B35" s="381"/>
      <c r="C35" s="381"/>
      <c r="D35" s="381"/>
      <c r="E35" s="249" t="s">
        <v>239</v>
      </c>
      <c r="F35" s="250">
        <v>3391</v>
      </c>
      <c r="G35" s="250">
        <v>130</v>
      </c>
      <c r="H35" s="251">
        <f>F35+G35</f>
        <v>3521</v>
      </c>
      <c r="I35" s="242">
        <f>IFERROR((H35/$H$36),0)</f>
        <v>2.2335559911444359E-2</v>
      </c>
      <c r="J35" s="252">
        <v>12.848000000000001</v>
      </c>
      <c r="K35" s="252">
        <v>0.82899999999999996</v>
      </c>
      <c r="L35" s="253">
        <f>J35+K35</f>
        <v>13.677000000000001</v>
      </c>
      <c r="M35" s="242">
        <f>IFERROR((L35/$L$36),0)</f>
        <v>5.9807158318210644E-2</v>
      </c>
      <c r="N35" s="383"/>
      <c r="O35" s="252">
        <v>30.036999999999999</v>
      </c>
      <c r="P35" s="252">
        <v>3.96</v>
      </c>
      <c r="Q35" s="253">
        <f>O35+P35</f>
        <v>33.997</v>
      </c>
      <c r="R35" s="242">
        <f>IFERROR((Q35/$Q$36),0)</f>
        <v>0.16089141710521337</v>
      </c>
      <c r="S35" s="385"/>
      <c r="T35" s="387"/>
      <c r="U35" s="252">
        <v>15.6938</v>
      </c>
      <c r="V35" s="252">
        <v>18.369699999999998</v>
      </c>
      <c r="W35" s="152">
        <f t="shared" si="0"/>
        <v>1.1705068243510175</v>
      </c>
      <c r="X35" s="391"/>
      <c r="Y35" s="306"/>
    </row>
    <row r="36" spans="1:25" ht="15.75" thickBot="1">
      <c r="A36" s="392" t="s">
        <v>240</v>
      </c>
      <c r="B36" s="393"/>
      <c r="C36" s="394"/>
      <c r="D36" s="244"/>
      <c r="E36" s="153"/>
      <c r="F36" s="204">
        <f>SUM(F31:F35)</f>
        <v>157395</v>
      </c>
      <c r="G36" s="204">
        <f>SUM(G31:G35)</f>
        <v>246</v>
      </c>
      <c r="H36" s="154">
        <f>SUM(H31:H35)</f>
        <v>157641</v>
      </c>
      <c r="I36" s="190">
        <v>1</v>
      </c>
      <c r="J36" s="177">
        <f>SUM(J31:J35)</f>
        <v>227.60900000000001</v>
      </c>
      <c r="K36" s="177">
        <f>SUM(K31:K35)</f>
        <v>1.0760000000000001</v>
      </c>
      <c r="L36" s="177">
        <f>SUM(L31:L35)</f>
        <v>228.685</v>
      </c>
      <c r="M36" s="190">
        <v>1</v>
      </c>
      <c r="N36" s="177">
        <f>N31</f>
        <v>268.74599999999998</v>
      </c>
      <c r="O36" s="177">
        <f>SUM(O31:O35)</f>
        <v>203.578</v>
      </c>
      <c r="P36" s="177">
        <f>SUM(P31:P35)</f>
        <v>7.726</v>
      </c>
      <c r="Q36" s="177">
        <f>SUM(Q31:Q35)</f>
        <v>211.30399999999997</v>
      </c>
      <c r="R36" s="190">
        <v>1</v>
      </c>
      <c r="S36" s="177">
        <f>S31</f>
        <v>57.442000000000007</v>
      </c>
      <c r="T36" s="187">
        <f>T31</f>
        <v>0.213740855677852</v>
      </c>
      <c r="U36" s="180">
        <f>SUM(U31:U35)</f>
        <v>108.04359999999998</v>
      </c>
      <c r="V36" s="181">
        <f>SUM(V31:V35)</f>
        <v>111.2775</v>
      </c>
      <c r="W36" s="155">
        <f t="shared" si="0"/>
        <v>1.0299314350873168</v>
      </c>
      <c r="X36" s="187">
        <f>IFERROR(((1-(1-T36)*W36)*1),0)</f>
        <v>0.19020699113776429</v>
      </c>
      <c r="Y36" s="306"/>
    </row>
    <row r="37" spans="1:25">
      <c r="A37" s="395">
        <f>A31+1</f>
        <v>6</v>
      </c>
      <c r="B37" s="396" t="s">
        <v>245</v>
      </c>
      <c r="C37" s="396">
        <v>42</v>
      </c>
      <c r="D37" s="396" t="s">
        <v>246</v>
      </c>
      <c r="E37" s="254" t="s">
        <v>235</v>
      </c>
      <c r="F37" s="255">
        <v>164063</v>
      </c>
      <c r="G37" s="255">
        <v>127</v>
      </c>
      <c r="H37" s="256">
        <f>F37+G37</f>
        <v>164190</v>
      </c>
      <c r="I37" s="243">
        <f>IFERROR((H37/$H$42),0)</f>
        <v>0.90510683336640863</v>
      </c>
      <c r="J37" s="257">
        <v>200.98500000000001</v>
      </c>
      <c r="K37" s="257">
        <v>9.9000000000000005E-2</v>
      </c>
      <c r="L37" s="258">
        <f>J37+K37</f>
        <v>201.084</v>
      </c>
      <c r="M37" s="243">
        <f>IFERROR((L37/$L$42),0)</f>
        <v>0.59443943537063049</v>
      </c>
      <c r="N37" s="397">
        <v>607.55999999999995</v>
      </c>
      <c r="O37" s="257">
        <v>179.203</v>
      </c>
      <c r="P37" s="257">
        <v>4.3179999999999996</v>
      </c>
      <c r="Q37" s="258">
        <f>O37+P37</f>
        <v>183.52100000000002</v>
      </c>
      <c r="R37" s="243">
        <f>IFERROR((Q37/$Q$42),0)</f>
        <v>0.38423900071604744</v>
      </c>
      <c r="S37" s="389">
        <f>N42-Q42</f>
        <v>129.93799999999993</v>
      </c>
      <c r="T37" s="390">
        <f>IFERROR((S37/N42),0)</f>
        <v>0.21386858911054044</v>
      </c>
      <c r="U37" s="257">
        <v>83.0685</v>
      </c>
      <c r="V37" s="257">
        <v>84.100499999999997</v>
      </c>
      <c r="W37" s="259">
        <f t="shared" si="0"/>
        <v>1.0124234818252407</v>
      </c>
      <c r="X37" s="391"/>
      <c r="Y37" s="306"/>
    </row>
    <row r="38" spans="1:25">
      <c r="A38" s="378"/>
      <c r="B38" s="380"/>
      <c r="C38" s="380"/>
      <c r="D38" s="380"/>
      <c r="E38" s="150" t="s">
        <v>236</v>
      </c>
      <c r="F38" s="203">
        <v>847</v>
      </c>
      <c r="G38" s="203">
        <v>10</v>
      </c>
      <c r="H38" s="151">
        <f>F38+G38</f>
        <v>857</v>
      </c>
      <c r="I38" s="189">
        <f>IFERROR((H38/$H$42),0)</f>
        <v>4.7242618685365261E-3</v>
      </c>
      <c r="J38" s="241">
        <v>3.621</v>
      </c>
      <c r="K38" s="241">
        <v>7.5999999999999998E-2</v>
      </c>
      <c r="L38" s="245">
        <f>J38+K38</f>
        <v>3.6970000000000001</v>
      </c>
      <c r="M38" s="189">
        <f>IFERROR((L38/$L$42),0)</f>
        <v>1.0928977902594044E-2</v>
      </c>
      <c r="N38" s="382"/>
      <c r="O38" s="241">
        <v>1.6339999999999999</v>
      </c>
      <c r="P38" s="241">
        <v>0.21099999999999999</v>
      </c>
      <c r="Q38" s="245">
        <f>O38+P38</f>
        <v>1.845</v>
      </c>
      <c r="R38" s="189">
        <f>IFERROR((Q38/$Q$42),0)</f>
        <v>3.8628873879343914E-3</v>
      </c>
      <c r="S38" s="384"/>
      <c r="T38" s="386"/>
      <c r="U38" s="241">
        <v>0.43490000000000001</v>
      </c>
      <c r="V38" s="241">
        <v>0.33330000000000004</v>
      </c>
      <c r="W38" s="152">
        <f t="shared" si="0"/>
        <v>0.76638307656932636</v>
      </c>
      <c r="X38" s="391"/>
      <c r="Y38" s="306"/>
    </row>
    <row r="39" spans="1:25">
      <c r="A39" s="378"/>
      <c r="B39" s="380"/>
      <c r="C39" s="380"/>
      <c r="D39" s="380"/>
      <c r="E39" s="150" t="s">
        <v>237</v>
      </c>
      <c r="F39" s="203">
        <v>13580</v>
      </c>
      <c r="G39" s="203">
        <v>1</v>
      </c>
      <c r="H39" s="151">
        <f>F39+G39</f>
        <v>13581</v>
      </c>
      <c r="I39" s="189">
        <f>IFERROR((H39/$H$42),0)</f>
        <v>7.4866044850168678E-2</v>
      </c>
      <c r="J39" s="241">
        <v>46.518999999999998</v>
      </c>
      <c r="K39" s="241">
        <v>1E-3</v>
      </c>
      <c r="L39" s="245">
        <f>J39+K39</f>
        <v>46.519999999999996</v>
      </c>
      <c r="M39" s="189">
        <f>IFERROR((L39/$L$42),0)</f>
        <v>0.13752124750572758</v>
      </c>
      <c r="N39" s="382"/>
      <c r="O39" s="241">
        <v>57.089999999999996</v>
      </c>
      <c r="P39" s="241">
        <v>0.42099999999999999</v>
      </c>
      <c r="Q39" s="245">
        <f>O39+P39</f>
        <v>57.510999999999996</v>
      </c>
      <c r="R39" s="189">
        <f>IFERROR((Q39/$Q$42),0)</f>
        <v>0.12041112009078307</v>
      </c>
      <c r="S39" s="384"/>
      <c r="T39" s="386"/>
      <c r="U39" s="241">
        <v>43.187599999999996</v>
      </c>
      <c r="V39" s="241">
        <v>43.1843</v>
      </c>
      <c r="W39" s="152">
        <f t="shared" si="0"/>
        <v>0.99992358917837532</v>
      </c>
      <c r="X39" s="391"/>
      <c r="Y39" s="306"/>
    </row>
    <row r="40" spans="1:25">
      <c r="A40" s="378"/>
      <c r="B40" s="380"/>
      <c r="C40" s="380"/>
      <c r="D40" s="380"/>
      <c r="E40" s="150" t="s">
        <v>238</v>
      </c>
      <c r="F40" s="203">
        <v>53</v>
      </c>
      <c r="G40" s="203">
        <v>0</v>
      </c>
      <c r="H40" s="151">
        <f>F40+G40</f>
        <v>53</v>
      </c>
      <c r="I40" s="189">
        <f>IFERROR((H40/$H$42),0)</f>
        <v>2.9216555313003021E-4</v>
      </c>
      <c r="J40" s="241">
        <v>48.145000000000003</v>
      </c>
      <c r="K40" s="241">
        <v>0</v>
      </c>
      <c r="L40" s="245">
        <f>J40+K40</f>
        <v>48.145000000000003</v>
      </c>
      <c r="M40" s="189">
        <f>IFERROR((L40/$L$42),0)</f>
        <v>0.14232503140935632</v>
      </c>
      <c r="N40" s="382"/>
      <c r="O40" s="241">
        <v>138.24299999999999</v>
      </c>
      <c r="P40" s="241">
        <v>0</v>
      </c>
      <c r="Q40" s="245">
        <f>O40+P40</f>
        <v>138.24299999999999</v>
      </c>
      <c r="R40" s="189">
        <f>IFERROR((Q40/$Q$42),0)</f>
        <v>0.28944018491610518</v>
      </c>
      <c r="S40" s="384"/>
      <c r="T40" s="386"/>
      <c r="U40" s="241">
        <v>96.890499999999989</v>
      </c>
      <c r="V40" s="241">
        <v>98.561400000000006</v>
      </c>
      <c r="W40" s="152">
        <f t="shared" si="0"/>
        <v>1.0172452407614783</v>
      </c>
      <c r="X40" s="391"/>
      <c r="Y40" s="306"/>
    </row>
    <row r="41" spans="1:25" ht="15.75" thickBot="1">
      <c r="A41" s="379"/>
      <c r="B41" s="381"/>
      <c r="C41" s="381"/>
      <c r="D41" s="381"/>
      <c r="E41" s="249" t="s">
        <v>239</v>
      </c>
      <c r="F41" s="250">
        <v>2602</v>
      </c>
      <c r="G41" s="250">
        <v>121</v>
      </c>
      <c r="H41" s="251">
        <f>F41+G41</f>
        <v>2723</v>
      </c>
      <c r="I41" s="242">
        <f>IFERROR((H41/$H$42),0)</f>
        <v>1.501069436175608E-2</v>
      </c>
      <c r="J41" s="252">
        <v>38.154000000000003</v>
      </c>
      <c r="K41" s="252">
        <v>0.67500000000000004</v>
      </c>
      <c r="L41" s="253">
        <f>J41+K41</f>
        <v>38.829000000000001</v>
      </c>
      <c r="M41" s="242">
        <f>IFERROR((L41/$L$42),0)</f>
        <v>0.11478530781169168</v>
      </c>
      <c r="N41" s="383"/>
      <c r="O41" s="252">
        <v>92.459000000000003</v>
      </c>
      <c r="P41" s="252">
        <v>4.0430000000000001</v>
      </c>
      <c r="Q41" s="253">
        <f>O41+P41</f>
        <v>96.50200000000001</v>
      </c>
      <c r="R41" s="242">
        <f>IFERROR((Q41/$Q$42),0)</f>
        <v>0.2020468068891299</v>
      </c>
      <c r="S41" s="385"/>
      <c r="T41" s="387"/>
      <c r="U41" s="252">
        <v>58.414999999999999</v>
      </c>
      <c r="V41" s="252">
        <v>58.809400000000004</v>
      </c>
      <c r="W41" s="152">
        <f t="shared" si="0"/>
        <v>1.0067516904904563</v>
      </c>
      <c r="X41" s="391"/>
      <c r="Y41" s="306"/>
    </row>
    <row r="42" spans="1:25" ht="15.75" thickBot="1">
      <c r="A42" s="392" t="s">
        <v>240</v>
      </c>
      <c r="B42" s="393"/>
      <c r="C42" s="394"/>
      <c r="D42" s="244"/>
      <c r="E42" s="153"/>
      <c r="F42" s="204">
        <f>SUM(F37:F41)</f>
        <v>181145</v>
      </c>
      <c r="G42" s="204">
        <f>SUM(G37:G41)</f>
        <v>259</v>
      </c>
      <c r="H42" s="154">
        <f>SUM(H37:H41)</f>
        <v>181404</v>
      </c>
      <c r="I42" s="190">
        <v>1</v>
      </c>
      <c r="J42" s="177">
        <f>SUM(J37:J41)</f>
        <v>337.42400000000004</v>
      </c>
      <c r="K42" s="177">
        <f>SUM(K37:K41)</f>
        <v>0.85099999999999998</v>
      </c>
      <c r="L42" s="177">
        <f>SUM(L37:L41)</f>
        <v>338.27499999999998</v>
      </c>
      <c r="M42" s="190">
        <v>1</v>
      </c>
      <c r="N42" s="177">
        <f>N37</f>
        <v>607.55999999999995</v>
      </c>
      <c r="O42" s="177">
        <f>SUM(O37:O41)</f>
        <v>468.62899999999996</v>
      </c>
      <c r="P42" s="177">
        <f>SUM(P37:P41)</f>
        <v>8.9930000000000003</v>
      </c>
      <c r="Q42" s="177">
        <f>SUM(Q37:Q41)</f>
        <v>477.62200000000001</v>
      </c>
      <c r="R42" s="190">
        <v>1</v>
      </c>
      <c r="S42" s="177">
        <f>S37</f>
        <v>129.93799999999993</v>
      </c>
      <c r="T42" s="187">
        <f>T37</f>
        <v>0.21386858911054044</v>
      </c>
      <c r="U42" s="180">
        <f>SUM(U37:U41)</f>
        <v>281.99650000000003</v>
      </c>
      <c r="V42" s="181">
        <f>SUM(V37:V41)</f>
        <v>284.9889</v>
      </c>
      <c r="W42" s="155">
        <f t="shared" si="0"/>
        <v>1.0106114792204868</v>
      </c>
      <c r="X42" s="187">
        <f>IFERROR(((1-(1-T42)*W42)*1),0)</f>
        <v>0.20552657197931501</v>
      </c>
      <c r="Y42" s="306"/>
    </row>
    <row r="43" spans="1:25">
      <c r="A43" s="395">
        <f>A37+1</f>
        <v>7</v>
      </c>
      <c r="B43" s="396" t="s">
        <v>245</v>
      </c>
      <c r="C43" s="396">
        <v>42</v>
      </c>
      <c r="D43" s="396" t="s">
        <v>247</v>
      </c>
      <c r="E43" s="254" t="s">
        <v>235</v>
      </c>
      <c r="F43" s="255">
        <v>104108</v>
      </c>
      <c r="G43" s="255">
        <v>2</v>
      </c>
      <c r="H43" s="256">
        <f>F43+G43</f>
        <v>104110</v>
      </c>
      <c r="I43" s="243">
        <f>IFERROR((H43/$H$48),0)</f>
        <v>0.91832864363273914</v>
      </c>
      <c r="J43" s="257">
        <v>109.01600000000001</v>
      </c>
      <c r="K43" s="257">
        <v>2E-3</v>
      </c>
      <c r="L43" s="258">
        <f>J43+K43</f>
        <v>109.018</v>
      </c>
      <c r="M43" s="243">
        <f>IFERROR((L43/$L$48),0)</f>
        <v>0.73354012609424102</v>
      </c>
      <c r="N43" s="397">
        <v>186.37899999999999</v>
      </c>
      <c r="O43" s="257">
        <v>97.342999999999989</v>
      </c>
      <c r="P43" s="257">
        <v>1.0389999999999999</v>
      </c>
      <c r="Q43" s="258">
        <f>O43+P43</f>
        <v>98.381999999999991</v>
      </c>
      <c r="R43" s="243">
        <f>IFERROR((Q43/$Q$48),0)</f>
        <v>0.7291714533474648</v>
      </c>
      <c r="S43" s="389">
        <f>N48-Q48</f>
        <v>51.455999999999989</v>
      </c>
      <c r="T43" s="390">
        <f>IFERROR((S43/N48),0)</f>
        <v>0.27608260587297923</v>
      </c>
      <c r="U43" s="257">
        <v>42.027700000000003</v>
      </c>
      <c r="V43" s="257">
        <v>44.757899999999999</v>
      </c>
      <c r="W43" s="259">
        <f t="shared" si="0"/>
        <v>1.0649619179731462</v>
      </c>
      <c r="X43" s="391"/>
      <c r="Y43" s="306"/>
    </row>
    <row r="44" spans="1:25">
      <c r="A44" s="378"/>
      <c r="B44" s="380"/>
      <c r="C44" s="380"/>
      <c r="D44" s="380"/>
      <c r="E44" s="150" t="s">
        <v>236</v>
      </c>
      <c r="F44" s="203">
        <v>1277</v>
      </c>
      <c r="G44" s="203">
        <v>4</v>
      </c>
      <c r="H44" s="151">
        <f>F44+G44</f>
        <v>1281</v>
      </c>
      <c r="I44" s="189">
        <f>IFERROR((H44/$H$48),0)</f>
        <v>1.1299385193483228E-2</v>
      </c>
      <c r="J44" s="241">
        <v>5.5490000000000004</v>
      </c>
      <c r="K44" s="241">
        <v>2.4E-2</v>
      </c>
      <c r="L44" s="245">
        <f>J44+K44</f>
        <v>5.5730000000000004</v>
      </c>
      <c r="M44" s="189">
        <f>IFERROR((L44/$L$48),0)</f>
        <v>3.7498570169359237E-2</v>
      </c>
      <c r="N44" s="382"/>
      <c r="O44" s="241">
        <v>2.3340000000000001</v>
      </c>
      <c r="P44" s="241">
        <v>0.219</v>
      </c>
      <c r="Q44" s="245">
        <f>O44+P44</f>
        <v>2.5529999999999999</v>
      </c>
      <c r="R44" s="189">
        <f>IFERROR((Q44/$Q$48),0)</f>
        <v>1.8921903604277996E-2</v>
      </c>
      <c r="S44" s="384"/>
      <c r="T44" s="386"/>
      <c r="U44" s="241">
        <v>0.61569999999999991</v>
      </c>
      <c r="V44" s="241">
        <v>0.4677</v>
      </c>
      <c r="W44" s="152">
        <f t="shared" si="0"/>
        <v>0.75962319311352944</v>
      </c>
      <c r="X44" s="391"/>
      <c r="Y44" s="306"/>
    </row>
    <row r="45" spans="1:25">
      <c r="A45" s="378"/>
      <c r="B45" s="380"/>
      <c r="C45" s="380"/>
      <c r="D45" s="380"/>
      <c r="E45" s="150" t="s">
        <v>237</v>
      </c>
      <c r="F45" s="203">
        <v>5777</v>
      </c>
      <c r="G45" s="203">
        <v>0</v>
      </c>
      <c r="H45" s="151">
        <f>F45+G45</f>
        <v>5777</v>
      </c>
      <c r="I45" s="189">
        <f>IFERROR((H45/$H$48),0)</f>
        <v>5.095749278903404E-2</v>
      </c>
      <c r="J45" s="241">
        <v>18.082999999999998</v>
      </c>
      <c r="K45" s="241">
        <v>0</v>
      </c>
      <c r="L45" s="245">
        <f>J45+K45</f>
        <v>18.082999999999998</v>
      </c>
      <c r="M45" s="189">
        <f>IFERROR((L45/$L$48),0)</f>
        <v>0.1216735410681003</v>
      </c>
      <c r="N45" s="382"/>
      <c r="O45" s="241">
        <v>20.195</v>
      </c>
      <c r="P45" s="241">
        <v>9.7000000000000003E-2</v>
      </c>
      <c r="Q45" s="245">
        <f>O45+P45</f>
        <v>20.292000000000002</v>
      </c>
      <c r="R45" s="189">
        <f>IFERROR((Q45/$Q$48),0)</f>
        <v>0.15039689304269843</v>
      </c>
      <c r="S45" s="384"/>
      <c r="T45" s="386"/>
      <c r="U45" s="241">
        <v>15.489100000000001</v>
      </c>
      <c r="V45" s="241">
        <v>15.5182</v>
      </c>
      <c r="W45" s="152">
        <f t="shared" si="0"/>
        <v>1.0018787405336655</v>
      </c>
      <c r="X45" s="391"/>
      <c r="Y45" s="306"/>
    </row>
    <row r="46" spans="1:25">
      <c r="A46" s="378"/>
      <c r="B46" s="380"/>
      <c r="C46" s="380"/>
      <c r="D46" s="380"/>
      <c r="E46" s="150" t="s">
        <v>238</v>
      </c>
      <c r="F46" s="203">
        <v>12</v>
      </c>
      <c r="G46" s="203">
        <v>0</v>
      </c>
      <c r="H46" s="151">
        <f>F46+G46</f>
        <v>12</v>
      </c>
      <c r="I46" s="189">
        <f>IFERROR((H46/$H$48),0)</f>
        <v>1.0584904162513563E-4</v>
      </c>
      <c r="J46" s="241">
        <v>7.4939999999999998</v>
      </c>
      <c r="K46" s="241">
        <v>0</v>
      </c>
      <c r="L46" s="245">
        <f>J46+K46</f>
        <v>7.4939999999999998</v>
      </c>
      <c r="M46" s="189">
        <f>IFERROR((L46/$L$48),0)</f>
        <v>5.0424239161883738E-2</v>
      </c>
      <c r="N46" s="382"/>
      <c r="O46" s="241">
        <v>2.8690000000000002</v>
      </c>
      <c r="P46" s="241">
        <v>0</v>
      </c>
      <c r="Q46" s="245">
        <f>O46+P46</f>
        <v>2.8690000000000002</v>
      </c>
      <c r="R46" s="189">
        <f>IFERROR((Q46/$Q$48),0)</f>
        <v>2.1263980196111858E-2</v>
      </c>
      <c r="S46" s="384"/>
      <c r="T46" s="386"/>
      <c r="U46" s="241">
        <v>2.5217999999999998</v>
      </c>
      <c r="V46" s="241">
        <v>2.3149999999999999</v>
      </c>
      <c r="W46" s="152">
        <f t="shared" si="0"/>
        <v>0.91799508287730991</v>
      </c>
      <c r="X46" s="391"/>
      <c r="Y46" s="306"/>
    </row>
    <row r="47" spans="1:25" ht="15.75" thickBot="1">
      <c r="A47" s="379"/>
      <c r="B47" s="381"/>
      <c r="C47" s="381"/>
      <c r="D47" s="381"/>
      <c r="E47" s="249" t="s">
        <v>239</v>
      </c>
      <c r="F47" s="250">
        <v>2091</v>
      </c>
      <c r="G47" s="250">
        <v>98</v>
      </c>
      <c r="H47" s="251">
        <f>F47+G47</f>
        <v>2189</v>
      </c>
      <c r="I47" s="242">
        <f>IFERROR((H47/$H$48),0)</f>
        <v>1.9308629343118489E-2</v>
      </c>
      <c r="J47" s="252">
        <v>7.8209999999999997</v>
      </c>
      <c r="K47" s="252">
        <v>0.63</v>
      </c>
      <c r="L47" s="253">
        <f>J47+K47</f>
        <v>8.4510000000000005</v>
      </c>
      <c r="M47" s="242">
        <f>IFERROR((L47/$L$48),0)</f>
        <v>5.6863523506415735E-2</v>
      </c>
      <c r="N47" s="383"/>
      <c r="O47" s="252">
        <v>8.26</v>
      </c>
      <c r="P47" s="252">
        <v>2.5670000000000002</v>
      </c>
      <c r="Q47" s="253">
        <f>O47+P47</f>
        <v>10.827</v>
      </c>
      <c r="R47" s="242">
        <f>IFERROR((Q47/$Q$48),0)</f>
        <v>8.0245769809446865E-2</v>
      </c>
      <c r="S47" s="385"/>
      <c r="T47" s="387"/>
      <c r="U47" s="252">
        <v>6.8281000000000001</v>
      </c>
      <c r="V47" s="252">
        <v>8.2024999999999988</v>
      </c>
      <c r="W47" s="152">
        <f t="shared" si="0"/>
        <v>1.2012858628315342</v>
      </c>
      <c r="X47" s="391"/>
      <c r="Y47" s="306"/>
    </row>
    <row r="48" spans="1:25" ht="15.75" thickBot="1">
      <c r="A48" s="392" t="s">
        <v>240</v>
      </c>
      <c r="B48" s="393"/>
      <c r="C48" s="394"/>
      <c r="D48" s="244"/>
      <c r="E48" s="153"/>
      <c r="F48" s="204">
        <f>SUM(F43:F47)</f>
        <v>113265</v>
      </c>
      <c r="G48" s="204">
        <f>SUM(G43:G47)</f>
        <v>104</v>
      </c>
      <c r="H48" s="154">
        <f>SUM(H43:H47)</f>
        <v>113369</v>
      </c>
      <c r="I48" s="190">
        <v>1</v>
      </c>
      <c r="J48" s="177">
        <f>SUM(J43:J47)</f>
        <v>147.96300000000002</v>
      </c>
      <c r="K48" s="177">
        <f>SUM(K43:K47)</f>
        <v>0.65600000000000003</v>
      </c>
      <c r="L48" s="177">
        <f>SUM(L43:L47)</f>
        <v>148.619</v>
      </c>
      <c r="M48" s="190">
        <v>1</v>
      </c>
      <c r="N48" s="177">
        <f>N43</f>
        <v>186.37899999999999</v>
      </c>
      <c r="O48" s="177">
        <f>SUM(O43:O47)</f>
        <v>131.00099999999998</v>
      </c>
      <c r="P48" s="177">
        <f>SUM(P43:P47)</f>
        <v>3.9220000000000002</v>
      </c>
      <c r="Q48" s="177">
        <f>SUM(Q43:Q47)</f>
        <v>134.923</v>
      </c>
      <c r="R48" s="190">
        <v>1</v>
      </c>
      <c r="S48" s="177">
        <f>S43</f>
        <v>51.455999999999989</v>
      </c>
      <c r="T48" s="187">
        <f>T43</f>
        <v>0.27608260587297923</v>
      </c>
      <c r="U48" s="180">
        <f>SUM(U43:U47)</f>
        <v>67.482399999999998</v>
      </c>
      <c r="V48" s="181">
        <f>SUM(V43:V47)</f>
        <v>71.261299999999991</v>
      </c>
      <c r="W48" s="155">
        <f t="shared" si="0"/>
        <v>1.0559983047431625</v>
      </c>
      <c r="X48" s="187">
        <f>IFERROR(((1-(1-T48)*W48)*1),0)</f>
        <v>0.23554445902777832</v>
      </c>
      <c r="Y48" s="306"/>
    </row>
    <row r="49" spans="1:25">
      <c r="A49" s="395">
        <f>A43+1</f>
        <v>8</v>
      </c>
      <c r="B49" s="396" t="s">
        <v>248</v>
      </c>
      <c r="C49" s="396">
        <v>52</v>
      </c>
      <c r="D49" s="396" t="s">
        <v>249</v>
      </c>
      <c r="E49" s="254" t="s">
        <v>235</v>
      </c>
      <c r="F49" s="255">
        <v>194725</v>
      </c>
      <c r="G49" s="255">
        <v>13</v>
      </c>
      <c r="H49" s="256">
        <f>F49+G49</f>
        <v>194738</v>
      </c>
      <c r="I49" s="243">
        <f>IFERROR((H49/$H$54),0)</f>
        <v>0.89417544826319539</v>
      </c>
      <c r="J49" s="257">
        <v>224.74100000000001</v>
      </c>
      <c r="K49" s="257">
        <v>0.01</v>
      </c>
      <c r="L49" s="258">
        <f>J49+K49</f>
        <v>224.751</v>
      </c>
      <c r="M49" s="243">
        <f>IFERROR((L49/$L$54),0)</f>
        <v>0.69172883734672763</v>
      </c>
      <c r="N49" s="397">
        <v>383.98500000000001</v>
      </c>
      <c r="O49" s="257">
        <v>169.09299999999999</v>
      </c>
      <c r="P49" s="257">
        <v>2.661</v>
      </c>
      <c r="Q49" s="258">
        <f>O49+P49</f>
        <v>171.75399999999999</v>
      </c>
      <c r="R49" s="243">
        <f>IFERROR((Q49/$Q$54),0)</f>
        <v>0.57038579432051772</v>
      </c>
      <c r="S49" s="389">
        <f>N54-Q54</f>
        <v>82.865999999999985</v>
      </c>
      <c r="T49" s="390">
        <f>IFERROR((S49/N54),0)</f>
        <v>0.21580530489472241</v>
      </c>
      <c r="U49" s="257">
        <v>80.835900000000009</v>
      </c>
      <c r="V49" s="257">
        <v>85.522300000000001</v>
      </c>
      <c r="W49" s="259">
        <f t="shared" si="0"/>
        <v>1.0579742416426363</v>
      </c>
      <c r="X49" s="391"/>
      <c r="Y49" s="306"/>
    </row>
    <row r="50" spans="1:25">
      <c r="A50" s="378"/>
      <c r="B50" s="380"/>
      <c r="C50" s="380"/>
      <c r="D50" s="380"/>
      <c r="E50" s="150" t="s">
        <v>236</v>
      </c>
      <c r="F50" s="203">
        <v>2659</v>
      </c>
      <c r="G50" s="203">
        <v>7</v>
      </c>
      <c r="H50" s="151">
        <f>F50+G50</f>
        <v>2666</v>
      </c>
      <c r="I50" s="189">
        <f>IFERROR((H50/$H$54),0)</f>
        <v>1.2241430768877563E-2</v>
      </c>
      <c r="J50" s="241">
        <v>12.734999999999999</v>
      </c>
      <c r="K50" s="241">
        <v>3.6999999999999998E-2</v>
      </c>
      <c r="L50" s="245">
        <f>J50+K50</f>
        <v>12.772</v>
      </c>
      <c r="M50" s="189">
        <f>IFERROR((L50/$L$54),0)</f>
        <v>3.9309105234648145E-2</v>
      </c>
      <c r="N50" s="382"/>
      <c r="O50" s="241">
        <v>8.3600000000000012</v>
      </c>
      <c r="P50" s="241">
        <v>1.0890000000000002</v>
      </c>
      <c r="Q50" s="245">
        <f>O50+P50</f>
        <v>9.4490000000000016</v>
      </c>
      <c r="R50" s="189">
        <f>IFERROR((Q50/$Q$54),0)</f>
        <v>3.1379620681524584E-2</v>
      </c>
      <c r="S50" s="384"/>
      <c r="T50" s="386"/>
      <c r="U50" s="241">
        <v>2.032</v>
      </c>
      <c r="V50" s="241">
        <v>1.7736000000000001</v>
      </c>
      <c r="W50" s="152">
        <f t="shared" si="0"/>
        <v>0.87283464566929136</v>
      </c>
      <c r="X50" s="391"/>
      <c r="Y50" s="306"/>
    </row>
    <row r="51" spans="1:25">
      <c r="A51" s="378"/>
      <c r="B51" s="380"/>
      <c r="C51" s="380"/>
      <c r="D51" s="380"/>
      <c r="E51" s="150" t="s">
        <v>237</v>
      </c>
      <c r="F51" s="203">
        <v>15665</v>
      </c>
      <c r="G51" s="203">
        <v>1</v>
      </c>
      <c r="H51" s="151">
        <f>F51+G51</f>
        <v>15666</v>
      </c>
      <c r="I51" s="189">
        <f>IFERROR((H51/$H$54),0)</f>
        <v>7.1933328741648872E-2</v>
      </c>
      <c r="J51" s="241">
        <v>52.247999999999998</v>
      </c>
      <c r="K51" s="241">
        <v>1.4999999999999999E-2</v>
      </c>
      <c r="L51" s="245">
        <f>J51+K51</f>
        <v>52.262999999999998</v>
      </c>
      <c r="M51" s="189">
        <f>IFERROR((L51/$L$54),0)</f>
        <v>0.16085278475402567</v>
      </c>
      <c r="N51" s="382"/>
      <c r="O51" s="241">
        <v>57.984000000000009</v>
      </c>
      <c r="P51" s="241">
        <v>0.56500000000000006</v>
      </c>
      <c r="Q51" s="245">
        <f>O51+P51</f>
        <v>58.549000000000007</v>
      </c>
      <c r="R51" s="189">
        <f>IFERROR((Q51/$Q$54),0)</f>
        <v>0.19443807929755347</v>
      </c>
      <c r="S51" s="384"/>
      <c r="T51" s="386"/>
      <c r="U51" s="241">
        <v>44.9983</v>
      </c>
      <c r="V51" s="241">
        <v>45.599699999999999</v>
      </c>
      <c r="W51" s="152">
        <f t="shared" si="0"/>
        <v>1.0133649493425307</v>
      </c>
      <c r="X51" s="391"/>
      <c r="Y51" s="306"/>
    </row>
    <row r="52" spans="1:25">
      <c r="A52" s="378"/>
      <c r="B52" s="380"/>
      <c r="C52" s="380"/>
      <c r="D52" s="380"/>
      <c r="E52" s="150" t="s">
        <v>238</v>
      </c>
      <c r="F52" s="203">
        <v>45</v>
      </c>
      <c r="G52" s="203">
        <v>0</v>
      </c>
      <c r="H52" s="151">
        <f>F52+G52</f>
        <v>45</v>
      </c>
      <c r="I52" s="189">
        <f>IFERROR((H52/$H$54),0)</f>
        <v>2.0662580067497762E-4</v>
      </c>
      <c r="J52" s="241">
        <v>12.951000000000001</v>
      </c>
      <c r="K52" s="241">
        <v>0</v>
      </c>
      <c r="L52" s="245">
        <f>J52+K52</f>
        <v>12.951000000000001</v>
      </c>
      <c r="M52" s="189">
        <f>IFERROR((L52/$L$54),0)</f>
        <v>3.9860023637169444E-2</v>
      </c>
      <c r="N52" s="382"/>
      <c r="O52" s="241">
        <v>28.751999999999995</v>
      </c>
      <c r="P52" s="241">
        <v>0</v>
      </c>
      <c r="Q52" s="245">
        <f>O52+P52</f>
        <v>28.751999999999995</v>
      </c>
      <c r="R52" s="189">
        <f>IFERROR((Q52/$Q$54),0)</f>
        <v>9.5483845257190655E-2</v>
      </c>
      <c r="S52" s="384"/>
      <c r="T52" s="386"/>
      <c r="U52" s="241">
        <v>21.539799999999996</v>
      </c>
      <c r="V52" s="241">
        <v>21.118200000000002</v>
      </c>
      <c r="W52" s="152">
        <f t="shared" si="0"/>
        <v>0.98042693061216935</v>
      </c>
      <c r="X52" s="391"/>
      <c r="Y52" s="306"/>
    </row>
    <row r="53" spans="1:25" ht="15.75" thickBot="1">
      <c r="A53" s="379"/>
      <c r="B53" s="381"/>
      <c r="C53" s="381"/>
      <c r="D53" s="381"/>
      <c r="E53" s="249" t="s">
        <v>239</v>
      </c>
      <c r="F53" s="250">
        <v>4561</v>
      </c>
      <c r="G53" s="250">
        <v>109</v>
      </c>
      <c r="H53" s="251">
        <f>F53+G53</f>
        <v>4670</v>
      </c>
      <c r="I53" s="242">
        <f>IFERROR((H53/$H$54),0)</f>
        <v>2.1443166425603233E-2</v>
      </c>
      <c r="J53" s="252">
        <v>22.113</v>
      </c>
      <c r="K53" s="252">
        <v>6.2E-2</v>
      </c>
      <c r="L53" s="253">
        <f>J53+K53</f>
        <v>22.175000000000001</v>
      </c>
      <c r="M53" s="242">
        <f>IFERROR((L53/$L$54),0)</f>
        <v>6.824924902742896E-2</v>
      </c>
      <c r="N53" s="383"/>
      <c r="O53" s="252">
        <v>30.451999999999995</v>
      </c>
      <c r="P53" s="252">
        <v>2.1629999999999998</v>
      </c>
      <c r="Q53" s="253">
        <f>O53+P53</f>
        <v>32.614999999999995</v>
      </c>
      <c r="R53" s="242">
        <f>IFERROR((Q53/$Q$54),0)</f>
        <v>0.10831266044321346</v>
      </c>
      <c r="S53" s="385"/>
      <c r="T53" s="387"/>
      <c r="U53" s="252">
        <v>23.520299999999999</v>
      </c>
      <c r="V53" s="252">
        <v>25.247599999999998</v>
      </c>
      <c r="W53" s="152">
        <f t="shared" si="0"/>
        <v>1.0734386891323664</v>
      </c>
      <c r="X53" s="391"/>
      <c r="Y53" s="306"/>
    </row>
    <row r="54" spans="1:25" ht="15.75" thickBot="1">
      <c r="A54" s="392" t="s">
        <v>240</v>
      </c>
      <c r="B54" s="393"/>
      <c r="C54" s="394"/>
      <c r="D54" s="244"/>
      <c r="E54" s="153"/>
      <c r="F54" s="204">
        <f>SUM(F49:F53)</f>
        <v>217655</v>
      </c>
      <c r="G54" s="204">
        <f>SUM(G49:G53)</f>
        <v>130</v>
      </c>
      <c r="H54" s="154">
        <f>SUM(H49:H53)</f>
        <v>217785</v>
      </c>
      <c r="I54" s="190">
        <v>1</v>
      </c>
      <c r="J54" s="177">
        <f>SUM(J49:J53)</f>
        <v>324.78800000000001</v>
      </c>
      <c r="K54" s="177">
        <f>SUM(K49:K53)</f>
        <v>0.124</v>
      </c>
      <c r="L54" s="177">
        <f>SUM(L49:L53)</f>
        <v>324.91200000000003</v>
      </c>
      <c r="M54" s="190">
        <v>1</v>
      </c>
      <c r="N54" s="177">
        <f>N49</f>
        <v>383.98500000000001</v>
      </c>
      <c r="O54" s="177">
        <f>SUM(O49:O53)</f>
        <v>294.64100000000002</v>
      </c>
      <c r="P54" s="177">
        <f>SUM(P49:P53)</f>
        <v>6.4779999999999998</v>
      </c>
      <c r="Q54" s="177">
        <f>SUM(Q49:Q53)</f>
        <v>301.11900000000003</v>
      </c>
      <c r="R54" s="190">
        <v>1</v>
      </c>
      <c r="S54" s="177">
        <f>S49</f>
        <v>82.865999999999985</v>
      </c>
      <c r="T54" s="187">
        <f>T49</f>
        <v>0.21580530489472241</v>
      </c>
      <c r="U54" s="180">
        <f>SUM(U49:U53)</f>
        <v>172.9263</v>
      </c>
      <c r="V54" s="181">
        <f>SUM(V49:V53)</f>
        <v>179.26140000000001</v>
      </c>
      <c r="W54" s="155">
        <f t="shared" si="0"/>
        <v>1.0366346819425385</v>
      </c>
      <c r="X54" s="187">
        <f>IFERROR(((1-(1-T54)*W54)*1),0)</f>
        <v>0.1870765816585146</v>
      </c>
      <c r="Y54" s="306"/>
    </row>
    <row r="55" spans="1:25">
      <c r="A55" s="395">
        <f>A49+1</f>
        <v>9</v>
      </c>
      <c r="B55" s="396" t="s">
        <v>248</v>
      </c>
      <c r="C55" s="396">
        <v>52</v>
      </c>
      <c r="D55" s="396" t="s">
        <v>250</v>
      </c>
      <c r="E55" s="254" t="s">
        <v>235</v>
      </c>
      <c r="F55" s="255">
        <v>88574</v>
      </c>
      <c r="G55" s="255">
        <v>30</v>
      </c>
      <c r="H55" s="256">
        <f>F55+G55</f>
        <v>88604</v>
      </c>
      <c r="I55" s="243">
        <f>IFERROR((H55/$H$60),0)</f>
        <v>0.90910396765952206</v>
      </c>
      <c r="J55" s="257">
        <v>78.228999999999999</v>
      </c>
      <c r="K55" s="257">
        <v>1.4E-2</v>
      </c>
      <c r="L55" s="258">
        <f>J55+K55</f>
        <v>78.242999999999995</v>
      </c>
      <c r="M55" s="243">
        <f>IFERROR((L55/$L$60),0)</f>
        <v>0.68542219652571545</v>
      </c>
      <c r="N55" s="397">
        <v>114.261</v>
      </c>
      <c r="O55" s="257">
        <v>57.401000000000003</v>
      </c>
      <c r="P55" s="257">
        <v>2.1619999999999999</v>
      </c>
      <c r="Q55" s="258">
        <f>O55+P55</f>
        <v>59.563000000000002</v>
      </c>
      <c r="R55" s="243">
        <f>IFERROR((Q55/$Q$60),0)</f>
        <v>0.67964034276977148</v>
      </c>
      <c r="S55" s="389">
        <f>N60-Q60</f>
        <v>26.622</v>
      </c>
      <c r="T55" s="390">
        <f>IFERROR((S55/N60),0)</f>
        <v>0.23299288471131882</v>
      </c>
      <c r="U55" s="257">
        <v>27.856100000000001</v>
      </c>
      <c r="V55" s="257">
        <v>29.964399999999998</v>
      </c>
      <c r="W55" s="259">
        <f t="shared" si="0"/>
        <v>1.0756853974533405</v>
      </c>
      <c r="X55" s="391"/>
      <c r="Y55" s="306"/>
    </row>
    <row r="56" spans="1:25">
      <c r="A56" s="378"/>
      <c r="B56" s="380"/>
      <c r="C56" s="380"/>
      <c r="D56" s="380"/>
      <c r="E56" s="150" t="s">
        <v>236</v>
      </c>
      <c r="F56" s="203">
        <v>1372</v>
      </c>
      <c r="G56" s="203">
        <v>19</v>
      </c>
      <c r="H56" s="151">
        <f>F56+G56</f>
        <v>1391</v>
      </c>
      <c r="I56" s="189">
        <f>IFERROR((H56/$H$60),0)</f>
        <v>1.4272082739090731E-2</v>
      </c>
      <c r="J56" s="241">
        <v>14.286</v>
      </c>
      <c r="K56" s="241">
        <v>0.154</v>
      </c>
      <c r="L56" s="245">
        <f>J56+K56</f>
        <v>14.44</v>
      </c>
      <c r="M56" s="189">
        <f>IFERROR((L56/$L$60),0)</f>
        <v>0.12649689451875992</v>
      </c>
      <c r="N56" s="382"/>
      <c r="O56" s="241">
        <v>2.3370000000000002</v>
      </c>
      <c r="P56" s="241">
        <v>0.32400000000000001</v>
      </c>
      <c r="Q56" s="245">
        <f>O56+P56</f>
        <v>2.661</v>
      </c>
      <c r="R56" s="189">
        <f>IFERROR((Q56/$Q$60),0)</f>
        <v>3.0363194468216208E-2</v>
      </c>
      <c r="S56" s="384"/>
      <c r="T56" s="386"/>
      <c r="U56" s="241">
        <v>0.73829999999999996</v>
      </c>
      <c r="V56" s="241">
        <v>0.6714</v>
      </c>
      <c r="W56" s="152">
        <f t="shared" si="0"/>
        <v>0.90938642828118654</v>
      </c>
      <c r="X56" s="391"/>
      <c r="Y56" s="306"/>
    </row>
    <row r="57" spans="1:25">
      <c r="A57" s="378"/>
      <c r="B57" s="380"/>
      <c r="C57" s="380"/>
      <c r="D57" s="380"/>
      <c r="E57" s="150" t="s">
        <v>237</v>
      </c>
      <c r="F57" s="203">
        <v>5196</v>
      </c>
      <c r="G57" s="203">
        <v>0</v>
      </c>
      <c r="H57" s="151">
        <f>F57+G57</f>
        <v>5196</v>
      </c>
      <c r="I57" s="189">
        <f>IFERROR((H57/$H$60),0)</f>
        <v>5.3312539117408658E-2</v>
      </c>
      <c r="J57" s="241">
        <v>15.497</v>
      </c>
      <c r="K57" s="241">
        <v>0</v>
      </c>
      <c r="L57" s="245">
        <f>J57+K57</f>
        <v>15.497</v>
      </c>
      <c r="M57" s="189">
        <f>IFERROR((L57/$L$60),0)</f>
        <v>0.13575639711615115</v>
      </c>
      <c r="N57" s="382"/>
      <c r="O57" s="241">
        <v>16.282</v>
      </c>
      <c r="P57" s="241">
        <v>0.13700000000000001</v>
      </c>
      <c r="Q57" s="245">
        <f>O57+P57</f>
        <v>16.419</v>
      </c>
      <c r="R57" s="189">
        <f>IFERROR((Q57/$Q$60),0)</f>
        <v>0.18734809844932052</v>
      </c>
      <c r="S57" s="384"/>
      <c r="T57" s="386"/>
      <c r="U57" s="241">
        <v>12.791600000000001</v>
      </c>
      <c r="V57" s="241">
        <v>12.9816</v>
      </c>
      <c r="W57" s="152">
        <f t="shared" si="0"/>
        <v>1.0148534976078052</v>
      </c>
      <c r="X57" s="391"/>
      <c r="Y57" s="306"/>
    </row>
    <row r="58" spans="1:25">
      <c r="A58" s="378"/>
      <c r="B58" s="380"/>
      <c r="C58" s="380"/>
      <c r="D58" s="380"/>
      <c r="E58" s="150" t="s">
        <v>238</v>
      </c>
      <c r="F58" s="203">
        <v>5</v>
      </c>
      <c r="G58" s="203">
        <v>0</v>
      </c>
      <c r="H58" s="151">
        <f>F58+G58</f>
        <v>5</v>
      </c>
      <c r="I58" s="189">
        <f>IFERROR((H58/$H$60),0)</f>
        <v>5.1301519551009103E-5</v>
      </c>
      <c r="J58" s="241">
        <v>1.006</v>
      </c>
      <c r="K58" s="241">
        <v>0</v>
      </c>
      <c r="L58" s="245">
        <f>J58+K58</f>
        <v>1.006</v>
      </c>
      <c r="M58" s="189">
        <f>IFERROR((L58/$L$60),0)</f>
        <v>8.8127337871102829E-3</v>
      </c>
      <c r="N58" s="382"/>
      <c r="O58" s="241">
        <v>1.345</v>
      </c>
      <c r="P58" s="241">
        <v>0</v>
      </c>
      <c r="Q58" s="245">
        <f>O58+P58</f>
        <v>1.345</v>
      </c>
      <c r="R58" s="189">
        <f>IFERROR((Q58/$Q$60),0)</f>
        <v>1.5347048688369334E-2</v>
      </c>
      <c r="S58" s="384"/>
      <c r="T58" s="386"/>
      <c r="U58" s="241">
        <v>1.2997999999999998</v>
      </c>
      <c r="V58" s="241">
        <v>1.2766000000000002</v>
      </c>
      <c r="W58" s="152">
        <f t="shared" si="0"/>
        <v>0.98215110016925711</v>
      </c>
      <c r="X58" s="391"/>
      <c r="Y58" s="306"/>
    </row>
    <row r="59" spans="1:25" ht="15.75" thickBot="1">
      <c r="A59" s="379"/>
      <c r="B59" s="381"/>
      <c r="C59" s="381"/>
      <c r="D59" s="381"/>
      <c r="E59" s="249" t="s">
        <v>239</v>
      </c>
      <c r="F59" s="250">
        <v>2195</v>
      </c>
      <c r="G59" s="250">
        <v>72</v>
      </c>
      <c r="H59" s="251">
        <f>F59+G59</f>
        <v>2267</v>
      </c>
      <c r="I59" s="242">
        <f>IFERROR((H59/$H$60),0)</f>
        <v>2.3260108964427526E-2</v>
      </c>
      <c r="J59" s="252">
        <v>4.7629999999999999</v>
      </c>
      <c r="K59" s="252">
        <v>0.20399999999999999</v>
      </c>
      <c r="L59" s="253">
        <f>J59+K59</f>
        <v>4.9669999999999996</v>
      </c>
      <c r="M59" s="242">
        <f>IFERROR((L59/$L$60),0)</f>
        <v>4.3511778052263188E-2</v>
      </c>
      <c r="N59" s="383"/>
      <c r="O59" s="252">
        <v>6.5860000000000003</v>
      </c>
      <c r="P59" s="252">
        <v>1.0649999999999999</v>
      </c>
      <c r="Q59" s="253">
        <f>O59+P59</f>
        <v>7.6509999999999998</v>
      </c>
      <c r="R59" s="242">
        <f>IFERROR((Q59/$Q$60),0)</f>
        <v>8.7301315624322501E-2</v>
      </c>
      <c r="S59" s="385"/>
      <c r="T59" s="387"/>
      <c r="U59" s="252">
        <v>5.9603999999999999</v>
      </c>
      <c r="V59" s="252">
        <v>6.655899999999999</v>
      </c>
      <c r="W59" s="152">
        <f t="shared" si="0"/>
        <v>1.1166867995436547</v>
      </c>
      <c r="X59" s="391"/>
      <c r="Y59" s="306"/>
    </row>
    <row r="60" spans="1:25" ht="15.75" thickBot="1">
      <c r="A60" s="392" t="s">
        <v>240</v>
      </c>
      <c r="B60" s="393"/>
      <c r="C60" s="394"/>
      <c r="D60" s="244"/>
      <c r="E60" s="153"/>
      <c r="F60" s="204">
        <f>SUM(F55:F59)</f>
        <v>97342</v>
      </c>
      <c r="G60" s="204">
        <f>SUM(G55:G59)</f>
        <v>121</v>
      </c>
      <c r="H60" s="154">
        <f>SUM(H55:H59)</f>
        <v>97463</v>
      </c>
      <c r="I60" s="190">
        <v>1</v>
      </c>
      <c r="J60" s="177">
        <f>SUM(J55:J59)</f>
        <v>113.78100000000001</v>
      </c>
      <c r="K60" s="177">
        <f>SUM(K55:K59)</f>
        <v>0.372</v>
      </c>
      <c r="L60" s="177">
        <f>SUM(L55:L59)</f>
        <v>114.15299999999999</v>
      </c>
      <c r="M60" s="190">
        <v>1</v>
      </c>
      <c r="N60" s="177">
        <f>N55</f>
        <v>114.261</v>
      </c>
      <c r="O60" s="177">
        <f>SUM(O55:O59)</f>
        <v>83.951000000000008</v>
      </c>
      <c r="P60" s="177">
        <f>SUM(P55:P59)</f>
        <v>3.6879999999999997</v>
      </c>
      <c r="Q60" s="177">
        <f>SUM(Q55:Q59)</f>
        <v>87.638999999999996</v>
      </c>
      <c r="R60" s="190">
        <v>1</v>
      </c>
      <c r="S60" s="177">
        <f>S55</f>
        <v>26.622</v>
      </c>
      <c r="T60" s="187">
        <f>T55</f>
        <v>0.23299288471131882</v>
      </c>
      <c r="U60" s="180">
        <f>SUM(U55:U59)</f>
        <v>48.6462</v>
      </c>
      <c r="V60" s="181">
        <f>SUM(V55:V59)</f>
        <v>51.549899999999994</v>
      </c>
      <c r="W60" s="155">
        <f t="shared" si="0"/>
        <v>1.0596901710719437</v>
      </c>
      <c r="X60" s="187">
        <f>IFERROR(((1-(1-T60)*W60)*1),0)</f>
        <v>0.18721009878633943</v>
      </c>
      <c r="Y60" s="306"/>
    </row>
    <row r="61" spans="1:25">
      <c r="A61" s="395">
        <f>A55+1</f>
        <v>10</v>
      </c>
      <c r="B61" s="396" t="s">
        <v>248</v>
      </c>
      <c r="C61" s="396">
        <v>52</v>
      </c>
      <c r="D61" s="396" t="s">
        <v>251</v>
      </c>
      <c r="E61" s="254" t="s">
        <v>235</v>
      </c>
      <c r="F61" s="255">
        <v>172464</v>
      </c>
      <c r="G61" s="255">
        <v>37</v>
      </c>
      <c r="H61" s="256">
        <f>F61+G61</f>
        <v>172501</v>
      </c>
      <c r="I61" s="243">
        <f>IFERROR((H61/$H$66),0)</f>
        <v>0.90976741733030964</v>
      </c>
      <c r="J61" s="257">
        <v>152.072</v>
      </c>
      <c r="K61" s="257">
        <v>2.8000000000000001E-2</v>
      </c>
      <c r="L61" s="258">
        <f>J61+K61</f>
        <v>152.1</v>
      </c>
      <c r="M61" s="243">
        <f>IFERROR((L61/$L$66),0)</f>
        <v>0.669852244951886</v>
      </c>
      <c r="N61" s="397">
        <v>228.12</v>
      </c>
      <c r="O61" s="257">
        <v>96.588000000000008</v>
      </c>
      <c r="P61" s="257">
        <v>2.44</v>
      </c>
      <c r="Q61" s="258">
        <f>O61+P61</f>
        <v>99.028000000000006</v>
      </c>
      <c r="R61" s="243">
        <f>IFERROR((Q61/$Q$66),0)</f>
        <v>0.54482534757181134</v>
      </c>
      <c r="S61" s="389">
        <f>N66-Q66</f>
        <v>46.35899999999998</v>
      </c>
      <c r="T61" s="390">
        <f>IFERROR((S61/N66),0)</f>
        <v>0.20322198842714351</v>
      </c>
      <c r="U61" s="257">
        <v>48.076199999999993</v>
      </c>
      <c r="V61" s="257">
        <v>55.455200000000005</v>
      </c>
      <c r="W61" s="259">
        <f t="shared" si="0"/>
        <v>1.153485508422047</v>
      </c>
      <c r="X61" s="391"/>
      <c r="Y61" s="306"/>
    </row>
    <row r="62" spans="1:25">
      <c r="A62" s="378"/>
      <c r="B62" s="380"/>
      <c r="C62" s="380"/>
      <c r="D62" s="380"/>
      <c r="E62" s="150" t="s">
        <v>236</v>
      </c>
      <c r="F62" s="203">
        <v>2888</v>
      </c>
      <c r="G62" s="203">
        <v>38</v>
      </c>
      <c r="H62" s="151">
        <f>F62+G62</f>
        <v>2926</v>
      </c>
      <c r="I62" s="189">
        <f>IFERROR((H62/$H$66),0)</f>
        <v>1.543167554453879E-2</v>
      </c>
      <c r="J62" s="241">
        <v>17.783999999999999</v>
      </c>
      <c r="K62" s="241">
        <v>0.33700000000000002</v>
      </c>
      <c r="L62" s="245">
        <f>J62+K62</f>
        <v>18.120999999999999</v>
      </c>
      <c r="M62" s="189">
        <f>IFERROR((L62/$L$66),0)</f>
        <v>7.9805342082663544E-2</v>
      </c>
      <c r="N62" s="382"/>
      <c r="O62" s="241">
        <v>3.721000000000001</v>
      </c>
      <c r="P62" s="241">
        <v>1.6550000000000002</v>
      </c>
      <c r="Q62" s="245">
        <f>O62+P62</f>
        <v>5.3760000000000012</v>
      </c>
      <c r="R62" s="189">
        <f>IFERROR((Q62/$Q$66),0)</f>
        <v>2.9577302061498344E-2</v>
      </c>
      <c r="S62" s="384"/>
      <c r="T62" s="386"/>
      <c r="U62" s="241">
        <v>1.5547</v>
      </c>
      <c r="V62" s="241">
        <v>1.0070000000000001</v>
      </c>
      <c r="W62" s="152">
        <f t="shared" si="0"/>
        <v>0.64771338521901345</v>
      </c>
      <c r="X62" s="391"/>
      <c r="Y62" s="306"/>
    </row>
    <row r="63" spans="1:25">
      <c r="A63" s="378"/>
      <c r="B63" s="380"/>
      <c r="C63" s="380"/>
      <c r="D63" s="380"/>
      <c r="E63" s="150" t="s">
        <v>237</v>
      </c>
      <c r="F63" s="203">
        <v>9532</v>
      </c>
      <c r="G63" s="203">
        <v>0</v>
      </c>
      <c r="H63" s="151">
        <f>F63+G63</f>
        <v>9532</v>
      </c>
      <c r="I63" s="189">
        <f>IFERROR((H63/$H$66),0)</f>
        <v>5.0271610147144138E-2</v>
      </c>
      <c r="J63" s="241">
        <v>31.265999999999998</v>
      </c>
      <c r="K63" s="241">
        <v>0</v>
      </c>
      <c r="L63" s="245">
        <f>J63+K63</f>
        <v>31.265999999999998</v>
      </c>
      <c r="M63" s="189">
        <f>IFERROR((L63/$L$66),0)</f>
        <v>0.13769625437650013</v>
      </c>
      <c r="N63" s="382"/>
      <c r="O63" s="241">
        <v>32.226999999999997</v>
      </c>
      <c r="P63" s="241">
        <v>0.31700000000000006</v>
      </c>
      <c r="Q63" s="245">
        <f>O63+P63</f>
        <v>32.543999999999997</v>
      </c>
      <c r="R63" s="189">
        <f>IFERROR((Q63/$Q$66),0)</f>
        <v>0.17904831069371313</v>
      </c>
      <c r="S63" s="384"/>
      <c r="T63" s="386"/>
      <c r="U63" s="241">
        <v>24.779900000000001</v>
      </c>
      <c r="V63" s="241">
        <v>24.893800000000002</v>
      </c>
      <c r="W63" s="152">
        <f t="shared" si="0"/>
        <v>1.0045964672980925</v>
      </c>
      <c r="X63" s="391"/>
      <c r="Y63" s="306"/>
    </row>
    <row r="64" spans="1:25">
      <c r="A64" s="378"/>
      <c r="B64" s="380"/>
      <c r="C64" s="380"/>
      <c r="D64" s="380"/>
      <c r="E64" s="150" t="s">
        <v>238</v>
      </c>
      <c r="F64" s="203">
        <v>22</v>
      </c>
      <c r="G64" s="203">
        <v>0</v>
      </c>
      <c r="H64" s="151">
        <f>F64+G64</f>
        <v>22</v>
      </c>
      <c r="I64" s="189">
        <f>IFERROR((H64/$H$66),0)</f>
        <v>1.1602763567322398E-4</v>
      </c>
      <c r="J64" s="241">
        <v>8.2129999999999992</v>
      </c>
      <c r="K64" s="241">
        <v>0</v>
      </c>
      <c r="L64" s="245">
        <f>J64+K64</f>
        <v>8.2129999999999992</v>
      </c>
      <c r="M64" s="189">
        <f>IFERROR((L64/$L$66),0)</f>
        <v>3.6170259617290201E-2</v>
      </c>
      <c r="N64" s="382"/>
      <c r="O64" s="241">
        <v>17.323</v>
      </c>
      <c r="P64" s="241">
        <v>0</v>
      </c>
      <c r="Q64" s="245">
        <f>O64+P64</f>
        <v>17.323</v>
      </c>
      <c r="R64" s="189">
        <f>IFERROR((Q64/$Q$66),0)</f>
        <v>9.5306473886037149E-2</v>
      </c>
      <c r="S64" s="384"/>
      <c r="T64" s="386"/>
      <c r="U64" s="241">
        <v>13.7089</v>
      </c>
      <c r="V64" s="241">
        <v>12.972900000000001</v>
      </c>
      <c r="W64" s="152">
        <f t="shared" si="0"/>
        <v>0.94631224970639516</v>
      </c>
      <c r="X64" s="391"/>
      <c r="Y64" s="306"/>
    </row>
    <row r="65" spans="1:25" ht="15.75" thickBot="1">
      <c r="A65" s="379"/>
      <c r="B65" s="381"/>
      <c r="C65" s="381"/>
      <c r="D65" s="381"/>
      <c r="E65" s="249" t="s">
        <v>239</v>
      </c>
      <c r="F65" s="250">
        <v>4497</v>
      </c>
      <c r="G65" s="250">
        <v>132</v>
      </c>
      <c r="H65" s="251">
        <f>F65+G65</f>
        <v>4629</v>
      </c>
      <c r="I65" s="242">
        <f>IFERROR((H65/$H$66),0)</f>
        <v>2.4413269342334266E-2</v>
      </c>
      <c r="J65" s="252">
        <v>17.234999999999999</v>
      </c>
      <c r="K65" s="252">
        <v>0.13</v>
      </c>
      <c r="L65" s="253">
        <f>J65+K65</f>
        <v>17.364999999999998</v>
      </c>
      <c r="M65" s="242">
        <f>IFERROR((L65/$L$66),0)</f>
        <v>7.6475898971660086E-2</v>
      </c>
      <c r="N65" s="383"/>
      <c r="O65" s="252">
        <v>25.227999999999998</v>
      </c>
      <c r="P65" s="252">
        <v>2.2620000000000005</v>
      </c>
      <c r="Q65" s="253">
        <f>O65+P65</f>
        <v>27.49</v>
      </c>
      <c r="R65" s="242">
        <f>IFERROR((Q65/$Q$66),0)</f>
        <v>0.15124256578693995</v>
      </c>
      <c r="S65" s="385"/>
      <c r="T65" s="387"/>
      <c r="U65" s="252">
        <v>20.667800000000003</v>
      </c>
      <c r="V65" s="252">
        <v>22.365200000000002</v>
      </c>
      <c r="W65" s="152">
        <f t="shared" si="0"/>
        <v>1.0821277542844423</v>
      </c>
      <c r="X65" s="391"/>
      <c r="Y65" s="306"/>
    </row>
    <row r="66" spans="1:25" ht="15.75" thickBot="1">
      <c r="A66" s="392" t="s">
        <v>240</v>
      </c>
      <c r="B66" s="393"/>
      <c r="C66" s="394"/>
      <c r="D66" s="244"/>
      <c r="E66" s="153"/>
      <c r="F66" s="204">
        <f>SUM(F61:F65)</f>
        <v>189403</v>
      </c>
      <c r="G66" s="204">
        <f>SUM(G61:G65)</f>
        <v>207</v>
      </c>
      <c r="H66" s="154">
        <f>SUM(H61:H65)</f>
        <v>189610</v>
      </c>
      <c r="I66" s="190">
        <v>1</v>
      </c>
      <c r="J66" s="177">
        <f>SUM(J61:J65)</f>
        <v>226.57</v>
      </c>
      <c r="K66" s="177">
        <f>SUM(K61:K65)</f>
        <v>0.49500000000000005</v>
      </c>
      <c r="L66" s="177">
        <f>SUM(L61:L65)</f>
        <v>227.065</v>
      </c>
      <c r="M66" s="190">
        <v>1</v>
      </c>
      <c r="N66" s="177">
        <f>N61</f>
        <v>228.12</v>
      </c>
      <c r="O66" s="177">
        <f>SUM(O61:O65)</f>
        <v>175.08700000000002</v>
      </c>
      <c r="P66" s="177">
        <f>SUM(P61:P65)</f>
        <v>6.6740000000000013</v>
      </c>
      <c r="Q66" s="177">
        <f>SUM(Q61:Q65)</f>
        <v>181.76100000000002</v>
      </c>
      <c r="R66" s="190">
        <v>1</v>
      </c>
      <c r="S66" s="177">
        <f>S61</f>
        <v>46.35899999999998</v>
      </c>
      <c r="T66" s="187">
        <f>T61</f>
        <v>0.20322198842714351</v>
      </c>
      <c r="U66" s="180">
        <f>SUM(U61:U65)</f>
        <v>108.78749999999999</v>
      </c>
      <c r="V66" s="181">
        <f>SUM(V61:V65)</f>
        <v>116.69410000000001</v>
      </c>
      <c r="W66" s="155">
        <f t="shared" si="0"/>
        <v>1.0726793059864417</v>
      </c>
      <c r="X66" s="187">
        <f>IFERROR(((1-(1-T66)*W66)*1),0)</f>
        <v>0.14531271552077141</v>
      </c>
      <c r="Y66" s="306"/>
    </row>
    <row r="67" spans="1:25">
      <c r="A67" s="395">
        <f>A61+1</f>
        <v>11</v>
      </c>
      <c r="B67" s="396" t="s">
        <v>252</v>
      </c>
      <c r="C67" s="396">
        <v>61</v>
      </c>
      <c r="D67" s="396" t="s">
        <v>253</v>
      </c>
      <c r="E67" s="254" t="s">
        <v>235</v>
      </c>
      <c r="F67" s="255">
        <v>87828</v>
      </c>
      <c r="G67" s="255">
        <v>97</v>
      </c>
      <c r="H67" s="256">
        <f>F67+G67</f>
        <v>87925</v>
      </c>
      <c r="I67" s="243">
        <f>IFERROR((H67/$H$72),0)</f>
        <v>0.89401010686433013</v>
      </c>
      <c r="J67" s="257">
        <v>128.99299999999999</v>
      </c>
      <c r="K67" s="257">
        <v>7.1999999999999995E-2</v>
      </c>
      <c r="L67" s="258">
        <f>J67+K67</f>
        <v>129.065</v>
      </c>
      <c r="M67" s="243">
        <f>IFERROR((L67/$L$72),0)</f>
        <v>0.18896087258885108</v>
      </c>
      <c r="N67" s="397">
        <v>1946.1769999999999</v>
      </c>
      <c r="O67" s="257">
        <v>139.07400000000001</v>
      </c>
      <c r="P67" s="257">
        <v>3.0950000000000002</v>
      </c>
      <c r="Q67" s="258">
        <f>O67+P67</f>
        <v>142.16900000000001</v>
      </c>
      <c r="R67" s="243">
        <f>IFERROR((Q67/$Q$72),0)</f>
        <v>7.5821404324469044E-2</v>
      </c>
      <c r="S67" s="389">
        <f>N72-Q72</f>
        <v>71.125999999999976</v>
      </c>
      <c r="T67" s="390">
        <f>IFERROR((S67/N72),0)</f>
        <v>3.6546521719247521E-2</v>
      </c>
      <c r="U67" s="257">
        <v>68.310099999999991</v>
      </c>
      <c r="V67" s="257">
        <v>70.921400000000006</v>
      </c>
      <c r="W67" s="259">
        <f t="shared" si="0"/>
        <v>1.0382271435702775</v>
      </c>
      <c r="X67" s="391"/>
      <c r="Y67" s="306"/>
    </row>
    <row r="68" spans="1:25">
      <c r="A68" s="378"/>
      <c r="B68" s="380"/>
      <c r="C68" s="380"/>
      <c r="D68" s="380"/>
      <c r="E68" s="150" t="s">
        <v>236</v>
      </c>
      <c r="F68" s="203">
        <v>1632</v>
      </c>
      <c r="G68" s="203">
        <v>50</v>
      </c>
      <c r="H68" s="151">
        <f>F68+G68</f>
        <v>1682</v>
      </c>
      <c r="I68" s="189">
        <f>IFERROR((H68/$H$72),0)</f>
        <v>1.7102359962988947E-2</v>
      </c>
      <c r="J68" s="241">
        <v>9.3970000000000002</v>
      </c>
      <c r="K68" s="241">
        <v>0.24</v>
      </c>
      <c r="L68" s="245">
        <f>J68+K68</f>
        <v>9.6370000000000005</v>
      </c>
      <c r="M68" s="189">
        <f>IFERROR((L68/$L$72),0)</f>
        <v>1.410929321767139E-2</v>
      </c>
      <c r="N68" s="382"/>
      <c r="O68" s="241">
        <v>2.3079999999999998</v>
      </c>
      <c r="P68" s="241">
        <v>1.3440000000000001</v>
      </c>
      <c r="Q68" s="245">
        <f>O68+P68</f>
        <v>3.6520000000000001</v>
      </c>
      <c r="R68" s="189">
        <f>IFERROR((Q68/$Q$72),0)</f>
        <v>1.9476803564276387E-3</v>
      </c>
      <c r="S68" s="384"/>
      <c r="T68" s="386"/>
      <c r="U68" s="241">
        <v>0.876</v>
      </c>
      <c r="V68" s="241">
        <v>0.73499999999999988</v>
      </c>
      <c r="W68" s="152">
        <f t="shared" si="0"/>
        <v>0.83904109589041087</v>
      </c>
      <c r="X68" s="391"/>
      <c r="Y68" s="306"/>
    </row>
    <row r="69" spans="1:25">
      <c r="A69" s="378"/>
      <c r="B69" s="380"/>
      <c r="C69" s="380"/>
      <c r="D69" s="380"/>
      <c r="E69" s="150" t="s">
        <v>237</v>
      </c>
      <c r="F69" s="203">
        <v>7247</v>
      </c>
      <c r="G69" s="203">
        <v>2</v>
      </c>
      <c r="H69" s="151">
        <f>F69+G69</f>
        <v>7249</v>
      </c>
      <c r="I69" s="189">
        <f>IFERROR((H69/$H$72),0)</f>
        <v>7.3706900934427402E-2</v>
      </c>
      <c r="J69" s="241">
        <v>36.049999999999997</v>
      </c>
      <c r="K69" s="241">
        <v>1E-3</v>
      </c>
      <c r="L69" s="245">
        <f>J69+K69</f>
        <v>36.050999999999995</v>
      </c>
      <c r="M69" s="189">
        <f>IFERROR((L69/$L$72),0)</f>
        <v>5.2781376962775878E-2</v>
      </c>
      <c r="N69" s="382"/>
      <c r="O69" s="241">
        <v>47.614999999999995</v>
      </c>
      <c r="P69" s="241">
        <v>0.81799999999999995</v>
      </c>
      <c r="Q69" s="245">
        <f>O69+P69</f>
        <v>48.432999999999993</v>
      </c>
      <c r="R69" s="189">
        <f>IFERROR((Q69/$Q$72),0)</f>
        <v>2.5830230751056903E-2</v>
      </c>
      <c r="S69" s="384"/>
      <c r="T69" s="386"/>
      <c r="U69" s="241">
        <v>37.220500000000001</v>
      </c>
      <c r="V69" s="241">
        <v>36.959899999999998</v>
      </c>
      <c r="W69" s="152">
        <f t="shared" si="0"/>
        <v>0.99299848201931717</v>
      </c>
      <c r="X69" s="391"/>
      <c r="Y69" s="306"/>
    </row>
    <row r="70" spans="1:25">
      <c r="A70" s="378"/>
      <c r="B70" s="380"/>
      <c r="C70" s="380"/>
      <c r="D70" s="380"/>
      <c r="E70" s="150" t="s">
        <v>238</v>
      </c>
      <c r="F70" s="203">
        <v>74</v>
      </c>
      <c r="G70" s="203">
        <v>0</v>
      </c>
      <c r="H70" s="151">
        <f>F70+G70</f>
        <v>74</v>
      </c>
      <c r="I70" s="189">
        <f>IFERROR((H70/$H$72),0)</f>
        <v>7.5242249539903808E-4</v>
      </c>
      <c r="J70" s="241">
        <v>453.483</v>
      </c>
      <c r="K70" s="241">
        <v>0</v>
      </c>
      <c r="L70" s="245">
        <f>J70+K70</f>
        <v>453.483</v>
      </c>
      <c r="M70" s="189">
        <f>IFERROR((L70/$L$72),0)</f>
        <v>0.66393323816844185</v>
      </c>
      <c r="N70" s="382"/>
      <c r="O70" s="241">
        <v>1512.605</v>
      </c>
      <c r="P70" s="241">
        <v>0</v>
      </c>
      <c r="Q70" s="245">
        <f>O70+P70</f>
        <v>1512.605</v>
      </c>
      <c r="R70" s="189">
        <f>IFERROR((Q70/$Q$72),0)</f>
        <v>0.80670072440696283</v>
      </c>
      <c r="S70" s="384"/>
      <c r="T70" s="386"/>
      <c r="U70" s="241">
        <v>997.57159999999999</v>
      </c>
      <c r="V70" s="241">
        <v>991.84370000000001</v>
      </c>
      <c r="W70" s="152">
        <f t="shared" si="0"/>
        <v>0.99425815650726224</v>
      </c>
      <c r="X70" s="391"/>
      <c r="Y70" s="306"/>
    </row>
    <row r="71" spans="1:25" ht="15.75" thickBot="1">
      <c r="A71" s="379"/>
      <c r="B71" s="381"/>
      <c r="C71" s="381"/>
      <c r="D71" s="381"/>
      <c r="E71" s="249" t="s">
        <v>239</v>
      </c>
      <c r="F71" s="250">
        <v>1404</v>
      </c>
      <c r="G71" s="250">
        <v>15</v>
      </c>
      <c r="H71" s="251">
        <f>F71+G71</f>
        <v>1419</v>
      </c>
      <c r="I71" s="242">
        <f>IFERROR((H71/$H$72),0)</f>
        <v>1.4428209742854529E-2</v>
      </c>
      <c r="J71" s="252">
        <v>54.726999999999997</v>
      </c>
      <c r="K71" s="252">
        <v>6.2E-2</v>
      </c>
      <c r="L71" s="253">
        <f>J71+K71</f>
        <v>54.788999999999994</v>
      </c>
      <c r="M71" s="242">
        <f>IFERROR((L71/$L$72),0)</f>
        <v>8.0215219062259799E-2</v>
      </c>
      <c r="N71" s="383"/>
      <c r="O71" s="252">
        <v>165.81200000000001</v>
      </c>
      <c r="P71" s="252">
        <v>2.38</v>
      </c>
      <c r="Q71" s="253">
        <f>O71+P71</f>
        <v>168.19200000000001</v>
      </c>
      <c r="R71" s="242">
        <f>IFERROR((Q71/$Q$72),0)</f>
        <v>8.9699960161083628E-2</v>
      </c>
      <c r="S71" s="385"/>
      <c r="T71" s="387"/>
      <c r="U71" s="252">
        <v>112.62750000000001</v>
      </c>
      <c r="V71" s="252">
        <v>112.56049999999999</v>
      </c>
      <c r="W71" s="152">
        <f t="shared" ref="W71:W102" si="1">IFERROR(((V71/U71)*1),0)</f>
        <v>0.99940511864331516</v>
      </c>
      <c r="X71" s="391"/>
      <c r="Y71" s="306"/>
    </row>
    <row r="72" spans="1:25" ht="15.75" thickBot="1">
      <c r="A72" s="392" t="s">
        <v>240</v>
      </c>
      <c r="B72" s="393"/>
      <c r="C72" s="394"/>
      <c r="D72" s="244"/>
      <c r="E72" s="153"/>
      <c r="F72" s="204">
        <f>SUM(F67:F71)</f>
        <v>98185</v>
      </c>
      <c r="G72" s="204">
        <f>SUM(G67:G71)</f>
        <v>164</v>
      </c>
      <c r="H72" s="154">
        <f>SUM(H67:H71)</f>
        <v>98349</v>
      </c>
      <c r="I72" s="190">
        <v>1</v>
      </c>
      <c r="J72" s="177">
        <f>SUM(J67:J71)</f>
        <v>682.65</v>
      </c>
      <c r="K72" s="177">
        <f>SUM(K67:K71)</f>
        <v>0.375</v>
      </c>
      <c r="L72" s="177">
        <f>SUM(L67:L71)</f>
        <v>683.02499999999998</v>
      </c>
      <c r="M72" s="190">
        <v>1</v>
      </c>
      <c r="N72" s="177">
        <f>N67</f>
        <v>1946.1769999999999</v>
      </c>
      <c r="O72" s="177">
        <f>SUM(O67:O71)</f>
        <v>1867.4140000000002</v>
      </c>
      <c r="P72" s="177">
        <f>SUM(P67:P71)</f>
        <v>7.6369999999999996</v>
      </c>
      <c r="Q72" s="177">
        <f>SUM(Q67:Q71)</f>
        <v>1875.0509999999999</v>
      </c>
      <c r="R72" s="190">
        <v>1</v>
      </c>
      <c r="S72" s="177">
        <f>S67</f>
        <v>71.125999999999976</v>
      </c>
      <c r="T72" s="187">
        <f>T67</f>
        <v>3.6546521719247521E-2</v>
      </c>
      <c r="U72" s="180">
        <f>SUM(U67:U71)</f>
        <v>1216.6057000000001</v>
      </c>
      <c r="V72" s="181">
        <f>SUM(V67:V71)</f>
        <v>1213.0205000000001</v>
      </c>
      <c r="W72" s="155">
        <f t="shared" si="1"/>
        <v>0.99705311260665641</v>
      </c>
      <c r="X72" s="187">
        <f>IFERROR(((1-(1-T72)*W72)*1),0)</f>
        <v>3.9385710628466075E-2</v>
      </c>
      <c r="Y72" s="306"/>
    </row>
    <row r="73" spans="1:25">
      <c r="A73" s="395">
        <f>A67+1</f>
        <v>12</v>
      </c>
      <c r="B73" s="396" t="s">
        <v>252</v>
      </c>
      <c r="C73" s="396">
        <v>61</v>
      </c>
      <c r="D73" s="396" t="s">
        <v>254</v>
      </c>
      <c r="E73" s="254" t="s">
        <v>235</v>
      </c>
      <c r="F73" s="255">
        <v>93816</v>
      </c>
      <c r="G73" s="255">
        <v>8</v>
      </c>
      <c r="H73" s="256">
        <f>F73+G73</f>
        <v>93824</v>
      </c>
      <c r="I73" s="243">
        <f>IFERROR((H73/$H$78),0)</f>
        <v>0.91527573188695621</v>
      </c>
      <c r="J73" s="257">
        <v>100.979</v>
      </c>
      <c r="K73" s="257">
        <v>7.0000000000000001E-3</v>
      </c>
      <c r="L73" s="258">
        <f>J73+K73</f>
        <v>100.986</v>
      </c>
      <c r="M73" s="243">
        <f>IFERROR((L73/$L$78),0)</f>
        <v>0.73707566656205059</v>
      </c>
      <c r="N73" s="397">
        <v>197.422</v>
      </c>
      <c r="O73" s="257">
        <v>116.91699999999999</v>
      </c>
      <c r="P73" s="257">
        <v>0.6409999999999999</v>
      </c>
      <c r="Q73" s="258">
        <f>O73+P73</f>
        <v>117.55799999999999</v>
      </c>
      <c r="R73" s="243">
        <f>IFERROR((Q73/$Q$78),0)</f>
        <v>0.75944804062172955</v>
      </c>
      <c r="S73" s="389">
        <f>N78-Q78</f>
        <v>42.628000000000014</v>
      </c>
      <c r="T73" s="390">
        <f>IFERROR((S73/N78),0)</f>
        <v>0.21592325070154297</v>
      </c>
      <c r="U73" s="257">
        <v>52.424100000000003</v>
      </c>
      <c r="V73" s="257">
        <v>54.165800000000004</v>
      </c>
      <c r="W73" s="259">
        <f t="shared" si="1"/>
        <v>1.0332232694505008</v>
      </c>
      <c r="X73" s="391"/>
      <c r="Y73" s="306"/>
    </row>
    <row r="74" spans="1:25">
      <c r="A74" s="378"/>
      <c r="B74" s="380"/>
      <c r="C74" s="380"/>
      <c r="D74" s="380"/>
      <c r="E74" s="150" t="s">
        <v>236</v>
      </c>
      <c r="F74" s="203">
        <v>1585</v>
      </c>
      <c r="G74" s="203">
        <v>37</v>
      </c>
      <c r="H74" s="151">
        <f>F74+G74</f>
        <v>1622</v>
      </c>
      <c r="I74" s="189">
        <f>IFERROR((H74/$H$78),0)</f>
        <v>1.5823000907237414E-2</v>
      </c>
      <c r="J74" s="241">
        <v>7.3869999999999996</v>
      </c>
      <c r="K74" s="241">
        <v>0.20899999999999999</v>
      </c>
      <c r="L74" s="245">
        <f>J74+K74</f>
        <v>7.5959999999999992</v>
      </c>
      <c r="M74" s="189">
        <f>IFERROR((L74/$L$78),0)</f>
        <v>5.5441613324672089E-2</v>
      </c>
      <c r="N74" s="382"/>
      <c r="O74" s="241">
        <v>1.6459999999999999</v>
      </c>
      <c r="P74" s="241">
        <v>0.6080000000000001</v>
      </c>
      <c r="Q74" s="245">
        <f>O74+P74</f>
        <v>2.254</v>
      </c>
      <c r="R74" s="189">
        <f>IFERROR((Q74/$Q$78),0)</f>
        <v>1.4561287905215966E-2</v>
      </c>
      <c r="S74" s="384"/>
      <c r="T74" s="386"/>
      <c r="U74" s="241">
        <v>0.58649999999999991</v>
      </c>
      <c r="V74" s="241">
        <v>0.47370000000000001</v>
      </c>
      <c r="W74" s="152">
        <f t="shared" si="1"/>
        <v>0.80767263427109992</v>
      </c>
      <c r="X74" s="391"/>
      <c r="Y74" s="306"/>
    </row>
    <row r="75" spans="1:25">
      <c r="A75" s="378"/>
      <c r="B75" s="380"/>
      <c r="C75" s="380"/>
      <c r="D75" s="380"/>
      <c r="E75" s="150" t="s">
        <v>237</v>
      </c>
      <c r="F75" s="203">
        <v>5754</v>
      </c>
      <c r="G75" s="203">
        <v>0</v>
      </c>
      <c r="H75" s="151">
        <f>F75+G75</f>
        <v>5754</v>
      </c>
      <c r="I75" s="189">
        <f>IFERROR((H75/$H$78),0)</f>
        <v>5.6131656732579575E-2</v>
      </c>
      <c r="J75" s="241">
        <v>17.774000000000001</v>
      </c>
      <c r="K75" s="241">
        <v>0</v>
      </c>
      <c r="L75" s="245">
        <f>J75+K75</f>
        <v>17.774000000000001</v>
      </c>
      <c r="M75" s="189">
        <f>IFERROR((L75/$L$78),0)</f>
        <v>0.12972870395375485</v>
      </c>
      <c r="N75" s="382"/>
      <c r="O75" s="241">
        <v>23.826999999999995</v>
      </c>
      <c r="P75" s="241">
        <v>0.184</v>
      </c>
      <c r="Q75" s="245">
        <f>O75+P75</f>
        <v>24.010999999999996</v>
      </c>
      <c r="R75" s="189">
        <f>IFERROR((Q75/$Q$78),0)</f>
        <v>0.15511583136297272</v>
      </c>
      <c r="S75" s="384"/>
      <c r="T75" s="386"/>
      <c r="U75" s="241">
        <v>17.9529</v>
      </c>
      <c r="V75" s="241">
        <v>18.184100000000001</v>
      </c>
      <c r="W75" s="152">
        <f t="shared" si="1"/>
        <v>1.0128781422499986</v>
      </c>
      <c r="X75" s="391"/>
      <c r="Y75" s="306"/>
    </row>
    <row r="76" spans="1:25">
      <c r="A76" s="378"/>
      <c r="B76" s="380"/>
      <c r="C76" s="380"/>
      <c r="D76" s="380"/>
      <c r="E76" s="150" t="s">
        <v>238</v>
      </c>
      <c r="F76" s="203">
        <v>7</v>
      </c>
      <c r="G76" s="203">
        <v>0</v>
      </c>
      <c r="H76" s="151">
        <f>F76+G76</f>
        <v>7</v>
      </c>
      <c r="I76" s="189">
        <f>IFERROR((H76/$H$78),0)</f>
        <v>6.8286687022602887E-5</v>
      </c>
      <c r="J76" s="241">
        <v>1.0489999999999999</v>
      </c>
      <c r="K76" s="241">
        <v>0</v>
      </c>
      <c r="L76" s="245">
        <f>J76+K76</f>
        <v>1.0489999999999999</v>
      </c>
      <c r="M76" s="189">
        <f>IFERROR((L76/$L$78),0)</f>
        <v>7.6564313293287292E-3</v>
      </c>
      <c r="N76" s="382"/>
      <c r="O76" s="241">
        <v>0.97</v>
      </c>
      <c r="P76" s="241">
        <v>0</v>
      </c>
      <c r="Q76" s="245">
        <f>O76+P76</f>
        <v>0.97</v>
      </c>
      <c r="R76" s="189">
        <f>IFERROR((Q76/$Q$78),0)</f>
        <v>6.2663927542411209E-3</v>
      </c>
      <c r="S76" s="384"/>
      <c r="T76" s="386"/>
      <c r="U76" s="241">
        <v>0.92790000000000017</v>
      </c>
      <c r="V76" s="241">
        <v>0.97</v>
      </c>
      <c r="W76" s="152">
        <f t="shared" si="1"/>
        <v>1.0453712684556524</v>
      </c>
      <c r="X76" s="391"/>
      <c r="Y76" s="306"/>
    </row>
    <row r="77" spans="1:25" ht="15.75" thickBot="1">
      <c r="A77" s="379"/>
      <c r="B77" s="381"/>
      <c r="C77" s="381"/>
      <c r="D77" s="381"/>
      <c r="E77" s="249" t="s">
        <v>239</v>
      </c>
      <c r="F77" s="250">
        <v>1221</v>
      </c>
      <c r="G77" s="250">
        <v>81</v>
      </c>
      <c r="H77" s="251">
        <f>F77+G77</f>
        <v>1302</v>
      </c>
      <c r="I77" s="242">
        <f>IFERROR((H77/$H$78),0)</f>
        <v>1.2701323786204139E-2</v>
      </c>
      <c r="J77" s="252">
        <v>8.9420000000000002</v>
      </c>
      <c r="K77" s="252">
        <v>0.66200000000000003</v>
      </c>
      <c r="L77" s="253">
        <f>J77+K77</f>
        <v>9.604000000000001</v>
      </c>
      <c r="M77" s="242">
        <f>IFERROR((L77/$L$78),0)</f>
        <v>7.0097584830193641E-2</v>
      </c>
      <c r="N77" s="383"/>
      <c r="O77" s="252">
        <v>6.278999999999999</v>
      </c>
      <c r="P77" s="252">
        <v>3.7220000000000004</v>
      </c>
      <c r="Q77" s="253">
        <f>O77+P77</f>
        <v>10.000999999999999</v>
      </c>
      <c r="R77" s="242">
        <f>IFERROR((Q77/$Q$78),0)</f>
        <v>6.4608447355840676E-2</v>
      </c>
      <c r="S77" s="385"/>
      <c r="T77" s="387"/>
      <c r="U77" s="252">
        <v>8.2134</v>
      </c>
      <c r="V77" s="252">
        <v>8.2994000000000003</v>
      </c>
      <c r="W77" s="152">
        <f t="shared" si="1"/>
        <v>1.0104706942313779</v>
      </c>
      <c r="X77" s="391"/>
      <c r="Y77" s="306"/>
    </row>
    <row r="78" spans="1:25" ht="15.75" thickBot="1">
      <c r="A78" s="392" t="s">
        <v>240</v>
      </c>
      <c r="B78" s="393"/>
      <c r="C78" s="394"/>
      <c r="D78" s="244"/>
      <c r="E78" s="153"/>
      <c r="F78" s="204">
        <f>SUM(F73:F77)</f>
        <v>102383</v>
      </c>
      <c r="G78" s="204">
        <f>SUM(G73:G77)</f>
        <v>126</v>
      </c>
      <c r="H78" s="154">
        <f>SUM(H73:H77)</f>
        <v>102509</v>
      </c>
      <c r="I78" s="190">
        <v>1</v>
      </c>
      <c r="J78" s="177">
        <f>SUM(J73:J77)</f>
        <v>136.131</v>
      </c>
      <c r="K78" s="177">
        <f>SUM(K73:K77)</f>
        <v>0.878</v>
      </c>
      <c r="L78" s="177">
        <f>SUM(L73:L77)</f>
        <v>137.00900000000001</v>
      </c>
      <c r="M78" s="190">
        <v>1</v>
      </c>
      <c r="N78" s="177">
        <f>N73</f>
        <v>197.422</v>
      </c>
      <c r="O78" s="177">
        <f>SUM(O73:O77)</f>
        <v>149.63899999999998</v>
      </c>
      <c r="P78" s="177">
        <f>SUM(P73:P77)</f>
        <v>5.1550000000000002</v>
      </c>
      <c r="Q78" s="177">
        <f>SUM(Q73:Q77)</f>
        <v>154.79399999999998</v>
      </c>
      <c r="R78" s="190">
        <v>1</v>
      </c>
      <c r="S78" s="177">
        <f>S73</f>
        <v>42.628000000000014</v>
      </c>
      <c r="T78" s="187">
        <f>T73</f>
        <v>0.21592325070154297</v>
      </c>
      <c r="U78" s="180">
        <f>SUM(U73:U77)</f>
        <v>80.104800000000012</v>
      </c>
      <c r="V78" s="181">
        <f>SUM(V73:V77)</f>
        <v>82.093000000000004</v>
      </c>
      <c r="W78" s="155">
        <f t="shared" si="1"/>
        <v>1.0248199858185776</v>
      </c>
      <c r="X78" s="187">
        <f>IFERROR(((1-(1-T78)*W78)*1),0)</f>
        <v>0.19646247690327878</v>
      </c>
      <c r="Y78" s="306"/>
    </row>
    <row r="79" spans="1:25">
      <c r="A79" s="395">
        <f>A73+1</f>
        <v>13</v>
      </c>
      <c r="B79" s="396" t="s">
        <v>252</v>
      </c>
      <c r="C79" s="396">
        <v>61</v>
      </c>
      <c r="D79" s="396" t="s">
        <v>255</v>
      </c>
      <c r="E79" s="254" t="s">
        <v>235</v>
      </c>
      <c r="F79" s="255">
        <v>103200</v>
      </c>
      <c r="G79" s="255">
        <v>18</v>
      </c>
      <c r="H79" s="256">
        <f>F79+G79</f>
        <v>103218</v>
      </c>
      <c r="I79" s="243">
        <f>IFERROR((H79/$H$84),0)</f>
        <v>0.91918463305816034</v>
      </c>
      <c r="J79" s="257">
        <v>102.88200000000001</v>
      </c>
      <c r="K79" s="257">
        <v>1.0999999999999999E-2</v>
      </c>
      <c r="L79" s="258">
        <f>J79+K79</f>
        <v>102.893</v>
      </c>
      <c r="M79" s="243">
        <f>IFERROR((L79/$L$84),0)</f>
        <v>0.5981699057629366</v>
      </c>
      <c r="N79" s="397">
        <v>312.18</v>
      </c>
      <c r="O79" s="257">
        <v>116.95199999999998</v>
      </c>
      <c r="P79" s="257">
        <v>2.1760000000000002</v>
      </c>
      <c r="Q79" s="258">
        <f>O79+P79</f>
        <v>119.12799999999999</v>
      </c>
      <c r="R79" s="243">
        <f>IFERROR((Q79/$Q$84),0)</f>
        <v>0.52398965462638769</v>
      </c>
      <c r="S79" s="389">
        <f>N84-Q84</f>
        <v>84.832000000000022</v>
      </c>
      <c r="T79" s="390">
        <f>IFERROR((S79/N84),0)</f>
        <v>0.27174066243833694</v>
      </c>
      <c r="U79" s="257">
        <v>53.637500000000003</v>
      </c>
      <c r="V79" s="257">
        <v>55.787699999999994</v>
      </c>
      <c r="W79" s="259">
        <f t="shared" si="1"/>
        <v>1.0400876252621765</v>
      </c>
      <c r="X79" s="391"/>
      <c r="Y79" s="306"/>
    </row>
    <row r="80" spans="1:25">
      <c r="A80" s="378"/>
      <c r="B80" s="380"/>
      <c r="C80" s="380"/>
      <c r="D80" s="380"/>
      <c r="E80" s="150" t="s">
        <v>236</v>
      </c>
      <c r="F80" s="203">
        <v>838</v>
      </c>
      <c r="G80" s="203">
        <v>17</v>
      </c>
      <c r="H80" s="151">
        <f>F80+G80</f>
        <v>855</v>
      </c>
      <c r="I80" s="189">
        <f>IFERROR((H80/$H$84),0)</f>
        <v>7.6140097779915043E-3</v>
      </c>
      <c r="J80" s="241">
        <v>9.9250000000000007</v>
      </c>
      <c r="K80" s="241">
        <v>7.0999999999999994E-2</v>
      </c>
      <c r="L80" s="245">
        <f>J80+K80</f>
        <v>9.9960000000000004</v>
      </c>
      <c r="M80" s="189">
        <f>IFERROR((L80/$L$84),0)</f>
        <v>5.811188689226978E-2</v>
      </c>
      <c r="N80" s="382"/>
      <c r="O80" s="241">
        <v>1.9139999999999999</v>
      </c>
      <c r="P80" s="241">
        <v>0.40199999999999997</v>
      </c>
      <c r="Q80" s="245">
        <f>O80+P80</f>
        <v>2.3159999999999998</v>
      </c>
      <c r="R80" s="189">
        <f>IFERROR((Q80/$Q$84),0)</f>
        <v>1.0187026056969932E-2</v>
      </c>
      <c r="S80" s="384"/>
      <c r="T80" s="386"/>
      <c r="U80" s="241">
        <v>0.78690000000000004</v>
      </c>
      <c r="V80" s="241">
        <v>0.74249999999999994</v>
      </c>
      <c r="W80" s="152">
        <f t="shared" si="1"/>
        <v>0.9435760579489133</v>
      </c>
      <c r="X80" s="391"/>
      <c r="Y80" s="306"/>
    </row>
    <row r="81" spans="1:25">
      <c r="A81" s="378"/>
      <c r="B81" s="380"/>
      <c r="C81" s="380"/>
      <c r="D81" s="380"/>
      <c r="E81" s="150" t="s">
        <v>237</v>
      </c>
      <c r="F81" s="203">
        <v>6648</v>
      </c>
      <c r="G81" s="203">
        <v>1</v>
      </c>
      <c r="H81" s="151">
        <f>F81+G81</f>
        <v>6649</v>
      </c>
      <c r="I81" s="189">
        <f>IFERROR((H81/$H$84),0)</f>
        <v>5.921117077645089E-2</v>
      </c>
      <c r="J81" s="241">
        <v>24.303999999999998</v>
      </c>
      <c r="K81" s="241">
        <v>1E-3</v>
      </c>
      <c r="L81" s="245">
        <f>J81+K81</f>
        <v>24.305</v>
      </c>
      <c r="M81" s="189">
        <f>IFERROR((L81/$L$84),0)</f>
        <v>0.14129746007569197</v>
      </c>
      <c r="N81" s="382"/>
      <c r="O81" s="241">
        <v>30.565999999999999</v>
      </c>
      <c r="P81" s="241">
        <v>0.29799999999999999</v>
      </c>
      <c r="Q81" s="245">
        <f>O81+P81</f>
        <v>30.863999999999997</v>
      </c>
      <c r="R81" s="189">
        <f>IFERROR((Q81/$Q$84),0)</f>
        <v>0.13575663740169255</v>
      </c>
      <c r="S81" s="384"/>
      <c r="T81" s="386"/>
      <c r="U81" s="241">
        <v>23.834700000000002</v>
      </c>
      <c r="V81" s="241">
        <v>23.911300000000001</v>
      </c>
      <c r="W81" s="152">
        <f t="shared" si="1"/>
        <v>1.0032138017260548</v>
      </c>
      <c r="X81" s="391"/>
      <c r="Y81" s="306"/>
    </row>
    <row r="82" spans="1:25">
      <c r="A82" s="378"/>
      <c r="B82" s="380"/>
      <c r="C82" s="380"/>
      <c r="D82" s="380"/>
      <c r="E82" s="150" t="s">
        <v>238</v>
      </c>
      <c r="F82" s="203">
        <v>62</v>
      </c>
      <c r="G82" s="203">
        <v>0</v>
      </c>
      <c r="H82" s="151">
        <f>F82+G82</f>
        <v>62</v>
      </c>
      <c r="I82" s="189">
        <f>IFERROR((H82/$H$84),0)</f>
        <v>5.521270248368108E-4</v>
      </c>
      <c r="J82" s="241">
        <v>30.027999999999999</v>
      </c>
      <c r="K82" s="241">
        <v>0</v>
      </c>
      <c r="L82" s="245">
        <f>J82+K82</f>
        <v>30.027999999999999</v>
      </c>
      <c r="M82" s="189">
        <f>IFERROR((L82/$L$84),0)</f>
        <v>0.17456820124060393</v>
      </c>
      <c r="N82" s="382"/>
      <c r="O82" s="241">
        <v>66.796999999999997</v>
      </c>
      <c r="P82" s="241">
        <v>0</v>
      </c>
      <c r="Q82" s="245">
        <f>O82+P82</f>
        <v>66.796999999999997</v>
      </c>
      <c r="R82" s="189">
        <f>IFERROR((Q82/$Q$84),0)</f>
        <v>0.29380949029681369</v>
      </c>
      <c r="S82" s="384"/>
      <c r="T82" s="386"/>
      <c r="U82" s="241">
        <v>49.04</v>
      </c>
      <c r="V82" s="241">
        <v>49.247099999999996</v>
      </c>
      <c r="W82" s="152">
        <f t="shared" si="1"/>
        <v>1.0042230831973897</v>
      </c>
      <c r="X82" s="391"/>
      <c r="Y82" s="306"/>
    </row>
    <row r="83" spans="1:25" ht="15.75" thickBot="1">
      <c r="A83" s="379"/>
      <c r="B83" s="381"/>
      <c r="C83" s="381"/>
      <c r="D83" s="381"/>
      <c r="E83" s="249" t="s">
        <v>239</v>
      </c>
      <c r="F83" s="250">
        <v>1418</v>
      </c>
      <c r="G83" s="250">
        <v>91</v>
      </c>
      <c r="H83" s="251">
        <f>F83+G83</f>
        <v>1509</v>
      </c>
      <c r="I83" s="242">
        <f>IFERROR((H83/$H$84),0)</f>
        <v>1.3438059362560444E-2</v>
      </c>
      <c r="J83" s="252">
        <v>4.0730000000000004</v>
      </c>
      <c r="K83" s="252">
        <v>0.71799999999999997</v>
      </c>
      <c r="L83" s="253">
        <f>J83+K83</f>
        <v>4.7910000000000004</v>
      </c>
      <c r="M83" s="242">
        <f>IFERROR((L83/$L$84),0)</f>
        <v>2.7852546028497852E-2</v>
      </c>
      <c r="N83" s="383"/>
      <c r="O83" s="252">
        <v>5.1240000000000006</v>
      </c>
      <c r="P83" s="252">
        <v>3.1190000000000002</v>
      </c>
      <c r="Q83" s="253">
        <f>O83+P83</f>
        <v>8.2430000000000003</v>
      </c>
      <c r="R83" s="242">
        <f>IFERROR((Q83/$Q$84),0)</f>
        <v>3.6257191618136078E-2</v>
      </c>
      <c r="S83" s="385"/>
      <c r="T83" s="387"/>
      <c r="U83" s="252">
        <v>6.2948999999999993</v>
      </c>
      <c r="V83" s="252">
        <v>6.9667999999999992</v>
      </c>
      <c r="W83" s="152">
        <f t="shared" si="1"/>
        <v>1.1067371999555196</v>
      </c>
      <c r="X83" s="391"/>
      <c r="Y83" s="306"/>
    </row>
    <row r="84" spans="1:25" ht="15.75" thickBot="1">
      <c r="A84" s="392" t="s">
        <v>240</v>
      </c>
      <c r="B84" s="393"/>
      <c r="C84" s="394"/>
      <c r="D84" s="244"/>
      <c r="E84" s="153"/>
      <c r="F84" s="204">
        <f>SUM(F79:F83)</f>
        <v>112166</v>
      </c>
      <c r="G84" s="204">
        <f>SUM(G79:G83)</f>
        <v>127</v>
      </c>
      <c r="H84" s="154">
        <f>SUM(H79:H83)</f>
        <v>112293</v>
      </c>
      <c r="I84" s="190">
        <v>1</v>
      </c>
      <c r="J84" s="177">
        <f>SUM(J79:J83)</f>
        <v>171.21199999999999</v>
      </c>
      <c r="K84" s="177">
        <f>SUM(K79:K83)</f>
        <v>0.80099999999999993</v>
      </c>
      <c r="L84" s="177">
        <f>SUM(L79:L83)</f>
        <v>172.01299999999998</v>
      </c>
      <c r="M84" s="190">
        <v>1</v>
      </c>
      <c r="N84" s="177">
        <f>N79</f>
        <v>312.18</v>
      </c>
      <c r="O84" s="177">
        <f>SUM(O79:O83)</f>
        <v>221.35299999999998</v>
      </c>
      <c r="P84" s="177">
        <f>SUM(P79:P83)</f>
        <v>5.995000000000001</v>
      </c>
      <c r="Q84" s="177">
        <f>SUM(Q79:Q83)</f>
        <v>227.34799999999998</v>
      </c>
      <c r="R84" s="190">
        <v>1</v>
      </c>
      <c r="S84" s="177">
        <f>S79</f>
        <v>84.832000000000022</v>
      </c>
      <c r="T84" s="187">
        <f>T79</f>
        <v>0.27174066243833694</v>
      </c>
      <c r="U84" s="180">
        <f>SUM(U79:U83)</f>
        <v>133.59400000000002</v>
      </c>
      <c r="V84" s="181">
        <f>SUM(V79:V83)</f>
        <v>136.65539999999999</v>
      </c>
      <c r="W84" s="155">
        <f t="shared" si="1"/>
        <v>1.0229156998068774</v>
      </c>
      <c r="X84" s="187">
        <f>IFERROR(((1-(1-T84)*W84)*1),0)</f>
        <v>0.25505209007721852</v>
      </c>
      <c r="Y84" s="306"/>
    </row>
    <row r="85" spans="1:25">
      <c r="A85" s="395">
        <f>A79+1</f>
        <v>14</v>
      </c>
      <c r="B85" s="396" t="s">
        <v>256</v>
      </c>
      <c r="C85" s="396">
        <v>62</v>
      </c>
      <c r="D85" s="396" t="s">
        <v>257</v>
      </c>
      <c r="E85" s="254" t="s">
        <v>235</v>
      </c>
      <c r="F85" s="255">
        <v>108461</v>
      </c>
      <c r="G85" s="255">
        <v>111</v>
      </c>
      <c r="H85" s="256">
        <f>F85+G85</f>
        <v>108572</v>
      </c>
      <c r="I85" s="243">
        <f>IFERROR((H85/$H$90),0)</f>
        <v>0.90224789130344452</v>
      </c>
      <c r="J85" s="257">
        <v>98.34</v>
      </c>
      <c r="K85" s="257">
        <v>5.2999999999999999E-2</v>
      </c>
      <c r="L85" s="258">
        <f>J85+K85</f>
        <v>98.393000000000001</v>
      </c>
      <c r="M85" s="243">
        <f>IFERROR((L85/$L$90),0)</f>
        <v>0.44435663059775637</v>
      </c>
      <c r="N85" s="397">
        <v>445.04599999999999</v>
      </c>
      <c r="O85" s="257">
        <v>75.8</v>
      </c>
      <c r="P85" s="257">
        <v>1.274</v>
      </c>
      <c r="Q85" s="258">
        <f>O85+P85</f>
        <v>77.073999999999998</v>
      </c>
      <c r="R85" s="243">
        <f>IFERROR((Q85/$Q$90),0)</f>
        <v>0.18324425593426655</v>
      </c>
      <c r="S85" s="389">
        <f>N90-Q90</f>
        <v>24.437999999999931</v>
      </c>
      <c r="T85" s="390">
        <f>IFERROR((S85/N90),0)</f>
        <v>5.4911177720954538E-2</v>
      </c>
      <c r="U85" s="257">
        <v>36.886500000000005</v>
      </c>
      <c r="V85" s="257">
        <v>38.580500000000001</v>
      </c>
      <c r="W85" s="259">
        <f t="shared" si="1"/>
        <v>1.0459246607837553</v>
      </c>
      <c r="X85" s="391"/>
      <c r="Y85" s="306"/>
    </row>
    <row r="86" spans="1:25">
      <c r="A86" s="378"/>
      <c r="B86" s="380"/>
      <c r="C86" s="380"/>
      <c r="D86" s="380"/>
      <c r="E86" s="150" t="s">
        <v>236</v>
      </c>
      <c r="F86" s="203">
        <v>1450</v>
      </c>
      <c r="G86" s="203">
        <v>6</v>
      </c>
      <c r="H86" s="151">
        <f>F86+G86</f>
        <v>1456</v>
      </c>
      <c r="I86" s="189">
        <f>IFERROR((H86/$H$90),0)</f>
        <v>1.2099555407819837E-2</v>
      </c>
      <c r="J86" s="241">
        <v>10.455</v>
      </c>
      <c r="K86" s="241">
        <v>4.8000000000000001E-2</v>
      </c>
      <c r="L86" s="245">
        <f>J86+K86</f>
        <v>10.503</v>
      </c>
      <c r="M86" s="189">
        <f>IFERROR((L86/$L$90),0)</f>
        <v>4.7433025633614539E-2</v>
      </c>
      <c r="N86" s="382"/>
      <c r="O86" s="241">
        <v>1.9740000000000004</v>
      </c>
      <c r="P86" s="241">
        <v>0.34100000000000003</v>
      </c>
      <c r="Q86" s="245">
        <f>O86+P86</f>
        <v>2.3150000000000004</v>
      </c>
      <c r="R86" s="189">
        <f>IFERROR((Q86/$Q$90),0)</f>
        <v>5.5039371576384661E-3</v>
      </c>
      <c r="S86" s="384"/>
      <c r="T86" s="386"/>
      <c r="U86" s="241">
        <v>0.6974999999999999</v>
      </c>
      <c r="V86" s="241">
        <v>0.65039999999999987</v>
      </c>
      <c r="W86" s="152">
        <f t="shared" si="1"/>
        <v>0.9324731182795698</v>
      </c>
      <c r="X86" s="391"/>
      <c r="Y86" s="306"/>
    </row>
    <row r="87" spans="1:25">
      <c r="A87" s="378"/>
      <c r="B87" s="380"/>
      <c r="C87" s="380"/>
      <c r="D87" s="380"/>
      <c r="E87" s="150" t="s">
        <v>237</v>
      </c>
      <c r="F87" s="203">
        <v>7990</v>
      </c>
      <c r="G87" s="203">
        <v>1</v>
      </c>
      <c r="H87" s="151">
        <f>F87+G87</f>
        <v>7991</v>
      </c>
      <c r="I87" s="189">
        <f>IFERROR((H87/$H$90),0)</f>
        <v>6.6406282461461755E-2</v>
      </c>
      <c r="J87" s="241">
        <v>29.675000000000001</v>
      </c>
      <c r="K87" s="241">
        <v>4.0000000000000001E-3</v>
      </c>
      <c r="L87" s="245">
        <f>J87+K87</f>
        <v>29.679000000000002</v>
      </c>
      <c r="M87" s="189">
        <f>IFERROR((L87/$L$90),0)</f>
        <v>0.13403453944397278</v>
      </c>
      <c r="N87" s="382"/>
      <c r="O87" s="241">
        <v>33.753</v>
      </c>
      <c r="P87" s="241">
        <v>0.22299999999999995</v>
      </c>
      <c r="Q87" s="245">
        <f>O87+P87</f>
        <v>33.975999999999999</v>
      </c>
      <c r="R87" s="189">
        <f>IFERROR((Q87/$Q$90),0)</f>
        <v>8.0778301886792442E-2</v>
      </c>
      <c r="S87" s="384"/>
      <c r="T87" s="386"/>
      <c r="U87" s="241">
        <v>25.982299999999999</v>
      </c>
      <c r="V87" s="241">
        <v>25.930399999999999</v>
      </c>
      <c r="W87" s="152">
        <f t="shared" si="1"/>
        <v>0.9980024863079866</v>
      </c>
      <c r="X87" s="391"/>
      <c r="Y87" s="306"/>
    </row>
    <row r="88" spans="1:25">
      <c r="A88" s="378"/>
      <c r="B88" s="380"/>
      <c r="C88" s="380"/>
      <c r="D88" s="380"/>
      <c r="E88" s="150" t="s">
        <v>238</v>
      </c>
      <c r="F88" s="203">
        <v>39</v>
      </c>
      <c r="G88" s="203">
        <v>0</v>
      </c>
      <c r="H88" s="151">
        <f>F88+G88</f>
        <v>39</v>
      </c>
      <c r="I88" s="189">
        <f>IFERROR((H88/$H$90),0)</f>
        <v>3.2409523413803133E-4</v>
      </c>
      <c r="J88" s="241">
        <v>41.262999999999998</v>
      </c>
      <c r="K88" s="241">
        <v>0</v>
      </c>
      <c r="L88" s="245">
        <f>J88+K88</f>
        <v>41.262999999999998</v>
      </c>
      <c r="M88" s="189">
        <f>IFERROR((L88/$L$90),0)</f>
        <v>0.18634951316003395</v>
      </c>
      <c r="N88" s="382"/>
      <c r="O88" s="241">
        <v>215.16200000000003</v>
      </c>
      <c r="P88" s="241">
        <v>0</v>
      </c>
      <c r="Q88" s="245">
        <f>O88+P88</f>
        <v>215.16200000000003</v>
      </c>
      <c r="R88" s="189">
        <f>IFERROR((Q88/$Q$90),0)</f>
        <v>0.51154994674376142</v>
      </c>
      <c r="S88" s="384"/>
      <c r="T88" s="386"/>
      <c r="U88" s="241">
        <v>133.3432</v>
      </c>
      <c r="V88" s="241">
        <v>133.8657</v>
      </c>
      <c r="W88" s="152">
        <f t="shared" si="1"/>
        <v>1.0039184600339575</v>
      </c>
      <c r="X88" s="391"/>
      <c r="Y88" s="306"/>
    </row>
    <row r="89" spans="1:25" ht="15.75" thickBot="1">
      <c r="A89" s="379"/>
      <c r="B89" s="381"/>
      <c r="C89" s="381"/>
      <c r="D89" s="381"/>
      <c r="E89" s="249" t="s">
        <v>239</v>
      </c>
      <c r="F89" s="250">
        <v>2181</v>
      </c>
      <c r="G89" s="250">
        <v>96</v>
      </c>
      <c r="H89" s="251">
        <f>F89+G89</f>
        <v>2277</v>
      </c>
      <c r="I89" s="242">
        <f>IFERROR((H89/$H$90),0)</f>
        <v>1.8922175593135828E-2</v>
      </c>
      <c r="J89" s="252">
        <v>40.923999999999999</v>
      </c>
      <c r="K89" s="252">
        <v>0.66600000000000004</v>
      </c>
      <c r="L89" s="253">
        <f>J89+K89</f>
        <v>41.589999999999996</v>
      </c>
      <c r="M89" s="242">
        <f>IFERROR((L89/$L$90),0)</f>
        <v>0.18782629116462235</v>
      </c>
      <c r="N89" s="383"/>
      <c r="O89" s="252">
        <v>89.790999999999983</v>
      </c>
      <c r="P89" s="252">
        <v>2.29</v>
      </c>
      <c r="Q89" s="253">
        <f>O89+P89</f>
        <v>92.080999999999989</v>
      </c>
      <c r="R89" s="242">
        <f>IFERROR((Q89/$Q$90),0)</f>
        <v>0.21892355827754104</v>
      </c>
      <c r="S89" s="385"/>
      <c r="T89" s="387"/>
      <c r="U89" s="252">
        <v>62.563800000000001</v>
      </c>
      <c r="V89" s="252">
        <v>62.853300000000004</v>
      </c>
      <c r="W89" s="152">
        <f t="shared" si="1"/>
        <v>1.0046272764761732</v>
      </c>
      <c r="X89" s="391"/>
      <c r="Y89" s="306"/>
    </row>
    <row r="90" spans="1:25" ht="15.75" thickBot="1">
      <c r="A90" s="392" t="s">
        <v>240</v>
      </c>
      <c r="B90" s="393"/>
      <c r="C90" s="394"/>
      <c r="D90" s="244"/>
      <c r="E90" s="153"/>
      <c r="F90" s="204">
        <f>SUM(F85:F89)</f>
        <v>120121</v>
      </c>
      <c r="G90" s="204">
        <f>SUM(G85:G89)</f>
        <v>214</v>
      </c>
      <c r="H90" s="154">
        <f>SUM(H85:H89)</f>
        <v>120335</v>
      </c>
      <c r="I90" s="190">
        <v>1</v>
      </c>
      <c r="J90" s="177">
        <f>SUM(J85:J89)</f>
        <v>220.65700000000001</v>
      </c>
      <c r="K90" s="177">
        <f>SUM(K85:K89)</f>
        <v>0.77100000000000002</v>
      </c>
      <c r="L90" s="177">
        <f>SUM(L85:L89)</f>
        <v>221.428</v>
      </c>
      <c r="M90" s="190">
        <v>1</v>
      </c>
      <c r="N90" s="177">
        <f>N85</f>
        <v>445.04599999999999</v>
      </c>
      <c r="O90" s="177">
        <f>SUM(O85:O89)</f>
        <v>416.48</v>
      </c>
      <c r="P90" s="177">
        <f>SUM(P85:P89)</f>
        <v>4.1280000000000001</v>
      </c>
      <c r="Q90" s="177">
        <f>SUM(Q85:Q89)</f>
        <v>420.60800000000006</v>
      </c>
      <c r="R90" s="190">
        <v>1</v>
      </c>
      <c r="S90" s="177">
        <f>S85</f>
        <v>24.437999999999931</v>
      </c>
      <c r="T90" s="187">
        <f>T85</f>
        <v>5.4911177720954538E-2</v>
      </c>
      <c r="U90" s="180">
        <f>SUM(U85:U89)</f>
        <v>259.47329999999999</v>
      </c>
      <c r="V90" s="181">
        <f>SUM(V85:V89)</f>
        <v>261.88029999999998</v>
      </c>
      <c r="W90" s="155">
        <f t="shared" si="1"/>
        <v>1.0092764843242059</v>
      </c>
      <c r="X90" s="187">
        <f>IFERROR(((1-(1-T90)*W90)*1),0)</f>
        <v>4.6144076076100715E-2</v>
      </c>
      <c r="Y90" s="306"/>
    </row>
    <row r="91" spans="1:25">
      <c r="A91" s="395">
        <f>A85+1</f>
        <v>15</v>
      </c>
      <c r="B91" s="396" t="s">
        <v>256</v>
      </c>
      <c r="C91" s="396">
        <v>62</v>
      </c>
      <c r="D91" s="396" t="s">
        <v>258</v>
      </c>
      <c r="E91" s="254" t="s">
        <v>235</v>
      </c>
      <c r="F91" s="255">
        <v>81296</v>
      </c>
      <c r="G91" s="255">
        <v>170</v>
      </c>
      <c r="H91" s="256">
        <f>F91+G91</f>
        <v>81466</v>
      </c>
      <c r="I91" s="243">
        <f>IFERROR((H91/$H$96),0)</f>
        <v>0.88873615883925161</v>
      </c>
      <c r="J91" s="257">
        <v>90.706999999999994</v>
      </c>
      <c r="K91" s="257">
        <v>8.6999999999999994E-2</v>
      </c>
      <c r="L91" s="258">
        <f>J91+K91</f>
        <v>90.793999999999997</v>
      </c>
      <c r="M91" s="243">
        <f>IFERROR((L91/$L$96),0)</f>
        <v>0.25552597362392421</v>
      </c>
      <c r="N91" s="397">
        <v>921.07600000000002</v>
      </c>
      <c r="O91" s="257">
        <v>85.960000000000008</v>
      </c>
      <c r="P91" s="257">
        <v>1.4600000000000002</v>
      </c>
      <c r="Q91" s="258">
        <f>O91+P91</f>
        <v>87.42</v>
      </c>
      <c r="R91" s="243">
        <f>IFERROR((Q91/$Q$96),0)</f>
        <v>9.8190076759435432E-2</v>
      </c>
      <c r="S91" s="389">
        <f>N96-Q96</f>
        <v>30.761999999999944</v>
      </c>
      <c r="T91" s="390">
        <f>IFERROR((S91/N96),0)</f>
        <v>3.3397895504822556E-2</v>
      </c>
      <c r="U91" s="257">
        <v>41.086100000000002</v>
      </c>
      <c r="V91" s="257">
        <v>42.055</v>
      </c>
      <c r="W91" s="259">
        <f t="shared" si="1"/>
        <v>1.023582184729142</v>
      </c>
      <c r="X91" s="391"/>
      <c r="Y91" s="306"/>
    </row>
    <row r="92" spans="1:25">
      <c r="A92" s="378"/>
      <c r="B92" s="380"/>
      <c r="C92" s="380"/>
      <c r="D92" s="380"/>
      <c r="E92" s="150" t="s">
        <v>236</v>
      </c>
      <c r="F92" s="203">
        <v>1032</v>
      </c>
      <c r="G92" s="203">
        <v>18</v>
      </c>
      <c r="H92" s="151">
        <f>F92+G92</f>
        <v>1050</v>
      </c>
      <c r="I92" s="189">
        <f>IFERROR((H92/$H$96),0)</f>
        <v>1.1454753722794959E-2</v>
      </c>
      <c r="J92" s="241">
        <v>10.289</v>
      </c>
      <c r="K92" s="241">
        <v>0.125</v>
      </c>
      <c r="L92" s="245">
        <f>J92+K92</f>
        <v>10.414</v>
      </c>
      <c r="M92" s="189">
        <f>IFERROR((L92/$L$96),0)</f>
        <v>2.9308627104429223E-2</v>
      </c>
      <c r="N92" s="382"/>
      <c r="O92" s="241">
        <v>1.351</v>
      </c>
      <c r="P92" s="241">
        <v>0.42700000000000005</v>
      </c>
      <c r="Q92" s="245">
        <f>O92+P92</f>
        <v>1.778</v>
      </c>
      <c r="R92" s="189">
        <f>IFERROR((Q92/$Q$96),0)</f>
        <v>1.9970482324213703E-3</v>
      </c>
      <c r="S92" s="384"/>
      <c r="T92" s="386"/>
      <c r="U92" s="241">
        <v>0.44980000000000003</v>
      </c>
      <c r="V92" s="241">
        <v>0.34519999999999995</v>
      </c>
      <c r="W92" s="152">
        <f t="shared" si="1"/>
        <v>0.76745220097821243</v>
      </c>
      <c r="X92" s="391"/>
      <c r="Y92" s="306"/>
    </row>
    <row r="93" spans="1:25">
      <c r="A93" s="378"/>
      <c r="B93" s="380"/>
      <c r="C93" s="380"/>
      <c r="D93" s="380"/>
      <c r="E93" s="150" t="s">
        <v>237</v>
      </c>
      <c r="F93" s="203">
        <v>7635</v>
      </c>
      <c r="G93" s="203">
        <v>0</v>
      </c>
      <c r="H93" s="151">
        <f>F93+G93</f>
        <v>7635</v>
      </c>
      <c r="I93" s="189">
        <f>IFERROR((H93/$H$96),0)</f>
        <v>8.3292423498609061E-2</v>
      </c>
      <c r="J93" s="241">
        <v>30.876999999999999</v>
      </c>
      <c r="K93" s="241">
        <v>0</v>
      </c>
      <c r="L93" s="245">
        <f>J93+K93</f>
        <v>30.876999999999999</v>
      </c>
      <c r="M93" s="189">
        <f>IFERROR((L93/$L$96),0)</f>
        <v>8.6898644046808249E-2</v>
      </c>
      <c r="N93" s="382"/>
      <c r="O93" s="241">
        <v>37.191000000000003</v>
      </c>
      <c r="P93" s="241">
        <v>0.29400000000000004</v>
      </c>
      <c r="Q93" s="245">
        <f>O93+P93</f>
        <v>37.484999999999999</v>
      </c>
      <c r="R93" s="189">
        <f>IFERROR((Q93/$Q$96),0)</f>
        <v>4.2103123167781253E-2</v>
      </c>
      <c r="S93" s="384"/>
      <c r="T93" s="386"/>
      <c r="U93" s="241">
        <v>28.608899999999998</v>
      </c>
      <c r="V93" s="241">
        <v>28.648999999999997</v>
      </c>
      <c r="W93" s="152">
        <f t="shared" si="1"/>
        <v>1.0014016617206534</v>
      </c>
      <c r="X93" s="391"/>
      <c r="Y93" s="306"/>
    </row>
    <row r="94" spans="1:25">
      <c r="A94" s="378"/>
      <c r="B94" s="380"/>
      <c r="C94" s="380"/>
      <c r="D94" s="380"/>
      <c r="E94" s="150" t="s">
        <v>238</v>
      </c>
      <c r="F94" s="203">
        <v>78</v>
      </c>
      <c r="G94" s="203">
        <v>0</v>
      </c>
      <c r="H94" s="151">
        <f>F94+G94</f>
        <v>78</v>
      </c>
      <c r="I94" s="189">
        <f>IFERROR((H94/$H$96),0)</f>
        <v>8.5092456226476846E-4</v>
      </c>
      <c r="J94" s="241">
        <v>173.37899999999999</v>
      </c>
      <c r="K94" s="241">
        <v>0</v>
      </c>
      <c r="L94" s="245">
        <f>J94+K94</f>
        <v>173.37899999999999</v>
      </c>
      <c r="M94" s="189">
        <f>IFERROR((L94/$L$96),0)</f>
        <v>0.48794895897242496</v>
      </c>
      <c r="N94" s="382"/>
      <c r="O94" s="241">
        <v>636.42000000000007</v>
      </c>
      <c r="P94" s="241">
        <v>0</v>
      </c>
      <c r="Q94" s="245">
        <f>O94+P94</f>
        <v>636.42000000000007</v>
      </c>
      <c r="R94" s="189">
        <f>IFERROR((Q94/$Q$96),0)</f>
        <v>0.71482645448684401</v>
      </c>
      <c r="S94" s="384"/>
      <c r="T94" s="386"/>
      <c r="U94" s="241">
        <v>415.02809999999999</v>
      </c>
      <c r="V94" s="241">
        <v>410.06180000000001</v>
      </c>
      <c r="W94" s="152">
        <f t="shared" si="1"/>
        <v>0.9880338222881776</v>
      </c>
      <c r="X94" s="391"/>
      <c r="Y94" s="306"/>
    </row>
    <row r="95" spans="1:25" ht="15.75" thickBot="1">
      <c r="A95" s="379"/>
      <c r="B95" s="381"/>
      <c r="C95" s="381"/>
      <c r="D95" s="381"/>
      <c r="E95" s="249" t="s">
        <v>239</v>
      </c>
      <c r="F95" s="250">
        <v>1400</v>
      </c>
      <c r="G95" s="250">
        <v>36</v>
      </c>
      <c r="H95" s="251">
        <f>F95+G95</f>
        <v>1436</v>
      </c>
      <c r="I95" s="242">
        <f>IFERROR((H95/$H$96),0)</f>
        <v>1.5665739377079584E-2</v>
      </c>
      <c r="J95" s="252">
        <v>49.170999999999999</v>
      </c>
      <c r="K95" s="252">
        <v>0.68700000000000006</v>
      </c>
      <c r="L95" s="253">
        <f>J95+K95</f>
        <v>49.857999999999997</v>
      </c>
      <c r="M95" s="242">
        <f>IFERROR((L95/$L$96),0)</f>
        <v>0.14031779625241331</v>
      </c>
      <c r="N95" s="383"/>
      <c r="O95" s="252">
        <v>124.92700000000001</v>
      </c>
      <c r="P95" s="252">
        <v>2.2840000000000003</v>
      </c>
      <c r="Q95" s="253">
        <f>O95+P95</f>
        <v>127.21100000000001</v>
      </c>
      <c r="R95" s="242">
        <f>IFERROR((Q95/$Q$96),0)</f>
        <v>0.14288329735351799</v>
      </c>
      <c r="S95" s="385"/>
      <c r="T95" s="387"/>
      <c r="U95" s="252">
        <v>87.500500000000002</v>
      </c>
      <c r="V95" s="252">
        <v>87.587500000000006</v>
      </c>
      <c r="W95" s="152">
        <f t="shared" si="1"/>
        <v>1.0009942800326856</v>
      </c>
      <c r="X95" s="391"/>
      <c r="Y95" s="306"/>
    </row>
    <row r="96" spans="1:25" ht="15.75" thickBot="1">
      <c r="A96" s="392" t="s">
        <v>240</v>
      </c>
      <c r="B96" s="393"/>
      <c r="C96" s="394"/>
      <c r="D96" s="244"/>
      <c r="E96" s="153"/>
      <c r="F96" s="204">
        <f>SUM(F91:F95)</f>
        <v>91441</v>
      </c>
      <c r="G96" s="204">
        <f>SUM(G91:G95)</f>
        <v>224</v>
      </c>
      <c r="H96" s="154">
        <f>SUM(H91:H95)</f>
        <v>91665</v>
      </c>
      <c r="I96" s="190">
        <v>1</v>
      </c>
      <c r="J96" s="177">
        <f>SUM(J91:J95)</f>
        <v>354.42299999999994</v>
      </c>
      <c r="K96" s="177">
        <f>SUM(K91:K95)</f>
        <v>0.89900000000000002</v>
      </c>
      <c r="L96" s="177">
        <f>SUM(L91:L95)</f>
        <v>355.322</v>
      </c>
      <c r="M96" s="190">
        <v>1</v>
      </c>
      <c r="N96" s="177">
        <f>N91</f>
        <v>921.07600000000002</v>
      </c>
      <c r="O96" s="177">
        <f>SUM(O91:O95)</f>
        <v>885.84900000000005</v>
      </c>
      <c r="P96" s="177">
        <f>SUM(P91:P95)</f>
        <v>4.4649999999999999</v>
      </c>
      <c r="Q96" s="177">
        <f>SUM(Q91:Q95)</f>
        <v>890.31400000000008</v>
      </c>
      <c r="R96" s="190">
        <v>1</v>
      </c>
      <c r="S96" s="177">
        <f>S91</f>
        <v>30.761999999999944</v>
      </c>
      <c r="T96" s="187">
        <f>T91</f>
        <v>3.3397895504822556E-2</v>
      </c>
      <c r="U96" s="180">
        <f>SUM(U91:U95)</f>
        <v>572.67340000000002</v>
      </c>
      <c r="V96" s="181">
        <f>SUM(V91:V95)</f>
        <v>568.69849999999997</v>
      </c>
      <c r="W96" s="155">
        <f t="shared" si="1"/>
        <v>0.99305904552228186</v>
      </c>
      <c r="X96" s="187">
        <f>IFERROR(((1-(1-T96)*W96)*1),0)</f>
        <v>4.0107036710190114E-2</v>
      </c>
      <c r="Y96" s="306"/>
    </row>
    <row r="97" spans="1:25">
      <c r="A97" s="395">
        <f>A91+1</f>
        <v>16</v>
      </c>
      <c r="B97" s="396" t="s">
        <v>256</v>
      </c>
      <c r="C97" s="396">
        <v>62</v>
      </c>
      <c r="D97" s="396" t="s">
        <v>259</v>
      </c>
      <c r="E97" s="254" t="s">
        <v>235</v>
      </c>
      <c r="F97" s="255">
        <v>124072</v>
      </c>
      <c r="G97" s="255">
        <v>70</v>
      </c>
      <c r="H97" s="256">
        <f>F97+G97</f>
        <v>124142</v>
      </c>
      <c r="I97" s="243">
        <f>IFERROR((H97/$H$102),0)</f>
        <v>0.92599747879728189</v>
      </c>
      <c r="J97" s="257">
        <v>106.099</v>
      </c>
      <c r="K97" s="257">
        <v>5.2999999999999999E-2</v>
      </c>
      <c r="L97" s="258">
        <f>J97+K97</f>
        <v>106.152</v>
      </c>
      <c r="M97" s="243">
        <f>IFERROR((L97/$L$102),0)</f>
        <v>0.71521358307505722</v>
      </c>
      <c r="N97" s="397">
        <v>187.22</v>
      </c>
      <c r="O97" s="257">
        <v>90.149000000000001</v>
      </c>
      <c r="P97" s="257">
        <v>2.4400000000000004</v>
      </c>
      <c r="Q97" s="258">
        <f>O97+P97</f>
        <v>92.588999999999999</v>
      </c>
      <c r="R97" s="243">
        <f>IFERROR((Q97/$Q$102),0)</f>
        <v>0.6503452296497132</v>
      </c>
      <c r="S97" s="389">
        <f>N102-Q102</f>
        <v>44.851000000000028</v>
      </c>
      <c r="T97" s="390">
        <f>IFERROR((S97/N102),0)</f>
        <v>0.23956308086742883</v>
      </c>
      <c r="U97" s="257">
        <v>42.717999999999996</v>
      </c>
      <c r="V97" s="257">
        <v>46.445</v>
      </c>
      <c r="W97" s="259">
        <f t="shared" si="1"/>
        <v>1.087246593941664</v>
      </c>
      <c r="X97" s="391"/>
      <c r="Y97" s="306"/>
    </row>
    <row r="98" spans="1:25">
      <c r="A98" s="378"/>
      <c r="B98" s="380"/>
      <c r="C98" s="380"/>
      <c r="D98" s="380"/>
      <c r="E98" s="150" t="s">
        <v>236</v>
      </c>
      <c r="F98" s="203">
        <v>929</v>
      </c>
      <c r="G98" s="203">
        <v>1</v>
      </c>
      <c r="H98" s="151">
        <f>F98+G98</f>
        <v>930</v>
      </c>
      <c r="I98" s="189">
        <f>IFERROR((H98/$H$102),0)</f>
        <v>6.9370370646636287E-3</v>
      </c>
      <c r="J98" s="241">
        <v>3.274</v>
      </c>
      <c r="K98" s="241">
        <v>2E-3</v>
      </c>
      <c r="L98" s="245">
        <f>J98+K98</f>
        <v>3.2759999999999998</v>
      </c>
      <c r="M98" s="189">
        <f>IFERROR((L98/$L$102),0)</f>
        <v>2.2072496968063599E-2</v>
      </c>
      <c r="N98" s="382"/>
      <c r="O98" s="241">
        <v>0.91400000000000003</v>
      </c>
      <c r="P98" s="241">
        <v>9.9999999999999992E-2</v>
      </c>
      <c r="Q98" s="245">
        <f>O98+P98</f>
        <v>1.014</v>
      </c>
      <c r="R98" s="189">
        <f>IFERROR((Q98/$Q$102),0)</f>
        <v>7.1223370256165335E-3</v>
      </c>
      <c r="S98" s="384"/>
      <c r="T98" s="386"/>
      <c r="U98" s="241">
        <v>0.26819999999999999</v>
      </c>
      <c r="V98" s="241">
        <v>0.17280000000000001</v>
      </c>
      <c r="W98" s="152">
        <f t="shared" si="1"/>
        <v>0.64429530201342289</v>
      </c>
      <c r="X98" s="391"/>
      <c r="Y98" s="306"/>
    </row>
    <row r="99" spans="1:25">
      <c r="A99" s="378"/>
      <c r="B99" s="380"/>
      <c r="C99" s="380"/>
      <c r="D99" s="380"/>
      <c r="E99" s="150" t="s">
        <v>237</v>
      </c>
      <c r="F99" s="203">
        <v>6429</v>
      </c>
      <c r="G99" s="203">
        <v>4</v>
      </c>
      <c r="H99" s="151">
        <f>F99+G99</f>
        <v>6433</v>
      </c>
      <c r="I99" s="189">
        <f>IFERROR((H99/$H$102),0)</f>
        <v>4.798490262040981E-2</v>
      </c>
      <c r="J99" s="241">
        <v>20.649000000000001</v>
      </c>
      <c r="K99" s="241">
        <v>3.6999999999999998E-2</v>
      </c>
      <c r="L99" s="245">
        <f>J99+K99</f>
        <v>20.686</v>
      </c>
      <c r="M99" s="189">
        <f>IFERROR((L99/$L$102),0)</f>
        <v>0.13937474733863359</v>
      </c>
      <c r="N99" s="382"/>
      <c r="O99" s="241">
        <v>23.554999999999996</v>
      </c>
      <c r="P99" s="241">
        <v>0.42800000000000005</v>
      </c>
      <c r="Q99" s="245">
        <f>O99+P99</f>
        <v>23.982999999999997</v>
      </c>
      <c r="R99" s="189">
        <f>IFERROR((Q99/$Q$102),0)</f>
        <v>0.16845661625775277</v>
      </c>
      <c r="S99" s="384"/>
      <c r="T99" s="386"/>
      <c r="U99" s="241">
        <v>18.308300000000003</v>
      </c>
      <c r="V99" s="241">
        <v>18.762</v>
      </c>
      <c r="W99" s="152">
        <f t="shared" si="1"/>
        <v>1.024781110206846</v>
      </c>
      <c r="X99" s="391"/>
      <c r="Y99" s="306"/>
    </row>
    <row r="100" spans="1:25">
      <c r="A100" s="378"/>
      <c r="B100" s="380"/>
      <c r="C100" s="380"/>
      <c r="D100" s="380"/>
      <c r="E100" s="150" t="s">
        <v>238</v>
      </c>
      <c r="F100" s="203">
        <v>25</v>
      </c>
      <c r="G100" s="203">
        <v>0</v>
      </c>
      <c r="H100" s="151">
        <f>F100+G100</f>
        <v>25</v>
      </c>
      <c r="I100" s="189">
        <f>IFERROR((H100/$H$102),0)</f>
        <v>1.864794909855814E-4</v>
      </c>
      <c r="J100" s="241">
        <v>6.5250000000000004</v>
      </c>
      <c r="K100" s="241">
        <v>0</v>
      </c>
      <c r="L100" s="245">
        <f>J100+K100</f>
        <v>6.5250000000000004</v>
      </c>
      <c r="M100" s="189">
        <f>IFERROR((L100/$L$102),0)</f>
        <v>4.3963077752324484E-2</v>
      </c>
      <c r="N100" s="382"/>
      <c r="O100" s="241">
        <v>8.9559999999999995</v>
      </c>
      <c r="P100" s="241">
        <v>0</v>
      </c>
      <c r="Q100" s="245">
        <f>O100+P100</f>
        <v>8.9559999999999995</v>
      </c>
      <c r="R100" s="189">
        <f>IFERROR((Q100/$Q$102),0)</f>
        <v>6.290695305860125E-2</v>
      </c>
      <c r="S100" s="384"/>
      <c r="T100" s="386"/>
      <c r="U100" s="241">
        <v>7.3727</v>
      </c>
      <c r="V100" s="241">
        <v>6.8061000000000007</v>
      </c>
      <c r="W100" s="152">
        <f t="shared" si="1"/>
        <v>0.92314891423766066</v>
      </c>
      <c r="X100" s="391"/>
      <c r="Y100" s="306"/>
    </row>
    <row r="101" spans="1:25" ht="15.75" thickBot="1">
      <c r="A101" s="379"/>
      <c r="B101" s="381"/>
      <c r="C101" s="381"/>
      <c r="D101" s="381"/>
      <c r="E101" s="249" t="s">
        <v>239</v>
      </c>
      <c r="F101" s="250">
        <v>2389</v>
      </c>
      <c r="G101" s="250">
        <v>144</v>
      </c>
      <c r="H101" s="251">
        <f>F101+G101</f>
        <v>2533</v>
      </c>
      <c r="I101" s="242">
        <f>IFERROR((H101/$H$102),0)</f>
        <v>1.8894102026659108E-2</v>
      </c>
      <c r="J101" s="252">
        <v>11.537000000000001</v>
      </c>
      <c r="K101" s="252">
        <v>0.24399999999999999</v>
      </c>
      <c r="L101" s="253">
        <f>J101+K101</f>
        <v>11.781000000000001</v>
      </c>
      <c r="M101" s="242">
        <f>IFERROR((L101/$L$102),0)</f>
        <v>7.9376094865921024E-2</v>
      </c>
      <c r="N101" s="383"/>
      <c r="O101" s="252">
        <v>13.487999999999998</v>
      </c>
      <c r="P101" s="252">
        <v>2.339</v>
      </c>
      <c r="Q101" s="253">
        <f>O101+P101</f>
        <v>15.826999999999998</v>
      </c>
      <c r="R101" s="242">
        <f>IFERROR((Q101/$Q$102),0)</f>
        <v>0.11116886400831642</v>
      </c>
      <c r="S101" s="385"/>
      <c r="T101" s="387"/>
      <c r="U101" s="252">
        <v>11.6198</v>
      </c>
      <c r="V101" s="252">
        <v>12.0336</v>
      </c>
      <c r="W101" s="152">
        <f t="shared" si="1"/>
        <v>1.0356116284273396</v>
      </c>
      <c r="X101" s="391"/>
      <c r="Y101" s="306"/>
    </row>
    <row r="102" spans="1:25" ht="15.75" thickBot="1">
      <c r="A102" s="392" t="s">
        <v>240</v>
      </c>
      <c r="B102" s="393"/>
      <c r="C102" s="394"/>
      <c r="D102" s="244"/>
      <c r="E102" s="153"/>
      <c r="F102" s="204">
        <f>SUM(F97:F101)</f>
        <v>133844</v>
      </c>
      <c r="G102" s="204">
        <f>SUM(G97:G101)</f>
        <v>219</v>
      </c>
      <c r="H102" s="154">
        <f>SUM(H97:H101)</f>
        <v>134063</v>
      </c>
      <c r="I102" s="190">
        <v>1</v>
      </c>
      <c r="J102" s="177">
        <f>SUM(J97:J101)</f>
        <v>148.084</v>
      </c>
      <c r="K102" s="177">
        <f>SUM(K97:K101)</f>
        <v>0.33599999999999997</v>
      </c>
      <c r="L102" s="177">
        <f>SUM(L97:L101)</f>
        <v>148.42000000000002</v>
      </c>
      <c r="M102" s="190">
        <v>1</v>
      </c>
      <c r="N102" s="177">
        <f>N97</f>
        <v>187.22</v>
      </c>
      <c r="O102" s="177">
        <f>SUM(O97:O101)</f>
        <v>137.06199999999998</v>
      </c>
      <c r="P102" s="177">
        <f>SUM(P97:P101)</f>
        <v>5.3070000000000004</v>
      </c>
      <c r="Q102" s="177">
        <f>SUM(Q97:Q101)</f>
        <v>142.36899999999997</v>
      </c>
      <c r="R102" s="190">
        <v>1</v>
      </c>
      <c r="S102" s="177">
        <f>S97</f>
        <v>44.851000000000028</v>
      </c>
      <c r="T102" s="187">
        <f>T97</f>
        <v>0.23956308086742883</v>
      </c>
      <c r="U102" s="180">
        <f>SUM(U97:U101)</f>
        <v>80.286999999999992</v>
      </c>
      <c r="V102" s="181">
        <f>SUM(V97:V101)</f>
        <v>84.219500000000011</v>
      </c>
      <c r="W102" s="155">
        <f t="shared" si="1"/>
        <v>1.0489805323402297</v>
      </c>
      <c r="X102" s="187">
        <f>IFERROR(((1-(1-T102)*W102)*1),0)</f>
        <v>0.20231647575715128</v>
      </c>
      <c r="Y102" s="306"/>
    </row>
    <row r="103" spans="1:25" ht="15.75" hidden="1" thickBot="1">
      <c r="A103" s="398">
        <f>A97+1</f>
        <v>17</v>
      </c>
      <c r="B103" s="400"/>
      <c r="C103" s="396"/>
      <c r="D103" s="396"/>
      <c r="E103" s="260" t="s">
        <v>235</v>
      </c>
      <c r="F103" s="255">
        <v>0</v>
      </c>
      <c r="G103" s="255">
        <v>0</v>
      </c>
      <c r="H103" s="261">
        <f>F103+G103</f>
        <v>0</v>
      </c>
      <c r="I103" s="236">
        <f>IFERROR((H103/$H$108),0)</f>
        <v>0</v>
      </c>
      <c r="J103" s="257">
        <v>0</v>
      </c>
      <c r="K103" s="257">
        <v>0</v>
      </c>
      <c r="L103" s="262">
        <f>J103+K103</f>
        <v>0</v>
      </c>
      <c r="M103" s="236">
        <f>IFERROR((L103/$L$108),0)</f>
        <v>0</v>
      </c>
      <c r="N103" s="397">
        <v>0</v>
      </c>
      <c r="O103" s="257">
        <v>0</v>
      </c>
      <c r="P103" s="257">
        <v>0</v>
      </c>
      <c r="Q103" s="262">
        <f>O103+P103</f>
        <v>0</v>
      </c>
      <c r="R103" s="236">
        <f>IFERROR((Q103/$Q$108),0)</f>
        <v>0</v>
      </c>
      <c r="S103" s="402">
        <f>N108-Q108</f>
        <v>0</v>
      </c>
      <c r="T103" s="404">
        <f>IFERROR((S103/N108),0)</f>
        <v>0</v>
      </c>
      <c r="U103" s="257">
        <v>0</v>
      </c>
      <c r="V103" s="257">
        <v>0</v>
      </c>
      <c r="W103" s="263">
        <f>IFERROR(((V103/U103)*1),0)</f>
        <v>0</v>
      </c>
      <c r="X103" s="407"/>
      <c r="Y103" s="306"/>
    </row>
    <row r="104" spans="1:25" ht="15.75" hidden="1" thickBot="1">
      <c r="A104" s="399"/>
      <c r="B104" s="401"/>
      <c r="C104" s="380"/>
      <c r="D104" s="380"/>
      <c r="E104" s="127" t="s">
        <v>236</v>
      </c>
      <c r="F104" s="203">
        <v>0</v>
      </c>
      <c r="G104" s="203">
        <v>0</v>
      </c>
      <c r="H104" s="128">
        <f t="shared" ref="H104:H107" si="2">F104+G104</f>
        <v>0</v>
      </c>
      <c r="I104" s="191">
        <f t="shared" ref="I104:I107" si="3">IFERROR((H104/$H$108),0)</f>
        <v>0</v>
      </c>
      <c r="J104" s="241">
        <v>0</v>
      </c>
      <c r="K104" s="241">
        <v>0</v>
      </c>
      <c r="L104" s="240">
        <f t="shared" ref="L104:L107" si="4">J104+K104</f>
        <v>0</v>
      </c>
      <c r="M104" s="191">
        <f t="shared" ref="M104:M107" si="5">IFERROR((L104/$L$108),0)</f>
        <v>0</v>
      </c>
      <c r="N104" s="382"/>
      <c r="O104" s="241">
        <v>0</v>
      </c>
      <c r="P104" s="241">
        <v>0</v>
      </c>
      <c r="Q104" s="240">
        <f t="shared" ref="Q104:Q107" si="6">O104+P104</f>
        <v>0</v>
      </c>
      <c r="R104" s="191">
        <f t="shared" ref="R104:R107" si="7">IFERROR((Q104/$Q$108),0)</f>
        <v>0</v>
      </c>
      <c r="S104" s="403"/>
      <c r="T104" s="405"/>
      <c r="U104" s="241">
        <v>0</v>
      </c>
      <c r="V104" s="241">
        <v>0</v>
      </c>
      <c r="W104" s="129">
        <f t="shared" ref="W104:W105" si="8">IFERROR(((V104/U104)*1),0)</f>
        <v>0</v>
      </c>
      <c r="X104" s="407"/>
      <c r="Y104" s="306"/>
    </row>
    <row r="105" spans="1:25" ht="15.75" hidden="1" thickBot="1">
      <c r="A105" s="399"/>
      <c r="B105" s="401"/>
      <c r="C105" s="380"/>
      <c r="D105" s="380"/>
      <c r="E105" s="127" t="s">
        <v>237</v>
      </c>
      <c r="F105" s="203">
        <v>0</v>
      </c>
      <c r="G105" s="203">
        <v>0</v>
      </c>
      <c r="H105" s="128">
        <f t="shared" si="2"/>
        <v>0</v>
      </c>
      <c r="I105" s="191">
        <f t="shared" si="3"/>
        <v>0</v>
      </c>
      <c r="J105" s="241">
        <v>0</v>
      </c>
      <c r="K105" s="241">
        <v>0</v>
      </c>
      <c r="L105" s="240">
        <f t="shared" si="4"/>
        <v>0</v>
      </c>
      <c r="M105" s="191">
        <f t="shared" si="5"/>
        <v>0</v>
      </c>
      <c r="N105" s="382"/>
      <c r="O105" s="241">
        <v>0</v>
      </c>
      <c r="P105" s="241">
        <v>0</v>
      </c>
      <c r="Q105" s="240">
        <f t="shared" si="6"/>
        <v>0</v>
      </c>
      <c r="R105" s="191">
        <f t="shared" si="7"/>
        <v>0</v>
      </c>
      <c r="S105" s="403"/>
      <c r="T105" s="405"/>
      <c r="U105" s="241">
        <v>0</v>
      </c>
      <c r="V105" s="241">
        <v>0</v>
      </c>
      <c r="W105" s="129">
        <f t="shared" si="8"/>
        <v>0</v>
      </c>
      <c r="X105" s="407"/>
      <c r="Y105" s="306"/>
    </row>
    <row r="106" spans="1:25" ht="15.75" hidden="1" thickBot="1">
      <c r="A106" s="399"/>
      <c r="B106" s="401"/>
      <c r="C106" s="380"/>
      <c r="D106" s="380"/>
      <c r="E106" s="127" t="s">
        <v>238</v>
      </c>
      <c r="F106" s="203">
        <v>0</v>
      </c>
      <c r="G106" s="203">
        <v>0</v>
      </c>
      <c r="H106" s="128">
        <f t="shared" si="2"/>
        <v>0</v>
      </c>
      <c r="I106" s="191">
        <f t="shared" si="3"/>
        <v>0</v>
      </c>
      <c r="J106" s="241">
        <v>0</v>
      </c>
      <c r="K106" s="241">
        <v>0</v>
      </c>
      <c r="L106" s="240">
        <f t="shared" si="4"/>
        <v>0</v>
      </c>
      <c r="M106" s="191">
        <f t="shared" si="5"/>
        <v>0</v>
      </c>
      <c r="N106" s="382"/>
      <c r="O106" s="241">
        <v>0</v>
      </c>
      <c r="P106" s="241">
        <v>0</v>
      </c>
      <c r="Q106" s="240">
        <f t="shared" si="6"/>
        <v>0</v>
      </c>
      <c r="R106" s="191">
        <f t="shared" si="7"/>
        <v>0</v>
      </c>
      <c r="S106" s="403"/>
      <c r="T106" s="405"/>
      <c r="U106" s="241">
        <v>0</v>
      </c>
      <c r="V106" s="241">
        <v>0</v>
      </c>
      <c r="W106" s="129">
        <f>IFERROR(((V106/U106)*1),0)</f>
        <v>0</v>
      </c>
      <c r="X106" s="407"/>
      <c r="Y106" s="306"/>
    </row>
    <row r="107" spans="1:25" ht="15.75" hidden="1" thickBot="1">
      <c r="A107" s="399"/>
      <c r="B107" s="401"/>
      <c r="C107" s="380"/>
      <c r="D107" s="380"/>
      <c r="E107" s="127" t="s">
        <v>239</v>
      </c>
      <c r="F107" s="203">
        <v>0</v>
      </c>
      <c r="G107" s="203">
        <v>0</v>
      </c>
      <c r="H107" s="128">
        <f t="shared" si="2"/>
        <v>0</v>
      </c>
      <c r="I107" s="191">
        <f t="shared" si="3"/>
        <v>0</v>
      </c>
      <c r="J107" s="241">
        <v>0</v>
      </c>
      <c r="K107" s="241">
        <v>0</v>
      </c>
      <c r="L107" s="240">
        <f t="shared" si="4"/>
        <v>0</v>
      </c>
      <c r="M107" s="191">
        <f t="shared" si="5"/>
        <v>0</v>
      </c>
      <c r="N107" s="382"/>
      <c r="O107" s="241">
        <v>0</v>
      </c>
      <c r="P107" s="241">
        <v>0</v>
      </c>
      <c r="Q107" s="240">
        <f t="shared" si="6"/>
        <v>0</v>
      </c>
      <c r="R107" s="191">
        <f t="shared" si="7"/>
        <v>0</v>
      </c>
      <c r="S107" s="403"/>
      <c r="T107" s="405"/>
      <c r="U107" s="241">
        <v>0</v>
      </c>
      <c r="V107" s="241">
        <v>0</v>
      </c>
      <c r="W107" s="129">
        <f>IFERROR(((V107/U107)*1),0)</f>
        <v>0</v>
      </c>
      <c r="X107" s="404"/>
      <c r="Y107" s="306"/>
    </row>
    <row r="108" spans="1:25" ht="15.75" hidden="1" thickBot="1">
      <c r="A108" s="408" t="s">
        <v>240</v>
      </c>
      <c r="B108" s="409"/>
      <c r="C108" s="410"/>
      <c r="D108" s="237"/>
      <c r="E108" s="130"/>
      <c r="F108" s="205">
        <f>SUM(F103:F107)</f>
        <v>0</v>
      </c>
      <c r="G108" s="205">
        <f t="shared" ref="G108:H108" si="9">SUM(G103:G107)</f>
        <v>0</v>
      </c>
      <c r="H108" s="131">
        <f t="shared" si="9"/>
        <v>0</v>
      </c>
      <c r="I108" s="192">
        <v>1</v>
      </c>
      <c r="J108" s="178">
        <f t="shared" ref="J108:L108" si="10">SUM(J103:J107)</f>
        <v>0</v>
      </c>
      <c r="K108" s="178">
        <f t="shared" si="10"/>
        <v>0</v>
      </c>
      <c r="L108" s="178">
        <f t="shared" si="10"/>
        <v>0</v>
      </c>
      <c r="M108" s="192">
        <v>1</v>
      </c>
      <c r="N108" s="178">
        <f>N103</f>
        <v>0</v>
      </c>
      <c r="O108" s="178">
        <f t="shared" ref="O108:Q108" si="11">SUM(O103:O107)</f>
        <v>0</v>
      </c>
      <c r="P108" s="178">
        <f t="shared" si="11"/>
        <v>0</v>
      </c>
      <c r="Q108" s="178">
        <f t="shared" si="11"/>
        <v>0</v>
      </c>
      <c r="R108" s="192">
        <v>1</v>
      </c>
      <c r="S108" s="178">
        <f>S103</f>
        <v>0</v>
      </c>
      <c r="T108" s="188">
        <f>T103</f>
        <v>0</v>
      </c>
      <c r="U108" s="182">
        <f>SUM(U103:U107)</f>
        <v>0</v>
      </c>
      <c r="V108" s="183">
        <f>SUM(V103:V107)</f>
        <v>0</v>
      </c>
      <c r="W108" s="132">
        <f>IFERROR(((V108/U108)*1),0)</f>
        <v>0</v>
      </c>
      <c r="X108" s="264">
        <f>IFERROR(((1-(1-T108)*W108)*1),0)</f>
        <v>1</v>
      </c>
      <c r="Y108" s="306"/>
    </row>
    <row r="109" spans="1:25" ht="15.75" hidden="1" thickBot="1">
      <c r="A109" s="399">
        <f>A103+1</f>
        <v>18</v>
      </c>
      <c r="B109" s="401"/>
      <c r="C109" s="380"/>
      <c r="D109" s="380"/>
      <c r="E109" s="127" t="s">
        <v>235</v>
      </c>
      <c r="F109" s="203">
        <v>0</v>
      </c>
      <c r="G109" s="203">
        <v>0</v>
      </c>
      <c r="H109" s="128">
        <f>F109+G109</f>
        <v>0</v>
      </c>
      <c r="I109" s="191">
        <f>IFERROR((H109/$H$114),0)</f>
        <v>0</v>
      </c>
      <c r="J109" s="241">
        <v>0</v>
      </c>
      <c r="K109" s="241">
        <v>0</v>
      </c>
      <c r="L109" s="240">
        <f>J109+K109</f>
        <v>0</v>
      </c>
      <c r="M109" s="191">
        <f>IFERROR((L109/$L$114),0)</f>
        <v>0</v>
      </c>
      <c r="N109" s="382">
        <v>0</v>
      </c>
      <c r="O109" s="241">
        <v>0</v>
      </c>
      <c r="P109" s="241">
        <v>0</v>
      </c>
      <c r="Q109" s="240">
        <f>O109+P109</f>
        <v>0</v>
      </c>
      <c r="R109" s="191">
        <f>IFERROR((Q109/$Q$114),0)</f>
        <v>0</v>
      </c>
      <c r="S109" s="403">
        <f>N114-Q114</f>
        <v>0</v>
      </c>
      <c r="T109" s="405">
        <f>IFERROR((S109/N114),0)</f>
        <v>0</v>
      </c>
      <c r="U109" s="241">
        <v>0</v>
      </c>
      <c r="V109" s="241">
        <v>0</v>
      </c>
      <c r="W109" s="129">
        <f>IFERROR(((V109/U109)*1),0)</f>
        <v>0</v>
      </c>
      <c r="X109" s="406"/>
      <c r="Y109" s="306"/>
    </row>
    <row r="110" spans="1:25" ht="15.75" hidden="1" thickBot="1">
      <c r="A110" s="399"/>
      <c r="B110" s="401"/>
      <c r="C110" s="380"/>
      <c r="D110" s="380"/>
      <c r="E110" s="127" t="s">
        <v>236</v>
      </c>
      <c r="F110" s="203">
        <v>0</v>
      </c>
      <c r="G110" s="203">
        <v>0</v>
      </c>
      <c r="H110" s="128">
        <f t="shared" ref="H110:H113" si="12">F110+G110</f>
        <v>0</v>
      </c>
      <c r="I110" s="191">
        <f t="shared" ref="I110:I112" si="13">IFERROR((H110/$H$114),0)</f>
        <v>0</v>
      </c>
      <c r="J110" s="241">
        <v>0</v>
      </c>
      <c r="K110" s="241">
        <v>0</v>
      </c>
      <c r="L110" s="240">
        <f t="shared" ref="L110:L113" si="14">J110+K110</f>
        <v>0</v>
      </c>
      <c r="M110" s="191">
        <f t="shared" ref="M110:M113" si="15">IFERROR((L110/$L$114),0)</f>
        <v>0</v>
      </c>
      <c r="N110" s="382"/>
      <c r="O110" s="241">
        <v>0</v>
      </c>
      <c r="P110" s="241">
        <v>0</v>
      </c>
      <c r="Q110" s="240">
        <f t="shared" ref="Q110:Q113" si="16">O110+P110</f>
        <v>0</v>
      </c>
      <c r="R110" s="191">
        <f t="shared" ref="R110:R113" si="17">IFERROR((Q110/$Q$114),0)</f>
        <v>0</v>
      </c>
      <c r="S110" s="403"/>
      <c r="T110" s="405"/>
      <c r="U110" s="241">
        <v>0</v>
      </c>
      <c r="V110" s="241">
        <v>0</v>
      </c>
      <c r="W110" s="129">
        <f t="shared" ref="W110:W111" si="18">IFERROR(((V110/U110)*1),0)</f>
        <v>0</v>
      </c>
      <c r="X110" s="407"/>
      <c r="Y110" s="306"/>
    </row>
    <row r="111" spans="1:25" ht="15.75" hidden="1" thickBot="1">
      <c r="A111" s="399"/>
      <c r="B111" s="401"/>
      <c r="C111" s="380"/>
      <c r="D111" s="380"/>
      <c r="E111" s="127" t="s">
        <v>237</v>
      </c>
      <c r="F111" s="203">
        <v>0</v>
      </c>
      <c r="G111" s="203">
        <v>0</v>
      </c>
      <c r="H111" s="128">
        <f t="shared" si="12"/>
        <v>0</v>
      </c>
      <c r="I111" s="191">
        <f t="shared" si="13"/>
        <v>0</v>
      </c>
      <c r="J111" s="241">
        <v>0</v>
      </c>
      <c r="K111" s="241">
        <v>0</v>
      </c>
      <c r="L111" s="240">
        <f t="shared" si="14"/>
        <v>0</v>
      </c>
      <c r="M111" s="191">
        <f t="shared" si="15"/>
        <v>0</v>
      </c>
      <c r="N111" s="382"/>
      <c r="O111" s="241">
        <v>0</v>
      </c>
      <c r="P111" s="241">
        <v>0</v>
      </c>
      <c r="Q111" s="240">
        <f t="shared" si="16"/>
        <v>0</v>
      </c>
      <c r="R111" s="191">
        <f t="shared" si="17"/>
        <v>0</v>
      </c>
      <c r="S111" s="403"/>
      <c r="T111" s="405"/>
      <c r="U111" s="241">
        <v>0</v>
      </c>
      <c r="V111" s="241">
        <v>0</v>
      </c>
      <c r="W111" s="129">
        <f t="shared" si="18"/>
        <v>0</v>
      </c>
      <c r="X111" s="407"/>
      <c r="Y111" s="306"/>
    </row>
    <row r="112" spans="1:25" ht="15.75" hidden="1" thickBot="1">
      <c r="A112" s="399"/>
      <c r="B112" s="401"/>
      <c r="C112" s="380"/>
      <c r="D112" s="380"/>
      <c r="E112" s="127" t="s">
        <v>238</v>
      </c>
      <c r="F112" s="203">
        <v>0</v>
      </c>
      <c r="G112" s="203">
        <v>0</v>
      </c>
      <c r="H112" s="128">
        <f t="shared" si="12"/>
        <v>0</v>
      </c>
      <c r="I112" s="191">
        <f t="shared" si="13"/>
        <v>0</v>
      </c>
      <c r="J112" s="241">
        <v>0</v>
      </c>
      <c r="K112" s="241">
        <v>0</v>
      </c>
      <c r="L112" s="240">
        <f t="shared" si="14"/>
        <v>0</v>
      </c>
      <c r="M112" s="191">
        <f t="shared" si="15"/>
        <v>0</v>
      </c>
      <c r="N112" s="382"/>
      <c r="O112" s="241">
        <v>0</v>
      </c>
      <c r="P112" s="241">
        <v>0</v>
      </c>
      <c r="Q112" s="240">
        <f t="shared" si="16"/>
        <v>0</v>
      </c>
      <c r="R112" s="191">
        <f t="shared" si="17"/>
        <v>0</v>
      </c>
      <c r="S112" s="403"/>
      <c r="T112" s="405"/>
      <c r="U112" s="241">
        <v>0</v>
      </c>
      <c r="V112" s="241">
        <v>0</v>
      </c>
      <c r="W112" s="129">
        <f>IFERROR(((V112/U112)*1),0)</f>
        <v>0</v>
      </c>
      <c r="X112" s="407"/>
      <c r="Y112" s="306"/>
    </row>
    <row r="113" spans="1:25" ht="15.75" hidden="1" thickBot="1">
      <c r="A113" s="399"/>
      <c r="B113" s="401"/>
      <c r="C113" s="380"/>
      <c r="D113" s="380"/>
      <c r="E113" s="127" t="s">
        <v>239</v>
      </c>
      <c r="F113" s="203">
        <v>0</v>
      </c>
      <c r="G113" s="203">
        <v>0</v>
      </c>
      <c r="H113" s="128">
        <f t="shared" si="12"/>
        <v>0</v>
      </c>
      <c r="I113" s="191">
        <f>IFERROR((H113/$H$114),0)</f>
        <v>0</v>
      </c>
      <c r="J113" s="241">
        <v>0</v>
      </c>
      <c r="K113" s="241">
        <v>0</v>
      </c>
      <c r="L113" s="240">
        <f t="shared" si="14"/>
        <v>0</v>
      </c>
      <c r="M113" s="191">
        <f t="shared" si="15"/>
        <v>0</v>
      </c>
      <c r="N113" s="382"/>
      <c r="O113" s="241">
        <v>0</v>
      </c>
      <c r="P113" s="241">
        <v>0</v>
      </c>
      <c r="Q113" s="240">
        <f t="shared" si="16"/>
        <v>0</v>
      </c>
      <c r="R113" s="191">
        <f t="shared" si="17"/>
        <v>0</v>
      </c>
      <c r="S113" s="403"/>
      <c r="T113" s="405"/>
      <c r="U113" s="241">
        <v>0</v>
      </c>
      <c r="V113" s="241">
        <v>0</v>
      </c>
      <c r="W113" s="129">
        <f>IFERROR(((V113/U113)*1),0)</f>
        <v>0</v>
      </c>
      <c r="X113" s="404"/>
      <c r="Y113" s="306"/>
    </row>
    <row r="114" spans="1:25" ht="15.75" hidden="1" thickBot="1">
      <c r="A114" s="408" t="s">
        <v>240</v>
      </c>
      <c r="B114" s="409"/>
      <c r="C114" s="410"/>
      <c r="D114" s="237"/>
      <c r="E114" s="130"/>
      <c r="F114" s="205">
        <f>SUM(F109:F113)</f>
        <v>0</v>
      </c>
      <c r="G114" s="205">
        <f t="shared" ref="G114:H114" si="19">SUM(G109:G113)</f>
        <v>0</v>
      </c>
      <c r="H114" s="131">
        <f t="shared" si="19"/>
        <v>0</v>
      </c>
      <c r="I114" s="192">
        <v>1</v>
      </c>
      <c r="J114" s="178">
        <f t="shared" ref="J114:L114" si="20">SUM(J109:J113)</f>
        <v>0</v>
      </c>
      <c r="K114" s="178">
        <f t="shared" si="20"/>
        <v>0</v>
      </c>
      <c r="L114" s="178">
        <f t="shared" si="20"/>
        <v>0</v>
      </c>
      <c r="M114" s="192">
        <v>1</v>
      </c>
      <c r="N114" s="178">
        <f>N109</f>
        <v>0</v>
      </c>
      <c r="O114" s="178">
        <f t="shared" ref="O114:Q114" si="21">SUM(O109:O113)</f>
        <v>0</v>
      </c>
      <c r="P114" s="178">
        <f t="shared" si="21"/>
        <v>0</v>
      </c>
      <c r="Q114" s="178">
        <f t="shared" si="21"/>
        <v>0</v>
      </c>
      <c r="R114" s="192">
        <v>1</v>
      </c>
      <c r="S114" s="178">
        <f>S109</f>
        <v>0</v>
      </c>
      <c r="T114" s="188">
        <f>T109</f>
        <v>0</v>
      </c>
      <c r="U114" s="182">
        <f>SUM(U109:U113)</f>
        <v>0</v>
      </c>
      <c r="V114" s="183">
        <f>SUM(V109:V113)</f>
        <v>0</v>
      </c>
      <c r="W114" s="132">
        <f>IFERROR(((V114/U114)*1),0)</f>
        <v>0</v>
      </c>
      <c r="X114" s="264">
        <f>IFERROR(((1-(1-T114)*W114)*1),0)</f>
        <v>1</v>
      </c>
      <c r="Y114" s="306"/>
    </row>
    <row r="115" spans="1:25" ht="15.75" hidden="1" thickBot="1">
      <c r="A115" s="399">
        <f>A109+1</f>
        <v>19</v>
      </c>
      <c r="B115" s="401"/>
      <c r="C115" s="380"/>
      <c r="D115" s="380"/>
      <c r="E115" s="127" t="s">
        <v>235</v>
      </c>
      <c r="F115" s="203">
        <v>0</v>
      </c>
      <c r="G115" s="203">
        <v>0</v>
      </c>
      <c r="H115" s="128">
        <f>F115+G115</f>
        <v>0</v>
      </c>
      <c r="I115" s="191">
        <f>IFERROR((H115/$H$120),0)</f>
        <v>0</v>
      </c>
      <c r="J115" s="241">
        <v>0</v>
      </c>
      <c r="K115" s="241">
        <v>0</v>
      </c>
      <c r="L115" s="240">
        <f>J115+K115</f>
        <v>0</v>
      </c>
      <c r="M115" s="191">
        <f>IFERROR((L115/$L$120),0)</f>
        <v>0</v>
      </c>
      <c r="N115" s="382">
        <v>0</v>
      </c>
      <c r="O115" s="241">
        <v>0</v>
      </c>
      <c r="P115" s="241">
        <v>0</v>
      </c>
      <c r="Q115" s="240">
        <f>O115+P115</f>
        <v>0</v>
      </c>
      <c r="R115" s="191">
        <f>IFERROR((Q115/$Q$120),0)</f>
        <v>0</v>
      </c>
      <c r="S115" s="403">
        <f>N120-Q120</f>
        <v>0</v>
      </c>
      <c r="T115" s="405">
        <f>IFERROR((S115/N120),0)</f>
        <v>0</v>
      </c>
      <c r="U115" s="241">
        <v>0</v>
      </c>
      <c r="V115" s="241">
        <v>0</v>
      </c>
      <c r="W115" s="129">
        <f>IFERROR(((V115/U115)*1),0)</f>
        <v>0</v>
      </c>
      <c r="X115" s="406"/>
      <c r="Y115" s="306"/>
    </row>
    <row r="116" spans="1:25" ht="15.75" hidden="1" thickBot="1">
      <c r="A116" s="399"/>
      <c r="B116" s="401"/>
      <c r="C116" s="380"/>
      <c r="D116" s="380"/>
      <c r="E116" s="127" t="s">
        <v>236</v>
      </c>
      <c r="F116" s="203">
        <v>0</v>
      </c>
      <c r="G116" s="203">
        <v>0</v>
      </c>
      <c r="H116" s="128">
        <f t="shared" ref="H116:H119" si="22">F116+G116</f>
        <v>0</v>
      </c>
      <c r="I116" s="191">
        <f t="shared" ref="I116:I119" si="23">IFERROR((H116/$H$120),0)</f>
        <v>0</v>
      </c>
      <c r="J116" s="241">
        <v>0</v>
      </c>
      <c r="K116" s="241">
        <v>0</v>
      </c>
      <c r="L116" s="240">
        <f t="shared" ref="L116:L119" si="24">J116+K116</f>
        <v>0</v>
      </c>
      <c r="M116" s="191">
        <f t="shared" ref="M116:M119" si="25">IFERROR((L116/$L$120),0)</f>
        <v>0</v>
      </c>
      <c r="N116" s="382"/>
      <c r="O116" s="241">
        <v>0</v>
      </c>
      <c r="P116" s="241">
        <v>0</v>
      </c>
      <c r="Q116" s="240">
        <f t="shared" ref="Q116:Q119" si="26">O116+P116</f>
        <v>0</v>
      </c>
      <c r="R116" s="191">
        <f t="shared" ref="R116:R119" si="27">IFERROR((Q116/$Q$120),0)</f>
        <v>0</v>
      </c>
      <c r="S116" s="403"/>
      <c r="T116" s="405"/>
      <c r="U116" s="241">
        <v>0</v>
      </c>
      <c r="V116" s="241">
        <v>0</v>
      </c>
      <c r="W116" s="129">
        <f t="shared" ref="W116:W117" si="28">IFERROR(((V116/U116)*1),0)</f>
        <v>0</v>
      </c>
      <c r="X116" s="407"/>
      <c r="Y116" s="306"/>
    </row>
    <row r="117" spans="1:25" ht="15.75" hidden="1" thickBot="1">
      <c r="A117" s="399"/>
      <c r="B117" s="401"/>
      <c r="C117" s="380"/>
      <c r="D117" s="380"/>
      <c r="E117" s="127" t="s">
        <v>237</v>
      </c>
      <c r="F117" s="203">
        <v>0</v>
      </c>
      <c r="G117" s="203">
        <v>0</v>
      </c>
      <c r="H117" s="128">
        <f t="shared" si="22"/>
        <v>0</v>
      </c>
      <c r="I117" s="191">
        <f t="shared" si="23"/>
        <v>0</v>
      </c>
      <c r="J117" s="241">
        <v>0</v>
      </c>
      <c r="K117" s="241">
        <v>0</v>
      </c>
      <c r="L117" s="240">
        <f t="shared" si="24"/>
        <v>0</v>
      </c>
      <c r="M117" s="191">
        <f t="shared" si="25"/>
        <v>0</v>
      </c>
      <c r="N117" s="382"/>
      <c r="O117" s="241">
        <v>0</v>
      </c>
      <c r="P117" s="241">
        <v>0</v>
      </c>
      <c r="Q117" s="240">
        <f t="shared" si="26"/>
        <v>0</v>
      </c>
      <c r="R117" s="191">
        <f t="shared" si="27"/>
        <v>0</v>
      </c>
      <c r="S117" s="403"/>
      <c r="T117" s="405"/>
      <c r="U117" s="241">
        <v>0</v>
      </c>
      <c r="V117" s="241">
        <v>0</v>
      </c>
      <c r="W117" s="129">
        <f t="shared" si="28"/>
        <v>0</v>
      </c>
      <c r="X117" s="407"/>
      <c r="Y117" s="306"/>
    </row>
    <row r="118" spans="1:25" ht="15.75" hidden="1" thickBot="1">
      <c r="A118" s="399"/>
      <c r="B118" s="401"/>
      <c r="C118" s="380"/>
      <c r="D118" s="380"/>
      <c r="E118" s="127" t="s">
        <v>238</v>
      </c>
      <c r="F118" s="203">
        <v>0</v>
      </c>
      <c r="G118" s="203">
        <v>0</v>
      </c>
      <c r="H118" s="128">
        <f t="shared" si="22"/>
        <v>0</v>
      </c>
      <c r="I118" s="191">
        <f t="shared" si="23"/>
        <v>0</v>
      </c>
      <c r="J118" s="241">
        <v>0</v>
      </c>
      <c r="K118" s="241">
        <v>0</v>
      </c>
      <c r="L118" s="240">
        <f t="shared" si="24"/>
        <v>0</v>
      </c>
      <c r="M118" s="191">
        <f t="shared" si="25"/>
        <v>0</v>
      </c>
      <c r="N118" s="382"/>
      <c r="O118" s="241">
        <v>0</v>
      </c>
      <c r="P118" s="241">
        <v>0</v>
      </c>
      <c r="Q118" s="240">
        <f t="shared" si="26"/>
        <v>0</v>
      </c>
      <c r="R118" s="191">
        <f t="shared" si="27"/>
        <v>0</v>
      </c>
      <c r="S118" s="403"/>
      <c r="T118" s="405"/>
      <c r="U118" s="241">
        <v>0</v>
      </c>
      <c r="V118" s="241">
        <v>0</v>
      </c>
      <c r="W118" s="129">
        <f>IFERROR(((V118/U118)*1),0)</f>
        <v>0</v>
      </c>
      <c r="X118" s="407"/>
      <c r="Y118" s="306"/>
    </row>
    <row r="119" spans="1:25" ht="15.75" hidden="1" thickBot="1">
      <c r="A119" s="399"/>
      <c r="B119" s="401"/>
      <c r="C119" s="380"/>
      <c r="D119" s="380"/>
      <c r="E119" s="127" t="s">
        <v>239</v>
      </c>
      <c r="F119" s="203">
        <v>0</v>
      </c>
      <c r="G119" s="203">
        <v>0</v>
      </c>
      <c r="H119" s="128">
        <f t="shared" si="22"/>
        <v>0</v>
      </c>
      <c r="I119" s="191">
        <f t="shared" si="23"/>
        <v>0</v>
      </c>
      <c r="J119" s="241">
        <v>0</v>
      </c>
      <c r="K119" s="241">
        <v>0</v>
      </c>
      <c r="L119" s="240">
        <f t="shared" si="24"/>
        <v>0</v>
      </c>
      <c r="M119" s="191">
        <f t="shared" si="25"/>
        <v>0</v>
      </c>
      <c r="N119" s="382"/>
      <c r="O119" s="241">
        <v>0</v>
      </c>
      <c r="P119" s="241">
        <v>0</v>
      </c>
      <c r="Q119" s="240">
        <f t="shared" si="26"/>
        <v>0</v>
      </c>
      <c r="R119" s="191">
        <f t="shared" si="27"/>
        <v>0</v>
      </c>
      <c r="S119" s="403"/>
      <c r="T119" s="405"/>
      <c r="U119" s="241">
        <v>0</v>
      </c>
      <c r="V119" s="241">
        <v>0</v>
      </c>
      <c r="W119" s="129">
        <f>IFERROR(((V119/U119)*1),0)</f>
        <v>0</v>
      </c>
      <c r="X119" s="404"/>
      <c r="Y119" s="306"/>
    </row>
    <row r="120" spans="1:25" ht="15.75" hidden="1" thickBot="1">
      <c r="A120" s="408" t="s">
        <v>240</v>
      </c>
      <c r="B120" s="409"/>
      <c r="C120" s="410"/>
      <c r="D120" s="237"/>
      <c r="E120" s="130"/>
      <c r="F120" s="205">
        <f>SUM(F115:F119)</f>
        <v>0</v>
      </c>
      <c r="G120" s="205">
        <f t="shared" ref="G120:H120" si="29">SUM(G115:G119)</f>
        <v>0</v>
      </c>
      <c r="H120" s="131">
        <f t="shared" si="29"/>
        <v>0</v>
      </c>
      <c r="I120" s="192">
        <v>1</v>
      </c>
      <c r="J120" s="178">
        <f t="shared" ref="J120:L120" si="30">SUM(J115:J119)</f>
        <v>0</v>
      </c>
      <c r="K120" s="178">
        <f t="shared" si="30"/>
        <v>0</v>
      </c>
      <c r="L120" s="178">
        <f t="shared" si="30"/>
        <v>0</v>
      </c>
      <c r="M120" s="192">
        <v>1</v>
      </c>
      <c r="N120" s="178">
        <f>N115</f>
        <v>0</v>
      </c>
      <c r="O120" s="178">
        <f t="shared" ref="O120:Q120" si="31">SUM(O115:O119)</f>
        <v>0</v>
      </c>
      <c r="P120" s="178">
        <f t="shared" si="31"/>
        <v>0</v>
      </c>
      <c r="Q120" s="178">
        <f t="shared" si="31"/>
        <v>0</v>
      </c>
      <c r="R120" s="192">
        <v>1</v>
      </c>
      <c r="S120" s="178">
        <f>S115</f>
        <v>0</v>
      </c>
      <c r="T120" s="188">
        <f>T115</f>
        <v>0</v>
      </c>
      <c r="U120" s="182">
        <f>SUM(U115:U119)</f>
        <v>0</v>
      </c>
      <c r="V120" s="183">
        <f>SUM(V115:V119)</f>
        <v>0</v>
      </c>
      <c r="W120" s="132">
        <f>IFERROR(((V120/U120)*1),0)</f>
        <v>0</v>
      </c>
      <c r="X120" s="264">
        <f>IFERROR(((1-(1-T120)*W120)*1),0)</f>
        <v>1</v>
      </c>
      <c r="Y120" s="306"/>
    </row>
    <row r="121" spans="1:25" ht="15.75" hidden="1" thickBot="1">
      <c r="A121" s="399">
        <f>A115+1</f>
        <v>20</v>
      </c>
      <c r="B121" s="401"/>
      <c r="C121" s="380"/>
      <c r="D121" s="380"/>
      <c r="E121" s="127" t="s">
        <v>235</v>
      </c>
      <c r="F121" s="203">
        <v>0</v>
      </c>
      <c r="G121" s="203">
        <v>0</v>
      </c>
      <c r="H121" s="128">
        <f>F121+G121</f>
        <v>0</v>
      </c>
      <c r="I121" s="191" t="e">
        <f>H121/$H$126</f>
        <v>#DIV/0!</v>
      </c>
      <c r="J121" s="241">
        <v>0</v>
      </c>
      <c r="K121" s="241">
        <v>0</v>
      </c>
      <c r="L121" s="240">
        <f>J121+K121</f>
        <v>0</v>
      </c>
      <c r="M121" s="191" t="e">
        <f>L121/$L$126</f>
        <v>#DIV/0!</v>
      </c>
      <c r="N121" s="382">
        <v>0</v>
      </c>
      <c r="O121" s="241">
        <v>0</v>
      </c>
      <c r="P121" s="241">
        <v>0</v>
      </c>
      <c r="Q121" s="240">
        <f>O121+P121</f>
        <v>0</v>
      </c>
      <c r="R121" s="191" t="e">
        <f>Q121/$Q$126</f>
        <v>#DIV/0!</v>
      </c>
      <c r="S121" s="403">
        <f>N126-Q126</f>
        <v>0</v>
      </c>
      <c r="T121" s="405">
        <f>IFERROR((S121/N126),0)</f>
        <v>0</v>
      </c>
      <c r="U121" s="241">
        <v>0</v>
      </c>
      <c r="V121" s="241">
        <v>0</v>
      </c>
      <c r="W121" s="129">
        <f>IFERROR(((V121/U121)*1),0)</f>
        <v>0</v>
      </c>
      <c r="X121" s="406"/>
      <c r="Y121" s="306"/>
    </row>
    <row r="122" spans="1:25" ht="15.75" hidden="1" thickBot="1">
      <c r="A122" s="399"/>
      <c r="B122" s="401"/>
      <c r="C122" s="380"/>
      <c r="D122" s="380"/>
      <c r="E122" s="127" t="s">
        <v>236</v>
      </c>
      <c r="F122" s="203">
        <v>0</v>
      </c>
      <c r="G122" s="203">
        <v>0</v>
      </c>
      <c r="H122" s="128">
        <f t="shared" ref="H122:H125" si="32">F122+G122</f>
        <v>0</v>
      </c>
      <c r="I122" s="191" t="e">
        <f t="shared" ref="I122:I125" si="33">H122/$H$126</f>
        <v>#DIV/0!</v>
      </c>
      <c r="J122" s="241">
        <v>0</v>
      </c>
      <c r="K122" s="241">
        <v>0</v>
      </c>
      <c r="L122" s="240">
        <f t="shared" ref="L122:L125" si="34">J122+K122</f>
        <v>0</v>
      </c>
      <c r="M122" s="191" t="e">
        <f t="shared" ref="M122:M125" si="35">L122/$L$126</f>
        <v>#DIV/0!</v>
      </c>
      <c r="N122" s="382"/>
      <c r="O122" s="241">
        <v>0</v>
      </c>
      <c r="P122" s="241">
        <v>0</v>
      </c>
      <c r="Q122" s="240">
        <f t="shared" ref="Q122:Q125" si="36">O122+P122</f>
        <v>0</v>
      </c>
      <c r="R122" s="191" t="e">
        <f t="shared" ref="R122:R125" si="37">Q122/$Q$126</f>
        <v>#DIV/0!</v>
      </c>
      <c r="S122" s="403"/>
      <c r="T122" s="405"/>
      <c r="U122" s="241">
        <v>0</v>
      </c>
      <c r="V122" s="241">
        <v>0</v>
      </c>
      <c r="W122" s="129">
        <f t="shared" ref="W122:W123" si="38">IFERROR(((V122/U122)*1),0)</f>
        <v>0</v>
      </c>
      <c r="X122" s="407"/>
      <c r="Y122" s="306"/>
    </row>
    <row r="123" spans="1:25" ht="15.75" hidden="1" thickBot="1">
      <c r="A123" s="399"/>
      <c r="B123" s="401"/>
      <c r="C123" s="380"/>
      <c r="D123" s="380"/>
      <c r="E123" s="127" t="s">
        <v>237</v>
      </c>
      <c r="F123" s="203">
        <v>0</v>
      </c>
      <c r="G123" s="203">
        <v>0</v>
      </c>
      <c r="H123" s="128">
        <f t="shared" si="32"/>
        <v>0</v>
      </c>
      <c r="I123" s="191" t="e">
        <f t="shared" si="33"/>
        <v>#DIV/0!</v>
      </c>
      <c r="J123" s="241">
        <v>0</v>
      </c>
      <c r="K123" s="241">
        <v>0</v>
      </c>
      <c r="L123" s="240">
        <f t="shared" si="34"/>
        <v>0</v>
      </c>
      <c r="M123" s="191" t="e">
        <f t="shared" si="35"/>
        <v>#DIV/0!</v>
      </c>
      <c r="N123" s="382"/>
      <c r="O123" s="241">
        <v>0</v>
      </c>
      <c r="P123" s="241">
        <v>0</v>
      </c>
      <c r="Q123" s="240">
        <f t="shared" si="36"/>
        <v>0</v>
      </c>
      <c r="R123" s="191" t="e">
        <f t="shared" si="37"/>
        <v>#DIV/0!</v>
      </c>
      <c r="S123" s="403"/>
      <c r="T123" s="405"/>
      <c r="U123" s="241">
        <v>0</v>
      </c>
      <c r="V123" s="241">
        <v>0</v>
      </c>
      <c r="W123" s="129">
        <f t="shared" si="38"/>
        <v>0</v>
      </c>
      <c r="X123" s="407"/>
      <c r="Y123" s="306"/>
    </row>
    <row r="124" spans="1:25" ht="15.75" hidden="1" thickBot="1">
      <c r="A124" s="399"/>
      <c r="B124" s="401"/>
      <c r="C124" s="380"/>
      <c r="D124" s="380"/>
      <c r="E124" s="127" t="s">
        <v>238</v>
      </c>
      <c r="F124" s="203">
        <v>0</v>
      </c>
      <c r="G124" s="203">
        <v>0</v>
      </c>
      <c r="H124" s="128">
        <f t="shared" si="32"/>
        <v>0</v>
      </c>
      <c r="I124" s="191" t="e">
        <f t="shared" si="33"/>
        <v>#DIV/0!</v>
      </c>
      <c r="J124" s="241">
        <v>0</v>
      </c>
      <c r="K124" s="241">
        <v>0</v>
      </c>
      <c r="L124" s="240">
        <f t="shared" si="34"/>
        <v>0</v>
      </c>
      <c r="M124" s="191" t="e">
        <f t="shared" si="35"/>
        <v>#DIV/0!</v>
      </c>
      <c r="N124" s="382"/>
      <c r="O124" s="241">
        <v>0</v>
      </c>
      <c r="P124" s="241">
        <v>0</v>
      </c>
      <c r="Q124" s="240">
        <f t="shared" si="36"/>
        <v>0</v>
      </c>
      <c r="R124" s="191" t="e">
        <f t="shared" si="37"/>
        <v>#DIV/0!</v>
      </c>
      <c r="S124" s="403"/>
      <c r="T124" s="405"/>
      <c r="U124" s="241">
        <v>0</v>
      </c>
      <c r="V124" s="241">
        <v>0</v>
      </c>
      <c r="W124" s="129">
        <f>IFERROR(((V124/U124)*1),0)</f>
        <v>0</v>
      </c>
      <c r="X124" s="407"/>
      <c r="Y124" s="306"/>
    </row>
    <row r="125" spans="1:25" ht="15.75" hidden="1" thickBot="1">
      <c r="A125" s="399"/>
      <c r="B125" s="401"/>
      <c r="C125" s="380"/>
      <c r="D125" s="380"/>
      <c r="E125" s="127" t="s">
        <v>239</v>
      </c>
      <c r="F125" s="203">
        <v>0</v>
      </c>
      <c r="G125" s="203">
        <v>0</v>
      </c>
      <c r="H125" s="128">
        <f t="shared" si="32"/>
        <v>0</v>
      </c>
      <c r="I125" s="191" t="e">
        <f t="shared" si="33"/>
        <v>#DIV/0!</v>
      </c>
      <c r="J125" s="241">
        <v>0</v>
      </c>
      <c r="K125" s="241">
        <v>0</v>
      </c>
      <c r="L125" s="240">
        <f t="shared" si="34"/>
        <v>0</v>
      </c>
      <c r="M125" s="191" t="e">
        <f t="shared" si="35"/>
        <v>#DIV/0!</v>
      </c>
      <c r="N125" s="382"/>
      <c r="O125" s="241">
        <v>0</v>
      </c>
      <c r="P125" s="241">
        <v>0</v>
      </c>
      <c r="Q125" s="240">
        <f t="shared" si="36"/>
        <v>0</v>
      </c>
      <c r="R125" s="191" t="e">
        <f t="shared" si="37"/>
        <v>#DIV/0!</v>
      </c>
      <c r="S125" s="403"/>
      <c r="T125" s="405"/>
      <c r="U125" s="241">
        <v>0</v>
      </c>
      <c r="V125" s="241">
        <v>0</v>
      </c>
      <c r="W125" s="129">
        <f>IFERROR(((V125/U125)*1),0)</f>
        <v>0</v>
      </c>
      <c r="X125" s="404"/>
      <c r="Y125" s="306"/>
    </row>
    <row r="126" spans="1:25" ht="15.75" hidden="1" thickBot="1">
      <c r="A126" s="408" t="s">
        <v>240</v>
      </c>
      <c r="B126" s="409"/>
      <c r="C126" s="410"/>
      <c r="D126" s="237"/>
      <c r="E126" s="130"/>
      <c r="F126" s="205">
        <f>SUM(F121:F125)</f>
        <v>0</v>
      </c>
      <c r="G126" s="205">
        <f t="shared" ref="G126:H126" si="39">SUM(G121:G125)</f>
        <v>0</v>
      </c>
      <c r="H126" s="131">
        <f t="shared" si="39"/>
        <v>0</v>
      </c>
      <c r="I126" s="192">
        <v>1</v>
      </c>
      <c r="J126" s="178">
        <f t="shared" ref="J126:L126" si="40">SUM(J121:J125)</f>
        <v>0</v>
      </c>
      <c r="K126" s="178">
        <f t="shared" si="40"/>
        <v>0</v>
      </c>
      <c r="L126" s="178">
        <f t="shared" si="40"/>
        <v>0</v>
      </c>
      <c r="M126" s="192">
        <v>1</v>
      </c>
      <c r="N126" s="178">
        <f>N121</f>
        <v>0</v>
      </c>
      <c r="O126" s="178">
        <f t="shared" ref="O126:Q126" si="41">SUM(O121:O125)</f>
        <v>0</v>
      </c>
      <c r="P126" s="178">
        <f t="shared" si="41"/>
        <v>0</v>
      </c>
      <c r="Q126" s="178">
        <f t="shared" si="41"/>
        <v>0</v>
      </c>
      <c r="R126" s="192">
        <v>1</v>
      </c>
      <c r="S126" s="178">
        <f>S121</f>
        <v>0</v>
      </c>
      <c r="T126" s="188">
        <f>T121</f>
        <v>0</v>
      </c>
      <c r="U126" s="182">
        <f>SUM(U121:U125)</f>
        <v>0</v>
      </c>
      <c r="V126" s="183">
        <f>SUM(V121:V125)</f>
        <v>0</v>
      </c>
      <c r="W126" s="132">
        <f>IFERROR(((V126/U126)*1),0)</f>
        <v>0</v>
      </c>
      <c r="X126" s="264">
        <f>IFERROR(((1-(1-T126)*W126)*1),0)</f>
        <v>1</v>
      </c>
      <c r="Y126" s="306"/>
    </row>
    <row r="127" spans="1:25" ht="15.75" hidden="1" thickBot="1">
      <c r="A127" s="399">
        <f>A121+1</f>
        <v>21</v>
      </c>
      <c r="B127" s="401"/>
      <c r="C127" s="380"/>
      <c r="D127" s="380"/>
      <c r="E127" s="127" t="s">
        <v>235</v>
      </c>
      <c r="F127" s="203">
        <v>0</v>
      </c>
      <c r="G127" s="203">
        <v>0</v>
      </c>
      <c r="H127" s="128">
        <f>F127+G127</f>
        <v>0</v>
      </c>
      <c r="I127" s="191" t="e">
        <f>H127/$H$132</f>
        <v>#DIV/0!</v>
      </c>
      <c r="J127" s="241">
        <v>0</v>
      </c>
      <c r="K127" s="241">
        <v>0</v>
      </c>
      <c r="L127" s="240">
        <f>J127+K127</f>
        <v>0</v>
      </c>
      <c r="M127" s="191" t="e">
        <f>L127/$L$132</f>
        <v>#DIV/0!</v>
      </c>
      <c r="N127" s="382">
        <v>0</v>
      </c>
      <c r="O127" s="241">
        <v>0</v>
      </c>
      <c r="P127" s="241">
        <v>0</v>
      </c>
      <c r="Q127" s="240">
        <f>O127+P127</f>
        <v>0</v>
      </c>
      <c r="R127" s="191" t="e">
        <f>Q127/$Q$132</f>
        <v>#DIV/0!</v>
      </c>
      <c r="S127" s="403">
        <f>N132-Q132</f>
        <v>0</v>
      </c>
      <c r="T127" s="405">
        <f>IFERROR((S127/N132),0)</f>
        <v>0</v>
      </c>
      <c r="U127" s="241">
        <v>0</v>
      </c>
      <c r="V127" s="241">
        <v>0</v>
      </c>
      <c r="W127" s="129">
        <f>IFERROR(((V127/U127)*1),0)</f>
        <v>0</v>
      </c>
      <c r="X127" s="406"/>
      <c r="Y127" s="306"/>
    </row>
    <row r="128" spans="1:25" ht="15.75" hidden="1" thickBot="1">
      <c r="A128" s="399"/>
      <c r="B128" s="401"/>
      <c r="C128" s="380"/>
      <c r="D128" s="380"/>
      <c r="E128" s="127" t="s">
        <v>236</v>
      </c>
      <c r="F128" s="203">
        <v>0</v>
      </c>
      <c r="G128" s="203">
        <v>0</v>
      </c>
      <c r="H128" s="128">
        <f t="shared" ref="H128:H131" si="42">F128+G128</f>
        <v>0</v>
      </c>
      <c r="I128" s="191" t="e">
        <f t="shared" ref="I128:I131" si="43">H128/$H$132</f>
        <v>#DIV/0!</v>
      </c>
      <c r="J128" s="241">
        <v>0</v>
      </c>
      <c r="K128" s="241">
        <v>0</v>
      </c>
      <c r="L128" s="240">
        <f t="shared" ref="L128:L131" si="44">J128+K128</f>
        <v>0</v>
      </c>
      <c r="M128" s="191" t="e">
        <f t="shared" ref="M128:M131" si="45">L128/$L$132</f>
        <v>#DIV/0!</v>
      </c>
      <c r="N128" s="382"/>
      <c r="O128" s="241">
        <v>0</v>
      </c>
      <c r="P128" s="241">
        <v>0</v>
      </c>
      <c r="Q128" s="240">
        <f t="shared" ref="Q128:Q131" si="46">O128+P128</f>
        <v>0</v>
      </c>
      <c r="R128" s="191" t="e">
        <f t="shared" ref="R128:R131" si="47">Q128/$Q$132</f>
        <v>#DIV/0!</v>
      </c>
      <c r="S128" s="403"/>
      <c r="T128" s="405"/>
      <c r="U128" s="241">
        <v>0</v>
      </c>
      <c r="V128" s="241">
        <v>0</v>
      </c>
      <c r="W128" s="129">
        <f t="shared" ref="W128:W129" si="48">IFERROR(((V128/U128)*1),0)</f>
        <v>0</v>
      </c>
      <c r="X128" s="407"/>
      <c r="Y128" s="306"/>
    </row>
    <row r="129" spans="1:25" ht="15.75" hidden="1" thickBot="1">
      <c r="A129" s="399"/>
      <c r="B129" s="401"/>
      <c r="C129" s="380"/>
      <c r="D129" s="380"/>
      <c r="E129" s="127" t="s">
        <v>237</v>
      </c>
      <c r="F129" s="203">
        <v>0</v>
      </c>
      <c r="G129" s="203">
        <v>0</v>
      </c>
      <c r="H129" s="128">
        <f t="shared" si="42"/>
        <v>0</v>
      </c>
      <c r="I129" s="191" t="e">
        <f t="shared" si="43"/>
        <v>#DIV/0!</v>
      </c>
      <c r="J129" s="241">
        <v>0</v>
      </c>
      <c r="K129" s="241">
        <v>0</v>
      </c>
      <c r="L129" s="240">
        <f t="shared" si="44"/>
        <v>0</v>
      </c>
      <c r="M129" s="191" t="e">
        <f t="shared" si="45"/>
        <v>#DIV/0!</v>
      </c>
      <c r="N129" s="382"/>
      <c r="O129" s="241">
        <v>0</v>
      </c>
      <c r="P129" s="241">
        <v>0</v>
      </c>
      <c r="Q129" s="240">
        <f t="shared" si="46"/>
        <v>0</v>
      </c>
      <c r="R129" s="191" t="e">
        <f t="shared" si="47"/>
        <v>#DIV/0!</v>
      </c>
      <c r="S129" s="403"/>
      <c r="T129" s="405"/>
      <c r="U129" s="241">
        <v>0</v>
      </c>
      <c r="V129" s="241">
        <v>0</v>
      </c>
      <c r="W129" s="129">
        <f t="shared" si="48"/>
        <v>0</v>
      </c>
      <c r="X129" s="407"/>
      <c r="Y129" s="306"/>
    </row>
    <row r="130" spans="1:25" ht="15.75" hidden="1" thickBot="1">
      <c r="A130" s="399"/>
      <c r="B130" s="401"/>
      <c r="C130" s="380"/>
      <c r="D130" s="380"/>
      <c r="E130" s="127" t="s">
        <v>238</v>
      </c>
      <c r="F130" s="203">
        <v>0</v>
      </c>
      <c r="G130" s="203">
        <v>0</v>
      </c>
      <c r="H130" s="128">
        <f t="shared" si="42"/>
        <v>0</v>
      </c>
      <c r="I130" s="191" t="e">
        <f t="shared" si="43"/>
        <v>#DIV/0!</v>
      </c>
      <c r="J130" s="241">
        <v>0</v>
      </c>
      <c r="K130" s="241">
        <v>0</v>
      </c>
      <c r="L130" s="240">
        <f t="shared" si="44"/>
        <v>0</v>
      </c>
      <c r="M130" s="191" t="e">
        <f t="shared" si="45"/>
        <v>#DIV/0!</v>
      </c>
      <c r="N130" s="382"/>
      <c r="O130" s="241">
        <v>0</v>
      </c>
      <c r="P130" s="241">
        <v>0</v>
      </c>
      <c r="Q130" s="240">
        <f t="shared" si="46"/>
        <v>0</v>
      </c>
      <c r="R130" s="191" t="e">
        <f t="shared" si="47"/>
        <v>#DIV/0!</v>
      </c>
      <c r="S130" s="403"/>
      <c r="T130" s="405"/>
      <c r="U130" s="241">
        <v>0</v>
      </c>
      <c r="V130" s="241">
        <v>0</v>
      </c>
      <c r="W130" s="129">
        <f>IFERROR(((V130/U130)*1),0)</f>
        <v>0</v>
      </c>
      <c r="X130" s="407"/>
      <c r="Y130" s="306"/>
    </row>
    <row r="131" spans="1:25" ht="15.75" hidden="1" thickBot="1">
      <c r="A131" s="399"/>
      <c r="B131" s="401"/>
      <c r="C131" s="380"/>
      <c r="D131" s="380"/>
      <c r="E131" s="127" t="s">
        <v>239</v>
      </c>
      <c r="F131" s="203">
        <v>0</v>
      </c>
      <c r="G131" s="203">
        <v>0</v>
      </c>
      <c r="H131" s="128">
        <f t="shared" si="42"/>
        <v>0</v>
      </c>
      <c r="I131" s="191" t="e">
        <f t="shared" si="43"/>
        <v>#DIV/0!</v>
      </c>
      <c r="J131" s="241">
        <v>0</v>
      </c>
      <c r="K131" s="241">
        <v>0</v>
      </c>
      <c r="L131" s="240">
        <f t="shared" si="44"/>
        <v>0</v>
      </c>
      <c r="M131" s="191" t="e">
        <f t="shared" si="45"/>
        <v>#DIV/0!</v>
      </c>
      <c r="N131" s="382"/>
      <c r="O131" s="241">
        <v>0</v>
      </c>
      <c r="P131" s="241">
        <v>0</v>
      </c>
      <c r="Q131" s="240">
        <f t="shared" si="46"/>
        <v>0</v>
      </c>
      <c r="R131" s="191" t="e">
        <f t="shared" si="47"/>
        <v>#DIV/0!</v>
      </c>
      <c r="S131" s="403"/>
      <c r="T131" s="405"/>
      <c r="U131" s="241">
        <v>0</v>
      </c>
      <c r="V131" s="241">
        <v>0</v>
      </c>
      <c r="W131" s="129">
        <f>IFERROR(((V131/U131)*1),0)</f>
        <v>0</v>
      </c>
      <c r="X131" s="404"/>
      <c r="Y131" s="306"/>
    </row>
    <row r="132" spans="1:25" ht="15.75" hidden="1" thickBot="1">
      <c r="A132" s="408" t="s">
        <v>240</v>
      </c>
      <c r="B132" s="409"/>
      <c r="C132" s="410"/>
      <c r="D132" s="237"/>
      <c r="E132" s="130"/>
      <c r="F132" s="205">
        <f>SUM(F127:F131)</f>
        <v>0</v>
      </c>
      <c r="G132" s="205">
        <f t="shared" ref="G132:H132" si="49">SUM(G127:G131)</f>
        <v>0</v>
      </c>
      <c r="H132" s="131">
        <f t="shared" si="49"/>
        <v>0</v>
      </c>
      <c r="I132" s="192">
        <v>1</v>
      </c>
      <c r="J132" s="178">
        <f t="shared" ref="J132:L132" si="50">SUM(J127:J131)</f>
        <v>0</v>
      </c>
      <c r="K132" s="178">
        <f t="shared" si="50"/>
        <v>0</v>
      </c>
      <c r="L132" s="178">
        <f t="shared" si="50"/>
        <v>0</v>
      </c>
      <c r="M132" s="192">
        <v>1</v>
      </c>
      <c r="N132" s="178">
        <f>N127</f>
        <v>0</v>
      </c>
      <c r="O132" s="178">
        <f t="shared" ref="O132:Q132" si="51">SUM(O127:O131)</f>
        <v>0</v>
      </c>
      <c r="P132" s="178">
        <f t="shared" si="51"/>
        <v>0</v>
      </c>
      <c r="Q132" s="178">
        <f t="shared" si="51"/>
        <v>0</v>
      </c>
      <c r="R132" s="192">
        <v>1</v>
      </c>
      <c r="S132" s="178">
        <f>S127</f>
        <v>0</v>
      </c>
      <c r="T132" s="188">
        <f>T127</f>
        <v>0</v>
      </c>
      <c r="U132" s="182">
        <f>SUM(U127:U131)</f>
        <v>0</v>
      </c>
      <c r="V132" s="183">
        <f>SUM(V127:V131)</f>
        <v>0</v>
      </c>
      <c r="W132" s="132">
        <f>IFERROR(((V132/U132)*1),0)</f>
        <v>0</v>
      </c>
      <c r="X132" s="264">
        <f>IFERROR(((1-(1-T132)*W132)*1),0)</f>
        <v>1</v>
      </c>
      <c r="Y132" s="306"/>
    </row>
    <row r="133" spans="1:25" ht="15.75" hidden="1" thickBot="1">
      <c r="A133" s="399">
        <f>A127+1</f>
        <v>22</v>
      </c>
      <c r="B133" s="401"/>
      <c r="C133" s="380"/>
      <c r="D133" s="380"/>
      <c r="E133" s="127" t="s">
        <v>235</v>
      </c>
      <c r="F133" s="203">
        <v>0</v>
      </c>
      <c r="G133" s="203">
        <v>0</v>
      </c>
      <c r="H133" s="128">
        <f>F133+G133</f>
        <v>0</v>
      </c>
      <c r="I133" s="191" t="e">
        <f>H133/$H$138</f>
        <v>#DIV/0!</v>
      </c>
      <c r="J133" s="241">
        <v>0</v>
      </c>
      <c r="K133" s="241">
        <v>0</v>
      </c>
      <c r="L133" s="240">
        <f>J133+K133</f>
        <v>0</v>
      </c>
      <c r="M133" s="191" t="e">
        <f>L133/$L$138</f>
        <v>#DIV/0!</v>
      </c>
      <c r="N133" s="382">
        <v>0</v>
      </c>
      <c r="O133" s="241">
        <v>0</v>
      </c>
      <c r="P133" s="241">
        <v>0</v>
      </c>
      <c r="Q133" s="240">
        <f>O133+P133</f>
        <v>0</v>
      </c>
      <c r="R133" s="191" t="e">
        <f>Q133/$Q$138</f>
        <v>#DIV/0!</v>
      </c>
      <c r="S133" s="403">
        <f>N138-Q138</f>
        <v>0</v>
      </c>
      <c r="T133" s="405">
        <f>IFERROR((S133/N138),0)</f>
        <v>0</v>
      </c>
      <c r="U133" s="241">
        <v>0</v>
      </c>
      <c r="V133" s="241">
        <v>0</v>
      </c>
      <c r="W133" s="129">
        <f>IFERROR(((V133/U133)*1),0)</f>
        <v>0</v>
      </c>
      <c r="X133" s="406"/>
      <c r="Y133" s="306"/>
    </row>
    <row r="134" spans="1:25" ht="15.75" hidden="1" thickBot="1">
      <c r="A134" s="399"/>
      <c r="B134" s="401"/>
      <c r="C134" s="380"/>
      <c r="D134" s="380"/>
      <c r="E134" s="127" t="s">
        <v>236</v>
      </c>
      <c r="F134" s="203">
        <v>0</v>
      </c>
      <c r="G134" s="203">
        <v>0</v>
      </c>
      <c r="H134" s="128">
        <f t="shared" ref="H134:H137" si="52">F134+G134</f>
        <v>0</v>
      </c>
      <c r="I134" s="191" t="e">
        <f t="shared" ref="I134:I137" si="53">H134/$H$138</f>
        <v>#DIV/0!</v>
      </c>
      <c r="J134" s="241">
        <v>0</v>
      </c>
      <c r="K134" s="241">
        <v>0</v>
      </c>
      <c r="L134" s="240">
        <f t="shared" ref="L134:L137" si="54">J134+K134</f>
        <v>0</v>
      </c>
      <c r="M134" s="191" t="e">
        <f t="shared" ref="M134:M137" si="55">L134/$L$138</f>
        <v>#DIV/0!</v>
      </c>
      <c r="N134" s="382"/>
      <c r="O134" s="241">
        <v>0</v>
      </c>
      <c r="P134" s="241">
        <v>0</v>
      </c>
      <c r="Q134" s="240">
        <f t="shared" ref="Q134:Q137" si="56">O134+P134</f>
        <v>0</v>
      </c>
      <c r="R134" s="191" t="e">
        <f t="shared" ref="R134:R137" si="57">Q134/$Q$138</f>
        <v>#DIV/0!</v>
      </c>
      <c r="S134" s="403"/>
      <c r="T134" s="405"/>
      <c r="U134" s="241">
        <v>0</v>
      </c>
      <c r="V134" s="241">
        <v>0</v>
      </c>
      <c r="W134" s="129">
        <f t="shared" ref="W134:W135" si="58">IFERROR(((V134/U134)*1),0)</f>
        <v>0</v>
      </c>
      <c r="X134" s="407"/>
      <c r="Y134" s="306"/>
    </row>
    <row r="135" spans="1:25" ht="15.75" hidden="1" thickBot="1">
      <c r="A135" s="399"/>
      <c r="B135" s="401"/>
      <c r="C135" s="380"/>
      <c r="D135" s="380"/>
      <c r="E135" s="127" t="s">
        <v>237</v>
      </c>
      <c r="F135" s="203">
        <v>0</v>
      </c>
      <c r="G135" s="203">
        <v>0</v>
      </c>
      <c r="H135" s="128">
        <f t="shared" si="52"/>
        <v>0</v>
      </c>
      <c r="I135" s="191" t="e">
        <f t="shared" si="53"/>
        <v>#DIV/0!</v>
      </c>
      <c r="J135" s="241">
        <v>0</v>
      </c>
      <c r="K135" s="241">
        <v>0</v>
      </c>
      <c r="L135" s="240">
        <f t="shared" si="54"/>
        <v>0</v>
      </c>
      <c r="M135" s="191" t="e">
        <f t="shared" si="55"/>
        <v>#DIV/0!</v>
      </c>
      <c r="N135" s="382"/>
      <c r="O135" s="241">
        <v>0</v>
      </c>
      <c r="P135" s="241">
        <v>0</v>
      </c>
      <c r="Q135" s="240">
        <f t="shared" si="56"/>
        <v>0</v>
      </c>
      <c r="R135" s="191" t="e">
        <f t="shared" si="57"/>
        <v>#DIV/0!</v>
      </c>
      <c r="S135" s="403"/>
      <c r="T135" s="405"/>
      <c r="U135" s="241">
        <v>0</v>
      </c>
      <c r="V135" s="241">
        <v>0</v>
      </c>
      <c r="W135" s="129">
        <f t="shared" si="58"/>
        <v>0</v>
      </c>
      <c r="X135" s="407"/>
      <c r="Y135" s="306"/>
    </row>
    <row r="136" spans="1:25" ht="15.75" hidden="1" thickBot="1">
      <c r="A136" s="399"/>
      <c r="B136" s="401"/>
      <c r="C136" s="380"/>
      <c r="D136" s="380"/>
      <c r="E136" s="127" t="s">
        <v>238</v>
      </c>
      <c r="F136" s="203">
        <v>0</v>
      </c>
      <c r="G136" s="203">
        <v>0</v>
      </c>
      <c r="H136" s="128">
        <f t="shared" si="52"/>
        <v>0</v>
      </c>
      <c r="I136" s="191" t="e">
        <f t="shared" si="53"/>
        <v>#DIV/0!</v>
      </c>
      <c r="J136" s="241">
        <v>0</v>
      </c>
      <c r="K136" s="241">
        <v>0</v>
      </c>
      <c r="L136" s="240">
        <f t="shared" si="54"/>
        <v>0</v>
      </c>
      <c r="M136" s="191" t="e">
        <f t="shared" si="55"/>
        <v>#DIV/0!</v>
      </c>
      <c r="N136" s="382"/>
      <c r="O136" s="241">
        <v>0</v>
      </c>
      <c r="P136" s="241">
        <v>0</v>
      </c>
      <c r="Q136" s="240">
        <f t="shared" si="56"/>
        <v>0</v>
      </c>
      <c r="R136" s="191" t="e">
        <f t="shared" si="57"/>
        <v>#DIV/0!</v>
      </c>
      <c r="S136" s="403"/>
      <c r="T136" s="405"/>
      <c r="U136" s="241">
        <v>0</v>
      </c>
      <c r="V136" s="241">
        <v>0</v>
      </c>
      <c r="W136" s="129">
        <f>IFERROR(((V136/U136)*1),0)</f>
        <v>0</v>
      </c>
      <c r="X136" s="407"/>
      <c r="Y136" s="306"/>
    </row>
    <row r="137" spans="1:25" ht="15.75" hidden="1" thickBot="1">
      <c r="A137" s="399"/>
      <c r="B137" s="401"/>
      <c r="C137" s="380"/>
      <c r="D137" s="380"/>
      <c r="E137" s="127" t="s">
        <v>239</v>
      </c>
      <c r="F137" s="203">
        <v>0</v>
      </c>
      <c r="G137" s="203">
        <v>0</v>
      </c>
      <c r="H137" s="128">
        <f t="shared" si="52"/>
        <v>0</v>
      </c>
      <c r="I137" s="191" t="e">
        <f t="shared" si="53"/>
        <v>#DIV/0!</v>
      </c>
      <c r="J137" s="241">
        <v>0</v>
      </c>
      <c r="K137" s="241">
        <v>0</v>
      </c>
      <c r="L137" s="240">
        <f t="shared" si="54"/>
        <v>0</v>
      </c>
      <c r="M137" s="191" t="e">
        <f t="shared" si="55"/>
        <v>#DIV/0!</v>
      </c>
      <c r="N137" s="382"/>
      <c r="O137" s="241">
        <v>0</v>
      </c>
      <c r="P137" s="241">
        <v>0</v>
      </c>
      <c r="Q137" s="240">
        <f t="shared" si="56"/>
        <v>0</v>
      </c>
      <c r="R137" s="191" t="e">
        <f t="shared" si="57"/>
        <v>#DIV/0!</v>
      </c>
      <c r="S137" s="403"/>
      <c r="T137" s="405"/>
      <c r="U137" s="241">
        <v>0</v>
      </c>
      <c r="V137" s="241">
        <v>0</v>
      </c>
      <c r="W137" s="129">
        <f>IFERROR(((V137/U137)*1),0)</f>
        <v>0</v>
      </c>
      <c r="X137" s="404"/>
      <c r="Y137" s="306"/>
    </row>
    <row r="138" spans="1:25" ht="15.75" hidden="1" thickBot="1">
      <c r="A138" s="408" t="s">
        <v>240</v>
      </c>
      <c r="B138" s="409"/>
      <c r="C138" s="410"/>
      <c r="D138" s="237"/>
      <c r="E138" s="130"/>
      <c r="F138" s="205">
        <f>SUM(F133:F137)</f>
        <v>0</v>
      </c>
      <c r="G138" s="205">
        <f t="shared" ref="G138:H138" si="59">SUM(G133:G137)</f>
        <v>0</v>
      </c>
      <c r="H138" s="131">
        <f t="shared" si="59"/>
        <v>0</v>
      </c>
      <c r="I138" s="192">
        <v>1</v>
      </c>
      <c r="J138" s="178">
        <f t="shared" ref="J138:L138" si="60">SUM(J133:J137)</f>
        <v>0</v>
      </c>
      <c r="K138" s="178">
        <f t="shared" si="60"/>
        <v>0</v>
      </c>
      <c r="L138" s="178">
        <f t="shared" si="60"/>
        <v>0</v>
      </c>
      <c r="M138" s="192">
        <v>1</v>
      </c>
      <c r="N138" s="178">
        <f>N133</f>
        <v>0</v>
      </c>
      <c r="O138" s="178">
        <f t="shared" ref="O138:Q138" si="61">SUM(O133:O137)</f>
        <v>0</v>
      </c>
      <c r="P138" s="178">
        <f t="shared" si="61"/>
        <v>0</v>
      </c>
      <c r="Q138" s="178">
        <f t="shared" si="61"/>
        <v>0</v>
      </c>
      <c r="R138" s="192">
        <v>1</v>
      </c>
      <c r="S138" s="178">
        <f>S133</f>
        <v>0</v>
      </c>
      <c r="T138" s="188">
        <f>T133</f>
        <v>0</v>
      </c>
      <c r="U138" s="182">
        <f>SUM(U133:U137)</f>
        <v>0</v>
      </c>
      <c r="V138" s="183">
        <f>SUM(V133:V137)</f>
        <v>0</v>
      </c>
      <c r="W138" s="132">
        <f>IFERROR(((V138/U138)*1),0)</f>
        <v>0</v>
      </c>
      <c r="X138" s="264">
        <f>IFERROR(((1-(1-T138)*W138)*1),0)</f>
        <v>1</v>
      </c>
      <c r="Y138" s="306"/>
    </row>
    <row r="139" spans="1:25" ht="15.75" hidden="1" thickBot="1">
      <c r="A139" s="399">
        <f>A133+1</f>
        <v>23</v>
      </c>
      <c r="B139" s="401"/>
      <c r="C139" s="380"/>
      <c r="D139" s="380"/>
      <c r="E139" s="127" t="s">
        <v>235</v>
      </c>
      <c r="F139" s="203">
        <v>0</v>
      </c>
      <c r="G139" s="203">
        <v>0</v>
      </c>
      <c r="H139" s="128">
        <f>F139+G139</f>
        <v>0</v>
      </c>
      <c r="I139" s="191" t="e">
        <f>H139/$H$144</f>
        <v>#DIV/0!</v>
      </c>
      <c r="J139" s="241">
        <v>0</v>
      </c>
      <c r="K139" s="241">
        <v>0</v>
      </c>
      <c r="L139" s="240">
        <f>J139+K139</f>
        <v>0</v>
      </c>
      <c r="M139" s="191" t="e">
        <f>L139/$L$144</f>
        <v>#DIV/0!</v>
      </c>
      <c r="N139" s="382">
        <v>0</v>
      </c>
      <c r="O139" s="241">
        <v>0</v>
      </c>
      <c r="P139" s="241">
        <v>0</v>
      </c>
      <c r="Q139" s="240">
        <f>O139+P139</f>
        <v>0</v>
      </c>
      <c r="R139" s="191" t="e">
        <f>Q139/$Q$144</f>
        <v>#DIV/0!</v>
      </c>
      <c r="S139" s="403">
        <f>N144-Q144</f>
        <v>0</v>
      </c>
      <c r="T139" s="405">
        <f>IFERROR((S139/N144),0)</f>
        <v>0</v>
      </c>
      <c r="U139" s="241">
        <v>0</v>
      </c>
      <c r="V139" s="241">
        <v>0</v>
      </c>
      <c r="W139" s="129">
        <f>IFERROR(((V139/U139)*1),0)</f>
        <v>0</v>
      </c>
      <c r="X139" s="406"/>
      <c r="Y139" s="306"/>
    </row>
    <row r="140" spans="1:25" ht="15.75" hidden="1" thickBot="1">
      <c r="A140" s="399"/>
      <c r="B140" s="401"/>
      <c r="C140" s="380"/>
      <c r="D140" s="380"/>
      <c r="E140" s="127" t="s">
        <v>236</v>
      </c>
      <c r="F140" s="203">
        <v>0</v>
      </c>
      <c r="G140" s="203">
        <v>0</v>
      </c>
      <c r="H140" s="128">
        <f t="shared" ref="H140:H143" si="62">F140+G140</f>
        <v>0</v>
      </c>
      <c r="I140" s="191" t="e">
        <f t="shared" ref="I140:I143" si="63">H140/$H$144</f>
        <v>#DIV/0!</v>
      </c>
      <c r="J140" s="241">
        <v>0</v>
      </c>
      <c r="K140" s="241">
        <v>0</v>
      </c>
      <c r="L140" s="240">
        <f t="shared" ref="L140:L143" si="64">J140+K140</f>
        <v>0</v>
      </c>
      <c r="M140" s="191" t="e">
        <f t="shared" ref="M140:M143" si="65">L140/$L$144</f>
        <v>#DIV/0!</v>
      </c>
      <c r="N140" s="382"/>
      <c r="O140" s="241">
        <v>0</v>
      </c>
      <c r="P140" s="241">
        <v>0</v>
      </c>
      <c r="Q140" s="240">
        <f t="shared" ref="Q140:Q143" si="66">O140+P140</f>
        <v>0</v>
      </c>
      <c r="R140" s="191" t="e">
        <f t="shared" ref="R140:R143" si="67">Q140/$Q$144</f>
        <v>#DIV/0!</v>
      </c>
      <c r="S140" s="403"/>
      <c r="T140" s="405"/>
      <c r="U140" s="241">
        <v>0</v>
      </c>
      <c r="V140" s="241">
        <v>0</v>
      </c>
      <c r="W140" s="129">
        <f t="shared" ref="W140:W141" si="68">IFERROR(((V140/U140)*1),0)</f>
        <v>0</v>
      </c>
      <c r="X140" s="407"/>
      <c r="Y140" s="306"/>
    </row>
    <row r="141" spans="1:25" ht="15.75" hidden="1" thickBot="1">
      <c r="A141" s="399"/>
      <c r="B141" s="401"/>
      <c r="C141" s="380"/>
      <c r="D141" s="380"/>
      <c r="E141" s="127" t="s">
        <v>237</v>
      </c>
      <c r="F141" s="203">
        <v>0</v>
      </c>
      <c r="G141" s="203">
        <v>0</v>
      </c>
      <c r="H141" s="128">
        <f t="shared" si="62"/>
        <v>0</v>
      </c>
      <c r="I141" s="191" t="e">
        <f t="shared" si="63"/>
        <v>#DIV/0!</v>
      </c>
      <c r="J141" s="241">
        <v>0</v>
      </c>
      <c r="K141" s="241">
        <v>0</v>
      </c>
      <c r="L141" s="240">
        <f t="shared" si="64"/>
        <v>0</v>
      </c>
      <c r="M141" s="191" t="e">
        <f t="shared" si="65"/>
        <v>#DIV/0!</v>
      </c>
      <c r="N141" s="382"/>
      <c r="O141" s="241">
        <v>0</v>
      </c>
      <c r="P141" s="241">
        <v>0</v>
      </c>
      <c r="Q141" s="240">
        <f t="shared" si="66"/>
        <v>0</v>
      </c>
      <c r="R141" s="191" t="e">
        <f t="shared" si="67"/>
        <v>#DIV/0!</v>
      </c>
      <c r="S141" s="403"/>
      <c r="T141" s="405"/>
      <c r="U141" s="241">
        <v>0</v>
      </c>
      <c r="V141" s="241">
        <v>0</v>
      </c>
      <c r="W141" s="129">
        <f t="shared" si="68"/>
        <v>0</v>
      </c>
      <c r="X141" s="407"/>
      <c r="Y141" s="306"/>
    </row>
    <row r="142" spans="1:25" ht="15.75" hidden="1" thickBot="1">
      <c r="A142" s="399"/>
      <c r="B142" s="401"/>
      <c r="C142" s="380"/>
      <c r="D142" s="380"/>
      <c r="E142" s="127" t="s">
        <v>238</v>
      </c>
      <c r="F142" s="203">
        <v>0</v>
      </c>
      <c r="G142" s="203">
        <v>0</v>
      </c>
      <c r="H142" s="128">
        <f t="shared" si="62"/>
        <v>0</v>
      </c>
      <c r="I142" s="191" t="e">
        <f t="shared" si="63"/>
        <v>#DIV/0!</v>
      </c>
      <c r="J142" s="241">
        <v>0</v>
      </c>
      <c r="K142" s="241">
        <v>0</v>
      </c>
      <c r="L142" s="240">
        <f t="shared" si="64"/>
        <v>0</v>
      </c>
      <c r="M142" s="191" t="e">
        <f t="shared" si="65"/>
        <v>#DIV/0!</v>
      </c>
      <c r="N142" s="382"/>
      <c r="O142" s="241">
        <v>0</v>
      </c>
      <c r="P142" s="241">
        <v>0</v>
      </c>
      <c r="Q142" s="240">
        <f t="shared" si="66"/>
        <v>0</v>
      </c>
      <c r="R142" s="191" t="e">
        <f t="shared" si="67"/>
        <v>#DIV/0!</v>
      </c>
      <c r="S142" s="403"/>
      <c r="T142" s="405"/>
      <c r="U142" s="241">
        <v>0</v>
      </c>
      <c r="V142" s="241">
        <v>0</v>
      </c>
      <c r="W142" s="129">
        <f>IFERROR(((V142/U142)*1),0)</f>
        <v>0</v>
      </c>
      <c r="X142" s="407"/>
      <c r="Y142" s="306"/>
    </row>
    <row r="143" spans="1:25" ht="15.75" hidden="1" thickBot="1">
      <c r="A143" s="399"/>
      <c r="B143" s="401"/>
      <c r="C143" s="380"/>
      <c r="D143" s="380"/>
      <c r="E143" s="127" t="s">
        <v>239</v>
      </c>
      <c r="F143" s="203">
        <v>0</v>
      </c>
      <c r="G143" s="203">
        <v>0</v>
      </c>
      <c r="H143" s="128">
        <f t="shared" si="62"/>
        <v>0</v>
      </c>
      <c r="I143" s="191" t="e">
        <f t="shared" si="63"/>
        <v>#DIV/0!</v>
      </c>
      <c r="J143" s="241">
        <v>0</v>
      </c>
      <c r="K143" s="241">
        <v>0</v>
      </c>
      <c r="L143" s="240">
        <f t="shared" si="64"/>
        <v>0</v>
      </c>
      <c r="M143" s="191" t="e">
        <f t="shared" si="65"/>
        <v>#DIV/0!</v>
      </c>
      <c r="N143" s="382"/>
      <c r="O143" s="241">
        <v>0</v>
      </c>
      <c r="P143" s="241">
        <v>0</v>
      </c>
      <c r="Q143" s="240">
        <f t="shared" si="66"/>
        <v>0</v>
      </c>
      <c r="R143" s="191" t="e">
        <f t="shared" si="67"/>
        <v>#DIV/0!</v>
      </c>
      <c r="S143" s="403"/>
      <c r="T143" s="405"/>
      <c r="U143" s="241">
        <v>0</v>
      </c>
      <c r="V143" s="241">
        <v>0</v>
      </c>
      <c r="W143" s="129">
        <f>IFERROR(((V143/U143)*1),0)</f>
        <v>0</v>
      </c>
      <c r="X143" s="404"/>
      <c r="Y143" s="306"/>
    </row>
    <row r="144" spans="1:25" ht="15.75" hidden="1" thickBot="1">
      <c r="A144" s="408" t="s">
        <v>240</v>
      </c>
      <c r="B144" s="409"/>
      <c r="C144" s="410"/>
      <c r="D144" s="237"/>
      <c r="E144" s="130"/>
      <c r="F144" s="205">
        <f>SUM(F139:F143)</f>
        <v>0</v>
      </c>
      <c r="G144" s="205">
        <f t="shared" ref="G144:H144" si="69">SUM(G139:G143)</f>
        <v>0</v>
      </c>
      <c r="H144" s="131">
        <f t="shared" si="69"/>
        <v>0</v>
      </c>
      <c r="I144" s="192">
        <v>1</v>
      </c>
      <c r="J144" s="178">
        <f t="shared" ref="J144:L144" si="70">SUM(J139:J143)</f>
        <v>0</v>
      </c>
      <c r="K144" s="178">
        <f t="shared" si="70"/>
        <v>0</v>
      </c>
      <c r="L144" s="178">
        <f t="shared" si="70"/>
        <v>0</v>
      </c>
      <c r="M144" s="192">
        <v>1</v>
      </c>
      <c r="N144" s="178">
        <f>N139</f>
        <v>0</v>
      </c>
      <c r="O144" s="178">
        <f t="shared" ref="O144:Q144" si="71">SUM(O139:O143)</f>
        <v>0</v>
      </c>
      <c r="P144" s="178">
        <f t="shared" si="71"/>
        <v>0</v>
      </c>
      <c r="Q144" s="178">
        <f t="shared" si="71"/>
        <v>0</v>
      </c>
      <c r="R144" s="192">
        <v>1</v>
      </c>
      <c r="S144" s="178">
        <f>S139</f>
        <v>0</v>
      </c>
      <c r="T144" s="188">
        <f>T139</f>
        <v>0</v>
      </c>
      <c r="U144" s="182">
        <f>SUM(U139:U143)</f>
        <v>0</v>
      </c>
      <c r="V144" s="183">
        <f>SUM(V139:V143)</f>
        <v>0</v>
      </c>
      <c r="W144" s="132">
        <f>IFERROR(((V144/U144)*1),0)</f>
        <v>0</v>
      </c>
      <c r="X144" s="264">
        <f>IFERROR(((1-(1-T144)*W144)*1),0)</f>
        <v>1</v>
      </c>
      <c r="Y144" s="306"/>
    </row>
    <row r="145" spans="1:25" ht="15.75" hidden="1" thickBot="1">
      <c r="A145" s="399">
        <f>A139+1</f>
        <v>24</v>
      </c>
      <c r="B145" s="401"/>
      <c r="C145" s="380"/>
      <c r="D145" s="380"/>
      <c r="E145" s="127" t="s">
        <v>235</v>
      </c>
      <c r="F145" s="203">
        <v>0</v>
      </c>
      <c r="G145" s="203">
        <v>0</v>
      </c>
      <c r="H145" s="128">
        <f>F145+G145</f>
        <v>0</v>
      </c>
      <c r="I145" s="191" t="e">
        <f>H145/$H$150</f>
        <v>#DIV/0!</v>
      </c>
      <c r="J145" s="241">
        <v>0</v>
      </c>
      <c r="K145" s="241">
        <v>0</v>
      </c>
      <c r="L145" s="240">
        <f>J145+K145</f>
        <v>0</v>
      </c>
      <c r="M145" s="191" t="e">
        <f>L145/$L$150</f>
        <v>#DIV/0!</v>
      </c>
      <c r="N145" s="382">
        <v>0</v>
      </c>
      <c r="O145" s="241">
        <v>0</v>
      </c>
      <c r="P145" s="241">
        <v>0</v>
      </c>
      <c r="Q145" s="240">
        <f>O145+P145</f>
        <v>0</v>
      </c>
      <c r="R145" s="191" t="e">
        <f>Q145/$Q$150</f>
        <v>#DIV/0!</v>
      </c>
      <c r="S145" s="403">
        <f>N150-Q150</f>
        <v>0</v>
      </c>
      <c r="T145" s="405">
        <f>IFERROR((S145/N150),0)</f>
        <v>0</v>
      </c>
      <c r="U145" s="241">
        <v>0</v>
      </c>
      <c r="V145" s="241">
        <v>0</v>
      </c>
      <c r="W145" s="129">
        <f>IFERROR(((V145/U145)*1),0)</f>
        <v>0</v>
      </c>
      <c r="X145" s="406"/>
      <c r="Y145" s="306"/>
    </row>
    <row r="146" spans="1:25" ht="15.75" hidden="1" thickBot="1">
      <c r="A146" s="399"/>
      <c r="B146" s="401"/>
      <c r="C146" s="380"/>
      <c r="D146" s="380"/>
      <c r="E146" s="127" t="s">
        <v>236</v>
      </c>
      <c r="F146" s="203">
        <v>0</v>
      </c>
      <c r="G146" s="203">
        <v>0</v>
      </c>
      <c r="H146" s="128">
        <f t="shared" ref="H146:H149" si="72">F146+G146</f>
        <v>0</v>
      </c>
      <c r="I146" s="191" t="e">
        <f t="shared" ref="I146:I149" si="73">H146/$H$150</f>
        <v>#DIV/0!</v>
      </c>
      <c r="J146" s="241">
        <v>0</v>
      </c>
      <c r="K146" s="241">
        <v>0</v>
      </c>
      <c r="L146" s="240">
        <f t="shared" ref="L146:L149" si="74">J146+K146</f>
        <v>0</v>
      </c>
      <c r="M146" s="191" t="e">
        <f t="shared" ref="M146:M149" si="75">L146/$L$150</f>
        <v>#DIV/0!</v>
      </c>
      <c r="N146" s="382"/>
      <c r="O146" s="241">
        <v>0</v>
      </c>
      <c r="P146" s="241">
        <v>0</v>
      </c>
      <c r="Q146" s="240">
        <f t="shared" ref="Q146:Q149" si="76">O146+P146</f>
        <v>0</v>
      </c>
      <c r="R146" s="191" t="e">
        <f t="shared" ref="R146:R149" si="77">Q146/$Q$150</f>
        <v>#DIV/0!</v>
      </c>
      <c r="S146" s="403"/>
      <c r="T146" s="405"/>
      <c r="U146" s="241">
        <v>0</v>
      </c>
      <c r="V146" s="241">
        <v>0</v>
      </c>
      <c r="W146" s="129">
        <f t="shared" ref="W146:W147" si="78">IFERROR(((V146/U146)*1),0)</f>
        <v>0</v>
      </c>
      <c r="X146" s="407"/>
      <c r="Y146" s="306"/>
    </row>
    <row r="147" spans="1:25" ht="15.75" hidden="1" thickBot="1">
      <c r="A147" s="399"/>
      <c r="B147" s="401"/>
      <c r="C147" s="380"/>
      <c r="D147" s="380"/>
      <c r="E147" s="127" t="s">
        <v>237</v>
      </c>
      <c r="F147" s="203">
        <v>0</v>
      </c>
      <c r="G147" s="203">
        <v>0</v>
      </c>
      <c r="H147" s="128">
        <f t="shared" si="72"/>
        <v>0</v>
      </c>
      <c r="I147" s="191" t="e">
        <f t="shared" si="73"/>
        <v>#DIV/0!</v>
      </c>
      <c r="J147" s="241">
        <v>0</v>
      </c>
      <c r="K147" s="241">
        <v>0</v>
      </c>
      <c r="L147" s="240">
        <f t="shared" si="74"/>
        <v>0</v>
      </c>
      <c r="M147" s="191" t="e">
        <f t="shared" si="75"/>
        <v>#DIV/0!</v>
      </c>
      <c r="N147" s="382"/>
      <c r="O147" s="241">
        <v>0</v>
      </c>
      <c r="P147" s="241">
        <v>0</v>
      </c>
      <c r="Q147" s="240">
        <f t="shared" si="76"/>
        <v>0</v>
      </c>
      <c r="R147" s="191" t="e">
        <f t="shared" si="77"/>
        <v>#DIV/0!</v>
      </c>
      <c r="S147" s="403"/>
      <c r="T147" s="405"/>
      <c r="U147" s="241">
        <v>0</v>
      </c>
      <c r="V147" s="241">
        <v>0</v>
      </c>
      <c r="W147" s="129">
        <f t="shared" si="78"/>
        <v>0</v>
      </c>
      <c r="X147" s="407"/>
      <c r="Y147" s="306"/>
    </row>
    <row r="148" spans="1:25" ht="15.75" hidden="1" thickBot="1">
      <c r="A148" s="399"/>
      <c r="B148" s="401"/>
      <c r="C148" s="380"/>
      <c r="D148" s="380"/>
      <c r="E148" s="127" t="s">
        <v>238</v>
      </c>
      <c r="F148" s="203">
        <v>0</v>
      </c>
      <c r="G148" s="203">
        <v>0</v>
      </c>
      <c r="H148" s="128">
        <f t="shared" si="72"/>
        <v>0</v>
      </c>
      <c r="I148" s="191" t="e">
        <f t="shared" si="73"/>
        <v>#DIV/0!</v>
      </c>
      <c r="J148" s="241">
        <v>0</v>
      </c>
      <c r="K148" s="241">
        <v>0</v>
      </c>
      <c r="L148" s="240">
        <f t="shared" si="74"/>
        <v>0</v>
      </c>
      <c r="M148" s="191" t="e">
        <f t="shared" si="75"/>
        <v>#DIV/0!</v>
      </c>
      <c r="N148" s="382"/>
      <c r="O148" s="241">
        <v>0</v>
      </c>
      <c r="P148" s="241">
        <v>0</v>
      </c>
      <c r="Q148" s="240">
        <f t="shared" si="76"/>
        <v>0</v>
      </c>
      <c r="R148" s="191" t="e">
        <f t="shared" si="77"/>
        <v>#DIV/0!</v>
      </c>
      <c r="S148" s="403"/>
      <c r="T148" s="405"/>
      <c r="U148" s="241">
        <v>0</v>
      </c>
      <c r="V148" s="241">
        <v>0</v>
      </c>
      <c r="W148" s="129">
        <f>IFERROR(((V148/U148)*1),0)</f>
        <v>0</v>
      </c>
      <c r="X148" s="407"/>
      <c r="Y148" s="306"/>
    </row>
    <row r="149" spans="1:25" ht="15.75" hidden="1" thickBot="1">
      <c r="A149" s="399"/>
      <c r="B149" s="401"/>
      <c r="C149" s="380"/>
      <c r="D149" s="380"/>
      <c r="E149" s="127" t="s">
        <v>239</v>
      </c>
      <c r="F149" s="203">
        <v>0</v>
      </c>
      <c r="G149" s="203">
        <v>0</v>
      </c>
      <c r="H149" s="128">
        <f t="shared" si="72"/>
        <v>0</v>
      </c>
      <c r="I149" s="191" t="e">
        <f t="shared" si="73"/>
        <v>#DIV/0!</v>
      </c>
      <c r="J149" s="241">
        <v>0</v>
      </c>
      <c r="K149" s="241">
        <v>0</v>
      </c>
      <c r="L149" s="240">
        <f t="shared" si="74"/>
        <v>0</v>
      </c>
      <c r="M149" s="191" t="e">
        <f t="shared" si="75"/>
        <v>#DIV/0!</v>
      </c>
      <c r="N149" s="382"/>
      <c r="O149" s="241">
        <v>0</v>
      </c>
      <c r="P149" s="241">
        <v>0</v>
      </c>
      <c r="Q149" s="240">
        <f t="shared" si="76"/>
        <v>0</v>
      </c>
      <c r="R149" s="191" t="e">
        <f t="shared" si="77"/>
        <v>#DIV/0!</v>
      </c>
      <c r="S149" s="403"/>
      <c r="T149" s="405"/>
      <c r="U149" s="241">
        <v>0</v>
      </c>
      <c r="V149" s="241">
        <v>0</v>
      </c>
      <c r="W149" s="129">
        <f>IFERROR(((V149/U149)*1),0)</f>
        <v>0</v>
      </c>
      <c r="X149" s="404"/>
      <c r="Y149" s="306"/>
    </row>
    <row r="150" spans="1:25" ht="15.75" hidden="1" thickBot="1">
      <c r="A150" s="408" t="s">
        <v>240</v>
      </c>
      <c r="B150" s="409"/>
      <c r="C150" s="410"/>
      <c r="D150" s="237"/>
      <c r="E150" s="130"/>
      <c r="F150" s="205">
        <f>SUM(F145:F149)</f>
        <v>0</v>
      </c>
      <c r="G150" s="205">
        <f t="shared" ref="G150:H150" si="79">SUM(G145:G149)</f>
        <v>0</v>
      </c>
      <c r="H150" s="131">
        <f t="shared" si="79"/>
        <v>0</v>
      </c>
      <c r="I150" s="192">
        <v>1</v>
      </c>
      <c r="J150" s="178">
        <f t="shared" ref="J150:L150" si="80">SUM(J145:J149)</f>
        <v>0</v>
      </c>
      <c r="K150" s="178">
        <f t="shared" si="80"/>
        <v>0</v>
      </c>
      <c r="L150" s="178">
        <f t="shared" si="80"/>
        <v>0</v>
      </c>
      <c r="M150" s="192">
        <v>1</v>
      </c>
      <c r="N150" s="178">
        <f>N145</f>
        <v>0</v>
      </c>
      <c r="O150" s="178">
        <f t="shared" ref="O150:Q150" si="81">SUM(O145:O149)</f>
        <v>0</v>
      </c>
      <c r="P150" s="178">
        <f t="shared" si="81"/>
        <v>0</v>
      </c>
      <c r="Q150" s="178">
        <f t="shared" si="81"/>
        <v>0</v>
      </c>
      <c r="R150" s="192">
        <v>1</v>
      </c>
      <c r="S150" s="178">
        <f>S145</f>
        <v>0</v>
      </c>
      <c r="T150" s="188">
        <f>T145</f>
        <v>0</v>
      </c>
      <c r="U150" s="182">
        <f>SUM(U145:U149)</f>
        <v>0</v>
      </c>
      <c r="V150" s="183">
        <f>SUM(V145:V149)</f>
        <v>0</v>
      </c>
      <c r="W150" s="132">
        <f>IFERROR(((V150/U150)*1),0)</f>
        <v>0</v>
      </c>
      <c r="X150" s="264">
        <f>IFERROR(((1-(1-T150)*W150)*1),0)</f>
        <v>1</v>
      </c>
      <c r="Y150" s="306"/>
    </row>
    <row r="151" spans="1:25" ht="15.75" hidden="1" thickBot="1">
      <c r="A151" s="399">
        <f>A145+1</f>
        <v>25</v>
      </c>
      <c r="B151" s="401"/>
      <c r="C151" s="380"/>
      <c r="D151" s="380"/>
      <c r="E151" s="127" t="s">
        <v>235</v>
      </c>
      <c r="F151" s="203">
        <v>0</v>
      </c>
      <c r="G151" s="203">
        <v>0</v>
      </c>
      <c r="H151" s="128">
        <f>F151+G151</f>
        <v>0</v>
      </c>
      <c r="I151" s="191" t="e">
        <f>H151/$H$156</f>
        <v>#DIV/0!</v>
      </c>
      <c r="J151" s="241">
        <v>0</v>
      </c>
      <c r="K151" s="241">
        <v>0</v>
      </c>
      <c r="L151" s="240">
        <f>J151+K151</f>
        <v>0</v>
      </c>
      <c r="M151" s="191" t="e">
        <f>L151/$L$156</f>
        <v>#DIV/0!</v>
      </c>
      <c r="N151" s="382">
        <v>0</v>
      </c>
      <c r="O151" s="241">
        <v>0</v>
      </c>
      <c r="P151" s="241">
        <v>0</v>
      </c>
      <c r="Q151" s="240">
        <f>O151+P151</f>
        <v>0</v>
      </c>
      <c r="R151" s="191" t="e">
        <f>Q151/$Q$156</f>
        <v>#DIV/0!</v>
      </c>
      <c r="S151" s="403">
        <f>N156-Q156</f>
        <v>0</v>
      </c>
      <c r="T151" s="405">
        <f>IFERROR((S151/N156),0)</f>
        <v>0</v>
      </c>
      <c r="U151" s="241">
        <v>0</v>
      </c>
      <c r="V151" s="241">
        <v>0</v>
      </c>
      <c r="W151" s="129">
        <f>IFERROR(((V151/U151)*1),0)</f>
        <v>0</v>
      </c>
      <c r="X151" s="406"/>
      <c r="Y151" s="306"/>
    </row>
    <row r="152" spans="1:25" ht="15.75" hidden="1" thickBot="1">
      <c r="A152" s="399"/>
      <c r="B152" s="401"/>
      <c r="C152" s="380"/>
      <c r="D152" s="380"/>
      <c r="E152" s="127" t="s">
        <v>236</v>
      </c>
      <c r="F152" s="203">
        <v>0</v>
      </c>
      <c r="G152" s="203">
        <v>0</v>
      </c>
      <c r="H152" s="128">
        <f t="shared" ref="H152:H155" si="82">F152+G152</f>
        <v>0</v>
      </c>
      <c r="I152" s="191" t="e">
        <f t="shared" ref="I152:I155" si="83">H152/$H$156</f>
        <v>#DIV/0!</v>
      </c>
      <c r="J152" s="241">
        <v>0</v>
      </c>
      <c r="K152" s="241">
        <v>0</v>
      </c>
      <c r="L152" s="240">
        <f t="shared" ref="L152:L155" si="84">J152+K152</f>
        <v>0</v>
      </c>
      <c r="M152" s="191" t="e">
        <f t="shared" ref="M152:M155" si="85">L152/$L$156</f>
        <v>#DIV/0!</v>
      </c>
      <c r="N152" s="382"/>
      <c r="O152" s="241">
        <v>0</v>
      </c>
      <c r="P152" s="241">
        <v>0</v>
      </c>
      <c r="Q152" s="240">
        <f t="shared" ref="Q152:Q155" si="86">O152+P152</f>
        <v>0</v>
      </c>
      <c r="R152" s="191" t="e">
        <f t="shared" ref="R152:R155" si="87">Q152/$Q$156</f>
        <v>#DIV/0!</v>
      </c>
      <c r="S152" s="403"/>
      <c r="T152" s="405"/>
      <c r="U152" s="241">
        <v>0</v>
      </c>
      <c r="V152" s="241">
        <v>0</v>
      </c>
      <c r="W152" s="129">
        <f t="shared" ref="W152:W153" si="88">IFERROR(((V152/U152)*1),0)</f>
        <v>0</v>
      </c>
      <c r="X152" s="407"/>
      <c r="Y152" s="306"/>
    </row>
    <row r="153" spans="1:25" ht="15.75" hidden="1" thickBot="1">
      <c r="A153" s="399"/>
      <c r="B153" s="401"/>
      <c r="C153" s="380"/>
      <c r="D153" s="380"/>
      <c r="E153" s="127" t="s">
        <v>237</v>
      </c>
      <c r="F153" s="203">
        <v>0</v>
      </c>
      <c r="G153" s="203">
        <v>0</v>
      </c>
      <c r="H153" s="128">
        <f t="shared" si="82"/>
        <v>0</v>
      </c>
      <c r="I153" s="191" t="e">
        <f t="shared" si="83"/>
        <v>#DIV/0!</v>
      </c>
      <c r="J153" s="241">
        <v>0</v>
      </c>
      <c r="K153" s="241">
        <v>0</v>
      </c>
      <c r="L153" s="240">
        <f t="shared" si="84"/>
        <v>0</v>
      </c>
      <c r="M153" s="191" t="e">
        <f t="shared" si="85"/>
        <v>#DIV/0!</v>
      </c>
      <c r="N153" s="382"/>
      <c r="O153" s="241">
        <v>0</v>
      </c>
      <c r="P153" s="241">
        <v>0</v>
      </c>
      <c r="Q153" s="240">
        <f t="shared" si="86"/>
        <v>0</v>
      </c>
      <c r="R153" s="191" t="e">
        <f t="shared" si="87"/>
        <v>#DIV/0!</v>
      </c>
      <c r="S153" s="403"/>
      <c r="T153" s="405"/>
      <c r="U153" s="241">
        <v>0</v>
      </c>
      <c r="V153" s="241">
        <v>0</v>
      </c>
      <c r="W153" s="129">
        <f t="shared" si="88"/>
        <v>0</v>
      </c>
      <c r="X153" s="407"/>
      <c r="Y153" s="306"/>
    </row>
    <row r="154" spans="1:25" ht="15.75" hidden="1" thickBot="1">
      <c r="A154" s="399"/>
      <c r="B154" s="401"/>
      <c r="C154" s="380"/>
      <c r="D154" s="380"/>
      <c r="E154" s="127" t="s">
        <v>238</v>
      </c>
      <c r="F154" s="203">
        <v>0</v>
      </c>
      <c r="G154" s="203">
        <v>0</v>
      </c>
      <c r="H154" s="128">
        <f t="shared" si="82"/>
        <v>0</v>
      </c>
      <c r="I154" s="191" t="e">
        <f t="shared" si="83"/>
        <v>#DIV/0!</v>
      </c>
      <c r="J154" s="241">
        <v>0</v>
      </c>
      <c r="K154" s="241">
        <v>0</v>
      </c>
      <c r="L154" s="240">
        <f t="shared" si="84"/>
        <v>0</v>
      </c>
      <c r="M154" s="191" t="e">
        <f t="shared" si="85"/>
        <v>#DIV/0!</v>
      </c>
      <c r="N154" s="382"/>
      <c r="O154" s="241">
        <v>0</v>
      </c>
      <c r="P154" s="241">
        <v>0</v>
      </c>
      <c r="Q154" s="240">
        <f t="shared" si="86"/>
        <v>0</v>
      </c>
      <c r="R154" s="191" t="e">
        <f t="shared" si="87"/>
        <v>#DIV/0!</v>
      </c>
      <c r="S154" s="403"/>
      <c r="T154" s="405"/>
      <c r="U154" s="241">
        <v>0</v>
      </c>
      <c r="V154" s="241">
        <v>0</v>
      </c>
      <c r="W154" s="129">
        <f>IFERROR(((V154/U154)*1),0)</f>
        <v>0</v>
      </c>
      <c r="X154" s="407"/>
      <c r="Y154" s="306"/>
    </row>
    <row r="155" spans="1:25" ht="15.75" hidden="1" thickBot="1">
      <c r="A155" s="399"/>
      <c r="B155" s="401"/>
      <c r="C155" s="380"/>
      <c r="D155" s="380"/>
      <c r="E155" s="127" t="s">
        <v>239</v>
      </c>
      <c r="F155" s="203">
        <v>0</v>
      </c>
      <c r="G155" s="203">
        <v>0</v>
      </c>
      <c r="H155" s="128">
        <f t="shared" si="82"/>
        <v>0</v>
      </c>
      <c r="I155" s="191" t="e">
        <f t="shared" si="83"/>
        <v>#DIV/0!</v>
      </c>
      <c r="J155" s="241">
        <v>0</v>
      </c>
      <c r="K155" s="241">
        <v>0</v>
      </c>
      <c r="L155" s="240">
        <f t="shared" si="84"/>
        <v>0</v>
      </c>
      <c r="M155" s="191" t="e">
        <f t="shared" si="85"/>
        <v>#DIV/0!</v>
      </c>
      <c r="N155" s="382"/>
      <c r="O155" s="241">
        <v>0</v>
      </c>
      <c r="P155" s="241">
        <v>0</v>
      </c>
      <c r="Q155" s="240">
        <f t="shared" si="86"/>
        <v>0</v>
      </c>
      <c r="R155" s="191" t="e">
        <f t="shared" si="87"/>
        <v>#DIV/0!</v>
      </c>
      <c r="S155" s="403"/>
      <c r="T155" s="405"/>
      <c r="U155" s="241">
        <v>0</v>
      </c>
      <c r="V155" s="241">
        <v>0</v>
      </c>
      <c r="W155" s="129">
        <f>IFERROR(((V155/U155)*1),0)</f>
        <v>0</v>
      </c>
      <c r="X155" s="404"/>
      <c r="Y155" s="306"/>
    </row>
    <row r="156" spans="1:25" ht="15.75" hidden="1" thickBot="1">
      <c r="A156" s="408" t="s">
        <v>240</v>
      </c>
      <c r="B156" s="409"/>
      <c r="C156" s="410"/>
      <c r="D156" s="237"/>
      <c r="E156" s="130"/>
      <c r="F156" s="205">
        <f>SUM(F151:F155)</f>
        <v>0</v>
      </c>
      <c r="G156" s="205">
        <f t="shared" ref="G156:H156" si="89">SUM(G151:G155)</f>
        <v>0</v>
      </c>
      <c r="H156" s="131">
        <f t="shared" si="89"/>
        <v>0</v>
      </c>
      <c r="I156" s="192">
        <v>1</v>
      </c>
      <c r="J156" s="178">
        <f t="shared" ref="J156:L156" si="90">SUM(J151:J155)</f>
        <v>0</v>
      </c>
      <c r="K156" s="178">
        <f t="shared" si="90"/>
        <v>0</v>
      </c>
      <c r="L156" s="178">
        <f t="shared" si="90"/>
        <v>0</v>
      </c>
      <c r="M156" s="192">
        <v>1</v>
      </c>
      <c r="N156" s="178">
        <f>N151</f>
        <v>0</v>
      </c>
      <c r="O156" s="178">
        <f t="shared" ref="O156:Q156" si="91">SUM(O151:O155)</f>
        <v>0</v>
      </c>
      <c r="P156" s="178">
        <f t="shared" si="91"/>
        <v>0</v>
      </c>
      <c r="Q156" s="178">
        <f t="shared" si="91"/>
        <v>0</v>
      </c>
      <c r="R156" s="192">
        <v>1</v>
      </c>
      <c r="S156" s="178">
        <f>S151</f>
        <v>0</v>
      </c>
      <c r="T156" s="188">
        <f>T151</f>
        <v>0</v>
      </c>
      <c r="U156" s="182">
        <f>SUM(U151:U155)</f>
        <v>0</v>
      </c>
      <c r="V156" s="183">
        <f>SUM(V151:V155)</f>
        <v>0</v>
      </c>
      <c r="W156" s="132">
        <f>IFERROR(((V156/U156)*1),0)</f>
        <v>0</v>
      </c>
      <c r="X156" s="264">
        <f>IFERROR(((1-(1-T156)*W156)*1),0)</f>
        <v>1</v>
      </c>
      <c r="Y156" s="306"/>
    </row>
    <row r="157" spans="1:25" ht="15.75" hidden="1" thickBot="1">
      <c r="A157" s="399">
        <f>A151+1</f>
        <v>26</v>
      </c>
      <c r="B157" s="401"/>
      <c r="C157" s="380"/>
      <c r="D157" s="380"/>
      <c r="E157" s="127" t="s">
        <v>235</v>
      </c>
      <c r="F157" s="203">
        <v>0</v>
      </c>
      <c r="G157" s="203">
        <v>0</v>
      </c>
      <c r="H157" s="128">
        <f>F157+G157</f>
        <v>0</v>
      </c>
      <c r="I157" s="191" t="e">
        <f>H157/$H$162</f>
        <v>#DIV/0!</v>
      </c>
      <c r="J157" s="241">
        <v>0</v>
      </c>
      <c r="K157" s="241">
        <v>0</v>
      </c>
      <c r="L157" s="240">
        <f>J157+K157</f>
        <v>0</v>
      </c>
      <c r="M157" s="191" t="e">
        <f>L157/$L$162</f>
        <v>#DIV/0!</v>
      </c>
      <c r="N157" s="382">
        <v>0</v>
      </c>
      <c r="O157" s="241">
        <v>0</v>
      </c>
      <c r="P157" s="241">
        <v>0</v>
      </c>
      <c r="Q157" s="240">
        <f>O157+P157</f>
        <v>0</v>
      </c>
      <c r="R157" s="191" t="e">
        <f>Q157/$Q$162</f>
        <v>#DIV/0!</v>
      </c>
      <c r="S157" s="403">
        <f>N162-Q162</f>
        <v>0</v>
      </c>
      <c r="T157" s="405">
        <f>IFERROR((S157/N162),0)</f>
        <v>0</v>
      </c>
      <c r="U157" s="241">
        <v>0</v>
      </c>
      <c r="V157" s="241">
        <v>0</v>
      </c>
      <c r="W157" s="129">
        <f>IFERROR(((V157/U157)*1),0)</f>
        <v>0</v>
      </c>
      <c r="X157" s="406"/>
      <c r="Y157" s="306"/>
    </row>
    <row r="158" spans="1:25" ht="15.75" hidden="1" thickBot="1">
      <c r="A158" s="399"/>
      <c r="B158" s="401"/>
      <c r="C158" s="380"/>
      <c r="D158" s="380"/>
      <c r="E158" s="127" t="s">
        <v>236</v>
      </c>
      <c r="F158" s="203">
        <v>0</v>
      </c>
      <c r="G158" s="203">
        <v>0</v>
      </c>
      <c r="H158" s="128">
        <f t="shared" ref="H158:H161" si="92">F158+G158</f>
        <v>0</v>
      </c>
      <c r="I158" s="191" t="e">
        <f t="shared" ref="I158:I161" si="93">H158/$H$162</f>
        <v>#DIV/0!</v>
      </c>
      <c r="J158" s="241">
        <v>0</v>
      </c>
      <c r="K158" s="241">
        <v>0</v>
      </c>
      <c r="L158" s="240">
        <f t="shared" ref="L158:L161" si="94">J158+K158</f>
        <v>0</v>
      </c>
      <c r="M158" s="191" t="e">
        <f t="shared" ref="M158:M161" si="95">L158/$L$162</f>
        <v>#DIV/0!</v>
      </c>
      <c r="N158" s="382"/>
      <c r="O158" s="241">
        <v>0</v>
      </c>
      <c r="P158" s="241">
        <v>0</v>
      </c>
      <c r="Q158" s="240">
        <f t="shared" ref="Q158:Q161" si="96">O158+P158</f>
        <v>0</v>
      </c>
      <c r="R158" s="191" t="e">
        <f t="shared" ref="R158:R161" si="97">Q158/$Q$162</f>
        <v>#DIV/0!</v>
      </c>
      <c r="S158" s="403"/>
      <c r="T158" s="405"/>
      <c r="U158" s="241">
        <v>0</v>
      </c>
      <c r="V158" s="241">
        <v>0</v>
      </c>
      <c r="W158" s="129">
        <f t="shared" ref="W158:W159" si="98">IFERROR(((V158/U158)*1),0)</f>
        <v>0</v>
      </c>
      <c r="X158" s="407"/>
      <c r="Y158" s="306"/>
    </row>
    <row r="159" spans="1:25" ht="15.75" hidden="1" thickBot="1">
      <c r="A159" s="399"/>
      <c r="B159" s="401"/>
      <c r="C159" s="380"/>
      <c r="D159" s="380"/>
      <c r="E159" s="127" t="s">
        <v>237</v>
      </c>
      <c r="F159" s="203">
        <v>0</v>
      </c>
      <c r="G159" s="203">
        <v>0</v>
      </c>
      <c r="H159" s="128">
        <f t="shared" si="92"/>
        <v>0</v>
      </c>
      <c r="I159" s="191" t="e">
        <f t="shared" si="93"/>
        <v>#DIV/0!</v>
      </c>
      <c r="J159" s="241">
        <v>0</v>
      </c>
      <c r="K159" s="241">
        <v>0</v>
      </c>
      <c r="L159" s="240">
        <f t="shared" si="94"/>
        <v>0</v>
      </c>
      <c r="M159" s="191" t="e">
        <f t="shared" si="95"/>
        <v>#DIV/0!</v>
      </c>
      <c r="N159" s="382"/>
      <c r="O159" s="241">
        <v>0</v>
      </c>
      <c r="P159" s="241">
        <v>0</v>
      </c>
      <c r="Q159" s="240">
        <f t="shared" si="96"/>
        <v>0</v>
      </c>
      <c r="R159" s="191" t="e">
        <f t="shared" si="97"/>
        <v>#DIV/0!</v>
      </c>
      <c r="S159" s="403"/>
      <c r="T159" s="405"/>
      <c r="U159" s="241">
        <v>0</v>
      </c>
      <c r="V159" s="241">
        <v>0</v>
      </c>
      <c r="W159" s="129">
        <f t="shared" si="98"/>
        <v>0</v>
      </c>
      <c r="X159" s="407"/>
      <c r="Y159" s="306"/>
    </row>
    <row r="160" spans="1:25" ht="15.75" hidden="1" thickBot="1">
      <c r="A160" s="399"/>
      <c r="B160" s="401"/>
      <c r="C160" s="380"/>
      <c r="D160" s="380"/>
      <c r="E160" s="127" t="s">
        <v>238</v>
      </c>
      <c r="F160" s="203">
        <v>0</v>
      </c>
      <c r="G160" s="203">
        <v>0</v>
      </c>
      <c r="H160" s="128">
        <f t="shared" si="92"/>
        <v>0</v>
      </c>
      <c r="I160" s="191" t="e">
        <f t="shared" si="93"/>
        <v>#DIV/0!</v>
      </c>
      <c r="J160" s="241">
        <v>0</v>
      </c>
      <c r="K160" s="241">
        <v>0</v>
      </c>
      <c r="L160" s="240">
        <f t="shared" si="94"/>
        <v>0</v>
      </c>
      <c r="M160" s="191" t="e">
        <f t="shared" si="95"/>
        <v>#DIV/0!</v>
      </c>
      <c r="N160" s="382"/>
      <c r="O160" s="241">
        <v>0</v>
      </c>
      <c r="P160" s="241">
        <v>0</v>
      </c>
      <c r="Q160" s="240">
        <f t="shared" si="96"/>
        <v>0</v>
      </c>
      <c r="R160" s="191" t="e">
        <f t="shared" si="97"/>
        <v>#DIV/0!</v>
      </c>
      <c r="S160" s="403"/>
      <c r="T160" s="405"/>
      <c r="U160" s="241">
        <v>0</v>
      </c>
      <c r="V160" s="241">
        <v>0</v>
      </c>
      <c r="W160" s="129">
        <f>IFERROR(((V160/U160)*1),0)</f>
        <v>0</v>
      </c>
      <c r="X160" s="407"/>
      <c r="Y160" s="306"/>
    </row>
    <row r="161" spans="1:25" ht="15.75" hidden="1" thickBot="1">
      <c r="A161" s="399"/>
      <c r="B161" s="401"/>
      <c r="C161" s="380"/>
      <c r="D161" s="380"/>
      <c r="E161" s="127" t="s">
        <v>239</v>
      </c>
      <c r="F161" s="203">
        <v>0</v>
      </c>
      <c r="G161" s="203">
        <v>0</v>
      </c>
      <c r="H161" s="128">
        <f t="shared" si="92"/>
        <v>0</v>
      </c>
      <c r="I161" s="191" t="e">
        <f t="shared" si="93"/>
        <v>#DIV/0!</v>
      </c>
      <c r="J161" s="241">
        <v>0</v>
      </c>
      <c r="K161" s="241">
        <v>0</v>
      </c>
      <c r="L161" s="240">
        <f t="shared" si="94"/>
        <v>0</v>
      </c>
      <c r="M161" s="191" t="e">
        <f t="shared" si="95"/>
        <v>#DIV/0!</v>
      </c>
      <c r="N161" s="382"/>
      <c r="O161" s="241">
        <v>0</v>
      </c>
      <c r="P161" s="241">
        <v>0</v>
      </c>
      <c r="Q161" s="240">
        <f t="shared" si="96"/>
        <v>0</v>
      </c>
      <c r="R161" s="191" t="e">
        <f t="shared" si="97"/>
        <v>#DIV/0!</v>
      </c>
      <c r="S161" s="403"/>
      <c r="T161" s="405"/>
      <c r="U161" s="241">
        <v>0</v>
      </c>
      <c r="V161" s="241">
        <v>0</v>
      </c>
      <c r="W161" s="129">
        <f>IFERROR(((V161/U161)*1),0)</f>
        <v>0</v>
      </c>
      <c r="X161" s="404"/>
      <c r="Y161" s="306"/>
    </row>
    <row r="162" spans="1:25" ht="15.75" hidden="1" thickBot="1">
      <c r="A162" s="408" t="s">
        <v>240</v>
      </c>
      <c r="B162" s="409"/>
      <c r="C162" s="410"/>
      <c r="D162" s="237"/>
      <c r="E162" s="130"/>
      <c r="F162" s="205">
        <f>SUM(F157:F161)</f>
        <v>0</v>
      </c>
      <c r="G162" s="205">
        <f t="shared" ref="G162:H162" si="99">SUM(G157:G161)</f>
        <v>0</v>
      </c>
      <c r="H162" s="131">
        <f t="shared" si="99"/>
        <v>0</v>
      </c>
      <c r="I162" s="192">
        <v>1</v>
      </c>
      <c r="J162" s="178">
        <f t="shared" ref="J162:L162" si="100">SUM(J157:J161)</f>
        <v>0</v>
      </c>
      <c r="K162" s="178">
        <f t="shared" si="100"/>
        <v>0</v>
      </c>
      <c r="L162" s="178">
        <f t="shared" si="100"/>
        <v>0</v>
      </c>
      <c r="M162" s="192">
        <v>1</v>
      </c>
      <c r="N162" s="178">
        <f>N157</f>
        <v>0</v>
      </c>
      <c r="O162" s="178">
        <f t="shared" ref="O162:Q162" si="101">SUM(O157:O161)</f>
        <v>0</v>
      </c>
      <c r="P162" s="178">
        <f t="shared" si="101"/>
        <v>0</v>
      </c>
      <c r="Q162" s="178">
        <f t="shared" si="101"/>
        <v>0</v>
      </c>
      <c r="R162" s="192">
        <v>1</v>
      </c>
      <c r="S162" s="178">
        <f>S157</f>
        <v>0</v>
      </c>
      <c r="T162" s="188">
        <f>T157</f>
        <v>0</v>
      </c>
      <c r="U162" s="182">
        <f>SUM(U157:U161)</f>
        <v>0</v>
      </c>
      <c r="V162" s="183">
        <f>SUM(V157:V161)</f>
        <v>0</v>
      </c>
      <c r="W162" s="132">
        <f>IFERROR(((V162/U162)*1),0)</f>
        <v>0</v>
      </c>
      <c r="X162" s="264">
        <f>IFERROR(((1-(1-T162)*W162)*1),0)</f>
        <v>1</v>
      </c>
      <c r="Y162" s="306"/>
    </row>
    <row r="163" spans="1:25" ht="15.75" hidden="1" thickBot="1">
      <c r="A163" s="399">
        <f>A157+1</f>
        <v>27</v>
      </c>
      <c r="B163" s="401"/>
      <c r="C163" s="380"/>
      <c r="D163" s="380"/>
      <c r="E163" s="127" t="s">
        <v>235</v>
      </c>
      <c r="F163" s="203">
        <v>0</v>
      </c>
      <c r="G163" s="203">
        <v>0</v>
      </c>
      <c r="H163" s="128">
        <f>F163+G163</f>
        <v>0</v>
      </c>
      <c r="I163" s="191" t="e">
        <f>H163/$H$168</f>
        <v>#DIV/0!</v>
      </c>
      <c r="J163" s="241">
        <v>0</v>
      </c>
      <c r="K163" s="241">
        <v>0</v>
      </c>
      <c r="L163" s="240">
        <f>J163+K163</f>
        <v>0</v>
      </c>
      <c r="M163" s="191" t="e">
        <f>L163/$L$168</f>
        <v>#DIV/0!</v>
      </c>
      <c r="N163" s="382">
        <v>0</v>
      </c>
      <c r="O163" s="241">
        <v>0</v>
      </c>
      <c r="P163" s="241">
        <v>0</v>
      </c>
      <c r="Q163" s="240">
        <f>O163+P163</f>
        <v>0</v>
      </c>
      <c r="R163" s="191" t="e">
        <f>Q163/$Q$168</f>
        <v>#DIV/0!</v>
      </c>
      <c r="S163" s="403">
        <f>N168-Q168</f>
        <v>0</v>
      </c>
      <c r="T163" s="405">
        <f>IFERROR((S163/N168),0)</f>
        <v>0</v>
      </c>
      <c r="U163" s="241">
        <v>0</v>
      </c>
      <c r="V163" s="241">
        <v>0</v>
      </c>
      <c r="W163" s="129">
        <f>IFERROR(((V163/U163)*1),0)</f>
        <v>0</v>
      </c>
      <c r="X163" s="406"/>
      <c r="Y163" s="306"/>
    </row>
    <row r="164" spans="1:25" ht="15.75" hidden="1" thickBot="1">
      <c r="A164" s="399"/>
      <c r="B164" s="401"/>
      <c r="C164" s="380"/>
      <c r="D164" s="380"/>
      <c r="E164" s="127" t="s">
        <v>236</v>
      </c>
      <c r="F164" s="203">
        <v>0</v>
      </c>
      <c r="G164" s="203">
        <v>0</v>
      </c>
      <c r="H164" s="128">
        <f t="shared" ref="H164:H167" si="102">F164+G164</f>
        <v>0</v>
      </c>
      <c r="I164" s="191" t="e">
        <f t="shared" ref="I164:I167" si="103">H164/$H$168</f>
        <v>#DIV/0!</v>
      </c>
      <c r="J164" s="241">
        <v>0</v>
      </c>
      <c r="K164" s="241">
        <v>0</v>
      </c>
      <c r="L164" s="240">
        <f t="shared" ref="L164:L167" si="104">J164+K164</f>
        <v>0</v>
      </c>
      <c r="M164" s="191" t="e">
        <f t="shared" ref="M164:M167" si="105">L164/$L$168</f>
        <v>#DIV/0!</v>
      </c>
      <c r="N164" s="382"/>
      <c r="O164" s="241">
        <v>0</v>
      </c>
      <c r="P164" s="241">
        <v>0</v>
      </c>
      <c r="Q164" s="240">
        <f t="shared" ref="Q164:Q167" si="106">O164+P164</f>
        <v>0</v>
      </c>
      <c r="R164" s="191" t="e">
        <f t="shared" ref="R164:R167" si="107">Q164/$Q$168</f>
        <v>#DIV/0!</v>
      </c>
      <c r="S164" s="403"/>
      <c r="T164" s="405"/>
      <c r="U164" s="241">
        <v>0</v>
      </c>
      <c r="V164" s="241">
        <v>0</v>
      </c>
      <c r="W164" s="129">
        <f t="shared" ref="W164:W165" si="108">IFERROR(((V164/U164)*1),0)</f>
        <v>0</v>
      </c>
      <c r="X164" s="407"/>
      <c r="Y164" s="306"/>
    </row>
    <row r="165" spans="1:25" ht="15.75" hidden="1" thickBot="1">
      <c r="A165" s="399"/>
      <c r="B165" s="401"/>
      <c r="C165" s="380"/>
      <c r="D165" s="380"/>
      <c r="E165" s="127" t="s">
        <v>237</v>
      </c>
      <c r="F165" s="203">
        <v>0</v>
      </c>
      <c r="G165" s="203">
        <v>0</v>
      </c>
      <c r="H165" s="128">
        <f t="shared" si="102"/>
        <v>0</v>
      </c>
      <c r="I165" s="191" t="e">
        <f t="shared" si="103"/>
        <v>#DIV/0!</v>
      </c>
      <c r="J165" s="241">
        <v>0</v>
      </c>
      <c r="K165" s="241">
        <v>0</v>
      </c>
      <c r="L165" s="240">
        <f t="shared" si="104"/>
        <v>0</v>
      </c>
      <c r="M165" s="191" t="e">
        <f t="shared" si="105"/>
        <v>#DIV/0!</v>
      </c>
      <c r="N165" s="382"/>
      <c r="O165" s="241">
        <v>0</v>
      </c>
      <c r="P165" s="241">
        <v>0</v>
      </c>
      <c r="Q165" s="240">
        <f t="shared" si="106"/>
        <v>0</v>
      </c>
      <c r="R165" s="191" t="e">
        <f t="shared" si="107"/>
        <v>#DIV/0!</v>
      </c>
      <c r="S165" s="403"/>
      <c r="T165" s="405"/>
      <c r="U165" s="241">
        <v>0</v>
      </c>
      <c r="V165" s="241">
        <v>0</v>
      </c>
      <c r="W165" s="129">
        <f t="shared" si="108"/>
        <v>0</v>
      </c>
      <c r="X165" s="407"/>
      <c r="Y165" s="306"/>
    </row>
    <row r="166" spans="1:25" ht="15.75" hidden="1" thickBot="1">
      <c r="A166" s="399"/>
      <c r="B166" s="401"/>
      <c r="C166" s="380"/>
      <c r="D166" s="380"/>
      <c r="E166" s="127" t="s">
        <v>238</v>
      </c>
      <c r="F166" s="203">
        <v>0</v>
      </c>
      <c r="G166" s="203">
        <v>0</v>
      </c>
      <c r="H166" s="128">
        <f t="shared" si="102"/>
        <v>0</v>
      </c>
      <c r="I166" s="191" t="e">
        <f t="shared" si="103"/>
        <v>#DIV/0!</v>
      </c>
      <c r="J166" s="241">
        <v>0</v>
      </c>
      <c r="K166" s="241">
        <v>0</v>
      </c>
      <c r="L166" s="240">
        <f t="shared" si="104"/>
        <v>0</v>
      </c>
      <c r="M166" s="191" t="e">
        <f t="shared" si="105"/>
        <v>#DIV/0!</v>
      </c>
      <c r="N166" s="382"/>
      <c r="O166" s="241">
        <v>0</v>
      </c>
      <c r="P166" s="241">
        <v>0</v>
      </c>
      <c r="Q166" s="240">
        <f t="shared" si="106"/>
        <v>0</v>
      </c>
      <c r="R166" s="191" t="e">
        <f t="shared" si="107"/>
        <v>#DIV/0!</v>
      </c>
      <c r="S166" s="403"/>
      <c r="T166" s="405"/>
      <c r="U166" s="241">
        <v>0</v>
      </c>
      <c r="V166" s="241">
        <v>0</v>
      </c>
      <c r="W166" s="129">
        <f>IFERROR(((V166/U166)*1),0)</f>
        <v>0</v>
      </c>
      <c r="X166" s="407"/>
      <c r="Y166" s="306"/>
    </row>
    <row r="167" spans="1:25" ht="15.75" hidden="1" thickBot="1">
      <c r="A167" s="399"/>
      <c r="B167" s="401"/>
      <c r="C167" s="380"/>
      <c r="D167" s="380"/>
      <c r="E167" s="127" t="s">
        <v>239</v>
      </c>
      <c r="F167" s="203">
        <v>0</v>
      </c>
      <c r="G167" s="203">
        <v>0</v>
      </c>
      <c r="H167" s="128">
        <f t="shared" si="102"/>
        <v>0</v>
      </c>
      <c r="I167" s="191" t="e">
        <f t="shared" si="103"/>
        <v>#DIV/0!</v>
      </c>
      <c r="J167" s="241">
        <v>0</v>
      </c>
      <c r="K167" s="241">
        <v>0</v>
      </c>
      <c r="L167" s="240">
        <f t="shared" si="104"/>
        <v>0</v>
      </c>
      <c r="M167" s="191" t="e">
        <f t="shared" si="105"/>
        <v>#DIV/0!</v>
      </c>
      <c r="N167" s="382"/>
      <c r="O167" s="241">
        <v>0</v>
      </c>
      <c r="P167" s="241">
        <v>0</v>
      </c>
      <c r="Q167" s="240">
        <f t="shared" si="106"/>
        <v>0</v>
      </c>
      <c r="R167" s="191" t="e">
        <f t="shared" si="107"/>
        <v>#DIV/0!</v>
      </c>
      <c r="S167" s="403"/>
      <c r="T167" s="405"/>
      <c r="U167" s="241">
        <v>0</v>
      </c>
      <c r="V167" s="241">
        <v>0</v>
      </c>
      <c r="W167" s="129">
        <f>IFERROR(((V167/U167)*1),0)</f>
        <v>0</v>
      </c>
      <c r="X167" s="404"/>
      <c r="Y167" s="306"/>
    </row>
    <row r="168" spans="1:25" ht="15.75" hidden="1" thickBot="1">
      <c r="A168" s="408" t="s">
        <v>240</v>
      </c>
      <c r="B168" s="409"/>
      <c r="C168" s="410"/>
      <c r="D168" s="237"/>
      <c r="E168" s="130"/>
      <c r="F168" s="205">
        <f>SUM(F163:F167)</f>
        <v>0</v>
      </c>
      <c r="G168" s="205">
        <f t="shared" ref="G168:H168" si="109">SUM(G163:G167)</f>
        <v>0</v>
      </c>
      <c r="H168" s="131">
        <f t="shared" si="109"/>
        <v>0</v>
      </c>
      <c r="I168" s="192">
        <v>1</v>
      </c>
      <c r="J168" s="178">
        <f t="shared" ref="J168:L168" si="110">SUM(J163:J167)</f>
        <v>0</v>
      </c>
      <c r="K168" s="178">
        <f t="shared" si="110"/>
        <v>0</v>
      </c>
      <c r="L168" s="178">
        <f t="shared" si="110"/>
        <v>0</v>
      </c>
      <c r="M168" s="192">
        <v>1</v>
      </c>
      <c r="N168" s="178">
        <f>N163</f>
        <v>0</v>
      </c>
      <c r="O168" s="178">
        <f t="shared" ref="O168:Q168" si="111">SUM(O163:O167)</f>
        <v>0</v>
      </c>
      <c r="P168" s="178">
        <f t="shared" si="111"/>
        <v>0</v>
      </c>
      <c r="Q168" s="178">
        <f t="shared" si="111"/>
        <v>0</v>
      </c>
      <c r="R168" s="192">
        <v>1</v>
      </c>
      <c r="S168" s="178">
        <f>S163</f>
        <v>0</v>
      </c>
      <c r="T168" s="188">
        <f>T163</f>
        <v>0</v>
      </c>
      <c r="U168" s="182">
        <f>SUM(U163:U167)</f>
        <v>0</v>
      </c>
      <c r="V168" s="183">
        <f>SUM(V163:V167)</f>
        <v>0</v>
      </c>
      <c r="W168" s="132">
        <f>IFERROR(((V168/U168)*1),0)</f>
        <v>0</v>
      </c>
      <c r="X168" s="264">
        <f>IFERROR(((1-(1-T168)*W168)*1),0)</f>
        <v>1</v>
      </c>
      <c r="Y168" s="306"/>
    </row>
    <row r="169" spans="1:25" ht="15.75" hidden="1" thickBot="1">
      <c r="A169" s="399">
        <f>A163+1</f>
        <v>28</v>
      </c>
      <c r="B169" s="401"/>
      <c r="C169" s="380"/>
      <c r="D169" s="380"/>
      <c r="E169" s="127" t="s">
        <v>235</v>
      </c>
      <c r="F169" s="203">
        <v>0</v>
      </c>
      <c r="G169" s="203">
        <v>0</v>
      </c>
      <c r="H169" s="128">
        <f>F169+G169</f>
        <v>0</v>
      </c>
      <c r="I169" s="191" t="e">
        <f>H169/$H$174</f>
        <v>#DIV/0!</v>
      </c>
      <c r="J169" s="241">
        <v>0</v>
      </c>
      <c r="K169" s="241">
        <v>0</v>
      </c>
      <c r="L169" s="240">
        <f>J169+K169</f>
        <v>0</v>
      </c>
      <c r="M169" s="191" t="e">
        <f>L169/$L$174</f>
        <v>#DIV/0!</v>
      </c>
      <c r="N169" s="382">
        <v>0</v>
      </c>
      <c r="O169" s="241">
        <v>0</v>
      </c>
      <c r="P169" s="241">
        <v>0</v>
      </c>
      <c r="Q169" s="240">
        <f>O169+P169</f>
        <v>0</v>
      </c>
      <c r="R169" s="191" t="e">
        <f>Q169/$Q$174</f>
        <v>#DIV/0!</v>
      </c>
      <c r="S169" s="403">
        <f>N174-Q174</f>
        <v>0</v>
      </c>
      <c r="T169" s="405">
        <f>IFERROR((S169/N174),0)</f>
        <v>0</v>
      </c>
      <c r="U169" s="241">
        <v>0</v>
      </c>
      <c r="V169" s="241">
        <v>0</v>
      </c>
      <c r="W169" s="129">
        <f>IFERROR(((V169/U169)*1),0)</f>
        <v>0</v>
      </c>
      <c r="X169" s="406"/>
      <c r="Y169" s="306"/>
    </row>
    <row r="170" spans="1:25" ht="15.75" hidden="1" thickBot="1">
      <c r="A170" s="399"/>
      <c r="B170" s="401"/>
      <c r="C170" s="380"/>
      <c r="D170" s="380"/>
      <c r="E170" s="127" t="s">
        <v>236</v>
      </c>
      <c r="F170" s="203">
        <v>0</v>
      </c>
      <c r="G170" s="203">
        <v>0</v>
      </c>
      <c r="H170" s="128">
        <f t="shared" ref="H170:H173" si="112">F170+G170</f>
        <v>0</v>
      </c>
      <c r="I170" s="191" t="e">
        <f t="shared" ref="I170:I173" si="113">H170/$H$174</f>
        <v>#DIV/0!</v>
      </c>
      <c r="J170" s="241">
        <v>0</v>
      </c>
      <c r="K170" s="241">
        <v>0</v>
      </c>
      <c r="L170" s="240">
        <f t="shared" ref="L170:L173" si="114">J170+K170</f>
        <v>0</v>
      </c>
      <c r="M170" s="191" t="e">
        <f t="shared" ref="M170:M173" si="115">L170/$L$174</f>
        <v>#DIV/0!</v>
      </c>
      <c r="N170" s="382"/>
      <c r="O170" s="241">
        <v>0</v>
      </c>
      <c r="P170" s="241">
        <v>0</v>
      </c>
      <c r="Q170" s="240">
        <f t="shared" ref="Q170:Q173" si="116">O170+P170</f>
        <v>0</v>
      </c>
      <c r="R170" s="191" t="e">
        <f t="shared" ref="R170:R173" si="117">Q170/$Q$174</f>
        <v>#DIV/0!</v>
      </c>
      <c r="S170" s="403"/>
      <c r="T170" s="405"/>
      <c r="U170" s="241">
        <v>0</v>
      </c>
      <c r="V170" s="241">
        <v>0</v>
      </c>
      <c r="W170" s="129">
        <f t="shared" ref="W170:W171" si="118">IFERROR(((V170/U170)*1),0)</f>
        <v>0</v>
      </c>
      <c r="X170" s="407"/>
      <c r="Y170" s="306"/>
    </row>
    <row r="171" spans="1:25" ht="15.75" hidden="1" thickBot="1">
      <c r="A171" s="399"/>
      <c r="B171" s="401"/>
      <c r="C171" s="380"/>
      <c r="D171" s="380"/>
      <c r="E171" s="127" t="s">
        <v>237</v>
      </c>
      <c r="F171" s="203">
        <v>0</v>
      </c>
      <c r="G171" s="203">
        <v>0</v>
      </c>
      <c r="H171" s="128">
        <f t="shared" si="112"/>
        <v>0</v>
      </c>
      <c r="I171" s="191" t="e">
        <f t="shared" si="113"/>
        <v>#DIV/0!</v>
      </c>
      <c r="J171" s="241">
        <v>0</v>
      </c>
      <c r="K171" s="241">
        <v>0</v>
      </c>
      <c r="L171" s="240">
        <f t="shared" si="114"/>
        <v>0</v>
      </c>
      <c r="M171" s="191" t="e">
        <f t="shared" si="115"/>
        <v>#DIV/0!</v>
      </c>
      <c r="N171" s="382"/>
      <c r="O171" s="241">
        <v>0</v>
      </c>
      <c r="P171" s="241">
        <v>0</v>
      </c>
      <c r="Q171" s="240">
        <f t="shared" si="116"/>
        <v>0</v>
      </c>
      <c r="R171" s="191" t="e">
        <f t="shared" si="117"/>
        <v>#DIV/0!</v>
      </c>
      <c r="S171" s="403"/>
      <c r="T171" s="405"/>
      <c r="U171" s="241">
        <v>0</v>
      </c>
      <c r="V171" s="241">
        <v>0</v>
      </c>
      <c r="W171" s="129">
        <f t="shared" si="118"/>
        <v>0</v>
      </c>
      <c r="X171" s="407"/>
      <c r="Y171" s="306"/>
    </row>
    <row r="172" spans="1:25" ht="15.75" hidden="1" thickBot="1">
      <c r="A172" s="399"/>
      <c r="B172" s="401"/>
      <c r="C172" s="380"/>
      <c r="D172" s="380"/>
      <c r="E172" s="127" t="s">
        <v>238</v>
      </c>
      <c r="F172" s="203">
        <v>0</v>
      </c>
      <c r="G172" s="203">
        <v>0</v>
      </c>
      <c r="H172" s="128">
        <f t="shared" si="112"/>
        <v>0</v>
      </c>
      <c r="I172" s="191" t="e">
        <f t="shared" si="113"/>
        <v>#DIV/0!</v>
      </c>
      <c r="J172" s="241">
        <v>0</v>
      </c>
      <c r="K172" s="241">
        <v>0</v>
      </c>
      <c r="L172" s="240">
        <f t="shared" si="114"/>
        <v>0</v>
      </c>
      <c r="M172" s="191" t="e">
        <f t="shared" si="115"/>
        <v>#DIV/0!</v>
      </c>
      <c r="N172" s="382"/>
      <c r="O172" s="241">
        <v>0</v>
      </c>
      <c r="P172" s="241">
        <v>0</v>
      </c>
      <c r="Q172" s="240">
        <f t="shared" si="116"/>
        <v>0</v>
      </c>
      <c r="R172" s="191" t="e">
        <f t="shared" si="117"/>
        <v>#DIV/0!</v>
      </c>
      <c r="S172" s="403"/>
      <c r="T172" s="405"/>
      <c r="U172" s="241">
        <v>0</v>
      </c>
      <c r="V172" s="241">
        <v>0</v>
      </c>
      <c r="W172" s="129">
        <f>IFERROR(((V172/U172)*1),0)</f>
        <v>0</v>
      </c>
      <c r="X172" s="407"/>
      <c r="Y172" s="306"/>
    </row>
    <row r="173" spans="1:25" ht="15.75" hidden="1" thickBot="1">
      <c r="A173" s="399"/>
      <c r="B173" s="401"/>
      <c r="C173" s="380"/>
      <c r="D173" s="380"/>
      <c r="E173" s="127" t="s">
        <v>239</v>
      </c>
      <c r="F173" s="203">
        <v>0</v>
      </c>
      <c r="G173" s="203">
        <v>0</v>
      </c>
      <c r="H173" s="128">
        <f t="shared" si="112"/>
        <v>0</v>
      </c>
      <c r="I173" s="191" t="e">
        <f t="shared" si="113"/>
        <v>#DIV/0!</v>
      </c>
      <c r="J173" s="241">
        <v>0</v>
      </c>
      <c r="K173" s="241">
        <v>0</v>
      </c>
      <c r="L173" s="240">
        <f t="shared" si="114"/>
        <v>0</v>
      </c>
      <c r="M173" s="191" t="e">
        <f t="shared" si="115"/>
        <v>#DIV/0!</v>
      </c>
      <c r="N173" s="382"/>
      <c r="O173" s="241">
        <v>0</v>
      </c>
      <c r="P173" s="241">
        <v>0</v>
      </c>
      <c r="Q173" s="240">
        <f t="shared" si="116"/>
        <v>0</v>
      </c>
      <c r="R173" s="191" t="e">
        <f t="shared" si="117"/>
        <v>#DIV/0!</v>
      </c>
      <c r="S173" s="403"/>
      <c r="T173" s="405"/>
      <c r="U173" s="241">
        <v>0</v>
      </c>
      <c r="V173" s="241">
        <v>0</v>
      </c>
      <c r="W173" s="129">
        <f>IFERROR(((V173/U173)*1),0)</f>
        <v>0</v>
      </c>
      <c r="X173" s="404"/>
      <c r="Y173" s="306"/>
    </row>
    <row r="174" spans="1:25" ht="15.75" hidden="1" thickBot="1">
      <c r="A174" s="408" t="s">
        <v>240</v>
      </c>
      <c r="B174" s="409"/>
      <c r="C174" s="410"/>
      <c r="D174" s="237"/>
      <c r="E174" s="130"/>
      <c r="F174" s="205">
        <f>SUM(F169:F173)</f>
        <v>0</v>
      </c>
      <c r="G174" s="205">
        <f t="shared" ref="G174:H174" si="119">SUM(G169:G173)</f>
        <v>0</v>
      </c>
      <c r="H174" s="131">
        <f t="shared" si="119"/>
        <v>0</v>
      </c>
      <c r="I174" s="192">
        <v>1</v>
      </c>
      <c r="J174" s="178">
        <f t="shared" ref="J174:L174" si="120">SUM(J169:J173)</f>
        <v>0</v>
      </c>
      <c r="K174" s="178">
        <f t="shared" si="120"/>
        <v>0</v>
      </c>
      <c r="L174" s="178">
        <f t="shared" si="120"/>
        <v>0</v>
      </c>
      <c r="M174" s="192">
        <v>1</v>
      </c>
      <c r="N174" s="178">
        <f>N169</f>
        <v>0</v>
      </c>
      <c r="O174" s="178">
        <f t="shared" ref="O174:Q174" si="121">SUM(O169:O173)</f>
        <v>0</v>
      </c>
      <c r="P174" s="178">
        <f t="shared" si="121"/>
        <v>0</v>
      </c>
      <c r="Q174" s="178">
        <f t="shared" si="121"/>
        <v>0</v>
      </c>
      <c r="R174" s="192">
        <v>1</v>
      </c>
      <c r="S174" s="178">
        <f>S169</f>
        <v>0</v>
      </c>
      <c r="T174" s="188">
        <f>T169</f>
        <v>0</v>
      </c>
      <c r="U174" s="182">
        <f>SUM(U169:U173)</f>
        <v>0</v>
      </c>
      <c r="V174" s="183">
        <f>SUM(V169:V173)</f>
        <v>0</v>
      </c>
      <c r="W174" s="132">
        <f>IFERROR(((V174/U174)*1),0)</f>
        <v>0</v>
      </c>
      <c r="X174" s="264">
        <f>IFERROR(((1-(1-T174)*W174)*1),0)</f>
        <v>1</v>
      </c>
      <c r="Y174" s="306"/>
    </row>
    <row r="175" spans="1:25" ht="15.75" hidden="1" thickBot="1">
      <c r="A175" s="399">
        <f>A169+1</f>
        <v>29</v>
      </c>
      <c r="B175" s="401"/>
      <c r="C175" s="380"/>
      <c r="D175" s="380"/>
      <c r="E175" s="127" t="s">
        <v>235</v>
      </c>
      <c r="F175" s="203">
        <v>0</v>
      </c>
      <c r="G175" s="203">
        <v>0</v>
      </c>
      <c r="H175" s="128">
        <f>F175+G175</f>
        <v>0</v>
      </c>
      <c r="I175" s="191" t="e">
        <f>H175/$H$180</f>
        <v>#DIV/0!</v>
      </c>
      <c r="J175" s="241">
        <v>0</v>
      </c>
      <c r="K175" s="241">
        <v>0</v>
      </c>
      <c r="L175" s="240">
        <f>J175+K175</f>
        <v>0</v>
      </c>
      <c r="M175" s="191" t="e">
        <f>L175/$L$180</f>
        <v>#DIV/0!</v>
      </c>
      <c r="N175" s="382">
        <v>0</v>
      </c>
      <c r="O175" s="241">
        <v>0</v>
      </c>
      <c r="P175" s="241">
        <v>0</v>
      </c>
      <c r="Q175" s="240">
        <f>O175+P175</f>
        <v>0</v>
      </c>
      <c r="R175" s="191" t="e">
        <f>Q175/$Q$180</f>
        <v>#DIV/0!</v>
      </c>
      <c r="S175" s="403">
        <f>N180-Q180</f>
        <v>0</v>
      </c>
      <c r="T175" s="405">
        <f>IFERROR((S175/N180),0)</f>
        <v>0</v>
      </c>
      <c r="U175" s="241">
        <v>0</v>
      </c>
      <c r="V175" s="241">
        <v>0</v>
      </c>
      <c r="W175" s="129">
        <f>IFERROR(((V175/U175)*1),0)</f>
        <v>0</v>
      </c>
      <c r="X175" s="406"/>
      <c r="Y175" s="306"/>
    </row>
    <row r="176" spans="1:25" ht="15.75" hidden="1" thickBot="1">
      <c r="A176" s="399"/>
      <c r="B176" s="401"/>
      <c r="C176" s="380"/>
      <c r="D176" s="380"/>
      <c r="E176" s="127" t="s">
        <v>236</v>
      </c>
      <c r="F176" s="203">
        <v>0</v>
      </c>
      <c r="G176" s="203">
        <v>0</v>
      </c>
      <c r="H176" s="128">
        <f t="shared" ref="H176:H179" si="122">F176+G176</f>
        <v>0</v>
      </c>
      <c r="I176" s="191" t="e">
        <f t="shared" ref="I176:I179" si="123">H176/$H$180</f>
        <v>#DIV/0!</v>
      </c>
      <c r="J176" s="241">
        <v>0</v>
      </c>
      <c r="K176" s="241">
        <v>0</v>
      </c>
      <c r="L176" s="240">
        <f t="shared" ref="L176:L179" si="124">J176+K176</f>
        <v>0</v>
      </c>
      <c r="M176" s="191" t="e">
        <f t="shared" ref="M176:M179" si="125">L176/$L$180</f>
        <v>#DIV/0!</v>
      </c>
      <c r="N176" s="382"/>
      <c r="O176" s="241">
        <v>0</v>
      </c>
      <c r="P176" s="241">
        <v>0</v>
      </c>
      <c r="Q176" s="240">
        <f t="shared" ref="Q176:Q179" si="126">O176+P176</f>
        <v>0</v>
      </c>
      <c r="R176" s="191" t="e">
        <f t="shared" ref="R176:R179" si="127">Q176/$Q$180</f>
        <v>#DIV/0!</v>
      </c>
      <c r="S176" s="403"/>
      <c r="T176" s="405"/>
      <c r="U176" s="241">
        <v>0</v>
      </c>
      <c r="V176" s="241">
        <v>0</v>
      </c>
      <c r="W176" s="129">
        <f t="shared" ref="W176:W177" si="128">IFERROR(((V176/U176)*1),0)</f>
        <v>0</v>
      </c>
      <c r="X176" s="407"/>
      <c r="Y176" s="306"/>
    </row>
    <row r="177" spans="1:25" ht="15.75" hidden="1" thickBot="1">
      <c r="A177" s="399"/>
      <c r="B177" s="401"/>
      <c r="C177" s="380"/>
      <c r="D177" s="380"/>
      <c r="E177" s="127" t="s">
        <v>237</v>
      </c>
      <c r="F177" s="203">
        <v>0</v>
      </c>
      <c r="G177" s="203">
        <v>0</v>
      </c>
      <c r="H177" s="128">
        <f t="shared" si="122"/>
        <v>0</v>
      </c>
      <c r="I177" s="191" t="e">
        <f t="shared" si="123"/>
        <v>#DIV/0!</v>
      </c>
      <c r="J177" s="241">
        <v>0</v>
      </c>
      <c r="K177" s="241">
        <v>0</v>
      </c>
      <c r="L177" s="240">
        <f t="shared" si="124"/>
        <v>0</v>
      </c>
      <c r="M177" s="191" t="e">
        <f t="shared" si="125"/>
        <v>#DIV/0!</v>
      </c>
      <c r="N177" s="382"/>
      <c r="O177" s="241">
        <v>0</v>
      </c>
      <c r="P177" s="241">
        <v>0</v>
      </c>
      <c r="Q177" s="240">
        <f t="shared" si="126"/>
        <v>0</v>
      </c>
      <c r="R177" s="191" t="e">
        <f t="shared" si="127"/>
        <v>#DIV/0!</v>
      </c>
      <c r="S177" s="403"/>
      <c r="T177" s="405"/>
      <c r="U177" s="241">
        <v>0</v>
      </c>
      <c r="V177" s="241">
        <v>0</v>
      </c>
      <c r="W177" s="129">
        <f t="shared" si="128"/>
        <v>0</v>
      </c>
      <c r="X177" s="407"/>
      <c r="Y177" s="306"/>
    </row>
    <row r="178" spans="1:25" ht="15.75" hidden="1" thickBot="1">
      <c r="A178" s="399"/>
      <c r="B178" s="401"/>
      <c r="C178" s="380"/>
      <c r="D178" s="380"/>
      <c r="E178" s="127" t="s">
        <v>238</v>
      </c>
      <c r="F178" s="203">
        <v>0</v>
      </c>
      <c r="G178" s="203">
        <v>0</v>
      </c>
      <c r="H178" s="128">
        <f t="shared" si="122"/>
        <v>0</v>
      </c>
      <c r="I178" s="191" t="e">
        <f t="shared" si="123"/>
        <v>#DIV/0!</v>
      </c>
      <c r="J178" s="241">
        <v>0</v>
      </c>
      <c r="K178" s="241">
        <v>0</v>
      </c>
      <c r="L178" s="240">
        <f t="shared" si="124"/>
        <v>0</v>
      </c>
      <c r="M178" s="191" t="e">
        <f t="shared" si="125"/>
        <v>#DIV/0!</v>
      </c>
      <c r="N178" s="382"/>
      <c r="O178" s="241">
        <v>0</v>
      </c>
      <c r="P178" s="241">
        <v>0</v>
      </c>
      <c r="Q178" s="240">
        <f t="shared" si="126"/>
        <v>0</v>
      </c>
      <c r="R178" s="191" t="e">
        <f t="shared" si="127"/>
        <v>#DIV/0!</v>
      </c>
      <c r="S178" s="403"/>
      <c r="T178" s="405"/>
      <c r="U178" s="241">
        <v>0</v>
      </c>
      <c r="V178" s="241">
        <v>0</v>
      </c>
      <c r="W178" s="129">
        <f>IFERROR(((V178/U178)*1),0)</f>
        <v>0</v>
      </c>
      <c r="X178" s="407"/>
      <c r="Y178" s="306"/>
    </row>
    <row r="179" spans="1:25" ht="15.75" hidden="1" thickBot="1">
      <c r="A179" s="399"/>
      <c r="B179" s="401"/>
      <c r="C179" s="380"/>
      <c r="D179" s="380"/>
      <c r="E179" s="127" t="s">
        <v>239</v>
      </c>
      <c r="F179" s="203">
        <v>0</v>
      </c>
      <c r="G179" s="203">
        <v>0</v>
      </c>
      <c r="H179" s="128">
        <f t="shared" si="122"/>
        <v>0</v>
      </c>
      <c r="I179" s="191" t="e">
        <f t="shared" si="123"/>
        <v>#DIV/0!</v>
      </c>
      <c r="J179" s="241">
        <v>0</v>
      </c>
      <c r="K179" s="241">
        <v>0</v>
      </c>
      <c r="L179" s="240">
        <f t="shared" si="124"/>
        <v>0</v>
      </c>
      <c r="M179" s="191" t="e">
        <f t="shared" si="125"/>
        <v>#DIV/0!</v>
      </c>
      <c r="N179" s="382"/>
      <c r="O179" s="241">
        <v>0</v>
      </c>
      <c r="P179" s="241">
        <v>0</v>
      </c>
      <c r="Q179" s="240">
        <f t="shared" si="126"/>
        <v>0</v>
      </c>
      <c r="R179" s="191" t="e">
        <f t="shared" si="127"/>
        <v>#DIV/0!</v>
      </c>
      <c r="S179" s="403"/>
      <c r="T179" s="405"/>
      <c r="U179" s="241">
        <v>0</v>
      </c>
      <c r="V179" s="241">
        <v>0</v>
      </c>
      <c r="W179" s="129">
        <f>IFERROR(((V179/U179)*1),0)</f>
        <v>0</v>
      </c>
      <c r="X179" s="404"/>
      <c r="Y179" s="306"/>
    </row>
    <row r="180" spans="1:25" ht="15.75" hidden="1" thickBot="1">
      <c r="A180" s="408" t="s">
        <v>240</v>
      </c>
      <c r="B180" s="409"/>
      <c r="C180" s="410"/>
      <c r="D180" s="237"/>
      <c r="E180" s="130"/>
      <c r="F180" s="205">
        <f>SUM(F175:F179)</f>
        <v>0</v>
      </c>
      <c r="G180" s="205">
        <f t="shared" ref="G180:H180" si="129">SUM(G175:G179)</f>
        <v>0</v>
      </c>
      <c r="H180" s="131">
        <f t="shared" si="129"/>
        <v>0</v>
      </c>
      <c r="I180" s="192">
        <v>1</v>
      </c>
      <c r="J180" s="178">
        <f t="shared" ref="J180:L180" si="130">SUM(J175:J179)</f>
        <v>0</v>
      </c>
      <c r="K180" s="178">
        <f t="shared" si="130"/>
        <v>0</v>
      </c>
      <c r="L180" s="178">
        <f t="shared" si="130"/>
        <v>0</v>
      </c>
      <c r="M180" s="192">
        <v>1</v>
      </c>
      <c r="N180" s="178">
        <f>N175</f>
        <v>0</v>
      </c>
      <c r="O180" s="178">
        <f t="shared" ref="O180:Q180" si="131">SUM(O175:O179)</f>
        <v>0</v>
      </c>
      <c r="P180" s="178">
        <f t="shared" si="131"/>
        <v>0</v>
      </c>
      <c r="Q180" s="178">
        <f t="shared" si="131"/>
        <v>0</v>
      </c>
      <c r="R180" s="192">
        <v>1</v>
      </c>
      <c r="S180" s="178">
        <f>S175</f>
        <v>0</v>
      </c>
      <c r="T180" s="188">
        <f>T175</f>
        <v>0</v>
      </c>
      <c r="U180" s="182">
        <f>SUM(U175:U179)</f>
        <v>0</v>
      </c>
      <c r="V180" s="183">
        <f>SUM(V175:V179)</f>
        <v>0</v>
      </c>
      <c r="W180" s="132">
        <f>IFERROR(((V180/U180)*1),0)</f>
        <v>0</v>
      </c>
      <c r="X180" s="264">
        <f>IFERROR(((1-(1-T180)*W180)*1),0)</f>
        <v>1</v>
      </c>
      <c r="Y180" s="306"/>
    </row>
    <row r="181" spans="1:25" ht="15.75" hidden="1" thickBot="1">
      <c r="A181" s="399">
        <f>A175+1</f>
        <v>30</v>
      </c>
      <c r="B181" s="401"/>
      <c r="C181" s="380"/>
      <c r="D181" s="380"/>
      <c r="E181" s="127" t="s">
        <v>235</v>
      </c>
      <c r="F181" s="203">
        <v>0</v>
      </c>
      <c r="G181" s="203">
        <v>0</v>
      </c>
      <c r="H181" s="128">
        <f>F181+G181</f>
        <v>0</v>
      </c>
      <c r="I181" s="191" t="e">
        <f>H181/$H$186</f>
        <v>#DIV/0!</v>
      </c>
      <c r="J181" s="241">
        <v>0</v>
      </c>
      <c r="K181" s="241">
        <v>0</v>
      </c>
      <c r="L181" s="240">
        <f>J181+K181</f>
        <v>0</v>
      </c>
      <c r="M181" s="191" t="e">
        <f>L181/$L$186</f>
        <v>#DIV/0!</v>
      </c>
      <c r="N181" s="382">
        <v>0</v>
      </c>
      <c r="O181" s="241">
        <v>0</v>
      </c>
      <c r="P181" s="241">
        <v>0</v>
      </c>
      <c r="Q181" s="240">
        <f>O181+P181</f>
        <v>0</v>
      </c>
      <c r="R181" s="191" t="e">
        <f>Q181/$Q$186</f>
        <v>#DIV/0!</v>
      </c>
      <c r="S181" s="403">
        <f>N186-Q186</f>
        <v>0</v>
      </c>
      <c r="T181" s="405">
        <f>IFERROR((S181/N186),0)</f>
        <v>0</v>
      </c>
      <c r="U181" s="241">
        <v>0</v>
      </c>
      <c r="V181" s="241">
        <v>0</v>
      </c>
      <c r="W181" s="129">
        <f>IFERROR(((V181/U181)*1),0)</f>
        <v>0</v>
      </c>
      <c r="X181" s="406"/>
      <c r="Y181" s="306"/>
    </row>
    <row r="182" spans="1:25" ht="15.75" hidden="1" thickBot="1">
      <c r="A182" s="399"/>
      <c r="B182" s="401"/>
      <c r="C182" s="380"/>
      <c r="D182" s="380"/>
      <c r="E182" s="127" t="s">
        <v>236</v>
      </c>
      <c r="F182" s="203">
        <v>0</v>
      </c>
      <c r="G182" s="203">
        <v>0</v>
      </c>
      <c r="H182" s="128">
        <f t="shared" ref="H182:H185" si="132">F182+G182</f>
        <v>0</v>
      </c>
      <c r="I182" s="191" t="e">
        <f t="shared" ref="I182:I185" si="133">H182/$H$186</f>
        <v>#DIV/0!</v>
      </c>
      <c r="J182" s="241">
        <v>0</v>
      </c>
      <c r="K182" s="241">
        <v>0</v>
      </c>
      <c r="L182" s="240">
        <f t="shared" ref="L182:L185" si="134">J182+K182</f>
        <v>0</v>
      </c>
      <c r="M182" s="191" t="e">
        <f t="shared" ref="M182:M185" si="135">L182/$L$186</f>
        <v>#DIV/0!</v>
      </c>
      <c r="N182" s="382"/>
      <c r="O182" s="241">
        <v>0</v>
      </c>
      <c r="P182" s="241">
        <v>0</v>
      </c>
      <c r="Q182" s="240">
        <f t="shared" ref="Q182:Q185" si="136">O182+P182</f>
        <v>0</v>
      </c>
      <c r="R182" s="191" t="e">
        <f t="shared" ref="R182:R185" si="137">Q182/$Q$186</f>
        <v>#DIV/0!</v>
      </c>
      <c r="S182" s="403"/>
      <c r="T182" s="405"/>
      <c r="U182" s="241">
        <v>0</v>
      </c>
      <c r="V182" s="241">
        <v>0</v>
      </c>
      <c r="W182" s="129">
        <f t="shared" ref="W182:W183" si="138">IFERROR(((V182/U182)*1),0)</f>
        <v>0</v>
      </c>
      <c r="X182" s="407"/>
      <c r="Y182" s="306"/>
    </row>
    <row r="183" spans="1:25" ht="15.75" hidden="1" thickBot="1">
      <c r="A183" s="399"/>
      <c r="B183" s="401"/>
      <c r="C183" s="380"/>
      <c r="D183" s="380"/>
      <c r="E183" s="127" t="s">
        <v>237</v>
      </c>
      <c r="F183" s="203">
        <v>0</v>
      </c>
      <c r="G183" s="203">
        <v>0</v>
      </c>
      <c r="H183" s="128">
        <f t="shared" si="132"/>
        <v>0</v>
      </c>
      <c r="I183" s="191" t="e">
        <f t="shared" si="133"/>
        <v>#DIV/0!</v>
      </c>
      <c r="J183" s="241">
        <v>0</v>
      </c>
      <c r="K183" s="241">
        <v>0</v>
      </c>
      <c r="L183" s="240">
        <f t="shared" si="134"/>
        <v>0</v>
      </c>
      <c r="M183" s="191" t="e">
        <f t="shared" si="135"/>
        <v>#DIV/0!</v>
      </c>
      <c r="N183" s="382"/>
      <c r="O183" s="241">
        <v>0</v>
      </c>
      <c r="P183" s="241">
        <v>0</v>
      </c>
      <c r="Q183" s="240">
        <f t="shared" si="136"/>
        <v>0</v>
      </c>
      <c r="R183" s="191" t="e">
        <f t="shared" si="137"/>
        <v>#DIV/0!</v>
      </c>
      <c r="S183" s="403"/>
      <c r="T183" s="405"/>
      <c r="U183" s="241">
        <v>0</v>
      </c>
      <c r="V183" s="241">
        <v>0</v>
      </c>
      <c r="W183" s="129">
        <f t="shared" si="138"/>
        <v>0</v>
      </c>
      <c r="X183" s="407"/>
      <c r="Y183" s="306"/>
    </row>
    <row r="184" spans="1:25" ht="15.75" hidden="1" thickBot="1">
      <c r="A184" s="399"/>
      <c r="B184" s="401"/>
      <c r="C184" s="380"/>
      <c r="D184" s="380"/>
      <c r="E184" s="127" t="s">
        <v>238</v>
      </c>
      <c r="F184" s="203">
        <v>0</v>
      </c>
      <c r="G184" s="203">
        <v>0</v>
      </c>
      <c r="H184" s="128">
        <f t="shared" si="132"/>
        <v>0</v>
      </c>
      <c r="I184" s="191" t="e">
        <f t="shared" si="133"/>
        <v>#DIV/0!</v>
      </c>
      <c r="J184" s="241">
        <v>0</v>
      </c>
      <c r="K184" s="241">
        <v>0</v>
      </c>
      <c r="L184" s="240">
        <f t="shared" si="134"/>
        <v>0</v>
      </c>
      <c r="M184" s="191" t="e">
        <f t="shared" si="135"/>
        <v>#DIV/0!</v>
      </c>
      <c r="N184" s="382"/>
      <c r="O184" s="241">
        <v>0</v>
      </c>
      <c r="P184" s="241">
        <v>0</v>
      </c>
      <c r="Q184" s="240">
        <f t="shared" si="136"/>
        <v>0</v>
      </c>
      <c r="R184" s="191" t="e">
        <f t="shared" si="137"/>
        <v>#DIV/0!</v>
      </c>
      <c r="S184" s="403"/>
      <c r="T184" s="405"/>
      <c r="U184" s="241">
        <v>0</v>
      </c>
      <c r="V184" s="241">
        <v>0</v>
      </c>
      <c r="W184" s="129">
        <f>IFERROR(((V184/U184)*1),0)</f>
        <v>0</v>
      </c>
      <c r="X184" s="407"/>
      <c r="Y184" s="306"/>
    </row>
    <row r="185" spans="1:25" ht="15.75" hidden="1" thickBot="1">
      <c r="A185" s="399"/>
      <c r="B185" s="401"/>
      <c r="C185" s="380"/>
      <c r="D185" s="380"/>
      <c r="E185" s="127" t="s">
        <v>239</v>
      </c>
      <c r="F185" s="203">
        <v>0</v>
      </c>
      <c r="G185" s="203">
        <v>0</v>
      </c>
      <c r="H185" s="128">
        <f t="shared" si="132"/>
        <v>0</v>
      </c>
      <c r="I185" s="191" t="e">
        <f t="shared" si="133"/>
        <v>#DIV/0!</v>
      </c>
      <c r="J185" s="241">
        <v>0</v>
      </c>
      <c r="K185" s="241">
        <v>0</v>
      </c>
      <c r="L185" s="240">
        <f t="shared" si="134"/>
        <v>0</v>
      </c>
      <c r="M185" s="191" t="e">
        <f t="shared" si="135"/>
        <v>#DIV/0!</v>
      </c>
      <c r="N185" s="382"/>
      <c r="O185" s="241">
        <v>0</v>
      </c>
      <c r="P185" s="241">
        <v>0</v>
      </c>
      <c r="Q185" s="240">
        <f t="shared" si="136"/>
        <v>0</v>
      </c>
      <c r="R185" s="191" t="e">
        <f t="shared" si="137"/>
        <v>#DIV/0!</v>
      </c>
      <c r="S185" s="403"/>
      <c r="T185" s="405"/>
      <c r="U185" s="241">
        <v>0</v>
      </c>
      <c r="V185" s="241">
        <v>0</v>
      </c>
      <c r="W185" s="129">
        <f>IFERROR(((V185/U185)*1),0)</f>
        <v>0</v>
      </c>
      <c r="X185" s="404"/>
      <c r="Y185" s="306"/>
    </row>
    <row r="186" spans="1:25" ht="15.75" hidden="1" thickBot="1">
      <c r="A186" s="408" t="s">
        <v>240</v>
      </c>
      <c r="B186" s="409"/>
      <c r="C186" s="410"/>
      <c r="D186" s="237"/>
      <c r="E186" s="130"/>
      <c r="F186" s="205">
        <f>SUM(F181:F185)</f>
        <v>0</v>
      </c>
      <c r="G186" s="205">
        <f t="shared" ref="G186:H186" si="139">SUM(G181:G185)</f>
        <v>0</v>
      </c>
      <c r="H186" s="131">
        <f t="shared" si="139"/>
        <v>0</v>
      </c>
      <c r="I186" s="192">
        <v>1</v>
      </c>
      <c r="J186" s="178">
        <f t="shared" ref="J186:L186" si="140">SUM(J181:J185)</f>
        <v>0</v>
      </c>
      <c r="K186" s="178">
        <f t="shared" si="140"/>
        <v>0</v>
      </c>
      <c r="L186" s="178">
        <f t="shared" si="140"/>
        <v>0</v>
      </c>
      <c r="M186" s="192">
        <v>1</v>
      </c>
      <c r="N186" s="178">
        <f>N181</f>
        <v>0</v>
      </c>
      <c r="O186" s="178">
        <f t="shared" ref="O186:Q186" si="141">SUM(O181:O185)</f>
        <v>0</v>
      </c>
      <c r="P186" s="178">
        <f t="shared" si="141"/>
        <v>0</v>
      </c>
      <c r="Q186" s="178">
        <f t="shared" si="141"/>
        <v>0</v>
      </c>
      <c r="R186" s="192">
        <v>1</v>
      </c>
      <c r="S186" s="178">
        <f>S181</f>
        <v>0</v>
      </c>
      <c r="T186" s="188">
        <f>T181</f>
        <v>0</v>
      </c>
      <c r="U186" s="182">
        <f>SUM(U181:U185)</f>
        <v>0</v>
      </c>
      <c r="V186" s="183">
        <f>SUM(V181:V185)</f>
        <v>0</v>
      </c>
      <c r="W186" s="132">
        <f>IFERROR(((V186/U186)*1),0)</f>
        <v>0</v>
      </c>
      <c r="X186" s="264">
        <f>IFERROR(((1-(1-T186)*W186)*1),0)</f>
        <v>1</v>
      </c>
      <c r="Y186" s="306"/>
    </row>
    <row r="187" spans="1:25" ht="15.75" hidden="1" thickBot="1">
      <c r="A187" s="399">
        <f>A181+1</f>
        <v>31</v>
      </c>
      <c r="B187" s="401"/>
      <c r="C187" s="380"/>
      <c r="D187" s="380"/>
      <c r="E187" s="127" t="s">
        <v>235</v>
      </c>
      <c r="F187" s="203">
        <v>0</v>
      </c>
      <c r="G187" s="203">
        <v>0</v>
      </c>
      <c r="H187" s="128">
        <f>F187+G187</f>
        <v>0</v>
      </c>
      <c r="I187" s="191" t="e">
        <f>H187/$H$192</f>
        <v>#DIV/0!</v>
      </c>
      <c r="J187" s="241">
        <v>0</v>
      </c>
      <c r="K187" s="241">
        <v>0</v>
      </c>
      <c r="L187" s="240">
        <f>J187+K187</f>
        <v>0</v>
      </c>
      <c r="M187" s="191" t="e">
        <f>L187/$L$192</f>
        <v>#DIV/0!</v>
      </c>
      <c r="N187" s="382">
        <v>0</v>
      </c>
      <c r="O187" s="241">
        <v>0</v>
      </c>
      <c r="P187" s="241">
        <v>0</v>
      </c>
      <c r="Q187" s="240">
        <f>O187+P187</f>
        <v>0</v>
      </c>
      <c r="R187" s="191" t="e">
        <f>Q187/$Q$192</f>
        <v>#DIV/0!</v>
      </c>
      <c r="S187" s="403">
        <f>N192-Q192</f>
        <v>0</v>
      </c>
      <c r="T187" s="405">
        <f>IFERROR((S187/N192),0)</f>
        <v>0</v>
      </c>
      <c r="U187" s="241">
        <v>0</v>
      </c>
      <c r="V187" s="241">
        <v>0</v>
      </c>
      <c r="W187" s="129">
        <f>IFERROR(((V187/U187)*1),0)</f>
        <v>0</v>
      </c>
      <c r="X187" s="406"/>
      <c r="Y187" s="306"/>
    </row>
    <row r="188" spans="1:25" ht="15.75" hidden="1" thickBot="1">
      <c r="A188" s="399"/>
      <c r="B188" s="401"/>
      <c r="C188" s="380"/>
      <c r="D188" s="380"/>
      <c r="E188" s="127" t="s">
        <v>236</v>
      </c>
      <c r="F188" s="203">
        <v>0</v>
      </c>
      <c r="G188" s="203">
        <v>0</v>
      </c>
      <c r="H188" s="128">
        <f t="shared" ref="H188:H191" si="142">F188+G188</f>
        <v>0</v>
      </c>
      <c r="I188" s="191" t="e">
        <f t="shared" ref="I188:I191" si="143">H188/$H$192</f>
        <v>#DIV/0!</v>
      </c>
      <c r="J188" s="241">
        <v>0</v>
      </c>
      <c r="K188" s="241">
        <v>0</v>
      </c>
      <c r="L188" s="240">
        <f t="shared" ref="L188:L191" si="144">J188+K188</f>
        <v>0</v>
      </c>
      <c r="M188" s="191" t="e">
        <f t="shared" ref="M188:M191" si="145">L188/$L$192</f>
        <v>#DIV/0!</v>
      </c>
      <c r="N188" s="382"/>
      <c r="O188" s="241">
        <v>0</v>
      </c>
      <c r="P188" s="241">
        <v>0</v>
      </c>
      <c r="Q188" s="240">
        <f t="shared" ref="Q188:Q191" si="146">O188+P188</f>
        <v>0</v>
      </c>
      <c r="R188" s="191" t="e">
        <f t="shared" ref="R188:R191" si="147">Q188/$Q$192</f>
        <v>#DIV/0!</v>
      </c>
      <c r="S188" s="403"/>
      <c r="T188" s="405"/>
      <c r="U188" s="241">
        <v>0</v>
      </c>
      <c r="V188" s="241">
        <v>0</v>
      </c>
      <c r="W188" s="129">
        <f t="shared" ref="W188:W189" si="148">IFERROR(((V188/U188)*1),0)</f>
        <v>0</v>
      </c>
      <c r="X188" s="407"/>
      <c r="Y188" s="306"/>
    </row>
    <row r="189" spans="1:25" ht="15.75" hidden="1" thickBot="1">
      <c r="A189" s="399"/>
      <c r="B189" s="401"/>
      <c r="C189" s="380"/>
      <c r="D189" s="380"/>
      <c r="E189" s="127" t="s">
        <v>237</v>
      </c>
      <c r="F189" s="203">
        <v>0</v>
      </c>
      <c r="G189" s="203">
        <v>0</v>
      </c>
      <c r="H189" s="128">
        <f t="shared" si="142"/>
        <v>0</v>
      </c>
      <c r="I189" s="191" t="e">
        <f t="shared" si="143"/>
        <v>#DIV/0!</v>
      </c>
      <c r="J189" s="241">
        <v>0</v>
      </c>
      <c r="K189" s="241">
        <v>0</v>
      </c>
      <c r="L189" s="240">
        <f t="shared" si="144"/>
        <v>0</v>
      </c>
      <c r="M189" s="191" t="e">
        <f t="shared" si="145"/>
        <v>#DIV/0!</v>
      </c>
      <c r="N189" s="382"/>
      <c r="O189" s="241">
        <v>0</v>
      </c>
      <c r="P189" s="241">
        <v>0</v>
      </c>
      <c r="Q189" s="240">
        <f t="shared" si="146"/>
        <v>0</v>
      </c>
      <c r="R189" s="191" t="e">
        <f t="shared" si="147"/>
        <v>#DIV/0!</v>
      </c>
      <c r="S189" s="403"/>
      <c r="T189" s="405"/>
      <c r="U189" s="241">
        <v>0</v>
      </c>
      <c r="V189" s="241">
        <v>0</v>
      </c>
      <c r="W189" s="129">
        <f t="shared" si="148"/>
        <v>0</v>
      </c>
      <c r="X189" s="407"/>
      <c r="Y189" s="306"/>
    </row>
    <row r="190" spans="1:25" ht="15.75" hidden="1" thickBot="1">
      <c r="A190" s="399"/>
      <c r="B190" s="401"/>
      <c r="C190" s="380"/>
      <c r="D190" s="380"/>
      <c r="E190" s="127" t="s">
        <v>238</v>
      </c>
      <c r="F190" s="203">
        <v>0</v>
      </c>
      <c r="G190" s="203">
        <v>0</v>
      </c>
      <c r="H190" s="128">
        <f t="shared" si="142"/>
        <v>0</v>
      </c>
      <c r="I190" s="191" t="e">
        <f t="shared" si="143"/>
        <v>#DIV/0!</v>
      </c>
      <c r="J190" s="241">
        <v>0</v>
      </c>
      <c r="K190" s="241">
        <v>0</v>
      </c>
      <c r="L190" s="240">
        <f t="shared" si="144"/>
        <v>0</v>
      </c>
      <c r="M190" s="191" t="e">
        <f t="shared" si="145"/>
        <v>#DIV/0!</v>
      </c>
      <c r="N190" s="382"/>
      <c r="O190" s="241">
        <v>0</v>
      </c>
      <c r="P190" s="241">
        <v>0</v>
      </c>
      <c r="Q190" s="240">
        <f t="shared" si="146"/>
        <v>0</v>
      </c>
      <c r="R190" s="191" t="e">
        <f t="shared" si="147"/>
        <v>#DIV/0!</v>
      </c>
      <c r="S190" s="403"/>
      <c r="T190" s="405"/>
      <c r="U190" s="241">
        <v>0</v>
      </c>
      <c r="V190" s="241">
        <v>0</v>
      </c>
      <c r="W190" s="129">
        <f>IFERROR(((V190/U190)*1),0)</f>
        <v>0</v>
      </c>
      <c r="X190" s="407"/>
      <c r="Y190" s="306"/>
    </row>
    <row r="191" spans="1:25" ht="15.75" hidden="1" thickBot="1">
      <c r="A191" s="399"/>
      <c r="B191" s="401"/>
      <c r="C191" s="380"/>
      <c r="D191" s="380"/>
      <c r="E191" s="127" t="s">
        <v>239</v>
      </c>
      <c r="F191" s="203">
        <v>0</v>
      </c>
      <c r="G191" s="203">
        <v>0</v>
      </c>
      <c r="H191" s="128">
        <f t="shared" si="142"/>
        <v>0</v>
      </c>
      <c r="I191" s="191" t="e">
        <f t="shared" si="143"/>
        <v>#DIV/0!</v>
      </c>
      <c r="J191" s="241">
        <v>0</v>
      </c>
      <c r="K191" s="241">
        <v>0</v>
      </c>
      <c r="L191" s="240">
        <f t="shared" si="144"/>
        <v>0</v>
      </c>
      <c r="M191" s="191" t="e">
        <f t="shared" si="145"/>
        <v>#DIV/0!</v>
      </c>
      <c r="N191" s="382"/>
      <c r="O191" s="241">
        <v>0</v>
      </c>
      <c r="P191" s="241">
        <v>0</v>
      </c>
      <c r="Q191" s="240">
        <f t="shared" si="146"/>
        <v>0</v>
      </c>
      <c r="R191" s="191" t="e">
        <f t="shared" si="147"/>
        <v>#DIV/0!</v>
      </c>
      <c r="S191" s="403"/>
      <c r="T191" s="405"/>
      <c r="U191" s="241">
        <v>0</v>
      </c>
      <c r="V191" s="241">
        <v>0</v>
      </c>
      <c r="W191" s="129">
        <f>IFERROR(((V191/U191)*1),0)</f>
        <v>0</v>
      </c>
      <c r="X191" s="404"/>
      <c r="Y191" s="306"/>
    </row>
    <row r="192" spans="1:25" ht="15.75" hidden="1" thickBot="1">
      <c r="A192" s="408" t="s">
        <v>240</v>
      </c>
      <c r="B192" s="409"/>
      <c r="C192" s="410"/>
      <c r="D192" s="237"/>
      <c r="E192" s="130"/>
      <c r="F192" s="205">
        <f>SUM(F187:F191)</f>
        <v>0</v>
      </c>
      <c r="G192" s="205">
        <f t="shared" ref="G192:H192" si="149">SUM(G187:G191)</f>
        <v>0</v>
      </c>
      <c r="H192" s="131">
        <f t="shared" si="149"/>
        <v>0</v>
      </c>
      <c r="I192" s="192">
        <v>1</v>
      </c>
      <c r="J192" s="178">
        <f t="shared" ref="J192:L192" si="150">SUM(J187:J191)</f>
        <v>0</v>
      </c>
      <c r="K192" s="178">
        <f t="shared" si="150"/>
        <v>0</v>
      </c>
      <c r="L192" s="178">
        <f t="shared" si="150"/>
        <v>0</v>
      </c>
      <c r="M192" s="192">
        <v>1</v>
      </c>
      <c r="N192" s="178">
        <f>N187</f>
        <v>0</v>
      </c>
      <c r="O192" s="178">
        <f t="shared" ref="O192:Q192" si="151">SUM(O187:O191)</f>
        <v>0</v>
      </c>
      <c r="P192" s="178">
        <f t="shared" si="151"/>
        <v>0</v>
      </c>
      <c r="Q192" s="178">
        <f t="shared" si="151"/>
        <v>0</v>
      </c>
      <c r="R192" s="192">
        <v>1</v>
      </c>
      <c r="S192" s="178">
        <f>S187</f>
        <v>0</v>
      </c>
      <c r="T192" s="188">
        <f>T187</f>
        <v>0</v>
      </c>
      <c r="U192" s="182">
        <f>SUM(U187:U191)</f>
        <v>0</v>
      </c>
      <c r="V192" s="183">
        <f>SUM(V187:V191)</f>
        <v>0</v>
      </c>
      <c r="W192" s="132">
        <f>IFERROR(((V192/U192)*1),0)</f>
        <v>0</v>
      </c>
      <c r="X192" s="264">
        <f>IFERROR(((1-(1-T192)*W192)*1),0)</f>
        <v>1</v>
      </c>
      <c r="Y192" s="306"/>
    </row>
    <row r="193" spans="1:25" ht="15.75" hidden="1" thickBot="1">
      <c r="A193" s="399">
        <f>A187+1</f>
        <v>32</v>
      </c>
      <c r="B193" s="401"/>
      <c r="C193" s="380"/>
      <c r="D193" s="380"/>
      <c r="E193" s="127" t="s">
        <v>235</v>
      </c>
      <c r="F193" s="203">
        <v>0</v>
      </c>
      <c r="G193" s="203">
        <v>0</v>
      </c>
      <c r="H193" s="128">
        <f>F193+G193</f>
        <v>0</v>
      </c>
      <c r="I193" s="191" t="e">
        <f>H193/$H$198</f>
        <v>#DIV/0!</v>
      </c>
      <c r="J193" s="241">
        <v>0</v>
      </c>
      <c r="K193" s="241">
        <v>0</v>
      </c>
      <c r="L193" s="240">
        <f>J193+K193</f>
        <v>0</v>
      </c>
      <c r="M193" s="191" t="e">
        <f>L193/$L$198</f>
        <v>#DIV/0!</v>
      </c>
      <c r="N193" s="382">
        <v>0</v>
      </c>
      <c r="O193" s="241">
        <v>0</v>
      </c>
      <c r="P193" s="241">
        <v>0</v>
      </c>
      <c r="Q193" s="240">
        <f>O193+P193</f>
        <v>0</v>
      </c>
      <c r="R193" s="191" t="e">
        <f>Q193/$Q$198</f>
        <v>#DIV/0!</v>
      </c>
      <c r="S193" s="403">
        <f>N198-Q198</f>
        <v>0</v>
      </c>
      <c r="T193" s="405">
        <f>IFERROR((S193/N198),0)</f>
        <v>0</v>
      </c>
      <c r="U193" s="241">
        <v>0</v>
      </c>
      <c r="V193" s="241">
        <v>0</v>
      </c>
      <c r="W193" s="129">
        <f>IFERROR(((V193/U193)*1),0)</f>
        <v>0</v>
      </c>
      <c r="X193" s="406"/>
      <c r="Y193" s="306"/>
    </row>
    <row r="194" spans="1:25" ht="15.75" hidden="1" thickBot="1">
      <c r="A194" s="399"/>
      <c r="B194" s="401"/>
      <c r="C194" s="380"/>
      <c r="D194" s="380"/>
      <c r="E194" s="127" t="s">
        <v>236</v>
      </c>
      <c r="F194" s="203">
        <v>0</v>
      </c>
      <c r="G194" s="203">
        <v>0</v>
      </c>
      <c r="H194" s="128">
        <f t="shared" ref="H194:H197" si="152">F194+G194</f>
        <v>0</v>
      </c>
      <c r="I194" s="191" t="e">
        <f t="shared" ref="I194:I197" si="153">H194/$H$198</f>
        <v>#DIV/0!</v>
      </c>
      <c r="J194" s="241">
        <v>0</v>
      </c>
      <c r="K194" s="241">
        <v>0</v>
      </c>
      <c r="L194" s="240">
        <f t="shared" ref="L194:L197" si="154">J194+K194</f>
        <v>0</v>
      </c>
      <c r="M194" s="191" t="e">
        <f t="shared" ref="M194:M197" si="155">L194/$L$198</f>
        <v>#DIV/0!</v>
      </c>
      <c r="N194" s="382"/>
      <c r="O194" s="241">
        <v>0</v>
      </c>
      <c r="P194" s="241">
        <v>0</v>
      </c>
      <c r="Q194" s="240">
        <f t="shared" ref="Q194:Q197" si="156">O194+P194</f>
        <v>0</v>
      </c>
      <c r="R194" s="191" t="e">
        <f t="shared" ref="R194:R197" si="157">Q194/$Q$198</f>
        <v>#DIV/0!</v>
      </c>
      <c r="S194" s="403"/>
      <c r="T194" s="405"/>
      <c r="U194" s="241">
        <v>0</v>
      </c>
      <c r="V194" s="241">
        <v>0</v>
      </c>
      <c r="W194" s="129">
        <f t="shared" ref="W194:W195" si="158">IFERROR(((V194/U194)*1),0)</f>
        <v>0</v>
      </c>
      <c r="X194" s="407"/>
      <c r="Y194" s="306"/>
    </row>
    <row r="195" spans="1:25" ht="15.75" hidden="1" thickBot="1">
      <c r="A195" s="399"/>
      <c r="B195" s="401"/>
      <c r="C195" s="380"/>
      <c r="D195" s="380"/>
      <c r="E195" s="127" t="s">
        <v>237</v>
      </c>
      <c r="F195" s="203">
        <v>0</v>
      </c>
      <c r="G195" s="203">
        <v>0</v>
      </c>
      <c r="H195" s="128">
        <f t="shared" si="152"/>
        <v>0</v>
      </c>
      <c r="I195" s="191" t="e">
        <f t="shared" si="153"/>
        <v>#DIV/0!</v>
      </c>
      <c r="J195" s="241">
        <v>0</v>
      </c>
      <c r="K195" s="241">
        <v>0</v>
      </c>
      <c r="L195" s="240">
        <f t="shared" si="154"/>
        <v>0</v>
      </c>
      <c r="M195" s="191" t="e">
        <f t="shared" si="155"/>
        <v>#DIV/0!</v>
      </c>
      <c r="N195" s="382"/>
      <c r="O195" s="241">
        <v>0</v>
      </c>
      <c r="P195" s="241">
        <v>0</v>
      </c>
      <c r="Q195" s="240">
        <f t="shared" si="156"/>
        <v>0</v>
      </c>
      <c r="R195" s="191" t="e">
        <f t="shared" si="157"/>
        <v>#DIV/0!</v>
      </c>
      <c r="S195" s="403"/>
      <c r="T195" s="405"/>
      <c r="U195" s="241">
        <v>0</v>
      </c>
      <c r="V195" s="241">
        <v>0</v>
      </c>
      <c r="W195" s="129">
        <f t="shared" si="158"/>
        <v>0</v>
      </c>
      <c r="X195" s="407"/>
      <c r="Y195" s="306"/>
    </row>
    <row r="196" spans="1:25" ht="15.75" hidden="1" thickBot="1">
      <c r="A196" s="399"/>
      <c r="B196" s="401"/>
      <c r="C196" s="380"/>
      <c r="D196" s="380"/>
      <c r="E196" s="127" t="s">
        <v>238</v>
      </c>
      <c r="F196" s="203">
        <v>0</v>
      </c>
      <c r="G196" s="203">
        <v>0</v>
      </c>
      <c r="H196" s="128">
        <f t="shared" si="152"/>
        <v>0</v>
      </c>
      <c r="I196" s="191" t="e">
        <f t="shared" si="153"/>
        <v>#DIV/0!</v>
      </c>
      <c r="J196" s="241">
        <v>0</v>
      </c>
      <c r="K196" s="241">
        <v>0</v>
      </c>
      <c r="L196" s="240">
        <f t="shared" si="154"/>
        <v>0</v>
      </c>
      <c r="M196" s="191" t="e">
        <f t="shared" si="155"/>
        <v>#DIV/0!</v>
      </c>
      <c r="N196" s="382"/>
      <c r="O196" s="241">
        <v>0</v>
      </c>
      <c r="P196" s="241">
        <v>0</v>
      </c>
      <c r="Q196" s="240">
        <f t="shared" si="156"/>
        <v>0</v>
      </c>
      <c r="R196" s="191" t="e">
        <f t="shared" si="157"/>
        <v>#DIV/0!</v>
      </c>
      <c r="S196" s="403"/>
      <c r="T196" s="405"/>
      <c r="U196" s="241">
        <v>0</v>
      </c>
      <c r="V196" s="241">
        <v>0</v>
      </c>
      <c r="W196" s="129">
        <f>IFERROR(((V196/U196)*1),0)</f>
        <v>0</v>
      </c>
      <c r="X196" s="407"/>
      <c r="Y196" s="306"/>
    </row>
    <row r="197" spans="1:25" ht="15.75" hidden="1" thickBot="1">
      <c r="A197" s="399"/>
      <c r="B197" s="401"/>
      <c r="C197" s="380"/>
      <c r="D197" s="380"/>
      <c r="E197" s="127" t="s">
        <v>239</v>
      </c>
      <c r="F197" s="203">
        <v>0</v>
      </c>
      <c r="G197" s="203">
        <v>0</v>
      </c>
      <c r="H197" s="128">
        <f t="shared" si="152"/>
        <v>0</v>
      </c>
      <c r="I197" s="191" t="e">
        <f t="shared" si="153"/>
        <v>#DIV/0!</v>
      </c>
      <c r="J197" s="241">
        <v>0</v>
      </c>
      <c r="K197" s="241">
        <v>0</v>
      </c>
      <c r="L197" s="240">
        <f t="shared" si="154"/>
        <v>0</v>
      </c>
      <c r="M197" s="191" t="e">
        <f t="shared" si="155"/>
        <v>#DIV/0!</v>
      </c>
      <c r="N197" s="382"/>
      <c r="O197" s="241">
        <v>0</v>
      </c>
      <c r="P197" s="241">
        <v>0</v>
      </c>
      <c r="Q197" s="240">
        <f t="shared" si="156"/>
        <v>0</v>
      </c>
      <c r="R197" s="191" t="e">
        <f t="shared" si="157"/>
        <v>#DIV/0!</v>
      </c>
      <c r="S197" s="403"/>
      <c r="T197" s="405"/>
      <c r="U197" s="241">
        <v>0</v>
      </c>
      <c r="V197" s="241">
        <v>0</v>
      </c>
      <c r="W197" s="129">
        <f>IFERROR(((V197/U197)*1),0)</f>
        <v>0</v>
      </c>
      <c r="X197" s="404"/>
      <c r="Y197" s="306"/>
    </row>
    <row r="198" spans="1:25" ht="15.75" hidden="1" thickBot="1">
      <c r="A198" s="408" t="s">
        <v>240</v>
      </c>
      <c r="B198" s="409"/>
      <c r="C198" s="410"/>
      <c r="D198" s="237"/>
      <c r="E198" s="130"/>
      <c r="F198" s="205">
        <f>SUM(F193:F197)</f>
        <v>0</v>
      </c>
      <c r="G198" s="205">
        <f t="shared" ref="G198:H198" si="159">SUM(G193:G197)</f>
        <v>0</v>
      </c>
      <c r="H198" s="131">
        <f t="shared" si="159"/>
        <v>0</v>
      </c>
      <c r="I198" s="192">
        <v>1</v>
      </c>
      <c r="J198" s="178">
        <f t="shared" ref="J198:L198" si="160">SUM(J193:J197)</f>
        <v>0</v>
      </c>
      <c r="K198" s="178">
        <f t="shared" si="160"/>
        <v>0</v>
      </c>
      <c r="L198" s="178">
        <f t="shared" si="160"/>
        <v>0</v>
      </c>
      <c r="M198" s="192">
        <v>1</v>
      </c>
      <c r="N198" s="178">
        <f>N193</f>
        <v>0</v>
      </c>
      <c r="O198" s="178">
        <f t="shared" ref="O198:Q198" si="161">SUM(O193:O197)</f>
        <v>0</v>
      </c>
      <c r="P198" s="178">
        <f t="shared" si="161"/>
        <v>0</v>
      </c>
      <c r="Q198" s="178">
        <f t="shared" si="161"/>
        <v>0</v>
      </c>
      <c r="R198" s="192">
        <v>1</v>
      </c>
      <c r="S198" s="178">
        <f>S193</f>
        <v>0</v>
      </c>
      <c r="T198" s="188">
        <f>T193</f>
        <v>0</v>
      </c>
      <c r="U198" s="182">
        <f>SUM(U193:U197)</f>
        <v>0</v>
      </c>
      <c r="V198" s="183">
        <f>SUM(V193:V197)</f>
        <v>0</v>
      </c>
      <c r="W198" s="132">
        <f>IFERROR(((V198/U198)*1),0)</f>
        <v>0</v>
      </c>
      <c r="X198" s="264">
        <f>IFERROR(((1-(1-T198)*W198)*1),0)</f>
        <v>1</v>
      </c>
      <c r="Y198" s="306"/>
    </row>
    <row r="199" spans="1:25" ht="15.75" hidden="1" thickBot="1">
      <c r="A199" s="399">
        <f>A193+1</f>
        <v>33</v>
      </c>
      <c r="B199" s="401"/>
      <c r="C199" s="380"/>
      <c r="D199" s="380"/>
      <c r="E199" s="127" t="s">
        <v>235</v>
      </c>
      <c r="F199" s="203">
        <v>0</v>
      </c>
      <c r="G199" s="203">
        <v>0</v>
      </c>
      <c r="H199" s="128">
        <f>F199+G199</f>
        <v>0</v>
      </c>
      <c r="I199" s="191" t="e">
        <f>H199/$H$204</f>
        <v>#DIV/0!</v>
      </c>
      <c r="J199" s="241">
        <v>0</v>
      </c>
      <c r="K199" s="241">
        <v>0</v>
      </c>
      <c r="L199" s="240">
        <f>J199+K199</f>
        <v>0</v>
      </c>
      <c r="M199" s="191" t="e">
        <f>L199/$L$204</f>
        <v>#DIV/0!</v>
      </c>
      <c r="N199" s="382">
        <v>0</v>
      </c>
      <c r="O199" s="241">
        <v>0</v>
      </c>
      <c r="P199" s="241">
        <v>0</v>
      </c>
      <c r="Q199" s="240">
        <f>O199+P199</f>
        <v>0</v>
      </c>
      <c r="R199" s="191" t="e">
        <f>Q199/$Q$204</f>
        <v>#DIV/0!</v>
      </c>
      <c r="S199" s="403">
        <f>N204-Q204</f>
        <v>0</v>
      </c>
      <c r="T199" s="405">
        <f>IFERROR((S199/N204),0)</f>
        <v>0</v>
      </c>
      <c r="U199" s="241">
        <v>0</v>
      </c>
      <c r="V199" s="241">
        <v>0</v>
      </c>
      <c r="W199" s="129">
        <f>IFERROR(((V199/U199)*1),0)</f>
        <v>0</v>
      </c>
      <c r="X199" s="406"/>
      <c r="Y199" s="306"/>
    </row>
    <row r="200" spans="1:25" ht="15.75" hidden="1" thickBot="1">
      <c r="A200" s="399"/>
      <c r="B200" s="401"/>
      <c r="C200" s="380"/>
      <c r="D200" s="380"/>
      <c r="E200" s="127" t="s">
        <v>236</v>
      </c>
      <c r="F200" s="203">
        <v>0</v>
      </c>
      <c r="G200" s="203">
        <v>0</v>
      </c>
      <c r="H200" s="128">
        <f t="shared" ref="H200:H203" si="162">F200+G200</f>
        <v>0</v>
      </c>
      <c r="I200" s="191" t="e">
        <f t="shared" ref="I200:I203" si="163">H200/$H$204</f>
        <v>#DIV/0!</v>
      </c>
      <c r="J200" s="241">
        <v>0</v>
      </c>
      <c r="K200" s="241">
        <v>0</v>
      </c>
      <c r="L200" s="240">
        <f t="shared" ref="L200:L203" si="164">J200+K200</f>
        <v>0</v>
      </c>
      <c r="M200" s="191" t="e">
        <f t="shared" ref="M200:M203" si="165">L200/$L$204</f>
        <v>#DIV/0!</v>
      </c>
      <c r="N200" s="382"/>
      <c r="O200" s="241">
        <v>0</v>
      </c>
      <c r="P200" s="241">
        <v>0</v>
      </c>
      <c r="Q200" s="240">
        <f t="shared" ref="Q200:Q203" si="166">O200+P200</f>
        <v>0</v>
      </c>
      <c r="R200" s="191" t="e">
        <f t="shared" ref="R200:R203" si="167">Q200/$Q$204</f>
        <v>#DIV/0!</v>
      </c>
      <c r="S200" s="403"/>
      <c r="T200" s="405"/>
      <c r="U200" s="241">
        <v>0</v>
      </c>
      <c r="V200" s="241">
        <v>0</v>
      </c>
      <c r="W200" s="129">
        <f t="shared" ref="W200:W201" si="168">IFERROR(((V200/U200)*1),0)</f>
        <v>0</v>
      </c>
      <c r="X200" s="407"/>
      <c r="Y200" s="306"/>
    </row>
    <row r="201" spans="1:25" ht="15.75" hidden="1" thickBot="1">
      <c r="A201" s="399"/>
      <c r="B201" s="401"/>
      <c r="C201" s="380"/>
      <c r="D201" s="380"/>
      <c r="E201" s="127" t="s">
        <v>237</v>
      </c>
      <c r="F201" s="203">
        <v>0</v>
      </c>
      <c r="G201" s="203">
        <v>0</v>
      </c>
      <c r="H201" s="128">
        <f t="shared" si="162"/>
        <v>0</v>
      </c>
      <c r="I201" s="191" t="e">
        <f t="shared" si="163"/>
        <v>#DIV/0!</v>
      </c>
      <c r="J201" s="241">
        <v>0</v>
      </c>
      <c r="K201" s="241">
        <v>0</v>
      </c>
      <c r="L201" s="240">
        <f t="shared" si="164"/>
        <v>0</v>
      </c>
      <c r="M201" s="191" t="e">
        <f t="shared" si="165"/>
        <v>#DIV/0!</v>
      </c>
      <c r="N201" s="382"/>
      <c r="O201" s="241">
        <v>0</v>
      </c>
      <c r="P201" s="241">
        <v>0</v>
      </c>
      <c r="Q201" s="240">
        <f t="shared" si="166"/>
        <v>0</v>
      </c>
      <c r="R201" s="191" t="e">
        <f t="shared" si="167"/>
        <v>#DIV/0!</v>
      </c>
      <c r="S201" s="403"/>
      <c r="T201" s="405"/>
      <c r="U201" s="241">
        <v>0</v>
      </c>
      <c r="V201" s="241">
        <v>0</v>
      </c>
      <c r="W201" s="129">
        <f t="shared" si="168"/>
        <v>0</v>
      </c>
      <c r="X201" s="407"/>
      <c r="Y201" s="306"/>
    </row>
    <row r="202" spans="1:25" ht="15.75" hidden="1" thickBot="1">
      <c r="A202" s="399"/>
      <c r="B202" s="401"/>
      <c r="C202" s="380"/>
      <c r="D202" s="380"/>
      <c r="E202" s="127" t="s">
        <v>238</v>
      </c>
      <c r="F202" s="203">
        <v>0</v>
      </c>
      <c r="G202" s="203">
        <v>0</v>
      </c>
      <c r="H202" s="128">
        <f t="shared" si="162"/>
        <v>0</v>
      </c>
      <c r="I202" s="191" t="e">
        <f t="shared" si="163"/>
        <v>#DIV/0!</v>
      </c>
      <c r="J202" s="241">
        <v>0</v>
      </c>
      <c r="K202" s="241">
        <v>0</v>
      </c>
      <c r="L202" s="240">
        <f t="shared" si="164"/>
        <v>0</v>
      </c>
      <c r="M202" s="191" t="e">
        <f t="shared" si="165"/>
        <v>#DIV/0!</v>
      </c>
      <c r="N202" s="382"/>
      <c r="O202" s="241">
        <v>0</v>
      </c>
      <c r="P202" s="241">
        <v>0</v>
      </c>
      <c r="Q202" s="240">
        <f t="shared" si="166"/>
        <v>0</v>
      </c>
      <c r="R202" s="191" t="e">
        <f t="shared" si="167"/>
        <v>#DIV/0!</v>
      </c>
      <c r="S202" s="403"/>
      <c r="T202" s="405"/>
      <c r="U202" s="241">
        <v>0</v>
      </c>
      <c r="V202" s="241">
        <v>0</v>
      </c>
      <c r="W202" s="129">
        <f>IFERROR(((V202/U202)*1),0)</f>
        <v>0</v>
      </c>
      <c r="X202" s="407"/>
      <c r="Y202" s="306"/>
    </row>
    <row r="203" spans="1:25" ht="15.75" hidden="1" thickBot="1">
      <c r="A203" s="399"/>
      <c r="B203" s="401"/>
      <c r="C203" s="380"/>
      <c r="D203" s="380"/>
      <c r="E203" s="127" t="s">
        <v>239</v>
      </c>
      <c r="F203" s="203">
        <v>0</v>
      </c>
      <c r="G203" s="203">
        <v>0</v>
      </c>
      <c r="H203" s="128">
        <f t="shared" si="162"/>
        <v>0</v>
      </c>
      <c r="I203" s="191" t="e">
        <f t="shared" si="163"/>
        <v>#DIV/0!</v>
      </c>
      <c r="J203" s="241">
        <v>0</v>
      </c>
      <c r="K203" s="241">
        <v>0</v>
      </c>
      <c r="L203" s="240">
        <f t="shared" si="164"/>
        <v>0</v>
      </c>
      <c r="M203" s="191" t="e">
        <f t="shared" si="165"/>
        <v>#DIV/0!</v>
      </c>
      <c r="N203" s="382"/>
      <c r="O203" s="241">
        <v>0</v>
      </c>
      <c r="P203" s="241">
        <v>0</v>
      </c>
      <c r="Q203" s="240">
        <f t="shared" si="166"/>
        <v>0</v>
      </c>
      <c r="R203" s="191" t="e">
        <f t="shared" si="167"/>
        <v>#DIV/0!</v>
      </c>
      <c r="S203" s="403"/>
      <c r="T203" s="405"/>
      <c r="U203" s="241">
        <v>0</v>
      </c>
      <c r="V203" s="241">
        <v>0</v>
      </c>
      <c r="W203" s="129">
        <f>IFERROR(((V203/U203)*1),0)</f>
        <v>0</v>
      </c>
      <c r="X203" s="404"/>
      <c r="Y203" s="306"/>
    </row>
    <row r="204" spans="1:25" ht="15.75" hidden="1" thickBot="1">
      <c r="A204" s="408" t="s">
        <v>240</v>
      </c>
      <c r="B204" s="409"/>
      <c r="C204" s="410"/>
      <c r="D204" s="237"/>
      <c r="E204" s="130"/>
      <c r="F204" s="205">
        <f>SUM(F199:F203)</f>
        <v>0</v>
      </c>
      <c r="G204" s="205">
        <f t="shared" ref="G204:H204" si="169">SUM(G199:G203)</f>
        <v>0</v>
      </c>
      <c r="H204" s="131">
        <f t="shared" si="169"/>
        <v>0</v>
      </c>
      <c r="I204" s="192">
        <v>1</v>
      </c>
      <c r="J204" s="178">
        <f t="shared" ref="J204:L204" si="170">SUM(J199:J203)</f>
        <v>0</v>
      </c>
      <c r="K204" s="178">
        <f t="shared" si="170"/>
        <v>0</v>
      </c>
      <c r="L204" s="178">
        <f t="shared" si="170"/>
        <v>0</v>
      </c>
      <c r="M204" s="192">
        <v>1</v>
      </c>
      <c r="N204" s="178">
        <f>N199</f>
        <v>0</v>
      </c>
      <c r="O204" s="178">
        <f t="shared" ref="O204:Q204" si="171">SUM(O199:O203)</f>
        <v>0</v>
      </c>
      <c r="P204" s="178">
        <f t="shared" si="171"/>
        <v>0</v>
      </c>
      <c r="Q204" s="178">
        <f t="shared" si="171"/>
        <v>0</v>
      </c>
      <c r="R204" s="192">
        <v>1</v>
      </c>
      <c r="S204" s="178">
        <f>S199</f>
        <v>0</v>
      </c>
      <c r="T204" s="188">
        <f>T199</f>
        <v>0</v>
      </c>
      <c r="U204" s="182">
        <f>SUM(U199:U203)</f>
        <v>0</v>
      </c>
      <c r="V204" s="183">
        <f>SUM(V199:V203)</f>
        <v>0</v>
      </c>
      <c r="W204" s="132">
        <f>IFERROR(((V204/U204)*1),0)</f>
        <v>0</v>
      </c>
      <c r="X204" s="264">
        <f>IFERROR(((1-(1-T204)*W204)*1),0)</f>
        <v>1</v>
      </c>
      <c r="Y204" s="306"/>
    </row>
    <row r="205" spans="1:25" ht="15.75" hidden="1" thickBot="1">
      <c r="A205" s="399">
        <f>A199+1</f>
        <v>34</v>
      </c>
      <c r="B205" s="401"/>
      <c r="C205" s="380"/>
      <c r="D205" s="380"/>
      <c r="E205" s="127" t="s">
        <v>235</v>
      </c>
      <c r="F205" s="203">
        <v>0</v>
      </c>
      <c r="G205" s="203">
        <v>0</v>
      </c>
      <c r="H205" s="128">
        <f>F205+G205</f>
        <v>0</v>
      </c>
      <c r="I205" s="191" t="e">
        <f>H205/$H$210</f>
        <v>#DIV/0!</v>
      </c>
      <c r="J205" s="241">
        <v>0</v>
      </c>
      <c r="K205" s="241">
        <v>0</v>
      </c>
      <c r="L205" s="240">
        <f>J205+K205</f>
        <v>0</v>
      </c>
      <c r="M205" s="191" t="e">
        <f>L205/$L$210</f>
        <v>#DIV/0!</v>
      </c>
      <c r="N205" s="382">
        <v>0</v>
      </c>
      <c r="O205" s="241">
        <v>0</v>
      </c>
      <c r="P205" s="241">
        <v>0</v>
      </c>
      <c r="Q205" s="240">
        <f>O205+P205</f>
        <v>0</v>
      </c>
      <c r="R205" s="191" t="e">
        <f>Q205/$Q$210</f>
        <v>#DIV/0!</v>
      </c>
      <c r="S205" s="403">
        <f>N210-Q210</f>
        <v>0</v>
      </c>
      <c r="T205" s="405">
        <f>IFERROR((S205/N210),0)</f>
        <v>0</v>
      </c>
      <c r="U205" s="241">
        <v>0</v>
      </c>
      <c r="V205" s="241">
        <v>0</v>
      </c>
      <c r="W205" s="129">
        <f>IFERROR(((V205/U205)*1),0)</f>
        <v>0</v>
      </c>
      <c r="X205" s="406"/>
      <c r="Y205" s="306"/>
    </row>
    <row r="206" spans="1:25" ht="15.75" hidden="1" thickBot="1">
      <c r="A206" s="399"/>
      <c r="B206" s="401"/>
      <c r="C206" s="380"/>
      <c r="D206" s="380"/>
      <c r="E206" s="127" t="s">
        <v>236</v>
      </c>
      <c r="F206" s="203">
        <v>0</v>
      </c>
      <c r="G206" s="203">
        <v>0</v>
      </c>
      <c r="H206" s="128">
        <f t="shared" ref="H206:H209" si="172">F206+G206</f>
        <v>0</v>
      </c>
      <c r="I206" s="191" t="e">
        <f t="shared" ref="I206:I209" si="173">H206/$H$210</f>
        <v>#DIV/0!</v>
      </c>
      <c r="J206" s="241">
        <v>0</v>
      </c>
      <c r="K206" s="241">
        <v>0</v>
      </c>
      <c r="L206" s="240">
        <f t="shared" ref="L206:L209" si="174">J206+K206</f>
        <v>0</v>
      </c>
      <c r="M206" s="191" t="e">
        <f t="shared" ref="M206:M209" si="175">L206/$L$210</f>
        <v>#DIV/0!</v>
      </c>
      <c r="N206" s="382"/>
      <c r="O206" s="241">
        <v>0</v>
      </c>
      <c r="P206" s="241">
        <v>0</v>
      </c>
      <c r="Q206" s="240">
        <f t="shared" ref="Q206:Q209" si="176">O206+P206</f>
        <v>0</v>
      </c>
      <c r="R206" s="191" t="e">
        <f t="shared" ref="R206:R209" si="177">Q206/$Q$210</f>
        <v>#DIV/0!</v>
      </c>
      <c r="S206" s="403"/>
      <c r="T206" s="405"/>
      <c r="U206" s="241">
        <v>0</v>
      </c>
      <c r="V206" s="241">
        <v>0</v>
      </c>
      <c r="W206" s="129">
        <f t="shared" ref="W206:W207" si="178">IFERROR(((V206/U206)*1),0)</f>
        <v>0</v>
      </c>
      <c r="X206" s="407"/>
      <c r="Y206" s="306"/>
    </row>
    <row r="207" spans="1:25" ht="15.75" hidden="1" thickBot="1">
      <c r="A207" s="399"/>
      <c r="B207" s="401"/>
      <c r="C207" s="380"/>
      <c r="D207" s="380"/>
      <c r="E207" s="127" t="s">
        <v>237</v>
      </c>
      <c r="F207" s="203">
        <v>0</v>
      </c>
      <c r="G207" s="203">
        <v>0</v>
      </c>
      <c r="H207" s="128">
        <f t="shared" si="172"/>
        <v>0</v>
      </c>
      <c r="I207" s="191" t="e">
        <f t="shared" si="173"/>
        <v>#DIV/0!</v>
      </c>
      <c r="J207" s="241">
        <v>0</v>
      </c>
      <c r="K207" s="241">
        <v>0</v>
      </c>
      <c r="L207" s="240">
        <f t="shared" si="174"/>
        <v>0</v>
      </c>
      <c r="M207" s="191" t="e">
        <f t="shared" si="175"/>
        <v>#DIV/0!</v>
      </c>
      <c r="N207" s="382"/>
      <c r="O207" s="241">
        <v>0</v>
      </c>
      <c r="P207" s="241">
        <v>0</v>
      </c>
      <c r="Q207" s="240">
        <f t="shared" si="176"/>
        <v>0</v>
      </c>
      <c r="R207" s="191" t="e">
        <f t="shared" si="177"/>
        <v>#DIV/0!</v>
      </c>
      <c r="S207" s="403"/>
      <c r="T207" s="405"/>
      <c r="U207" s="241">
        <v>0</v>
      </c>
      <c r="V207" s="241">
        <v>0</v>
      </c>
      <c r="W207" s="129">
        <f t="shared" si="178"/>
        <v>0</v>
      </c>
      <c r="X207" s="407"/>
      <c r="Y207" s="306"/>
    </row>
    <row r="208" spans="1:25" ht="15.75" hidden="1" thickBot="1">
      <c r="A208" s="399"/>
      <c r="B208" s="401"/>
      <c r="C208" s="380"/>
      <c r="D208" s="380"/>
      <c r="E208" s="127" t="s">
        <v>238</v>
      </c>
      <c r="F208" s="203">
        <v>0</v>
      </c>
      <c r="G208" s="203">
        <v>0</v>
      </c>
      <c r="H208" s="128">
        <f t="shared" si="172"/>
        <v>0</v>
      </c>
      <c r="I208" s="191" t="e">
        <f t="shared" si="173"/>
        <v>#DIV/0!</v>
      </c>
      <c r="J208" s="241">
        <v>0</v>
      </c>
      <c r="K208" s="241">
        <v>0</v>
      </c>
      <c r="L208" s="240">
        <f t="shared" si="174"/>
        <v>0</v>
      </c>
      <c r="M208" s="191" t="e">
        <f t="shared" si="175"/>
        <v>#DIV/0!</v>
      </c>
      <c r="N208" s="382"/>
      <c r="O208" s="241">
        <v>0</v>
      </c>
      <c r="P208" s="241">
        <v>0</v>
      </c>
      <c r="Q208" s="240">
        <f t="shared" si="176"/>
        <v>0</v>
      </c>
      <c r="R208" s="191" t="e">
        <f t="shared" si="177"/>
        <v>#DIV/0!</v>
      </c>
      <c r="S208" s="403"/>
      <c r="T208" s="405"/>
      <c r="U208" s="241">
        <v>0</v>
      </c>
      <c r="V208" s="241">
        <v>0</v>
      </c>
      <c r="W208" s="129">
        <f>IFERROR(((V208/U208)*1),0)</f>
        <v>0</v>
      </c>
      <c r="X208" s="407"/>
      <c r="Y208" s="306"/>
    </row>
    <row r="209" spans="1:25" ht="15.75" hidden="1" thickBot="1">
      <c r="A209" s="399"/>
      <c r="B209" s="401"/>
      <c r="C209" s="380"/>
      <c r="D209" s="380"/>
      <c r="E209" s="127" t="s">
        <v>239</v>
      </c>
      <c r="F209" s="203">
        <v>0</v>
      </c>
      <c r="G209" s="203">
        <v>0</v>
      </c>
      <c r="H209" s="128">
        <f t="shared" si="172"/>
        <v>0</v>
      </c>
      <c r="I209" s="191" t="e">
        <f t="shared" si="173"/>
        <v>#DIV/0!</v>
      </c>
      <c r="J209" s="241">
        <v>0</v>
      </c>
      <c r="K209" s="241">
        <v>0</v>
      </c>
      <c r="L209" s="240">
        <f t="shared" si="174"/>
        <v>0</v>
      </c>
      <c r="M209" s="191" t="e">
        <f t="shared" si="175"/>
        <v>#DIV/0!</v>
      </c>
      <c r="N209" s="382"/>
      <c r="O209" s="241">
        <v>0</v>
      </c>
      <c r="P209" s="241">
        <v>0</v>
      </c>
      <c r="Q209" s="240">
        <f t="shared" si="176"/>
        <v>0</v>
      </c>
      <c r="R209" s="191" t="e">
        <f t="shared" si="177"/>
        <v>#DIV/0!</v>
      </c>
      <c r="S209" s="403"/>
      <c r="T209" s="405"/>
      <c r="U209" s="241">
        <v>0</v>
      </c>
      <c r="V209" s="241">
        <v>0</v>
      </c>
      <c r="W209" s="129">
        <f>IFERROR(((V209/U209)*1),0)</f>
        <v>0</v>
      </c>
      <c r="X209" s="404"/>
      <c r="Y209" s="306"/>
    </row>
    <row r="210" spans="1:25" ht="15.75" hidden="1" thickBot="1">
      <c r="A210" s="408" t="s">
        <v>240</v>
      </c>
      <c r="B210" s="409"/>
      <c r="C210" s="410"/>
      <c r="D210" s="237"/>
      <c r="E210" s="130"/>
      <c r="F210" s="205">
        <f>SUM(F205:F209)</f>
        <v>0</v>
      </c>
      <c r="G210" s="205">
        <f t="shared" ref="G210:H210" si="179">SUM(G205:G209)</f>
        <v>0</v>
      </c>
      <c r="H210" s="131">
        <f t="shared" si="179"/>
        <v>0</v>
      </c>
      <c r="I210" s="192">
        <v>1</v>
      </c>
      <c r="J210" s="178">
        <f t="shared" ref="J210:L210" si="180">SUM(J205:J209)</f>
        <v>0</v>
      </c>
      <c r="K210" s="178">
        <f t="shared" si="180"/>
        <v>0</v>
      </c>
      <c r="L210" s="178">
        <f t="shared" si="180"/>
        <v>0</v>
      </c>
      <c r="M210" s="192">
        <v>1</v>
      </c>
      <c r="N210" s="178">
        <f>N205</f>
        <v>0</v>
      </c>
      <c r="O210" s="178">
        <f t="shared" ref="O210:Q210" si="181">SUM(O205:O209)</f>
        <v>0</v>
      </c>
      <c r="P210" s="178">
        <f t="shared" si="181"/>
        <v>0</v>
      </c>
      <c r="Q210" s="178">
        <f t="shared" si="181"/>
        <v>0</v>
      </c>
      <c r="R210" s="192">
        <v>1</v>
      </c>
      <c r="S210" s="178">
        <f>S205</f>
        <v>0</v>
      </c>
      <c r="T210" s="188">
        <f>T205</f>
        <v>0</v>
      </c>
      <c r="U210" s="182">
        <f>SUM(U205:U209)</f>
        <v>0</v>
      </c>
      <c r="V210" s="183">
        <f>SUM(V205:V209)</f>
        <v>0</v>
      </c>
      <c r="W210" s="132">
        <f>IFERROR(((V210/U210)*1),0)</f>
        <v>0</v>
      </c>
      <c r="X210" s="264">
        <f>IFERROR(((1-(1-T210)*W210)*1),0)</f>
        <v>1</v>
      </c>
      <c r="Y210" s="306"/>
    </row>
    <row r="211" spans="1:25" ht="15.75" hidden="1" thickBot="1">
      <c r="A211" s="399">
        <f>A205+1</f>
        <v>35</v>
      </c>
      <c r="B211" s="401"/>
      <c r="C211" s="380"/>
      <c r="D211" s="380"/>
      <c r="E211" s="127" t="s">
        <v>235</v>
      </c>
      <c r="F211" s="203">
        <v>0</v>
      </c>
      <c r="G211" s="203">
        <v>0</v>
      </c>
      <c r="H211" s="128">
        <f>F211+G211</f>
        <v>0</v>
      </c>
      <c r="I211" s="191" t="e">
        <f>H211/$H$216</f>
        <v>#DIV/0!</v>
      </c>
      <c r="J211" s="241">
        <v>0</v>
      </c>
      <c r="K211" s="241">
        <v>0</v>
      </c>
      <c r="L211" s="240">
        <f>J211+K211</f>
        <v>0</v>
      </c>
      <c r="M211" s="191" t="e">
        <f>L211/$L$216</f>
        <v>#DIV/0!</v>
      </c>
      <c r="N211" s="382">
        <v>0</v>
      </c>
      <c r="O211" s="241">
        <v>0</v>
      </c>
      <c r="P211" s="241">
        <v>0</v>
      </c>
      <c r="Q211" s="240">
        <f>O211+P211</f>
        <v>0</v>
      </c>
      <c r="R211" s="191" t="e">
        <f>Q211/$Q$216</f>
        <v>#DIV/0!</v>
      </c>
      <c r="S211" s="403">
        <f>N216-Q216</f>
        <v>0</v>
      </c>
      <c r="T211" s="405">
        <f>IFERROR((S211/N216),0)</f>
        <v>0</v>
      </c>
      <c r="U211" s="241">
        <v>0</v>
      </c>
      <c r="V211" s="241">
        <v>0</v>
      </c>
      <c r="W211" s="129">
        <f>IFERROR(((V211/U211)*1),0)</f>
        <v>0</v>
      </c>
      <c r="X211" s="406"/>
      <c r="Y211" s="306"/>
    </row>
    <row r="212" spans="1:25" ht="15.75" hidden="1" thickBot="1">
      <c r="A212" s="399"/>
      <c r="B212" s="401"/>
      <c r="C212" s="380"/>
      <c r="D212" s="380"/>
      <c r="E212" s="127" t="s">
        <v>236</v>
      </c>
      <c r="F212" s="203">
        <v>0</v>
      </c>
      <c r="G212" s="203">
        <v>0</v>
      </c>
      <c r="H212" s="128">
        <f t="shared" ref="H212:H215" si="182">F212+G212</f>
        <v>0</v>
      </c>
      <c r="I212" s="191" t="e">
        <f t="shared" ref="I212:I215" si="183">H212/$H$216</f>
        <v>#DIV/0!</v>
      </c>
      <c r="J212" s="241">
        <v>0</v>
      </c>
      <c r="K212" s="241">
        <v>0</v>
      </c>
      <c r="L212" s="240">
        <f t="shared" ref="L212:L215" si="184">J212+K212</f>
        <v>0</v>
      </c>
      <c r="M212" s="191" t="e">
        <f t="shared" ref="M212:M215" si="185">L212/$L$216</f>
        <v>#DIV/0!</v>
      </c>
      <c r="N212" s="382"/>
      <c r="O212" s="241">
        <v>0</v>
      </c>
      <c r="P212" s="241">
        <v>0</v>
      </c>
      <c r="Q212" s="240">
        <f t="shared" ref="Q212:Q215" si="186">O212+P212</f>
        <v>0</v>
      </c>
      <c r="R212" s="191" t="e">
        <f t="shared" ref="R212:R215" si="187">Q212/$Q$216</f>
        <v>#DIV/0!</v>
      </c>
      <c r="S212" s="403"/>
      <c r="T212" s="405"/>
      <c r="U212" s="241">
        <v>0</v>
      </c>
      <c r="V212" s="241">
        <v>0</v>
      </c>
      <c r="W212" s="129">
        <f t="shared" ref="W212:W213" si="188">IFERROR(((V212/U212)*1),0)</f>
        <v>0</v>
      </c>
      <c r="X212" s="407"/>
      <c r="Y212" s="306"/>
    </row>
    <row r="213" spans="1:25" ht="15.75" hidden="1" thickBot="1">
      <c r="A213" s="399"/>
      <c r="B213" s="401"/>
      <c r="C213" s="380"/>
      <c r="D213" s="380"/>
      <c r="E213" s="127" t="s">
        <v>237</v>
      </c>
      <c r="F213" s="203">
        <v>0</v>
      </c>
      <c r="G213" s="203">
        <v>0</v>
      </c>
      <c r="H213" s="128">
        <f t="shared" si="182"/>
        <v>0</v>
      </c>
      <c r="I213" s="191" t="e">
        <f t="shared" si="183"/>
        <v>#DIV/0!</v>
      </c>
      <c r="J213" s="241">
        <v>0</v>
      </c>
      <c r="K213" s="241">
        <v>0</v>
      </c>
      <c r="L213" s="240">
        <f t="shared" si="184"/>
        <v>0</v>
      </c>
      <c r="M213" s="191" t="e">
        <f t="shared" si="185"/>
        <v>#DIV/0!</v>
      </c>
      <c r="N213" s="382"/>
      <c r="O213" s="241">
        <v>0</v>
      </c>
      <c r="P213" s="241">
        <v>0</v>
      </c>
      <c r="Q213" s="240">
        <f t="shared" si="186"/>
        <v>0</v>
      </c>
      <c r="R213" s="191" t="e">
        <f t="shared" si="187"/>
        <v>#DIV/0!</v>
      </c>
      <c r="S213" s="403"/>
      <c r="T213" s="405"/>
      <c r="U213" s="241">
        <v>0</v>
      </c>
      <c r="V213" s="241">
        <v>0</v>
      </c>
      <c r="W213" s="129">
        <f t="shared" si="188"/>
        <v>0</v>
      </c>
      <c r="X213" s="407"/>
      <c r="Y213" s="306"/>
    </row>
    <row r="214" spans="1:25" ht="15.75" hidden="1" thickBot="1">
      <c r="A214" s="399"/>
      <c r="B214" s="401"/>
      <c r="C214" s="380"/>
      <c r="D214" s="380"/>
      <c r="E214" s="127" t="s">
        <v>238</v>
      </c>
      <c r="F214" s="203">
        <v>0</v>
      </c>
      <c r="G214" s="203">
        <v>0</v>
      </c>
      <c r="H214" s="128">
        <f t="shared" si="182"/>
        <v>0</v>
      </c>
      <c r="I214" s="191" t="e">
        <f t="shared" si="183"/>
        <v>#DIV/0!</v>
      </c>
      <c r="J214" s="241">
        <v>0</v>
      </c>
      <c r="K214" s="241">
        <v>0</v>
      </c>
      <c r="L214" s="240">
        <f t="shared" si="184"/>
        <v>0</v>
      </c>
      <c r="M214" s="191" t="e">
        <f t="shared" si="185"/>
        <v>#DIV/0!</v>
      </c>
      <c r="N214" s="382"/>
      <c r="O214" s="241">
        <v>0</v>
      </c>
      <c r="P214" s="241">
        <v>0</v>
      </c>
      <c r="Q214" s="240">
        <f t="shared" si="186"/>
        <v>0</v>
      </c>
      <c r="R214" s="191" t="e">
        <f t="shared" si="187"/>
        <v>#DIV/0!</v>
      </c>
      <c r="S214" s="403"/>
      <c r="T214" s="405"/>
      <c r="U214" s="241">
        <v>0</v>
      </c>
      <c r="V214" s="241">
        <v>0</v>
      </c>
      <c r="W214" s="129">
        <f>IFERROR(((V214/U214)*1),0)</f>
        <v>0</v>
      </c>
      <c r="X214" s="407"/>
      <c r="Y214" s="306"/>
    </row>
    <row r="215" spans="1:25" ht="15.75" hidden="1" thickBot="1">
      <c r="A215" s="399"/>
      <c r="B215" s="401"/>
      <c r="C215" s="380"/>
      <c r="D215" s="380"/>
      <c r="E215" s="127" t="s">
        <v>239</v>
      </c>
      <c r="F215" s="203">
        <v>0</v>
      </c>
      <c r="G215" s="203">
        <v>0</v>
      </c>
      <c r="H215" s="128">
        <f t="shared" si="182"/>
        <v>0</v>
      </c>
      <c r="I215" s="191" t="e">
        <f t="shared" si="183"/>
        <v>#DIV/0!</v>
      </c>
      <c r="J215" s="241">
        <v>0</v>
      </c>
      <c r="K215" s="241">
        <v>0</v>
      </c>
      <c r="L215" s="240">
        <f t="shared" si="184"/>
        <v>0</v>
      </c>
      <c r="M215" s="191" t="e">
        <f t="shared" si="185"/>
        <v>#DIV/0!</v>
      </c>
      <c r="N215" s="382"/>
      <c r="O215" s="241">
        <v>0</v>
      </c>
      <c r="P215" s="241">
        <v>0</v>
      </c>
      <c r="Q215" s="240">
        <f t="shared" si="186"/>
        <v>0</v>
      </c>
      <c r="R215" s="191" t="e">
        <f t="shared" si="187"/>
        <v>#DIV/0!</v>
      </c>
      <c r="S215" s="403"/>
      <c r="T215" s="405"/>
      <c r="U215" s="241">
        <v>0</v>
      </c>
      <c r="V215" s="241">
        <v>0</v>
      </c>
      <c r="W215" s="129">
        <f>IFERROR(((V215/U215)*1),0)</f>
        <v>0</v>
      </c>
      <c r="X215" s="404"/>
      <c r="Y215" s="306"/>
    </row>
    <row r="216" spans="1:25" ht="15.75" hidden="1" thickBot="1">
      <c r="A216" s="408" t="s">
        <v>240</v>
      </c>
      <c r="B216" s="409"/>
      <c r="C216" s="410"/>
      <c r="D216" s="237"/>
      <c r="E216" s="130"/>
      <c r="F216" s="205">
        <f>SUM(F211:F215)</f>
        <v>0</v>
      </c>
      <c r="G216" s="205">
        <f t="shared" ref="G216:H216" si="189">SUM(G211:G215)</f>
        <v>0</v>
      </c>
      <c r="H216" s="131">
        <f t="shared" si="189"/>
        <v>0</v>
      </c>
      <c r="I216" s="192">
        <v>1</v>
      </c>
      <c r="J216" s="178">
        <f t="shared" ref="J216:L216" si="190">SUM(J211:J215)</f>
        <v>0</v>
      </c>
      <c r="K216" s="178">
        <f t="shared" si="190"/>
        <v>0</v>
      </c>
      <c r="L216" s="178">
        <f t="shared" si="190"/>
        <v>0</v>
      </c>
      <c r="M216" s="192">
        <v>1</v>
      </c>
      <c r="N216" s="178">
        <f>N211</f>
        <v>0</v>
      </c>
      <c r="O216" s="178">
        <f t="shared" ref="O216:Q216" si="191">SUM(O211:O215)</f>
        <v>0</v>
      </c>
      <c r="P216" s="178">
        <f t="shared" si="191"/>
        <v>0</v>
      </c>
      <c r="Q216" s="178">
        <f t="shared" si="191"/>
        <v>0</v>
      </c>
      <c r="R216" s="192">
        <v>1</v>
      </c>
      <c r="S216" s="178">
        <f>S211</f>
        <v>0</v>
      </c>
      <c r="T216" s="188">
        <f>T211</f>
        <v>0</v>
      </c>
      <c r="U216" s="182">
        <f>SUM(U211:U215)</f>
        <v>0</v>
      </c>
      <c r="V216" s="183">
        <f>SUM(V211:V215)</f>
        <v>0</v>
      </c>
      <c r="W216" s="132">
        <f>IFERROR(((V216/U216)*1),0)</f>
        <v>0</v>
      </c>
      <c r="X216" s="264">
        <f>IFERROR(((1-(1-T216)*W216)*1),0)</f>
        <v>1</v>
      </c>
      <c r="Y216" s="306"/>
    </row>
    <row r="217" spans="1:25" ht="15.75" hidden="1" thickBot="1">
      <c r="A217" s="399">
        <f>A211+1</f>
        <v>36</v>
      </c>
      <c r="B217" s="401"/>
      <c r="C217" s="380"/>
      <c r="D217" s="380"/>
      <c r="E217" s="127" t="s">
        <v>235</v>
      </c>
      <c r="F217" s="203">
        <v>0</v>
      </c>
      <c r="G217" s="203">
        <v>0</v>
      </c>
      <c r="H217" s="128">
        <f>F217+G217</f>
        <v>0</v>
      </c>
      <c r="I217" s="191" t="e">
        <f>H217/$H$222</f>
        <v>#DIV/0!</v>
      </c>
      <c r="J217" s="241">
        <v>0</v>
      </c>
      <c r="K217" s="241">
        <v>0</v>
      </c>
      <c r="L217" s="240">
        <f>J217+K217</f>
        <v>0</v>
      </c>
      <c r="M217" s="191" t="e">
        <f>L217/$L$222</f>
        <v>#DIV/0!</v>
      </c>
      <c r="N217" s="382">
        <v>0</v>
      </c>
      <c r="O217" s="241">
        <v>0</v>
      </c>
      <c r="P217" s="241">
        <v>0</v>
      </c>
      <c r="Q217" s="240">
        <f>O217+P217</f>
        <v>0</v>
      </c>
      <c r="R217" s="191" t="e">
        <f>Q217/$Q$222</f>
        <v>#DIV/0!</v>
      </c>
      <c r="S217" s="403">
        <f>N222-Q222</f>
        <v>0</v>
      </c>
      <c r="T217" s="405">
        <f>IFERROR((S217/N222),0)</f>
        <v>0</v>
      </c>
      <c r="U217" s="241">
        <v>0</v>
      </c>
      <c r="V217" s="241">
        <v>0</v>
      </c>
      <c r="W217" s="129">
        <f>IFERROR(((V217/U217)*1),0)</f>
        <v>0</v>
      </c>
      <c r="X217" s="406"/>
      <c r="Y217" s="306"/>
    </row>
    <row r="218" spans="1:25" ht="15.75" hidden="1" thickBot="1">
      <c r="A218" s="399"/>
      <c r="B218" s="401"/>
      <c r="C218" s="380"/>
      <c r="D218" s="380"/>
      <c r="E218" s="127" t="s">
        <v>236</v>
      </c>
      <c r="F218" s="203">
        <v>0</v>
      </c>
      <c r="G218" s="203">
        <v>0</v>
      </c>
      <c r="H218" s="128">
        <f t="shared" ref="H218:H221" si="192">F218+G218</f>
        <v>0</v>
      </c>
      <c r="I218" s="191" t="e">
        <f t="shared" ref="I218:I221" si="193">H218/$H$222</f>
        <v>#DIV/0!</v>
      </c>
      <c r="J218" s="241">
        <v>0</v>
      </c>
      <c r="K218" s="241">
        <v>0</v>
      </c>
      <c r="L218" s="240">
        <f t="shared" ref="L218:L221" si="194">J218+K218</f>
        <v>0</v>
      </c>
      <c r="M218" s="191" t="e">
        <f t="shared" ref="M218:M221" si="195">L218/$L$222</f>
        <v>#DIV/0!</v>
      </c>
      <c r="N218" s="382"/>
      <c r="O218" s="241">
        <v>0</v>
      </c>
      <c r="P218" s="241">
        <v>0</v>
      </c>
      <c r="Q218" s="240">
        <f t="shared" ref="Q218:Q221" si="196">O218+P218</f>
        <v>0</v>
      </c>
      <c r="R218" s="191" t="e">
        <f t="shared" ref="R218:R221" si="197">Q218/$Q$222</f>
        <v>#DIV/0!</v>
      </c>
      <c r="S218" s="403"/>
      <c r="T218" s="405"/>
      <c r="U218" s="241">
        <v>0</v>
      </c>
      <c r="V218" s="241">
        <v>0</v>
      </c>
      <c r="W218" s="129">
        <f t="shared" ref="W218:W219" si="198">IFERROR(((V218/U218)*1),0)</f>
        <v>0</v>
      </c>
      <c r="X218" s="407"/>
      <c r="Y218" s="306"/>
    </row>
    <row r="219" spans="1:25" ht="15.75" hidden="1" thickBot="1">
      <c r="A219" s="399"/>
      <c r="B219" s="401"/>
      <c r="C219" s="380"/>
      <c r="D219" s="380"/>
      <c r="E219" s="127" t="s">
        <v>237</v>
      </c>
      <c r="F219" s="203">
        <v>0</v>
      </c>
      <c r="G219" s="203">
        <v>0</v>
      </c>
      <c r="H219" s="128">
        <f t="shared" si="192"/>
        <v>0</v>
      </c>
      <c r="I219" s="191" t="e">
        <f t="shared" si="193"/>
        <v>#DIV/0!</v>
      </c>
      <c r="J219" s="241">
        <v>0</v>
      </c>
      <c r="K219" s="241">
        <v>0</v>
      </c>
      <c r="L219" s="240">
        <f t="shared" si="194"/>
        <v>0</v>
      </c>
      <c r="M219" s="191" t="e">
        <f t="shared" si="195"/>
        <v>#DIV/0!</v>
      </c>
      <c r="N219" s="382"/>
      <c r="O219" s="241">
        <v>0</v>
      </c>
      <c r="P219" s="241">
        <v>0</v>
      </c>
      <c r="Q219" s="240">
        <f t="shared" si="196"/>
        <v>0</v>
      </c>
      <c r="R219" s="191" t="e">
        <f t="shared" si="197"/>
        <v>#DIV/0!</v>
      </c>
      <c r="S219" s="403"/>
      <c r="T219" s="405"/>
      <c r="U219" s="241">
        <v>0</v>
      </c>
      <c r="V219" s="241">
        <v>0</v>
      </c>
      <c r="W219" s="129">
        <f t="shared" si="198"/>
        <v>0</v>
      </c>
      <c r="X219" s="407"/>
      <c r="Y219" s="306"/>
    </row>
    <row r="220" spans="1:25" ht="15.75" hidden="1" thickBot="1">
      <c r="A220" s="399"/>
      <c r="B220" s="401"/>
      <c r="C220" s="380"/>
      <c r="D220" s="380"/>
      <c r="E220" s="127" t="s">
        <v>238</v>
      </c>
      <c r="F220" s="203">
        <v>0</v>
      </c>
      <c r="G220" s="203">
        <v>0</v>
      </c>
      <c r="H220" s="128">
        <f t="shared" si="192"/>
        <v>0</v>
      </c>
      <c r="I220" s="191" t="e">
        <f t="shared" si="193"/>
        <v>#DIV/0!</v>
      </c>
      <c r="J220" s="241">
        <v>0</v>
      </c>
      <c r="K220" s="241">
        <v>0</v>
      </c>
      <c r="L220" s="240">
        <f t="shared" si="194"/>
        <v>0</v>
      </c>
      <c r="M220" s="191" t="e">
        <f t="shared" si="195"/>
        <v>#DIV/0!</v>
      </c>
      <c r="N220" s="382"/>
      <c r="O220" s="241">
        <v>0</v>
      </c>
      <c r="P220" s="241">
        <v>0</v>
      </c>
      <c r="Q220" s="240">
        <f t="shared" si="196"/>
        <v>0</v>
      </c>
      <c r="R220" s="191" t="e">
        <f t="shared" si="197"/>
        <v>#DIV/0!</v>
      </c>
      <c r="S220" s="403"/>
      <c r="T220" s="405"/>
      <c r="U220" s="241">
        <v>0</v>
      </c>
      <c r="V220" s="241">
        <v>0</v>
      </c>
      <c r="W220" s="129">
        <f>IFERROR(((V220/U220)*1),0)</f>
        <v>0</v>
      </c>
      <c r="X220" s="407"/>
      <c r="Y220" s="306"/>
    </row>
    <row r="221" spans="1:25" ht="15.75" hidden="1" thickBot="1">
      <c r="A221" s="399"/>
      <c r="B221" s="401"/>
      <c r="C221" s="380"/>
      <c r="D221" s="380"/>
      <c r="E221" s="127" t="s">
        <v>239</v>
      </c>
      <c r="F221" s="203">
        <v>0</v>
      </c>
      <c r="G221" s="203">
        <v>0</v>
      </c>
      <c r="H221" s="128">
        <f t="shared" si="192"/>
        <v>0</v>
      </c>
      <c r="I221" s="191" t="e">
        <f t="shared" si="193"/>
        <v>#DIV/0!</v>
      </c>
      <c r="J221" s="241">
        <v>0</v>
      </c>
      <c r="K221" s="241">
        <v>0</v>
      </c>
      <c r="L221" s="240">
        <f t="shared" si="194"/>
        <v>0</v>
      </c>
      <c r="M221" s="191" t="e">
        <f t="shared" si="195"/>
        <v>#DIV/0!</v>
      </c>
      <c r="N221" s="382"/>
      <c r="O221" s="241">
        <v>0</v>
      </c>
      <c r="P221" s="241">
        <v>0</v>
      </c>
      <c r="Q221" s="240">
        <f t="shared" si="196"/>
        <v>0</v>
      </c>
      <c r="R221" s="191" t="e">
        <f t="shared" si="197"/>
        <v>#DIV/0!</v>
      </c>
      <c r="S221" s="403"/>
      <c r="T221" s="405"/>
      <c r="U221" s="241">
        <v>0</v>
      </c>
      <c r="V221" s="241">
        <v>0</v>
      </c>
      <c r="W221" s="129">
        <f>IFERROR(((V221/U221)*1),0)</f>
        <v>0</v>
      </c>
      <c r="X221" s="404"/>
      <c r="Y221" s="306"/>
    </row>
    <row r="222" spans="1:25" ht="15.75" hidden="1" thickBot="1">
      <c r="A222" s="408" t="s">
        <v>240</v>
      </c>
      <c r="B222" s="409"/>
      <c r="C222" s="410"/>
      <c r="D222" s="237"/>
      <c r="E222" s="130"/>
      <c r="F222" s="205">
        <f>SUM(F217:F221)</f>
        <v>0</v>
      </c>
      <c r="G222" s="205">
        <f t="shared" ref="G222:H222" si="199">SUM(G217:G221)</f>
        <v>0</v>
      </c>
      <c r="H222" s="131">
        <f t="shared" si="199"/>
        <v>0</v>
      </c>
      <c r="I222" s="192">
        <v>1</v>
      </c>
      <c r="J222" s="178">
        <f t="shared" ref="J222:L222" si="200">SUM(J217:J221)</f>
        <v>0</v>
      </c>
      <c r="K222" s="178">
        <f t="shared" si="200"/>
        <v>0</v>
      </c>
      <c r="L222" s="178">
        <f t="shared" si="200"/>
        <v>0</v>
      </c>
      <c r="M222" s="192">
        <v>1</v>
      </c>
      <c r="N222" s="178">
        <f>N217</f>
        <v>0</v>
      </c>
      <c r="O222" s="178">
        <f t="shared" ref="O222:Q222" si="201">SUM(O217:O221)</f>
        <v>0</v>
      </c>
      <c r="P222" s="178">
        <f t="shared" si="201"/>
        <v>0</v>
      </c>
      <c r="Q222" s="178">
        <f t="shared" si="201"/>
        <v>0</v>
      </c>
      <c r="R222" s="192">
        <v>1</v>
      </c>
      <c r="S222" s="178">
        <f>S217</f>
        <v>0</v>
      </c>
      <c r="T222" s="188">
        <f>T217</f>
        <v>0</v>
      </c>
      <c r="U222" s="182">
        <f>SUM(U217:U221)</f>
        <v>0</v>
      </c>
      <c r="V222" s="183">
        <f>SUM(V217:V221)</f>
        <v>0</v>
      </c>
      <c r="W222" s="132">
        <f>IFERROR(((V222/U222)*1),0)</f>
        <v>0</v>
      </c>
      <c r="X222" s="264">
        <f>IFERROR(((1-(1-T222)*W222)*1),0)</f>
        <v>1</v>
      </c>
      <c r="Y222" s="306"/>
    </row>
    <row r="223" spans="1:25" ht="15.75" hidden="1" thickBot="1">
      <c r="A223" s="399">
        <f>A217+1</f>
        <v>37</v>
      </c>
      <c r="B223" s="401"/>
      <c r="C223" s="380"/>
      <c r="D223" s="380"/>
      <c r="E223" s="127" t="s">
        <v>235</v>
      </c>
      <c r="F223" s="203">
        <v>0</v>
      </c>
      <c r="G223" s="203">
        <v>0</v>
      </c>
      <c r="H223" s="128">
        <f>F223+G223</f>
        <v>0</v>
      </c>
      <c r="I223" s="191" t="e">
        <f>H223/$H$228</f>
        <v>#DIV/0!</v>
      </c>
      <c r="J223" s="241">
        <v>0</v>
      </c>
      <c r="K223" s="241">
        <v>0</v>
      </c>
      <c r="L223" s="240">
        <f>J223+K223</f>
        <v>0</v>
      </c>
      <c r="M223" s="191" t="e">
        <f>L223/$L$228</f>
        <v>#DIV/0!</v>
      </c>
      <c r="N223" s="382">
        <v>0</v>
      </c>
      <c r="O223" s="241">
        <v>0</v>
      </c>
      <c r="P223" s="241">
        <v>0</v>
      </c>
      <c r="Q223" s="240">
        <f>O223+P223</f>
        <v>0</v>
      </c>
      <c r="R223" s="191" t="e">
        <f>Q223/$Q$228</f>
        <v>#DIV/0!</v>
      </c>
      <c r="S223" s="403">
        <f>N228-Q228</f>
        <v>0</v>
      </c>
      <c r="T223" s="405">
        <f>IFERROR((S223/N228),0)</f>
        <v>0</v>
      </c>
      <c r="U223" s="241">
        <v>0</v>
      </c>
      <c r="V223" s="241">
        <v>0</v>
      </c>
      <c r="W223" s="129">
        <f>IFERROR(((V223/U223)*1),0)</f>
        <v>0</v>
      </c>
      <c r="X223" s="406"/>
      <c r="Y223" s="306"/>
    </row>
    <row r="224" spans="1:25" ht="15.75" hidden="1" thickBot="1">
      <c r="A224" s="399"/>
      <c r="B224" s="401"/>
      <c r="C224" s="380"/>
      <c r="D224" s="380"/>
      <c r="E224" s="127" t="s">
        <v>236</v>
      </c>
      <c r="F224" s="203">
        <v>0</v>
      </c>
      <c r="G224" s="203">
        <v>0</v>
      </c>
      <c r="H224" s="128">
        <f t="shared" ref="H224:H227" si="202">F224+G224</f>
        <v>0</v>
      </c>
      <c r="I224" s="191" t="e">
        <f t="shared" ref="I224:I227" si="203">H224/$H$228</f>
        <v>#DIV/0!</v>
      </c>
      <c r="J224" s="241">
        <v>0</v>
      </c>
      <c r="K224" s="241">
        <v>0</v>
      </c>
      <c r="L224" s="240">
        <f t="shared" ref="L224:L227" si="204">J224+K224</f>
        <v>0</v>
      </c>
      <c r="M224" s="191" t="e">
        <f t="shared" ref="M224:M227" si="205">L224/$L$228</f>
        <v>#DIV/0!</v>
      </c>
      <c r="N224" s="382"/>
      <c r="O224" s="241">
        <v>0</v>
      </c>
      <c r="P224" s="241">
        <v>0</v>
      </c>
      <c r="Q224" s="240">
        <f t="shared" ref="Q224:Q227" si="206">O224+P224</f>
        <v>0</v>
      </c>
      <c r="R224" s="191" t="e">
        <f t="shared" ref="R224:R227" si="207">Q224/$Q$228</f>
        <v>#DIV/0!</v>
      </c>
      <c r="S224" s="403"/>
      <c r="T224" s="405"/>
      <c r="U224" s="241">
        <v>0</v>
      </c>
      <c r="V224" s="241">
        <v>0</v>
      </c>
      <c r="W224" s="129">
        <f t="shared" ref="W224:W225" si="208">IFERROR(((V224/U224)*1),0)</f>
        <v>0</v>
      </c>
      <c r="X224" s="407"/>
      <c r="Y224" s="306"/>
    </row>
    <row r="225" spans="1:25" ht="15.75" hidden="1" thickBot="1">
      <c r="A225" s="399"/>
      <c r="B225" s="401"/>
      <c r="C225" s="380"/>
      <c r="D225" s="380"/>
      <c r="E225" s="127" t="s">
        <v>237</v>
      </c>
      <c r="F225" s="203">
        <v>0</v>
      </c>
      <c r="G225" s="203">
        <v>0</v>
      </c>
      <c r="H225" s="128">
        <f t="shared" si="202"/>
        <v>0</v>
      </c>
      <c r="I225" s="191" t="e">
        <f t="shared" si="203"/>
        <v>#DIV/0!</v>
      </c>
      <c r="J225" s="241">
        <v>0</v>
      </c>
      <c r="K225" s="241">
        <v>0</v>
      </c>
      <c r="L225" s="240">
        <f t="shared" si="204"/>
        <v>0</v>
      </c>
      <c r="M225" s="191" t="e">
        <f t="shared" si="205"/>
        <v>#DIV/0!</v>
      </c>
      <c r="N225" s="382"/>
      <c r="O225" s="241">
        <v>0</v>
      </c>
      <c r="P225" s="241">
        <v>0</v>
      </c>
      <c r="Q225" s="240">
        <f t="shared" si="206"/>
        <v>0</v>
      </c>
      <c r="R225" s="191" t="e">
        <f t="shared" si="207"/>
        <v>#DIV/0!</v>
      </c>
      <c r="S225" s="403"/>
      <c r="T225" s="405"/>
      <c r="U225" s="241">
        <v>0</v>
      </c>
      <c r="V225" s="241">
        <v>0</v>
      </c>
      <c r="W225" s="129">
        <f t="shared" si="208"/>
        <v>0</v>
      </c>
      <c r="X225" s="407"/>
      <c r="Y225" s="306"/>
    </row>
    <row r="226" spans="1:25" ht="15.75" hidden="1" thickBot="1">
      <c r="A226" s="399"/>
      <c r="B226" s="401"/>
      <c r="C226" s="380"/>
      <c r="D226" s="380"/>
      <c r="E226" s="127" t="s">
        <v>238</v>
      </c>
      <c r="F226" s="203">
        <v>0</v>
      </c>
      <c r="G226" s="203">
        <v>0</v>
      </c>
      <c r="H226" s="128">
        <f t="shared" si="202"/>
        <v>0</v>
      </c>
      <c r="I226" s="191" t="e">
        <f t="shared" si="203"/>
        <v>#DIV/0!</v>
      </c>
      <c r="J226" s="241">
        <v>0</v>
      </c>
      <c r="K226" s="241">
        <v>0</v>
      </c>
      <c r="L226" s="240">
        <f t="shared" si="204"/>
        <v>0</v>
      </c>
      <c r="M226" s="191" t="e">
        <f t="shared" si="205"/>
        <v>#DIV/0!</v>
      </c>
      <c r="N226" s="382"/>
      <c r="O226" s="241">
        <v>0</v>
      </c>
      <c r="P226" s="241">
        <v>0</v>
      </c>
      <c r="Q226" s="240">
        <f t="shared" si="206"/>
        <v>0</v>
      </c>
      <c r="R226" s="191" t="e">
        <f t="shared" si="207"/>
        <v>#DIV/0!</v>
      </c>
      <c r="S226" s="403"/>
      <c r="T226" s="405"/>
      <c r="U226" s="241">
        <v>0</v>
      </c>
      <c r="V226" s="241">
        <v>0</v>
      </c>
      <c r="W226" s="129">
        <f>IFERROR(((V226/U226)*1),0)</f>
        <v>0</v>
      </c>
      <c r="X226" s="407"/>
      <c r="Y226" s="306"/>
    </row>
    <row r="227" spans="1:25" ht="15.75" hidden="1" thickBot="1">
      <c r="A227" s="399"/>
      <c r="B227" s="401"/>
      <c r="C227" s="380"/>
      <c r="D227" s="380"/>
      <c r="E227" s="127" t="s">
        <v>239</v>
      </c>
      <c r="F227" s="203">
        <v>0</v>
      </c>
      <c r="G227" s="203">
        <v>0</v>
      </c>
      <c r="H227" s="128">
        <f t="shared" si="202"/>
        <v>0</v>
      </c>
      <c r="I227" s="191" t="e">
        <f t="shared" si="203"/>
        <v>#DIV/0!</v>
      </c>
      <c r="J227" s="241">
        <v>0</v>
      </c>
      <c r="K227" s="241">
        <v>0</v>
      </c>
      <c r="L227" s="240">
        <f t="shared" si="204"/>
        <v>0</v>
      </c>
      <c r="M227" s="191" t="e">
        <f t="shared" si="205"/>
        <v>#DIV/0!</v>
      </c>
      <c r="N227" s="382"/>
      <c r="O227" s="241">
        <v>0</v>
      </c>
      <c r="P227" s="241">
        <v>0</v>
      </c>
      <c r="Q227" s="240">
        <f t="shared" si="206"/>
        <v>0</v>
      </c>
      <c r="R227" s="191" t="e">
        <f t="shared" si="207"/>
        <v>#DIV/0!</v>
      </c>
      <c r="S227" s="403"/>
      <c r="T227" s="405"/>
      <c r="U227" s="241">
        <v>0</v>
      </c>
      <c r="V227" s="241">
        <v>0</v>
      </c>
      <c r="W227" s="129">
        <f>IFERROR(((V227/U227)*1),0)</f>
        <v>0</v>
      </c>
      <c r="X227" s="404"/>
      <c r="Y227" s="306"/>
    </row>
    <row r="228" spans="1:25" ht="15.75" hidden="1" thickBot="1">
      <c r="A228" s="408" t="s">
        <v>240</v>
      </c>
      <c r="B228" s="409"/>
      <c r="C228" s="410"/>
      <c r="D228" s="237"/>
      <c r="E228" s="130"/>
      <c r="F228" s="205">
        <f>SUM(F223:F227)</f>
        <v>0</v>
      </c>
      <c r="G228" s="205">
        <f t="shared" ref="G228:H228" si="209">SUM(G223:G227)</f>
        <v>0</v>
      </c>
      <c r="H228" s="131">
        <f t="shared" si="209"/>
        <v>0</v>
      </c>
      <c r="I228" s="192">
        <v>1</v>
      </c>
      <c r="J228" s="178">
        <f t="shared" ref="J228:L228" si="210">SUM(J223:J227)</f>
        <v>0</v>
      </c>
      <c r="K228" s="178">
        <f t="shared" si="210"/>
        <v>0</v>
      </c>
      <c r="L228" s="178">
        <f t="shared" si="210"/>
        <v>0</v>
      </c>
      <c r="M228" s="192">
        <v>1</v>
      </c>
      <c r="N228" s="178">
        <f>N223</f>
        <v>0</v>
      </c>
      <c r="O228" s="178">
        <f t="shared" ref="O228:Q228" si="211">SUM(O223:O227)</f>
        <v>0</v>
      </c>
      <c r="P228" s="178">
        <f t="shared" si="211"/>
        <v>0</v>
      </c>
      <c r="Q228" s="178">
        <f t="shared" si="211"/>
        <v>0</v>
      </c>
      <c r="R228" s="192">
        <v>1</v>
      </c>
      <c r="S228" s="178">
        <f>S223</f>
        <v>0</v>
      </c>
      <c r="T228" s="188">
        <f>T223</f>
        <v>0</v>
      </c>
      <c r="U228" s="182">
        <f>SUM(U223:U227)</f>
        <v>0</v>
      </c>
      <c r="V228" s="183">
        <f>SUM(V223:V227)</f>
        <v>0</v>
      </c>
      <c r="W228" s="132">
        <f>IFERROR(((V228/U228)*1),0)</f>
        <v>0</v>
      </c>
      <c r="X228" s="264">
        <f>IFERROR(((1-(1-T228)*W228)*1),0)</f>
        <v>1</v>
      </c>
      <c r="Y228" s="306"/>
    </row>
    <row r="229" spans="1:25" ht="15.75" hidden="1" thickBot="1">
      <c r="A229" s="399">
        <f>A223+1</f>
        <v>38</v>
      </c>
      <c r="B229" s="401"/>
      <c r="C229" s="380"/>
      <c r="D229" s="380"/>
      <c r="E229" s="127" t="s">
        <v>235</v>
      </c>
      <c r="F229" s="203">
        <v>0</v>
      </c>
      <c r="G229" s="203">
        <v>0</v>
      </c>
      <c r="H229" s="128">
        <f>F229+G229</f>
        <v>0</v>
      </c>
      <c r="I229" s="191" t="e">
        <f>H229/$H$234</f>
        <v>#DIV/0!</v>
      </c>
      <c r="J229" s="241">
        <v>0</v>
      </c>
      <c r="K229" s="241">
        <v>0</v>
      </c>
      <c r="L229" s="240">
        <f>J229+K229</f>
        <v>0</v>
      </c>
      <c r="M229" s="191" t="e">
        <f>L229/$L$234</f>
        <v>#DIV/0!</v>
      </c>
      <c r="N229" s="382">
        <v>0</v>
      </c>
      <c r="O229" s="241">
        <v>0</v>
      </c>
      <c r="P229" s="241">
        <v>0</v>
      </c>
      <c r="Q229" s="240">
        <f>O229+P229</f>
        <v>0</v>
      </c>
      <c r="R229" s="191" t="e">
        <f>Q229/$Q$234</f>
        <v>#DIV/0!</v>
      </c>
      <c r="S229" s="403">
        <f>N234-Q234</f>
        <v>0</v>
      </c>
      <c r="T229" s="405">
        <f>IFERROR((S229/N234),0)</f>
        <v>0</v>
      </c>
      <c r="U229" s="241">
        <v>0</v>
      </c>
      <c r="V229" s="241">
        <v>0</v>
      </c>
      <c r="W229" s="129">
        <f>IFERROR(((V229/U229)*1),0)</f>
        <v>0</v>
      </c>
      <c r="X229" s="406"/>
      <c r="Y229" s="306"/>
    </row>
    <row r="230" spans="1:25" ht="15.75" hidden="1" thickBot="1">
      <c r="A230" s="399"/>
      <c r="B230" s="401"/>
      <c r="C230" s="380"/>
      <c r="D230" s="380"/>
      <c r="E230" s="127" t="s">
        <v>236</v>
      </c>
      <c r="F230" s="203">
        <v>0</v>
      </c>
      <c r="G230" s="203">
        <v>0</v>
      </c>
      <c r="H230" s="128">
        <f t="shared" ref="H230:H233" si="212">F230+G230</f>
        <v>0</v>
      </c>
      <c r="I230" s="191" t="e">
        <f t="shared" ref="I230:I233" si="213">H230/$H$234</f>
        <v>#DIV/0!</v>
      </c>
      <c r="J230" s="241">
        <v>0</v>
      </c>
      <c r="K230" s="241">
        <v>0</v>
      </c>
      <c r="L230" s="240">
        <f t="shared" ref="L230:L233" si="214">J230+K230</f>
        <v>0</v>
      </c>
      <c r="M230" s="191" t="e">
        <f t="shared" ref="M230:M233" si="215">L230/$L$234</f>
        <v>#DIV/0!</v>
      </c>
      <c r="N230" s="382"/>
      <c r="O230" s="241">
        <v>0</v>
      </c>
      <c r="P230" s="241">
        <v>0</v>
      </c>
      <c r="Q230" s="240">
        <f t="shared" ref="Q230:Q233" si="216">O230+P230</f>
        <v>0</v>
      </c>
      <c r="R230" s="191" t="e">
        <f t="shared" ref="R230:R233" si="217">Q230/$Q$234</f>
        <v>#DIV/0!</v>
      </c>
      <c r="S230" s="403"/>
      <c r="T230" s="405"/>
      <c r="U230" s="241">
        <v>0</v>
      </c>
      <c r="V230" s="241">
        <v>0</v>
      </c>
      <c r="W230" s="129">
        <f t="shared" ref="W230:W231" si="218">IFERROR(((V230/U230)*1),0)</f>
        <v>0</v>
      </c>
      <c r="X230" s="407"/>
      <c r="Y230" s="306"/>
    </row>
    <row r="231" spans="1:25" ht="15.75" hidden="1" thickBot="1">
      <c r="A231" s="399"/>
      <c r="B231" s="401"/>
      <c r="C231" s="380"/>
      <c r="D231" s="380"/>
      <c r="E231" s="127" t="s">
        <v>237</v>
      </c>
      <c r="F231" s="203">
        <v>0</v>
      </c>
      <c r="G231" s="203">
        <v>0</v>
      </c>
      <c r="H231" s="128">
        <f t="shared" si="212"/>
        <v>0</v>
      </c>
      <c r="I231" s="191" t="e">
        <f t="shared" si="213"/>
        <v>#DIV/0!</v>
      </c>
      <c r="J231" s="241">
        <v>0</v>
      </c>
      <c r="K231" s="241">
        <v>0</v>
      </c>
      <c r="L231" s="240">
        <f t="shared" si="214"/>
        <v>0</v>
      </c>
      <c r="M231" s="191" t="e">
        <f t="shared" si="215"/>
        <v>#DIV/0!</v>
      </c>
      <c r="N231" s="382"/>
      <c r="O231" s="241">
        <v>0</v>
      </c>
      <c r="P231" s="241">
        <v>0</v>
      </c>
      <c r="Q231" s="240">
        <f t="shared" si="216"/>
        <v>0</v>
      </c>
      <c r="R231" s="191" t="e">
        <f t="shared" si="217"/>
        <v>#DIV/0!</v>
      </c>
      <c r="S231" s="403"/>
      <c r="T231" s="405"/>
      <c r="U231" s="241">
        <v>0</v>
      </c>
      <c r="V231" s="241">
        <v>0</v>
      </c>
      <c r="W231" s="129">
        <f t="shared" si="218"/>
        <v>0</v>
      </c>
      <c r="X231" s="407"/>
      <c r="Y231" s="306"/>
    </row>
    <row r="232" spans="1:25" ht="15.75" hidden="1" thickBot="1">
      <c r="A232" s="399"/>
      <c r="B232" s="401"/>
      <c r="C232" s="380"/>
      <c r="D232" s="380"/>
      <c r="E232" s="127" t="s">
        <v>238</v>
      </c>
      <c r="F232" s="203">
        <v>0</v>
      </c>
      <c r="G232" s="203">
        <v>0</v>
      </c>
      <c r="H232" s="128">
        <f t="shared" si="212"/>
        <v>0</v>
      </c>
      <c r="I232" s="191" t="e">
        <f t="shared" si="213"/>
        <v>#DIV/0!</v>
      </c>
      <c r="J232" s="241">
        <v>0</v>
      </c>
      <c r="K232" s="241">
        <v>0</v>
      </c>
      <c r="L232" s="240">
        <f t="shared" si="214"/>
        <v>0</v>
      </c>
      <c r="M232" s="191" t="e">
        <f t="shared" si="215"/>
        <v>#DIV/0!</v>
      </c>
      <c r="N232" s="382"/>
      <c r="O232" s="241">
        <v>0</v>
      </c>
      <c r="P232" s="241">
        <v>0</v>
      </c>
      <c r="Q232" s="240">
        <f t="shared" si="216"/>
        <v>0</v>
      </c>
      <c r="R232" s="191" t="e">
        <f t="shared" si="217"/>
        <v>#DIV/0!</v>
      </c>
      <c r="S232" s="403"/>
      <c r="T232" s="405"/>
      <c r="U232" s="241">
        <v>0</v>
      </c>
      <c r="V232" s="241">
        <v>0</v>
      </c>
      <c r="W232" s="129">
        <f>IFERROR(((V232/U232)*1),0)</f>
        <v>0</v>
      </c>
      <c r="X232" s="407"/>
      <c r="Y232" s="306"/>
    </row>
    <row r="233" spans="1:25" ht="15.75" hidden="1" thickBot="1">
      <c r="A233" s="399"/>
      <c r="B233" s="401"/>
      <c r="C233" s="380"/>
      <c r="D233" s="380"/>
      <c r="E233" s="127" t="s">
        <v>239</v>
      </c>
      <c r="F233" s="203">
        <v>0</v>
      </c>
      <c r="G233" s="203">
        <v>0</v>
      </c>
      <c r="H233" s="128">
        <f t="shared" si="212"/>
        <v>0</v>
      </c>
      <c r="I233" s="191" t="e">
        <f t="shared" si="213"/>
        <v>#DIV/0!</v>
      </c>
      <c r="J233" s="241">
        <v>0</v>
      </c>
      <c r="K233" s="241">
        <v>0</v>
      </c>
      <c r="L233" s="240">
        <f t="shared" si="214"/>
        <v>0</v>
      </c>
      <c r="M233" s="191" t="e">
        <f t="shared" si="215"/>
        <v>#DIV/0!</v>
      </c>
      <c r="N233" s="382"/>
      <c r="O233" s="241">
        <v>0</v>
      </c>
      <c r="P233" s="241">
        <v>0</v>
      </c>
      <c r="Q233" s="240">
        <f t="shared" si="216"/>
        <v>0</v>
      </c>
      <c r="R233" s="191" t="e">
        <f t="shared" si="217"/>
        <v>#DIV/0!</v>
      </c>
      <c r="S233" s="403"/>
      <c r="T233" s="405"/>
      <c r="U233" s="241">
        <v>0</v>
      </c>
      <c r="V233" s="241">
        <v>0</v>
      </c>
      <c r="W233" s="129">
        <f>IFERROR(((V233/U233)*1),0)</f>
        <v>0</v>
      </c>
      <c r="X233" s="404"/>
      <c r="Y233" s="306"/>
    </row>
    <row r="234" spans="1:25" ht="15.75" hidden="1" thickBot="1">
      <c r="A234" s="408" t="s">
        <v>240</v>
      </c>
      <c r="B234" s="409"/>
      <c r="C234" s="410"/>
      <c r="D234" s="237"/>
      <c r="E234" s="130"/>
      <c r="F234" s="205">
        <f>SUM(F229:F233)</f>
        <v>0</v>
      </c>
      <c r="G234" s="205">
        <f t="shared" ref="G234:H234" si="219">SUM(G229:G233)</f>
        <v>0</v>
      </c>
      <c r="H234" s="131">
        <f t="shared" si="219"/>
        <v>0</v>
      </c>
      <c r="I234" s="192">
        <v>1</v>
      </c>
      <c r="J234" s="178">
        <f t="shared" ref="J234:L234" si="220">SUM(J229:J233)</f>
        <v>0</v>
      </c>
      <c r="K234" s="178">
        <f t="shared" si="220"/>
        <v>0</v>
      </c>
      <c r="L234" s="178">
        <f t="shared" si="220"/>
        <v>0</v>
      </c>
      <c r="M234" s="192">
        <v>1</v>
      </c>
      <c r="N234" s="178">
        <f>N229</f>
        <v>0</v>
      </c>
      <c r="O234" s="178">
        <f t="shared" ref="O234:Q234" si="221">SUM(O229:O233)</f>
        <v>0</v>
      </c>
      <c r="P234" s="178">
        <f t="shared" si="221"/>
        <v>0</v>
      </c>
      <c r="Q234" s="178">
        <f t="shared" si="221"/>
        <v>0</v>
      </c>
      <c r="R234" s="192">
        <v>1</v>
      </c>
      <c r="S234" s="178">
        <f>S229</f>
        <v>0</v>
      </c>
      <c r="T234" s="188">
        <f>T229</f>
        <v>0</v>
      </c>
      <c r="U234" s="182">
        <f>SUM(U229:U233)</f>
        <v>0</v>
      </c>
      <c r="V234" s="183">
        <f>SUM(V229:V233)</f>
        <v>0</v>
      </c>
      <c r="W234" s="132">
        <f>IFERROR(((V234/U234)*1),0)</f>
        <v>0</v>
      </c>
      <c r="X234" s="264">
        <f>IFERROR(((1-(1-T234)*W234)*1),0)</f>
        <v>1</v>
      </c>
      <c r="Y234" s="306"/>
    </row>
    <row r="235" spans="1:25" ht="15.75" hidden="1" thickBot="1">
      <c r="A235" s="399">
        <f>A229+1</f>
        <v>39</v>
      </c>
      <c r="B235" s="401"/>
      <c r="C235" s="380"/>
      <c r="D235" s="380"/>
      <c r="E235" s="127" t="s">
        <v>235</v>
      </c>
      <c r="F235" s="203">
        <v>0</v>
      </c>
      <c r="G235" s="203">
        <v>0</v>
      </c>
      <c r="H235" s="128">
        <f>F235+G235</f>
        <v>0</v>
      </c>
      <c r="I235" s="191" t="e">
        <f>H235/$H$240</f>
        <v>#DIV/0!</v>
      </c>
      <c r="J235" s="241">
        <v>0</v>
      </c>
      <c r="K235" s="241">
        <v>0</v>
      </c>
      <c r="L235" s="240">
        <f>J235+K235</f>
        <v>0</v>
      </c>
      <c r="M235" s="191" t="e">
        <f>L235/$L$240</f>
        <v>#DIV/0!</v>
      </c>
      <c r="N235" s="382">
        <v>0</v>
      </c>
      <c r="O235" s="241">
        <v>0</v>
      </c>
      <c r="P235" s="241">
        <v>0</v>
      </c>
      <c r="Q235" s="240">
        <f>O235+P235</f>
        <v>0</v>
      </c>
      <c r="R235" s="191" t="e">
        <f>Q235/$Q$240</f>
        <v>#DIV/0!</v>
      </c>
      <c r="S235" s="403">
        <f>N240-Q240</f>
        <v>0</v>
      </c>
      <c r="T235" s="405">
        <f>IFERROR((S235/N240),0)</f>
        <v>0</v>
      </c>
      <c r="U235" s="241">
        <v>0</v>
      </c>
      <c r="V235" s="241">
        <v>0</v>
      </c>
      <c r="W235" s="129">
        <f>IFERROR(((V235/U235)*1),0)</f>
        <v>0</v>
      </c>
      <c r="X235" s="406"/>
      <c r="Y235" s="306"/>
    </row>
    <row r="236" spans="1:25" ht="15.75" hidden="1" thickBot="1">
      <c r="A236" s="399"/>
      <c r="B236" s="401"/>
      <c r="C236" s="380"/>
      <c r="D236" s="380"/>
      <c r="E236" s="127" t="s">
        <v>236</v>
      </c>
      <c r="F236" s="203">
        <v>0</v>
      </c>
      <c r="G236" s="203">
        <v>0</v>
      </c>
      <c r="H236" s="128">
        <f t="shared" ref="H236:H239" si="222">F236+G236</f>
        <v>0</v>
      </c>
      <c r="I236" s="191" t="e">
        <f t="shared" ref="I236:I239" si="223">H236/$H$240</f>
        <v>#DIV/0!</v>
      </c>
      <c r="J236" s="241">
        <v>0</v>
      </c>
      <c r="K236" s="241">
        <v>0</v>
      </c>
      <c r="L236" s="240">
        <f t="shared" ref="L236:L239" si="224">J236+K236</f>
        <v>0</v>
      </c>
      <c r="M236" s="191" t="e">
        <f t="shared" ref="M236:M239" si="225">L236/$L$240</f>
        <v>#DIV/0!</v>
      </c>
      <c r="N236" s="382"/>
      <c r="O236" s="241">
        <v>0</v>
      </c>
      <c r="P236" s="241">
        <v>0</v>
      </c>
      <c r="Q236" s="240">
        <f t="shared" ref="Q236:Q239" si="226">O236+P236</f>
        <v>0</v>
      </c>
      <c r="R236" s="191" t="e">
        <f t="shared" ref="R236:R239" si="227">Q236/$Q$240</f>
        <v>#DIV/0!</v>
      </c>
      <c r="S236" s="403"/>
      <c r="T236" s="405"/>
      <c r="U236" s="241">
        <v>0</v>
      </c>
      <c r="V236" s="241">
        <v>0</v>
      </c>
      <c r="W236" s="129">
        <f t="shared" ref="W236:W237" si="228">IFERROR(((V236/U236)*1),0)</f>
        <v>0</v>
      </c>
      <c r="X236" s="407"/>
      <c r="Y236" s="306"/>
    </row>
    <row r="237" spans="1:25" ht="15.75" hidden="1" thickBot="1">
      <c r="A237" s="399"/>
      <c r="B237" s="401"/>
      <c r="C237" s="380"/>
      <c r="D237" s="380"/>
      <c r="E237" s="127" t="s">
        <v>237</v>
      </c>
      <c r="F237" s="203">
        <v>0</v>
      </c>
      <c r="G237" s="203">
        <v>0</v>
      </c>
      <c r="H237" s="128">
        <f t="shared" si="222"/>
        <v>0</v>
      </c>
      <c r="I237" s="191" t="e">
        <f t="shared" si="223"/>
        <v>#DIV/0!</v>
      </c>
      <c r="J237" s="241">
        <v>0</v>
      </c>
      <c r="K237" s="241">
        <v>0</v>
      </c>
      <c r="L237" s="240">
        <f t="shared" si="224"/>
        <v>0</v>
      </c>
      <c r="M237" s="191" t="e">
        <f t="shared" si="225"/>
        <v>#DIV/0!</v>
      </c>
      <c r="N237" s="382"/>
      <c r="O237" s="241">
        <v>0</v>
      </c>
      <c r="P237" s="241">
        <v>0</v>
      </c>
      <c r="Q237" s="240">
        <f t="shared" si="226"/>
        <v>0</v>
      </c>
      <c r="R237" s="191" t="e">
        <f t="shared" si="227"/>
        <v>#DIV/0!</v>
      </c>
      <c r="S237" s="403"/>
      <c r="T237" s="405"/>
      <c r="U237" s="241">
        <v>0</v>
      </c>
      <c r="V237" s="241">
        <v>0</v>
      </c>
      <c r="W237" s="129">
        <f t="shared" si="228"/>
        <v>0</v>
      </c>
      <c r="X237" s="407"/>
      <c r="Y237" s="306"/>
    </row>
    <row r="238" spans="1:25" ht="15.75" hidden="1" thickBot="1">
      <c r="A238" s="399"/>
      <c r="B238" s="401"/>
      <c r="C238" s="380"/>
      <c r="D238" s="380"/>
      <c r="E238" s="127" t="s">
        <v>238</v>
      </c>
      <c r="F238" s="203">
        <v>0</v>
      </c>
      <c r="G238" s="203">
        <v>0</v>
      </c>
      <c r="H238" s="128">
        <f t="shared" si="222"/>
        <v>0</v>
      </c>
      <c r="I238" s="191" t="e">
        <f t="shared" si="223"/>
        <v>#DIV/0!</v>
      </c>
      <c r="J238" s="241">
        <v>0</v>
      </c>
      <c r="K238" s="241">
        <v>0</v>
      </c>
      <c r="L238" s="240">
        <f t="shared" si="224"/>
        <v>0</v>
      </c>
      <c r="M238" s="191" t="e">
        <f t="shared" si="225"/>
        <v>#DIV/0!</v>
      </c>
      <c r="N238" s="382"/>
      <c r="O238" s="241">
        <v>0</v>
      </c>
      <c r="P238" s="241">
        <v>0</v>
      </c>
      <c r="Q238" s="240">
        <f t="shared" si="226"/>
        <v>0</v>
      </c>
      <c r="R238" s="191" t="e">
        <f t="shared" si="227"/>
        <v>#DIV/0!</v>
      </c>
      <c r="S238" s="403"/>
      <c r="T238" s="405"/>
      <c r="U238" s="241">
        <v>0</v>
      </c>
      <c r="V238" s="241">
        <v>0</v>
      </c>
      <c r="W238" s="129">
        <f>IFERROR(((V238/U238)*1),0)</f>
        <v>0</v>
      </c>
      <c r="X238" s="407"/>
      <c r="Y238" s="306"/>
    </row>
    <row r="239" spans="1:25" ht="15.75" hidden="1" thickBot="1">
      <c r="A239" s="399"/>
      <c r="B239" s="401"/>
      <c r="C239" s="380"/>
      <c r="D239" s="380"/>
      <c r="E239" s="127" t="s">
        <v>239</v>
      </c>
      <c r="F239" s="203">
        <v>0</v>
      </c>
      <c r="G239" s="203">
        <v>0</v>
      </c>
      <c r="H239" s="128">
        <f t="shared" si="222"/>
        <v>0</v>
      </c>
      <c r="I239" s="191" t="e">
        <f t="shared" si="223"/>
        <v>#DIV/0!</v>
      </c>
      <c r="J239" s="241">
        <v>0</v>
      </c>
      <c r="K239" s="241">
        <v>0</v>
      </c>
      <c r="L239" s="240">
        <f t="shared" si="224"/>
        <v>0</v>
      </c>
      <c r="M239" s="191" t="e">
        <f t="shared" si="225"/>
        <v>#DIV/0!</v>
      </c>
      <c r="N239" s="382"/>
      <c r="O239" s="241">
        <v>0</v>
      </c>
      <c r="P239" s="241">
        <v>0</v>
      </c>
      <c r="Q239" s="240">
        <f t="shared" si="226"/>
        <v>0</v>
      </c>
      <c r="R239" s="191" t="e">
        <f t="shared" si="227"/>
        <v>#DIV/0!</v>
      </c>
      <c r="S239" s="403"/>
      <c r="T239" s="405"/>
      <c r="U239" s="241">
        <v>0</v>
      </c>
      <c r="V239" s="241">
        <v>0</v>
      </c>
      <c r="W239" s="129">
        <f>IFERROR(((V239/U239)*1),0)</f>
        <v>0</v>
      </c>
      <c r="X239" s="404"/>
      <c r="Y239" s="306"/>
    </row>
    <row r="240" spans="1:25" ht="15.75" hidden="1" thickBot="1">
      <c r="A240" s="408" t="s">
        <v>240</v>
      </c>
      <c r="B240" s="409"/>
      <c r="C240" s="410"/>
      <c r="D240" s="237"/>
      <c r="E240" s="130"/>
      <c r="F240" s="205">
        <f>SUM(F235:F239)</f>
        <v>0</v>
      </c>
      <c r="G240" s="205">
        <f t="shared" ref="G240:H240" si="229">SUM(G235:G239)</f>
        <v>0</v>
      </c>
      <c r="H240" s="131">
        <f t="shared" si="229"/>
        <v>0</v>
      </c>
      <c r="I240" s="192">
        <v>1</v>
      </c>
      <c r="J240" s="178">
        <f t="shared" ref="J240:L240" si="230">SUM(J235:J239)</f>
        <v>0</v>
      </c>
      <c r="K240" s="178">
        <f t="shared" si="230"/>
        <v>0</v>
      </c>
      <c r="L240" s="178">
        <f t="shared" si="230"/>
        <v>0</v>
      </c>
      <c r="M240" s="192">
        <v>1</v>
      </c>
      <c r="N240" s="178">
        <f>N235</f>
        <v>0</v>
      </c>
      <c r="O240" s="178">
        <f t="shared" ref="O240:Q240" si="231">SUM(O235:O239)</f>
        <v>0</v>
      </c>
      <c r="P240" s="178">
        <f t="shared" si="231"/>
        <v>0</v>
      </c>
      <c r="Q240" s="178">
        <f t="shared" si="231"/>
        <v>0</v>
      </c>
      <c r="R240" s="192">
        <v>1</v>
      </c>
      <c r="S240" s="178">
        <f>S235</f>
        <v>0</v>
      </c>
      <c r="T240" s="188">
        <f>T235</f>
        <v>0</v>
      </c>
      <c r="U240" s="182">
        <f>SUM(U235:U239)</f>
        <v>0</v>
      </c>
      <c r="V240" s="183">
        <f>SUM(V235:V239)</f>
        <v>0</v>
      </c>
      <c r="W240" s="132">
        <f>IFERROR(((V240/U240)*1),0)</f>
        <v>0</v>
      </c>
      <c r="X240" s="264">
        <f>IFERROR(((1-(1-T240)*W240)*1),0)</f>
        <v>1</v>
      </c>
      <c r="Y240" s="306"/>
    </row>
    <row r="241" spans="1:25" ht="15.75" hidden="1" thickBot="1">
      <c r="A241" s="399">
        <f>A235+1</f>
        <v>40</v>
      </c>
      <c r="B241" s="401"/>
      <c r="C241" s="380"/>
      <c r="D241" s="380"/>
      <c r="E241" s="127" t="s">
        <v>235</v>
      </c>
      <c r="F241" s="203">
        <v>0</v>
      </c>
      <c r="G241" s="203">
        <v>0</v>
      </c>
      <c r="H241" s="128">
        <f>F241+G241</f>
        <v>0</v>
      </c>
      <c r="I241" s="191" t="e">
        <f>H241/$H$246</f>
        <v>#DIV/0!</v>
      </c>
      <c r="J241" s="241">
        <v>0</v>
      </c>
      <c r="K241" s="241">
        <v>0</v>
      </c>
      <c r="L241" s="240">
        <f>J241+K241</f>
        <v>0</v>
      </c>
      <c r="M241" s="191" t="e">
        <f>L241/$L$246</f>
        <v>#DIV/0!</v>
      </c>
      <c r="N241" s="382">
        <v>0</v>
      </c>
      <c r="O241" s="241">
        <v>0</v>
      </c>
      <c r="P241" s="241">
        <v>0</v>
      </c>
      <c r="Q241" s="240">
        <f>O241+P241</f>
        <v>0</v>
      </c>
      <c r="R241" s="191" t="e">
        <f>Q241/$Q$346</f>
        <v>#DIV/0!</v>
      </c>
      <c r="S241" s="403">
        <f>N246-Q246</f>
        <v>0</v>
      </c>
      <c r="T241" s="405">
        <f>IFERROR((S241/N246),0)</f>
        <v>0</v>
      </c>
      <c r="U241" s="241">
        <v>0</v>
      </c>
      <c r="V241" s="241">
        <v>0</v>
      </c>
      <c r="W241" s="129">
        <f>IFERROR(((V241/U241)*1),0)</f>
        <v>0</v>
      </c>
      <c r="X241" s="406"/>
      <c r="Y241" s="306"/>
    </row>
    <row r="242" spans="1:25" ht="15.75" hidden="1" thickBot="1">
      <c r="A242" s="399"/>
      <c r="B242" s="401"/>
      <c r="C242" s="380"/>
      <c r="D242" s="380"/>
      <c r="E242" s="127" t="s">
        <v>236</v>
      </c>
      <c r="F242" s="203">
        <v>0</v>
      </c>
      <c r="G242" s="203">
        <v>0</v>
      </c>
      <c r="H242" s="128">
        <f t="shared" ref="H242:H245" si="232">F242+G242</f>
        <v>0</v>
      </c>
      <c r="I242" s="191" t="e">
        <f t="shared" ref="I242:I245" si="233">H242/$H$246</f>
        <v>#DIV/0!</v>
      </c>
      <c r="J242" s="241">
        <v>0</v>
      </c>
      <c r="K242" s="241">
        <v>0</v>
      </c>
      <c r="L242" s="240">
        <f t="shared" ref="L242:L245" si="234">J242+K242</f>
        <v>0</v>
      </c>
      <c r="M242" s="191" t="e">
        <f t="shared" ref="M242:M245" si="235">L242/$L$246</f>
        <v>#DIV/0!</v>
      </c>
      <c r="N242" s="382"/>
      <c r="O242" s="241">
        <v>0</v>
      </c>
      <c r="P242" s="241">
        <v>0</v>
      </c>
      <c r="Q242" s="240">
        <f t="shared" ref="Q242:Q245" si="236">O242+P242</f>
        <v>0</v>
      </c>
      <c r="R242" s="191" t="e">
        <f t="shared" ref="R242:R245" si="237">Q242/$Q$346</f>
        <v>#DIV/0!</v>
      </c>
      <c r="S242" s="403"/>
      <c r="T242" s="405"/>
      <c r="U242" s="241">
        <v>0</v>
      </c>
      <c r="V242" s="241">
        <v>0</v>
      </c>
      <c r="W242" s="129">
        <f t="shared" ref="W242:W243" si="238">IFERROR(((V242/U242)*1),0)</f>
        <v>0</v>
      </c>
      <c r="X242" s="407"/>
      <c r="Y242" s="306"/>
    </row>
    <row r="243" spans="1:25" ht="15.75" hidden="1" thickBot="1">
      <c r="A243" s="399"/>
      <c r="B243" s="401"/>
      <c r="C243" s="380"/>
      <c r="D243" s="380"/>
      <c r="E243" s="127" t="s">
        <v>237</v>
      </c>
      <c r="F243" s="203">
        <v>0</v>
      </c>
      <c r="G243" s="203">
        <v>0</v>
      </c>
      <c r="H243" s="128">
        <f t="shared" si="232"/>
        <v>0</v>
      </c>
      <c r="I243" s="191" t="e">
        <f t="shared" si="233"/>
        <v>#DIV/0!</v>
      </c>
      <c r="J243" s="241">
        <v>0</v>
      </c>
      <c r="K243" s="241">
        <v>0</v>
      </c>
      <c r="L243" s="240">
        <f t="shared" si="234"/>
        <v>0</v>
      </c>
      <c r="M243" s="191" t="e">
        <f t="shared" si="235"/>
        <v>#DIV/0!</v>
      </c>
      <c r="N243" s="382"/>
      <c r="O243" s="241">
        <v>0</v>
      </c>
      <c r="P243" s="241">
        <v>0</v>
      </c>
      <c r="Q243" s="240">
        <f t="shared" si="236"/>
        <v>0</v>
      </c>
      <c r="R243" s="191" t="e">
        <f t="shared" si="237"/>
        <v>#DIV/0!</v>
      </c>
      <c r="S243" s="403"/>
      <c r="T243" s="405"/>
      <c r="U243" s="241">
        <v>0</v>
      </c>
      <c r="V243" s="241">
        <v>0</v>
      </c>
      <c r="W243" s="129">
        <f t="shared" si="238"/>
        <v>0</v>
      </c>
      <c r="X243" s="407"/>
      <c r="Y243" s="306"/>
    </row>
    <row r="244" spans="1:25" ht="15.75" hidden="1" thickBot="1">
      <c r="A244" s="399"/>
      <c r="B244" s="401"/>
      <c r="C244" s="380"/>
      <c r="D244" s="380"/>
      <c r="E244" s="127" t="s">
        <v>238</v>
      </c>
      <c r="F244" s="203">
        <v>0</v>
      </c>
      <c r="G244" s="203">
        <v>0</v>
      </c>
      <c r="H244" s="128">
        <f t="shared" si="232"/>
        <v>0</v>
      </c>
      <c r="I244" s="191" t="e">
        <f t="shared" si="233"/>
        <v>#DIV/0!</v>
      </c>
      <c r="J244" s="241">
        <v>0</v>
      </c>
      <c r="K244" s="241">
        <v>0</v>
      </c>
      <c r="L244" s="240">
        <f t="shared" si="234"/>
        <v>0</v>
      </c>
      <c r="M244" s="191" t="e">
        <f t="shared" si="235"/>
        <v>#DIV/0!</v>
      </c>
      <c r="N244" s="382"/>
      <c r="O244" s="241">
        <v>0</v>
      </c>
      <c r="P244" s="241">
        <v>0</v>
      </c>
      <c r="Q244" s="240">
        <f t="shared" si="236"/>
        <v>0</v>
      </c>
      <c r="R244" s="191" t="e">
        <f t="shared" si="237"/>
        <v>#DIV/0!</v>
      </c>
      <c r="S244" s="403"/>
      <c r="T244" s="405"/>
      <c r="U244" s="241">
        <v>0</v>
      </c>
      <c r="V244" s="241">
        <v>0</v>
      </c>
      <c r="W244" s="129">
        <f>IFERROR(((V244/U244)*1),0)</f>
        <v>0</v>
      </c>
      <c r="X244" s="407"/>
      <c r="Y244" s="306"/>
    </row>
    <row r="245" spans="1:25" ht="15.75" hidden="1" thickBot="1">
      <c r="A245" s="399"/>
      <c r="B245" s="401"/>
      <c r="C245" s="380"/>
      <c r="D245" s="380"/>
      <c r="E245" s="127" t="s">
        <v>239</v>
      </c>
      <c r="F245" s="203">
        <v>0</v>
      </c>
      <c r="G245" s="203">
        <v>0</v>
      </c>
      <c r="H245" s="128">
        <f t="shared" si="232"/>
        <v>0</v>
      </c>
      <c r="I245" s="191" t="e">
        <f t="shared" si="233"/>
        <v>#DIV/0!</v>
      </c>
      <c r="J245" s="241">
        <v>0</v>
      </c>
      <c r="K245" s="241">
        <v>0</v>
      </c>
      <c r="L245" s="240">
        <f t="shared" si="234"/>
        <v>0</v>
      </c>
      <c r="M245" s="191" t="e">
        <f t="shared" si="235"/>
        <v>#DIV/0!</v>
      </c>
      <c r="N245" s="382"/>
      <c r="O245" s="241">
        <v>0</v>
      </c>
      <c r="P245" s="241">
        <v>0</v>
      </c>
      <c r="Q245" s="240">
        <f t="shared" si="236"/>
        <v>0</v>
      </c>
      <c r="R245" s="191" t="e">
        <f t="shared" si="237"/>
        <v>#DIV/0!</v>
      </c>
      <c r="S245" s="403"/>
      <c r="T245" s="405"/>
      <c r="U245" s="241">
        <v>0</v>
      </c>
      <c r="V245" s="241">
        <v>0</v>
      </c>
      <c r="W245" s="129">
        <f>IFERROR(((V245/U245)*1),0)</f>
        <v>0</v>
      </c>
      <c r="X245" s="404"/>
      <c r="Y245" s="306"/>
    </row>
    <row r="246" spans="1:25" ht="15.75" hidden="1" thickBot="1">
      <c r="A246" s="408" t="s">
        <v>240</v>
      </c>
      <c r="B246" s="409"/>
      <c r="C246" s="410"/>
      <c r="D246" s="237"/>
      <c r="E246" s="130"/>
      <c r="F246" s="205">
        <f>SUM(F241:F245)</f>
        <v>0</v>
      </c>
      <c r="G246" s="205">
        <f t="shared" ref="G246:H246" si="239">SUM(G241:G245)</f>
        <v>0</v>
      </c>
      <c r="H246" s="131">
        <f t="shared" si="239"/>
        <v>0</v>
      </c>
      <c r="I246" s="192">
        <v>1</v>
      </c>
      <c r="J246" s="178">
        <f t="shared" ref="J246:L246" si="240">SUM(J241:J245)</f>
        <v>0</v>
      </c>
      <c r="K246" s="178">
        <f t="shared" si="240"/>
        <v>0</v>
      </c>
      <c r="L246" s="178">
        <f t="shared" si="240"/>
        <v>0</v>
      </c>
      <c r="M246" s="192">
        <v>1</v>
      </c>
      <c r="N246" s="178">
        <f>N241</f>
        <v>0</v>
      </c>
      <c r="O246" s="178">
        <f t="shared" ref="O246:Q246" si="241">SUM(O241:O245)</f>
        <v>0</v>
      </c>
      <c r="P246" s="178">
        <f t="shared" si="241"/>
        <v>0</v>
      </c>
      <c r="Q246" s="178">
        <f t="shared" si="241"/>
        <v>0</v>
      </c>
      <c r="R246" s="192">
        <v>1</v>
      </c>
      <c r="S246" s="178">
        <f>S241</f>
        <v>0</v>
      </c>
      <c r="T246" s="188">
        <f>T241</f>
        <v>0</v>
      </c>
      <c r="U246" s="182">
        <f>SUM(U241:U245)</f>
        <v>0</v>
      </c>
      <c r="V246" s="183">
        <f>SUM(V241:V245)</f>
        <v>0</v>
      </c>
      <c r="W246" s="132">
        <f>IFERROR(((V246/U246)*1),0)</f>
        <v>0</v>
      </c>
      <c r="X246" s="264">
        <f>IFERROR(((1-(1-T246)*W246)*1),0)</f>
        <v>1</v>
      </c>
      <c r="Y246" s="306"/>
    </row>
    <row r="247" spans="1:25" ht="15.75" hidden="1" thickBot="1">
      <c r="A247" s="399">
        <f>A241+1</f>
        <v>41</v>
      </c>
      <c r="B247" s="401"/>
      <c r="C247" s="380"/>
      <c r="D247" s="380"/>
      <c r="E247" s="127" t="s">
        <v>235</v>
      </c>
      <c r="F247" s="203">
        <v>0</v>
      </c>
      <c r="G247" s="203">
        <v>0</v>
      </c>
      <c r="H247" s="128">
        <f>F247+G247</f>
        <v>0</v>
      </c>
      <c r="I247" s="191" t="e">
        <f>H247/$H$252</f>
        <v>#DIV/0!</v>
      </c>
      <c r="J247" s="241">
        <v>0</v>
      </c>
      <c r="K247" s="241">
        <v>0</v>
      </c>
      <c r="L247" s="240">
        <f>J247+K247</f>
        <v>0</v>
      </c>
      <c r="M247" s="191" t="e">
        <f>L247/$L$252</f>
        <v>#DIV/0!</v>
      </c>
      <c r="N247" s="382">
        <v>0</v>
      </c>
      <c r="O247" s="241">
        <v>0</v>
      </c>
      <c r="P247" s="241">
        <v>0</v>
      </c>
      <c r="Q247" s="240">
        <f>O247+P247</f>
        <v>0</v>
      </c>
      <c r="R247" s="191" t="e">
        <f>Q247/$Q$252</f>
        <v>#DIV/0!</v>
      </c>
      <c r="S247" s="403">
        <f>N252-Q252</f>
        <v>0</v>
      </c>
      <c r="T247" s="405">
        <f>IFERROR((S247/N252),0)</f>
        <v>0</v>
      </c>
      <c r="U247" s="241">
        <v>0</v>
      </c>
      <c r="V247" s="241">
        <v>0</v>
      </c>
      <c r="W247" s="129">
        <f>IFERROR(((V247/U247)*1),0)</f>
        <v>0</v>
      </c>
      <c r="X247" s="406"/>
      <c r="Y247" s="306"/>
    </row>
    <row r="248" spans="1:25" ht="15.75" hidden="1" thickBot="1">
      <c r="A248" s="399"/>
      <c r="B248" s="401"/>
      <c r="C248" s="380"/>
      <c r="D248" s="380"/>
      <c r="E248" s="127" t="s">
        <v>236</v>
      </c>
      <c r="F248" s="203">
        <v>0</v>
      </c>
      <c r="G248" s="203">
        <v>0</v>
      </c>
      <c r="H248" s="128">
        <f t="shared" ref="H248:H251" si="242">F248+G248</f>
        <v>0</v>
      </c>
      <c r="I248" s="191" t="e">
        <f t="shared" ref="I248:I251" si="243">H248/$H$252</f>
        <v>#DIV/0!</v>
      </c>
      <c r="J248" s="241">
        <v>0</v>
      </c>
      <c r="K248" s="241">
        <v>0</v>
      </c>
      <c r="L248" s="240">
        <f t="shared" ref="L248:L251" si="244">J248+K248</f>
        <v>0</v>
      </c>
      <c r="M248" s="191" t="e">
        <f t="shared" ref="M248:M251" si="245">L248/$L$252</f>
        <v>#DIV/0!</v>
      </c>
      <c r="N248" s="382"/>
      <c r="O248" s="241">
        <v>0</v>
      </c>
      <c r="P248" s="241">
        <v>0</v>
      </c>
      <c r="Q248" s="240">
        <f t="shared" ref="Q248:Q251" si="246">O248+P248</f>
        <v>0</v>
      </c>
      <c r="R248" s="191" t="e">
        <f t="shared" ref="R248:R251" si="247">Q248/$Q$252</f>
        <v>#DIV/0!</v>
      </c>
      <c r="S248" s="403"/>
      <c r="T248" s="405"/>
      <c r="U248" s="241">
        <v>0</v>
      </c>
      <c r="V248" s="241">
        <v>0</v>
      </c>
      <c r="W248" s="129">
        <f t="shared" ref="W248:W249" si="248">IFERROR(((V248/U248)*1),0)</f>
        <v>0</v>
      </c>
      <c r="X248" s="407"/>
      <c r="Y248" s="306"/>
    </row>
    <row r="249" spans="1:25" ht="15.75" hidden="1" thickBot="1">
      <c r="A249" s="399"/>
      <c r="B249" s="401"/>
      <c r="C249" s="380"/>
      <c r="D249" s="380"/>
      <c r="E249" s="127" t="s">
        <v>237</v>
      </c>
      <c r="F249" s="203">
        <v>0</v>
      </c>
      <c r="G249" s="203">
        <v>0</v>
      </c>
      <c r="H249" s="128">
        <f t="shared" si="242"/>
        <v>0</v>
      </c>
      <c r="I249" s="191" t="e">
        <f t="shared" si="243"/>
        <v>#DIV/0!</v>
      </c>
      <c r="J249" s="241">
        <v>0</v>
      </c>
      <c r="K249" s="241">
        <v>0</v>
      </c>
      <c r="L249" s="240">
        <f t="shared" si="244"/>
        <v>0</v>
      </c>
      <c r="M249" s="191" t="e">
        <f t="shared" si="245"/>
        <v>#DIV/0!</v>
      </c>
      <c r="N249" s="382"/>
      <c r="O249" s="241">
        <v>0</v>
      </c>
      <c r="P249" s="241">
        <v>0</v>
      </c>
      <c r="Q249" s="240">
        <f t="shared" si="246"/>
        <v>0</v>
      </c>
      <c r="R249" s="191" t="e">
        <f t="shared" si="247"/>
        <v>#DIV/0!</v>
      </c>
      <c r="S249" s="403"/>
      <c r="T249" s="405"/>
      <c r="U249" s="241">
        <v>0</v>
      </c>
      <c r="V249" s="241">
        <v>0</v>
      </c>
      <c r="W249" s="129">
        <f t="shared" si="248"/>
        <v>0</v>
      </c>
      <c r="X249" s="407"/>
      <c r="Y249" s="306"/>
    </row>
    <row r="250" spans="1:25" ht="15.75" hidden="1" thickBot="1">
      <c r="A250" s="399"/>
      <c r="B250" s="401"/>
      <c r="C250" s="380"/>
      <c r="D250" s="380"/>
      <c r="E250" s="127" t="s">
        <v>238</v>
      </c>
      <c r="F250" s="203">
        <v>0</v>
      </c>
      <c r="G250" s="203">
        <v>0</v>
      </c>
      <c r="H250" s="128">
        <f t="shared" si="242"/>
        <v>0</v>
      </c>
      <c r="I250" s="191" t="e">
        <f t="shared" si="243"/>
        <v>#DIV/0!</v>
      </c>
      <c r="J250" s="241">
        <v>0</v>
      </c>
      <c r="K250" s="241">
        <v>0</v>
      </c>
      <c r="L250" s="240">
        <f t="shared" si="244"/>
        <v>0</v>
      </c>
      <c r="M250" s="191" t="e">
        <f t="shared" si="245"/>
        <v>#DIV/0!</v>
      </c>
      <c r="N250" s="382"/>
      <c r="O250" s="241">
        <v>0</v>
      </c>
      <c r="P250" s="241">
        <v>0</v>
      </c>
      <c r="Q250" s="240">
        <f t="shared" si="246"/>
        <v>0</v>
      </c>
      <c r="R250" s="191" t="e">
        <f t="shared" si="247"/>
        <v>#DIV/0!</v>
      </c>
      <c r="S250" s="403"/>
      <c r="T250" s="405"/>
      <c r="U250" s="241">
        <v>0</v>
      </c>
      <c r="V250" s="241">
        <v>0</v>
      </c>
      <c r="W250" s="129">
        <f>IFERROR(((V250/U250)*1),0)</f>
        <v>0</v>
      </c>
      <c r="X250" s="407"/>
      <c r="Y250" s="306"/>
    </row>
    <row r="251" spans="1:25" ht="15.75" hidden="1" thickBot="1">
      <c r="A251" s="399"/>
      <c r="B251" s="401"/>
      <c r="C251" s="380"/>
      <c r="D251" s="380"/>
      <c r="E251" s="127" t="s">
        <v>239</v>
      </c>
      <c r="F251" s="203">
        <v>0</v>
      </c>
      <c r="G251" s="203">
        <v>0</v>
      </c>
      <c r="H251" s="128">
        <f t="shared" si="242"/>
        <v>0</v>
      </c>
      <c r="I251" s="191" t="e">
        <f t="shared" si="243"/>
        <v>#DIV/0!</v>
      </c>
      <c r="J251" s="241">
        <v>0</v>
      </c>
      <c r="K251" s="241">
        <v>0</v>
      </c>
      <c r="L251" s="240">
        <f t="shared" si="244"/>
        <v>0</v>
      </c>
      <c r="M251" s="191" t="e">
        <f t="shared" si="245"/>
        <v>#DIV/0!</v>
      </c>
      <c r="N251" s="382"/>
      <c r="O251" s="241">
        <v>0</v>
      </c>
      <c r="P251" s="241">
        <v>0</v>
      </c>
      <c r="Q251" s="240">
        <f t="shared" si="246"/>
        <v>0</v>
      </c>
      <c r="R251" s="191" t="e">
        <f t="shared" si="247"/>
        <v>#DIV/0!</v>
      </c>
      <c r="S251" s="403"/>
      <c r="T251" s="405"/>
      <c r="U251" s="241">
        <v>0</v>
      </c>
      <c r="V251" s="241">
        <v>0</v>
      </c>
      <c r="W251" s="129">
        <f>IFERROR(((V251/U251)*1),0)</f>
        <v>0</v>
      </c>
      <c r="X251" s="404"/>
      <c r="Y251" s="306"/>
    </row>
    <row r="252" spans="1:25" ht="15.75" hidden="1" thickBot="1">
      <c r="A252" s="408" t="s">
        <v>240</v>
      </c>
      <c r="B252" s="409"/>
      <c r="C252" s="410"/>
      <c r="D252" s="237"/>
      <c r="E252" s="130"/>
      <c r="F252" s="205">
        <f>SUM(F247:F251)</f>
        <v>0</v>
      </c>
      <c r="G252" s="205">
        <f t="shared" ref="G252:H252" si="249">SUM(G247:G251)</f>
        <v>0</v>
      </c>
      <c r="H252" s="131">
        <f t="shared" si="249"/>
        <v>0</v>
      </c>
      <c r="I252" s="192">
        <v>1</v>
      </c>
      <c r="J252" s="178">
        <f t="shared" ref="J252:L252" si="250">SUM(J247:J251)</f>
        <v>0</v>
      </c>
      <c r="K252" s="178">
        <f t="shared" si="250"/>
        <v>0</v>
      </c>
      <c r="L252" s="178">
        <f t="shared" si="250"/>
        <v>0</v>
      </c>
      <c r="M252" s="192">
        <v>1</v>
      </c>
      <c r="N252" s="178">
        <f>N247</f>
        <v>0</v>
      </c>
      <c r="O252" s="178">
        <f t="shared" ref="O252:Q252" si="251">SUM(O247:O251)</f>
        <v>0</v>
      </c>
      <c r="P252" s="178">
        <f t="shared" si="251"/>
        <v>0</v>
      </c>
      <c r="Q252" s="178">
        <f t="shared" si="251"/>
        <v>0</v>
      </c>
      <c r="R252" s="192">
        <v>1</v>
      </c>
      <c r="S252" s="178">
        <f>S247</f>
        <v>0</v>
      </c>
      <c r="T252" s="188">
        <f>T247</f>
        <v>0</v>
      </c>
      <c r="U252" s="182">
        <f>SUM(U247:U251)</f>
        <v>0</v>
      </c>
      <c r="V252" s="183">
        <f>SUM(V247:V251)</f>
        <v>0</v>
      </c>
      <c r="W252" s="132">
        <f>IFERROR(((V252/U252)*1),0)</f>
        <v>0</v>
      </c>
      <c r="X252" s="264">
        <f>IFERROR(((1-(1-T252)*W252)*1),0)</f>
        <v>1</v>
      </c>
      <c r="Y252" s="306"/>
    </row>
    <row r="253" spans="1:25" ht="15.75" hidden="1" thickBot="1">
      <c r="A253" s="399">
        <f>A247+1</f>
        <v>42</v>
      </c>
      <c r="B253" s="401"/>
      <c r="C253" s="380"/>
      <c r="D253" s="380"/>
      <c r="E253" s="127" t="s">
        <v>235</v>
      </c>
      <c r="F253" s="203">
        <v>0</v>
      </c>
      <c r="G253" s="203">
        <v>0</v>
      </c>
      <c r="H253" s="128">
        <f>F253+G253</f>
        <v>0</v>
      </c>
      <c r="I253" s="191" t="e">
        <f>H253/$H$258</f>
        <v>#DIV/0!</v>
      </c>
      <c r="J253" s="241">
        <v>0</v>
      </c>
      <c r="K253" s="241">
        <v>0</v>
      </c>
      <c r="L253" s="240">
        <f>J253+K253</f>
        <v>0</v>
      </c>
      <c r="M253" s="191" t="e">
        <f>L253/$L$258</f>
        <v>#DIV/0!</v>
      </c>
      <c r="N253" s="382">
        <v>0</v>
      </c>
      <c r="O253" s="241">
        <v>0</v>
      </c>
      <c r="P253" s="241">
        <v>0</v>
      </c>
      <c r="Q253" s="240">
        <f>O253+P253</f>
        <v>0</v>
      </c>
      <c r="R253" s="191" t="e">
        <f>Q253/$Q$258</f>
        <v>#DIV/0!</v>
      </c>
      <c r="S253" s="403">
        <f>N258-Q258</f>
        <v>0</v>
      </c>
      <c r="T253" s="405">
        <f>IFERROR((S253/N258),0)</f>
        <v>0</v>
      </c>
      <c r="U253" s="241">
        <v>0</v>
      </c>
      <c r="V253" s="241">
        <v>0</v>
      </c>
      <c r="W253" s="129">
        <f>IFERROR(((V253/U253)*1),0)</f>
        <v>0</v>
      </c>
      <c r="X253" s="406"/>
      <c r="Y253" s="306"/>
    </row>
    <row r="254" spans="1:25" ht="15.75" hidden="1" thickBot="1">
      <c r="A254" s="399"/>
      <c r="B254" s="401"/>
      <c r="C254" s="380"/>
      <c r="D254" s="380"/>
      <c r="E254" s="127" t="s">
        <v>236</v>
      </c>
      <c r="F254" s="203">
        <v>0</v>
      </c>
      <c r="G254" s="203">
        <v>0</v>
      </c>
      <c r="H254" s="128">
        <f t="shared" ref="H254:H257" si="252">F254+G254</f>
        <v>0</v>
      </c>
      <c r="I254" s="191" t="e">
        <f t="shared" ref="I254:I257" si="253">H254/$H$258</f>
        <v>#DIV/0!</v>
      </c>
      <c r="J254" s="241">
        <v>0</v>
      </c>
      <c r="K254" s="241">
        <v>0</v>
      </c>
      <c r="L254" s="240">
        <f t="shared" ref="L254:L257" si="254">J254+K254</f>
        <v>0</v>
      </c>
      <c r="M254" s="191" t="e">
        <f t="shared" ref="M254:M257" si="255">L254/$L$258</f>
        <v>#DIV/0!</v>
      </c>
      <c r="N254" s="382"/>
      <c r="O254" s="241">
        <v>0</v>
      </c>
      <c r="P254" s="241">
        <v>0</v>
      </c>
      <c r="Q254" s="240">
        <f t="shared" ref="Q254:Q257" si="256">O254+P254</f>
        <v>0</v>
      </c>
      <c r="R254" s="191" t="e">
        <f t="shared" ref="R254:R257" si="257">Q254/$Q$258</f>
        <v>#DIV/0!</v>
      </c>
      <c r="S254" s="403"/>
      <c r="T254" s="405"/>
      <c r="U254" s="241">
        <v>0</v>
      </c>
      <c r="V254" s="241">
        <v>0</v>
      </c>
      <c r="W254" s="129">
        <f t="shared" ref="W254:W255" si="258">IFERROR(((V254/U254)*1),0)</f>
        <v>0</v>
      </c>
      <c r="X254" s="407"/>
      <c r="Y254" s="306"/>
    </row>
    <row r="255" spans="1:25" ht="15.75" hidden="1" thickBot="1">
      <c r="A255" s="399"/>
      <c r="B255" s="401"/>
      <c r="C255" s="380"/>
      <c r="D255" s="380"/>
      <c r="E255" s="127" t="s">
        <v>237</v>
      </c>
      <c r="F255" s="203">
        <v>0</v>
      </c>
      <c r="G255" s="203">
        <v>0</v>
      </c>
      <c r="H255" s="128">
        <f t="shared" si="252"/>
        <v>0</v>
      </c>
      <c r="I255" s="191" t="e">
        <f t="shared" si="253"/>
        <v>#DIV/0!</v>
      </c>
      <c r="J255" s="241">
        <v>0</v>
      </c>
      <c r="K255" s="241">
        <v>0</v>
      </c>
      <c r="L255" s="240">
        <f t="shared" si="254"/>
        <v>0</v>
      </c>
      <c r="M255" s="191" t="e">
        <f t="shared" si="255"/>
        <v>#DIV/0!</v>
      </c>
      <c r="N255" s="382"/>
      <c r="O255" s="241">
        <v>0</v>
      </c>
      <c r="P255" s="241">
        <v>0</v>
      </c>
      <c r="Q255" s="240">
        <f t="shared" si="256"/>
        <v>0</v>
      </c>
      <c r="R255" s="191" t="e">
        <f t="shared" si="257"/>
        <v>#DIV/0!</v>
      </c>
      <c r="S255" s="403"/>
      <c r="T255" s="405"/>
      <c r="U255" s="241">
        <v>0</v>
      </c>
      <c r="V255" s="241">
        <v>0</v>
      </c>
      <c r="W255" s="129">
        <f t="shared" si="258"/>
        <v>0</v>
      </c>
      <c r="X255" s="407"/>
      <c r="Y255" s="306"/>
    </row>
    <row r="256" spans="1:25" ht="15.75" hidden="1" thickBot="1">
      <c r="A256" s="399"/>
      <c r="B256" s="401"/>
      <c r="C256" s="380"/>
      <c r="D256" s="380"/>
      <c r="E256" s="127" t="s">
        <v>238</v>
      </c>
      <c r="F256" s="203">
        <v>0</v>
      </c>
      <c r="G256" s="203">
        <v>0</v>
      </c>
      <c r="H256" s="128">
        <f t="shared" si="252"/>
        <v>0</v>
      </c>
      <c r="I256" s="191" t="e">
        <f t="shared" si="253"/>
        <v>#DIV/0!</v>
      </c>
      <c r="J256" s="241">
        <v>0</v>
      </c>
      <c r="K256" s="241">
        <v>0</v>
      </c>
      <c r="L256" s="240">
        <f t="shared" si="254"/>
        <v>0</v>
      </c>
      <c r="M256" s="191" t="e">
        <f t="shared" si="255"/>
        <v>#DIV/0!</v>
      </c>
      <c r="N256" s="382"/>
      <c r="O256" s="241">
        <v>0</v>
      </c>
      <c r="P256" s="241">
        <v>0</v>
      </c>
      <c r="Q256" s="240">
        <f t="shared" si="256"/>
        <v>0</v>
      </c>
      <c r="R256" s="191" t="e">
        <f t="shared" si="257"/>
        <v>#DIV/0!</v>
      </c>
      <c r="S256" s="403"/>
      <c r="T256" s="405"/>
      <c r="U256" s="241">
        <v>0</v>
      </c>
      <c r="V256" s="241">
        <v>0</v>
      </c>
      <c r="W256" s="129">
        <f>IFERROR(((V256/U256)*1),0)</f>
        <v>0</v>
      </c>
      <c r="X256" s="407"/>
      <c r="Y256" s="306"/>
    </row>
    <row r="257" spans="1:25" ht="15.75" hidden="1" thickBot="1">
      <c r="A257" s="399"/>
      <c r="B257" s="401"/>
      <c r="C257" s="380"/>
      <c r="D257" s="380"/>
      <c r="E257" s="127" t="s">
        <v>239</v>
      </c>
      <c r="F257" s="203">
        <v>0</v>
      </c>
      <c r="G257" s="203">
        <v>0</v>
      </c>
      <c r="H257" s="128">
        <f t="shared" si="252"/>
        <v>0</v>
      </c>
      <c r="I257" s="191" t="e">
        <f t="shared" si="253"/>
        <v>#DIV/0!</v>
      </c>
      <c r="J257" s="241">
        <v>0</v>
      </c>
      <c r="K257" s="241">
        <v>0</v>
      </c>
      <c r="L257" s="240">
        <f t="shared" si="254"/>
        <v>0</v>
      </c>
      <c r="M257" s="191" t="e">
        <f t="shared" si="255"/>
        <v>#DIV/0!</v>
      </c>
      <c r="N257" s="382"/>
      <c r="O257" s="241">
        <v>0</v>
      </c>
      <c r="P257" s="241">
        <v>0</v>
      </c>
      <c r="Q257" s="240">
        <f t="shared" si="256"/>
        <v>0</v>
      </c>
      <c r="R257" s="191" t="e">
        <f t="shared" si="257"/>
        <v>#DIV/0!</v>
      </c>
      <c r="S257" s="403"/>
      <c r="T257" s="405"/>
      <c r="U257" s="241">
        <v>0</v>
      </c>
      <c r="V257" s="241">
        <v>0</v>
      </c>
      <c r="W257" s="129">
        <f>IFERROR(((V257/U257)*1),0)</f>
        <v>0</v>
      </c>
      <c r="X257" s="404"/>
      <c r="Y257" s="306"/>
    </row>
    <row r="258" spans="1:25" ht="15.75" hidden="1" thickBot="1">
      <c r="A258" s="408" t="s">
        <v>240</v>
      </c>
      <c r="B258" s="409"/>
      <c r="C258" s="410"/>
      <c r="D258" s="237"/>
      <c r="E258" s="130"/>
      <c r="F258" s="205">
        <f>SUM(F253:F257)</f>
        <v>0</v>
      </c>
      <c r="G258" s="205">
        <f t="shared" ref="G258:H258" si="259">SUM(G253:G257)</f>
        <v>0</v>
      </c>
      <c r="H258" s="131">
        <f t="shared" si="259"/>
        <v>0</v>
      </c>
      <c r="I258" s="192">
        <v>1</v>
      </c>
      <c r="J258" s="178">
        <f t="shared" ref="J258:L258" si="260">SUM(J253:J257)</f>
        <v>0</v>
      </c>
      <c r="K258" s="178">
        <f t="shared" si="260"/>
        <v>0</v>
      </c>
      <c r="L258" s="178">
        <f t="shared" si="260"/>
        <v>0</v>
      </c>
      <c r="M258" s="192">
        <v>1</v>
      </c>
      <c r="N258" s="178">
        <f>N253</f>
        <v>0</v>
      </c>
      <c r="O258" s="178">
        <f t="shared" ref="O258:Q258" si="261">SUM(O253:O257)</f>
        <v>0</v>
      </c>
      <c r="P258" s="178">
        <f t="shared" si="261"/>
        <v>0</v>
      </c>
      <c r="Q258" s="178">
        <f t="shared" si="261"/>
        <v>0</v>
      </c>
      <c r="R258" s="192">
        <v>1</v>
      </c>
      <c r="S258" s="178">
        <f>S253</f>
        <v>0</v>
      </c>
      <c r="T258" s="188">
        <f>T253</f>
        <v>0</v>
      </c>
      <c r="U258" s="182">
        <f>SUM(U253:U257)</f>
        <v>0</v>
      </c>
      <c r="V258" s="183">
        <f>SUM(V253:V257)</f>
        <v>0</v>
      </c>
      <c r="W258" s="132">
        <f>IFERROR(((V258/U258)*1),0)</f>
        <v>0</v>
      </c>
      <c r="X258" s="264">
        <f>IFERROR(((1-(1-T258)*W258)*1),0)</f>
        <v>1</v>
      </c>
      <c r="Y258" s="306"/>
    </row>
    <row r="259" spans="1:25" ht="15.75" hidden="1" thickBot="1">
      <c r="A259" s="399">
        <f>A253+1</f>
        <v>43</v>
      </c>
      <c r="B259" s="401"/>
      <c r="C259" s="380"/>
      <c r="D259" s="380"/>
      <c r="E259" s="127" t="s">
        <v>235</v>
      </c>
      <c r="F259" s="203">
        <v>0</v>
      </c>
      <c r="G259" s="203">
        <v>0</v>
      </c>
      <c r="H259" s="128">
        <f>F259+G259</f>
        <v>0</v>
      </c>
      <c r="I259" s="191" t="e">
        <f>H259/$H$264</f>
        <v>#DIV/0!</v>
      </c>
      <c r="J259" s="241">
        <v>0</v>
      </c>
      <c r="K259" s="241">
        <v>0</v>
      </c>
      <c r="L259" s="240">
        <f>J259+K259</f>
        <v>0</v>
      </c>
      <c r="M259" s="191" t="e">
        <f>L259/$L$264</f>
        <v>#DIV/0!</v>
      </c>
      <c r="N259" s="382">
        <v>0</v>
      </c>
      <c r="O259" s="241">
        <v>0</v>
      </c>
      <c r="P259" s="241">
        <v>0</v>
      </c>
      <c r="Q259" s="240">
        <f>O259+P259</f>
        <v>0</v>
      </c>
      <c r="R259" s="191">
        <f>Q259/$Q$28</f>
        <v>0</v>
      </c>
      <c r="S259" s="403">
        <f>N264-Q264</f>
        <v>0</v>
      </c>
      <c r="T259" s="405">
        <f>IFERROR((S259/N264),0)</f>
        <v>0</v>
      </c>
      <c r="U259" s="241">
        <v>0</v>
      </c>
      <c r="V259" s="241">
        <v>0</v>
      </c>
      <c r="W259" s="129">
        <f>IFERROR(((V259/U259)*1),0)</f>
        <v>0</v>
      </c>
      <c r="X259" s="406"/>
      <c r="Y259" s="306"/>
    </row>
    <row r="260" spans="1:25" ht="15.75" hidden="1" thickBot="1">
      <c r="A260" s="399"/>
      <c r="B260" s="401"/>
      <c r="C260" s="380"/>
      <c r="D260" s="380"/>
      <c r="E260" s="127" t="s">
        <v>236</v>
      </c>
      <c r="F260" s="203">
        <v>0</v>
      </c>
      <c r="G260" s="203">
        <v>0</v>
      </c>
      <c r="H260" s="128">
        <f t="shared" ref="H260:H263" si="262">F260+G260</f>
        <v>0</v>
      </c>
      <c r="I260" s="191" t="e">
        <f t="shared" ref="I260:I263" si="263">H260/$H$264</f>
        <v>#DIV/0!</v>
      </c>
      <c r="J260" s="241">
        <v>0</v>
      </c>
      <c r="K260" s="241">
        <v>0</v>
      </c>
      <c r="L260" s="240">
        <f t="shared" ref="L260:L263" si="264">J260+K260</f>
        <v>0</v>
      </c>
      <c r="M260" s="191" t="e">
        <f t="shared" ref="M260:M263" si="265">L260/$L$264</f>
        <v>#DIV/0!</v>
      </c>
      <c r="N260" s="382"/>
      <c r="O260" s="241">
        <v>0</v>
      </c>
      <c r="P260" s="241">
        <v>0</v>
      </c>
      <c r="Q260" s="240">
        <f t="shared" ref="Q260:Q263" si="266">O260+P260</f>
        <v>0</v>
      </c>
      <c r="R260" s="191">
        <f t="shared" ref="R260:R263" si="267">Q260/$Q$28</f>
        <v>0</v>
      </c>
      <c r="S260" s="403"/>
      <c r="T260" s="405"/>
      <c r="U260" s="241">
        <v>0</v>
      </c>
      <c r="V260" s="241">
        <v>0</v>
      </c>
      <c r="W260" s="129">
        <f t="shared" ref="W260:W261" si="268">IFERROR(((V260/U260)*1),0)</f>
        <v>0</v>
      </c>
      <c r="X260" s="407"/>
      <c r="Y260" s="306"/>
    </row>
    <row r="261" spans="1:25" ht="15.75" hidden="1" thickBot="1">
      <c r="A261" s="399"/>
      <c r="B261" s="401"/>
      <c r="C261" s="380"/>
      <c r="D261" s="380"/>
      <c r="E261" s="127" t="s">
        <v>237</v>
      </c>
      <c r="F261" s="203">
        <v>0</v>
      </c>
      <c r="G261" s="203">
        <v>0</v>
      </c>
      <c r="H261" s="128">
        <f t="shared" si="262"/>
        <v>0</v>
      </c>
      <c r="I261" s="191" t="e">
        <f t="shared" si="263"/>
        <v>#DIV/0!</v>
      </c>
      <c r="J261" s="241">
        <v>0</v>
      </c>
      <c r="K261" s="241">
        <v>0</v>
      </c>
      <c r="L261" s="240">
        <f t="shared" si="264"/>
        <v>0</v>
      </c>
      <c r="M261" s="191" t="e">
        <f t="shared" si="265"/>
        <v>#DIV/0!</v>
      </c>
      <c r="N261" s="382"/>
      <c r="O261" s="241">
        <v>0</v>
      </c>
      <c r="P261" s="241">
        <v>0</v>
      </c>
      <c r="Q261" s="240">
        <f t="shared" si="266"/>
        <v>0</v>
      </c>
      <c r="R261" s="191">
        <f t="shared" si="267"/>
        <v>0</v>
      </c>
      <c r="S261" s="403"/>
      <c r="T261" s="405"/>
      <c r="U261" s="241">
        <v>0</v>
      </c>
      <c r="V261" s="241">
        <v>0</v>
      </c>
      <c r="W261" s="129">
        <f t="shared" si="268"/>
        <v>0</v>
      </c>
      <c r="X261" s="407"/>
      <c r="Y261" s="306"/>
    </row>
    <row r="262" spans="1:25" ht="15.75" hidden="1" thickBot="1">
      <c r="A262" s="399"/>
      <c r="B262" s="401"/>
      <c r="C262" s="380"/>
      <c r="D262" s="380"/>
      <c r="E262" s="127" t="s">
        <v>238</v>
      </c>
      <c r="F262" s="203">
        <v>0</v>
      </c>
      <c r="G262" s="203">
        <v>0</v>
      </c>
      <c r="H262" s="128">
        <f t="shared" si="262"/>
        <v>0</v>
      </c>
      <c r="I262" s="191" t="e">
        <f t="shared" si="263"/>
        <v>#DIV/0!</v>
      </c>
      <c r="J262" s="241">
        <v>0</v>
      </c>
      <c r="K262" s="241">
        <v>0</v>
      </c>
      <c r="L262" s="240">
        <f t="shared" si="264"/>
        <v>0</v>
      </c>
      <c r="M262" s="191" t="e">
        <f t="shared" si="265"/>
        <v>#DIV/0!</v>
      </c>
      <c r="N262" s="382"/>
      <c r="O262" s="241">
        <v>0</v>
      </c>
      <c r="P262" s="241">
        <v>0</v>
      </c>
      <c r="Q262" s="240">
        <f t="shared" si="266"/>
        <v>0</v>
      </c>
      <c r="R262" s="191">
        <f t="shared" si="267"/>
        <v>0</v>
      </c>
      <c r="S262" s="403"/>
      <c r="T262" s="405"/>
      <c r="U262" s="241">
        <v>0</v>
      </c>
      <c r="V262" s="241">
        <v>0</v>
      </c>
      <c r="W262" s="129">
        <f>IFERROR(((V262/U262)*1),0)</f>
        <v>0</v>
      </c>
      <c r="X262" s="407"/>
      <c r="Y262" s="306"/>
    </row>
    <row r="263" spans="1:25" ht="15.75" hidden="1" thickBot="1">
      <c r="A263" s="399"/>
      <c r="B263" s="401"/>
      <c r="C263" s="380"/>
      <c r="D263" s="380"/>
      <c r="E263" s="127" t="s">
        <v>239</v>
      </c>
      <c r="F263" s="203">
        <v>0</v>
      </c>
      <c r="G263" s="203">
        <v>0</v>
      </c>
      <c r="H263" s="128">
        <f t="shared" si="262"/>
        <v>0</v>
      </c>
      <c r="I263" s="191" t="e">
        <f t="shared" si="263"/>
        <v>#DIV/0!</v>
      </c>
      <c r="J263" s="241">
        <v>0</v>
      </c>
      <c r="K263" s="241">
        <v>0</v>
      </c>
      <c r="L263" s="240">
        <f t="shared" si="264"/>
        <v>0</v>
      </c>
      <c r="M263" s="191" t="e">
        <f t="shared" si="265"/>
        <v>#DIV/0!</v>
      </c>
      <c r="N263" s="382"/>
      <c r="O263" s="241">
        <v>0</v>
      </c>
      <c r="P263" s="241">
        <v>0</v>
      </c>
      <c r="Q263" s="240">
        <f t="shared" si="266"/>
        <v>0</v>
      </c>
      <c r="R263" s="191">
        <f t="shared" si="267"/>
        <v>0</v>
      </c>
      <c r="S263" s="403"/>
      <c r="T263" s="405"/>
      <c r="U263" s="241">
        <v>0</v>
      </c>
      <c r="V263" s="241">
        <v>0</v>
      </c>
      <c r="W263" s="129">
        <f>IFERROR(((V263/U263)*1),0)</f>
        <v>0</v>
      </c>
      <c r="X263" s="404"/>
      <c r="Y263" s="306"/>
    </row>
    <row r="264" spans="1:25" ht="15.75" hidden="1" thickBot="1">
      <c r="A264" s="408" t="s">
        <v>240</v>
      </c>
      <c r="B264" s="409"/>
      <c r="C264" s="410"/>
      <c r="D264" s="237"/>
      <c r="E264" s="130"/>
      <c r="F264" s="205">
        <f>SUM(F259:F263)</f>
        <v>0</v>
      </c>
      <c r="G264" s="205">
        <f t="shared" ref="G264:H264" si="269">SUM(G259:G263)</f>
        <v>0</v>
      </c>
      <c r="H264" s="131">
        <f t="shared" si="269"/>
        <v>0</v>
      </c>
      <c r="I264" s="192">
        <v>1</v>
      </c>
      <c r="J264" s="178">
        <f t="shared" ref="J264:L264" si="270">SUM(J259:J263)</f>
        <v>0</v>
      </c>
      <c r="K264" s="178">
        <f t="shared" si="270"/>
        <v>0</v>
      </c>
      <c r="L264" s="178">
        <f t="shared" si="270"/>
        <v>0</v>
      </c>
      <c r="M264" s="192">
        <v>1</v>
      </c>
      <c r="N264" s="178">
        <f>N259</f>
        <v>0</v>
      </c>
      <c r="O264" s="178">
        <f t="shared" ref="O264:Q264" si="271">SUM(O259:O263)</f>
        <v>0</v>
      </c>
      <c r="P264" s="178">
        <f t="shared" si="271"/>
        <v>0</v>
      </c>
      <c r="Q264" s="178">
        <f t="shared" si="271"/>
        <v>0</v>
      </c>
      <c r="R264" s="192">
        <v>1</v>
      </c>
      <c r="S264" s="178">
        <f>S259</f>
        <v>0</v>
      </c>
      <c r="T264" s="188">
        <f>T259</f>
        <v>0</v>
      </c>
      <c r="U264" s="182">
        <f>SUM(U259:U263)</f>
        <v>0</v>
      </c>
      <c r="V264" s="183">
        <f>SUM(V259:V263)</f>
        <v>0</v>
      </c>
      <c r="W264" s="132">
        <f>IFERROR(((V264/U264)*1),0)</f>
        <v>0</v>
      </c>
      <c r="X264" s="264">
        <f>IFERROR(((1-(1-T264)*W264)*1),0)</f>
        <v>1</v>
      </c>
      <c r="Y264" s="306"/>
    </row>
    <row r="265" spans="1:25" ht="15.75" hidden="1" thickBot="1">
      <c r="A265" s="399">
        <f>A259+1</f>
        <v>44</v>
      </c>
      <c r="B265" s="401"/>
      <c r="C265" s="380"/>
      <c r="D265" s="380"/>
      <c r="E265" s="127" t="s">
        <v>235</v>
      </c>
      <c r="F265" s="203">
        <v>0</v>
      </c>
      <c r="G265" s="203">
        <v>0</v>
      </c>
      <c r="H265" s="128">
        <f>F265+G265</f>
        <v>0</v>
      </c>
      <c r="I265" s="191" t="e">
        <f>H265/$H$270</f>
        <v>#DIV/0!</v>
      </c>
      <c r="J265" s="241">
        <v>0</v>
      </c>
      <c r="K265" s="241">
        <v>0</v>
      </c>
      <c r="L265" s="240">
        <f>J265+K265</f>
        <v>0</v>
      </c>
      <c r="M265" s="191" t="e">
        <f>L265/$L$270</f>
        <v>#DIV/0!</v>
      </c>
      <c r="N265" s="382">
        <v>0</v>
      </c>
      <c r="O265" s="241">
        <v>0</v>
      </c>
      <c r="P265" s="241">
        <v>0</v>
      </c>
      <c r="Q265" s="240">
        <f>O265+P265</f>
        <v>0</v>
      </c>
      <c r="R265" s="191" t="e">
        <f>Q265/$Q$270</f>
        <v>#DIV/0!</v>
      </c>
      <c r="S265" s="403">
        <f>N270-Q270</f>
        <v>0</v>
      </c>
      <c r="T265" s="405">
        <f>IFERROR((S265/N270),0)</f>
        <v>0</v>
      </c>
      <c r="U265" s="241">
        <v>0</v>
      </c>
      <c r="V265" s="241">
        <v>0</v>
      </c>
      <c r="W265" s="129">
        <f>IFERROR(((V265/U265)*1),0)</f>
        <v>0</v>
      </c>
      <c r="X265" s="406"/>
      <c r="Y265" s="306"/>
    </row>
    <row r="266" spans="1:25" ht="15.75" hidden="1" thickBot="1">
      <c r="A266" s="399"/>
      <c r="B266" s="401"/>
      <c r="C266" s="380"/>
      <c r="D266" s="380"/>
      <c r="E266" s="127" t="s">
        <v>236</v>
      </c>
      <c r="F266" s="203">
        <v>0</v>
      </c>
      <c r="G266" s="203">
        <v>0</v>
      </c>
      <c r="H266" s="128">
        <f t="shared" ref="H266:H269" si="272">F266+G266</f>
        <v>0</v>
      </c>
      <c r="I266" s="191" t="e">
        <f t="shared" ref="I266:I269" si="273">H266/$H$270</f>
        <v>#DIV/0!</v>
      </c>
      <c r="J266" s="241">
        <v>0</v>
      </c>
      <c r="K266" s="241">
        <v>0</v>
      </c>
      <c r="L266" s="240">
        <f t="shared" ref="L266:L269" si="274">J266+K266</f>
        <v>0</v>
      </c>
      <c r="M266" s="191" t="e">
        <f t="shared" ref="M266:M269" si="275">L266/$L$270</f>
        <v>#DIV/0!</v>
      </c>
      <c r="N266" s="382"/>
      <c r="O266" s="241">
        <v>0</v>
      </c>
      <c r="P266" s="241">
        <v>0</v>
      </c>
      <c r="Q266" s="240">
        <f t="shared" ref="Q266:Q269" si="276">O266+P266</f>
        <v>0</v>
      </c>
      <c r="R266" s="191" t="e">
        <f t="shared" ref="R266:R269" si="277">Q266/$Q$270</f>
        <v>#DIV/0!</v>
      </c>
      <c r="S266" s="403"/>
      <c r="T266" s="405"/>
      <c r="U266" s="241">
        <v>0</v>
      </c>
      <c r="V266" s="241">
        <v>0</v>
      </c>
      <c r="W266" s="129">
        <f t="shared" ref="W266:W267" si="278">IFERROR(((V266/U266)*1),0)</f>
        <v>0</v>
      </c>
      <c r="X266" s="407"/>
      <c r="Y266" s="306"/>
    </row>
    <row r="267" spans="1:25" ht="15.75" hidden="1" thickBot="1">
      <c r="A267" s="399"/>
      <c r="B267" s="401"/>
      <c r="C267" s="380"/>
      <c r="D267" s="380"/>
      <c r="E267" s="127" t="s">
        <v>237</v>
      </c>
      <c r="F267" s="203">
        <v>0</v>
      </c>
      <c r="G267" s="203">
        <v>0</v>
      </c>
      <c r="H267" s="128">
        <f t="shared" si="272"/>
        <v>0</v>
      </c>
      <c r="I267" s="191" t="e">
        <f t="shared" si="273"/>
        <v>#DIV/0!</v>
      </c>
      <c r="J267" s="241">
        <v>0</v>
      </c>
      <c r="K267" s="241">
        <v>0</v>
      </c>
      <c r="L267" s="240">
        <f t="shared" si="274"/>
        <v>0</v>
      </c>
      <c r="M267" s="191" t="e">
        <f t="shared" si="275"/>
        <v>#DIV/0!</v>
      </c>
      <c r="N267" s="382"/>
      <c r="O267" s="241">
        <v>0</v>
      </c>
      <c r="P267" s="241">
        <v>0</v>
      </c>
      <c r="Q267" s="240">
        <f t="shared" si="276"/>
        <v>0</v>
      </c>
      <c r="R267" s="191" t="e">
        <f t="shared" si="277"/>
        <v>#DIV/0!</v>
      </c>
      <c r="S267" s="403"/>
      <c r="T267" s="405"/>
      <c r="U267" s="241">
        <v>0</v>
      </c>
      <c r="V267" s="241">
        <v>0</v>
      </c>
      <c r="W267" s="129">
        <f t="shared" si="278"/>
        <v>0</v>
      </c>
      <c r="X267" s="407"/>
      <c r="Y267" s="306"/>
    </row>
    <row r="268" spans="1:25" ht="15.75" hidden="1" thickBot="1">
      <c r="A268" s="399"/>
      <c r="B268" s="401"/>
      <c r="C268" s="380"/>
      <c r="D268" s="380"/>
      <c r="E268" s="127" t="s">
        <v>238</v>
      </c>
      <c r="F268" s="203">
        <v>0</v>
      </c>
      <c r="G268" s="203">
        <v>0</v>
      </c>
      <c r="H268" s="128">
        <f t="shared" si="272"/>
        <v>0</v>
      </c>
      <c r="I268" s="191" t="e">
        <f t="shared" si="273"/>
        <v>#DIV/0!</v>
      </c>
      <c r="J268" s="241">
        <v>0</v>
      </c>
      <c r="K268" s="241">
        <v>0</v>
      </c>
      <c r="L268" s="240">
        <f t="shared" si="274"/>
        <v>0</v>
      </c>
      <c r="M268" s="191" t="e">
        <f t="shared" si="275"/>
        <v>#DIV/0!</v>
      </c>
      <c r="N268" s="382"/>
      <c r="O268" s="241">
        <v>0</v>
      </c>
      <c r="P268" s="241">
        <v>0</v>
      </c>
      <c r="Q268" s="240">
        <f t="shared" si="276"/>
        <v>0</v>
      </c>
      <c r="R268" s="191" t="e">
        <f t="shared" si="277"/>
        <v>#DIV/0!</v>
      </c>
      <c r="S268" s="403"/>
      <c r="T268" s="405"/>
      <c r="U268" s="241">
        <v>0</v>
      </c>
      <c r="V268" s="241">
        <v>0</v>
      </c>
      <c r="W268" s="129">
        <f>IFERROR(((V268/U268)*1),0)</f>
        <v>0</v>
      </c>
      <c r="X268" s="407"/>
      <c r="Y268" s="306"/>
    </row>
    <row r="269" spans="1:25" ht="15.75" hidden="1" thickBot="1">
      <c r="A269" s="399"/>
      <c r="B269" s="401"/>
      <c r="C269" s="380"/>
      <c r="D269" s="380"/>
      <c r="E269" s="127" t="s">
        <v>239</v>
      </c>
      <c r="F269" s="203">
        <v>0</v>
      </c>
      <c r="G269" s="203">
        <v>0</v>
      </c>
      <c r="H269" s="128">
        <f t="shared" si="272"/>
        <v>0</v>
      </c>
      <c r="I269" s="191" t="e">
        <f t="shared" si="273"/>
        <v>#DIV/0!</v>
      </c>
      <c r="J269" s="241">
        <v>0</v>
      </c>
      <c r="K269" s="241">
        <v>0</v>
      </c>
      <c r="L269" s="240">
        <f t="shared" si="274"/>
        <v>0</v>
      </c>
      <c r="M269" s="191" t="e">
        <f t="shared" si="275"/>
        <v>#DIV/0!</v>
      </c>
      <c r="N269" s="382"/>
      <c r="O269" s="241">
        <v>0</v>
      </c>
      <c r="P269" s="241">
        <v>0</v>
      </c>
      <c r="Q269" s="240">
        <f t="shared" si="276"/>
        <v>0</v>
      </c>
      <c r="R269" s="191" t="e">
        <f t="shared" si="277"/>
        <v>#DIV/0!</v>
      </c>
      <c r="S269" s="403"/>
      <c r="T269" s="405"/>
      <c r="U269" s="241">
        <v>0</v>
      </c>
      <c r="V269" s="241">
        <v>0</v>
      </c>
      <c r="W269" s="129">
        <f>IFERROR(((V269/U269)*1),0)</f>
        <v>0</v>
      </c>
      <c r="X269" s="404"/>
      <c r="Y269" s="306"/>
    </row>
    <row r="270" spans="1:25" ht="15.75" hidden="1" thickBot="1">
      <c r="A270" s="408" t="s">
        <v>240</v>
      </c>
      <c r="B270" s="409"/>
      <c r="C270" s="410"/>
      <c r="D270" s="237"/>
      <c r="E270" s="130"/>
      <c r="F270" s="205">
        <f>SUM(F265:F269)</f>
        <v>0</v>
      </c>
      <c r="G270" s="205">
        <f t="shared" ref="G270:H270" si="279">SUM(G265:G269)</f>
        <v>0</v>
      </c>
      <c r="H270" s="131">
        <f t="shared" si="279"/>
        <v>0</v>
      </c>
      <c r="I270" s="192">
        <v>1</v>
      </c>
      <c r="J270" s="178">
        <f t="shared" ref="J270:L270" si="280">SUM(J265:J269)</f>
        <v>0</v>
      </c>
      <c r="K270" s="178">
        <f t="shared" si="280"/>
        <v>0</v>
      </c>
      <c r="L270" s="178">
        <f t="shared" si="280"/>
        <v>0</v>
      </c>
      <c r="M270" s="192">
        <v>1</v>
      </c>
      <c r="N270" s="178">
        <f>N265</f>
        <v>0</v>
      </c>
      <c r="O270" s="178">
        <f t="shared" ref="O270:Q270" si="281">SUM(O265:O269)</f>
        <v>0</v>
      </c>
      <c r="P270" s="178">
        <f t="shared" si="281"/>
        <v>0</v>
      </c>
      <c r="Q270" s="178">
        <f t="shared" si="281"/>
        <v>0</v>
      </c>
      <c r="R270" s="192">
        <v>1</v>
      </c>
      <c r="S270" s="178">
        <f>S265</f>
        <v>0</v>
      </c>
      <c r="T270" s="188">
        <f>T265</f>
        <v>0</v>
      </c>
      <c r="U270" s="182">
        <f>SUM(U265:U269)</f>
        <v>0</v>
      </c>
      <c r="V270" s="183">
        <f>SUM(V265:V269)</f>
        <v>0</v>
      </c>
      <c r="W270" s="132">
        <f>IFERROR(((V270/U270)*1),0)</f>
        <v>0</v>
      </c>
      <c r="X270" s="264">
        <f>IFERROR(((1-(1-T270)*W270)*1),0)</f>
        <v>1</v>
      </c>
      <c r="Y270" s="306"/>
    </row>
    <row r="271" spans="1:25" ht="15.75" hidden="1" thickBot="1">
      <c r="A271" s="399">
        <f>A265+1</f>
        <v>45</v>
      </c>
      <c r="B271" s="401"/>
      <c r="C271" s="380"/>
      <c r="D271" s="380"/>
      <c r="E271" s="127" t="s">
        <v>235</v>
      </c>
      <c r="F271" s="203">
        <v>0</v>
      </c>
      <c r="G271" s="203">
        <v>0</v>
      </c>
      <c r="H271" s="128">
        <f>F271+G271</f>
        <v>0</v>
      </c>
      <c r="I271" s="191" t="e">
        <f>H271/$H$276</f>
        <v>#DIV/0!</v>
      </c>
      <c r="J271" s="241">
        <v>0</v>
      </c>
      <c r="K271" s="241">
        <v>0</v>
      </c>
      <c r="L271" s="240">
        <f>J271+K271</f>
        <v>0</v>
      </c>
      <c r="M271" s="191" t="e">
        <f>L271/$L$276</f>
        <v>#DIV/0!</v>
      </c>
      <c r="N271" s="382">
        <v>0</v>
      </c>
      <c r="O271" s="241">
        <v>0</v>
      </c>
      <c r="P271" s="241">
        <v>0</v>
      </c>
      <c r="Q271" s="240">
        <f>O271+P271</f>
        <v>0</v>
      </c>
      <c r="R271" s="191" t="e">
        <f>Q271/$Q$276</f>
        <v>#DIV/0!</v>
      </c>
      <c r="S271" s="403">
        <f>N276-Q276</f>
        <v>0</v>
      </c>
      <c r="T271" s="405">
        <f>IFERROR((S271/N276),0)</f>
        <v>0</v>
      </c>
      <c r="U271" s="241">
        <v>0</v>
      </c>
      <c r="V271" s="241">
        <v>0</v>
      </c>
      <c r="W271" s="129">
        <f>IFERROR(((V271/U271)*1),0)</f>
        <v>0</v>
      </c>
      <c r="X271" s="406"/>
      <c r="Y271" s="306"/>
    </row>
    <row r="272" spans="1:25" ht="15.75" hidden="1" thickBot="1">
      <c r="A272" s="399"/>
      <c r="B272" s="401"/>
      <c r="C272" s="380"/>
      <c r="D272" s="380"/>
      <c r="E272" s="127" t="s">
        <v>236</v>
      </c>
      <c r="F272" s="203">
        <v>0</v>
      </c>
      <c r="G272" s="203">
        <v>0</v>
      </c>
      <c r="H272" s="128">
        <f t="shared" ref="H272:H275" si="282">F272+G272</f>
        <v>0</v>
      </c>
      <c r="I272" s="191" t="e">
        <f t="shared" ref="I272:I275" si="283">H272/$H$276</f>
        <v>#DIV/0!</v>
      </c>
      <c r="J272" s="241">
        <v>0</v>
      </c>
      <c r="K272" s="241">
        <v>0</v>
      </c>
      <c r="L272" s="240">
        <f t="shared" ref="L272:L275" si="284">J272+K272</f>
        <v>0</v>
      </c>
      <c r="M272" s="191" t="e">
        <f t="shared" ref="M272:M275" si="285">L272/$L$276</f>
        <v>#DIV/0!</v>
      </c>
      <c r="N272" s="382"/>
      <c r="O272" s="241">
        <v>0</v>
      </c>
      <c r="P272" s="241">
        <v>0</v>
      </c>
      <c r="Q272" s="240">
        <f t="shared" ref="Q272:Q275" si="286">O272+P272</f>
        <v>0</v>
      </c>
      <c r="R272" s="191" t="e">
        <f t="shared" ref="R272:R275" si="287">Q272/$Q$276</f>
        <v>#DIV/0!</v>
      </c>
      <c r="S272" s="403"/>
      <c r="T272" s="405"/>
      <c r="U272" s="241">
        <v>0</v>
      </c>
      <c r="V272" s="241">
        <v>0</v>
      </c>
      <c r="W272" s="129">
        <f t="shared" ref="W272:W273" si="288">IFERROR(((V272/U272)*1),0)</f>
        <v>0</v>
      </c>
      <c r="X272" s="407"/>
      <c r="Y272" s="306"/>
    </row>
    <row r="273" spans="1:25" ht="15.75" hidden="1" thickBot="1">
      <c r="A273" s="399"/>
      <c r="B273" s="401"/>
      <c r="C273" s="380"/>
      <c r="D273" s="380"/>
      <c r="E273" s="127" t="s">
        <v>237</v>
      </c>
      <c r="F273" s="203">
        <v>0</v>
      </c>
      <c r="G273" s="203">
        <v>0</v>
      </c>
      <c r="H273" s="128">
        <f t="shared" si="282"/>
        <v>0</v>
      </c>
      <c r="I273" s="191" t="e">
        <f t="shared" si="283"/>
        <v>#DIV/0!</v>
      </c>
      <c r="J273" s="241">
        <v>0</v>
      </c>
      <c r="K273" s="241">
        <v>0</v>
      </c>
      <c r="L273" s="240">
        <f t="shared" si="284"/>
        <v>0</v>
      </c>
      <c r="M273" s="191" t="e">
        <f t="shared" si="285"/>
        <v>#DIV/0!</v>
      </c>
      <c r="N273" s="382"/>
      <c r="O273" s="241">
        <v>0</v>
      </c>
      <c r="P273" s="241">
        <v>0</v>
      </c>
      <c r="Q273" s="240">
        <f t="shared" si="286"/>
        <v>0</v>
      </c>
      <c r="R273" s="191" t="e">
        <f t="shared" si="287"/>
        <v>#DIV/0!</v>
      </c>
      <c r="S273" s="403"/>
      <c r="T273" s="405"/>
      <c r="U273" s="241">
        <v>0</v>
      </c>
      <c r="V273" s="241">
        <v>0</v>
      </c>
      <c r="W273" s="129">
        <f t="shared" si="288"/>
        <v>0</v>
      </c>
      <c r="X273" s="407"/>
      <c r="Y273" s="306"/>
    </row>
    <row r="274" spans="1:25" ht="15.75" hidden="1" thickBot="1">
      <c r="A274" s="399"/>
      <c r="B274" s="401"/>
      <c r="C274" s="380"/>
      <c r="D274" s="380"/>
      <c r="E274" s="127" t="s">
        <v>238</v>
      </c>
      <c r="F274" s="203">
        <v>0</v>
      </c>
      <c r="G274" s="203">
        <v>0</v>
      </c>
      <c r="H274" s="128">
        <f t="shared" si="282"/>
        <v>0</v>
      </c>
      <c r="I274" s="191" t="e">
        <f t="shared" si="283"/>
        <v>#DIV/0!</v>
      </c>
      <c r="J274" s="241">
        <v>0</v>
      </c>
      <c r="K274" s="241">
        <v>0</v>
      </c>
      <c r="L274" s="240">
        <f t="shared" si="284"/>
        <v>0</v>
      </c>
      <c r="M274" s="191" t="e">
        <f t="shared" si="285"/>
        <v>#DIV/0!</v>
      </c>
      <c r="N274" s="382"/>
      <c r="O274" s="241">
        <v>0</v>
      </c>
      <c r="P274" s="241">
        <v>0</v>
      </c>
      <c r="Q274" s="240">
        <f t="shared" si="286"/>
        <v>0</v>
      </c>
      <c r="R274" s="191" t="e">
        <f t="shared" si="287"/>
        <v>#DIV/0!</v>
      </c>
      <c r="S274" s="403"/>
      <c r="T274" s="405"/>
      <c r="U274" s="241">
        <v>0</v>
      </c>
      <c r="V274" s="241">
        <v>0</v>
      </c>
      <c r="W274" s="129">
        <f>IFERROR(((V274/U274)*1),0)</f>
        <v>0</v>
      </c>
      <c r="X274" s="407"/>
      <c r="Y274" s="306"/>
    </row>
    <row r="275" spans="1:25" ht="15.75" hidden="1" thickBot="1">
      <c r="A275" s="399"/>
      <c r="B275" s="401"/>
      <c r="C275" s="380"/>
      <c r="D275" s="380"/>
      <c r="E275" s="127" t="s">
        <v>239</v>
      </c>
      <c r="F275" s="203">
        <v>0</v>
      </c>
      <c r="G275" s="203">
        <v>0</v>
      </c>
      <c r="H275" s="128">
        <f t="shared" si="282"/>
        <v>0</v>
      </c>
      <c r="I275" s="191" t="e">
        <f t="shared" si="283"/>
        <v>#DIV/0!</v>
      </c>
      <c r="J275" s="241">
        <v>0</v>
      </c>
      <c r="K275" s="241">
        <v>0</v>
      </c>
      <c r="L275" s="240">
        <f t="shared" si="284"/>
        <v>0</v>
      </c>
      <c r="M275" s="191" t="e">
        <f t="shared" si="285"/>
        <v>#DIV/0!</v>
      </c>
      <c r="N275" s="382"/>
      <c r="O275" s="241">
        <v>0</v>
      </c>
      <c r="P275" s="241">
        <v>0</v>
      </c>
      <c r="Q275" s="240">
        <f t="shared" si="286"/>
        <v>0</v>
      </c>
      <c r="R275" s="191" t="e">
        <f t="shared" si="287"/>
        <v>#DIV/0!</v>
      </c>
      <c r="S275" s="403"/>
      <c r="T275" s="405"/>
      <c r="U275" s="241">
        <v>0</v>
      </c>
      <c r="V275" s="241">
        <v>0</v>
      </c>
      <c r="W275" s="129">
        <f>IFERROR(((V275/U275)*1),0)</f>
        <v>0</v>
      </c>
      <c r="X275" s="404"/>
      <c r="Y275" s="306"/>
    </row>
    <row r="276" spans="1:25" ht="15.75" hidden="1" thickBot="1">
      <c r="A276" s="408" t="s">
        <v>240</v>
      </c>
      <c r="B276" s="409"/>
      <c r="C276" s="410"/>
      <c r="D276" s="237"/>
      <c r="E276" s="130"/>
      <c r="F276" s="205">
        <f>SUM(F271:F275)</f>
        <v>0</v>
      </c>
      <c r="G276" s="205">
        <f t="shared" ref="G276:H276" si="289">SUM(G271:G275)</f>
        <v>0</v>
      </c>
      <c r="H276" s="131">
        <f t="shared" si="289"/>
        <v>0</v>
      </c>
      <c r="I276" s="192">
        <v>1</v>
      </c>
      <c r="J276" s="178">
        <f t="shared" ref="J276:L276" si="290">SUM(J271:J275)</f>
        <v>0</v>
      </c>
      <c r="K276" s="178">
        <f t="shared" si="290"/>
        <v>0</v>
      </c>
      <c r="L276" s="178">
        <f t="shared" si="290"/>
        <v>0</v>
      </c>
      <c r="M276" s="192">
        <v>1</v>
      </c>
      <c r="N276" s="178">
        <f>N271</f>
        <v>0</v>
      </c>
      <c r="O276" s="178">
        <f t="shared" ref="O276:Q276" si="291">SUM(O271:O275)</f>
        <v>0</v>
      </c>
      <c r="P276" s="178">
        <f t="shared" si="291"/>
        <v>0</v>
      </c>
      <c r="Q276" s="178">
        <f t="shared" si="291"/>
        <v>0</v>
      </c>
      <c r="R276" s="192">
        <v>1</v>
      </c>
      <c r="S276" s="178">
        <f>S271</f>
        <v>0</v>
      </c>
      <c r="T276" s="188">
        <f>T271</f>
        <v>0</v>
      </c>
      <c r="U276" s="182">
        <f>SUM(U271:U275)</f>
        <v>0</v>
      </c>
      <c r="V276" s="183">
        <f>SUM(V271:V275)</f>
        <v>0</v>
      </c>
      <c r="W276" s="132">
        <f>IFERROR(((V276/U276)*1),0)</f>
        <v>0</v>
      </c>
      <c r="X276" s="264">
        <f>IFERROR(((1-(1-T276)*W276)*1),0)</f>
        <v>1</v>
      </c>
      <c r="Y276" s="306"/>
    </row>
    <row r="277" spans="1:25" ht="15.75" hidden="1" thickBot="1">
      <c r="A277" s="399">
        <f>A271+1</f>
        <v>46</v>
      </c>
      <c r="B277" s="401"/>
      <c r="C277" s="380"/>
      <c r="D277" s="380"/>
      <c r="E277" s="127" t="s">
        <v>235</v>
      </c>
      <c r="F277" s="203">
        <v>0</v>
      </c>
      <c r="G277" s="203">
        <v>0</v>
      </c>
      <c r="H277" s="128">
        <f>F277+G277</f>
        <v>0</v>
      </c>
      <c r="I277" s="191" t="e">
        <f>H277/$H$282</f>
        <v>#DIV/0!</v>
      </c>
      <c r="J277" s="241">
        <v>0</v>
      </c>
      <c r="K277" s="241">
        <v>0</v>
      </c>
      <c r="L277" s="240">
        <f>J277+K277</f>
        <v>0</v>
      </c>
      <c r="M277" s="191" t="e">
        <f>L277/$L$282</f>
        <v>#DIV/0!</v>
      </c>
      <c r="N277" s="382">
        <v>0</v>
      </c>
      <c r="O277" s="241">
        <v>0</v>
      </c>
      <c r="P277" s="241">
        <v>0</v>
      </c>
      <c r="Q277" s="240">
        <f>O277+P277</f>
        <v>0</v>
      </c>
      <c r="R277" s="191" t="e">
        <f>Q277/$Q$282</f>
        <v>#DIV/0!</v>
      </c>
      <c r="S277" s="403">
        <f>N282-Q282</f>
        <v>0</v>
      </c>
      <c r="T277" s="405">
        <f>IFERROR((S277/N282),0)</f>
        <v>0</v>
      </c>
      <c r="U277" s="241">
        <v>0</v>
      </c>
      <c r="V277" s="241">
        <v>0</v>
      </c>
      <c r="W277" s="129">
        <f>IFERROR(((V277/U277)*1),0)</f>
        <v>0</v>
      </c>
      <c r="X277" s="406"/>
      <c r="Y277" s="306"/>
    </row>
    <row r="278" spans="1:25" ht="15.75" hidden="1" thickBot="1">
      <c r="A278" s="399"/>
      <c r="B278" s="401"/>
      <c r="C278" s="380"/>
      <c r="D278" s="380"/>
      <c r="E278" s="127" t="s">
        <v>236</v>
      </c>
      <c r="F278" s="203">
        <v>0</v>
      </c>
      <c r="G278" s="203">
        <v>0</v>
      </c>
      <c r="H278" s="128">
        <f t="shared" ref="H278:H281" si="292">F278+G278</f>
        <v>0</v>
      </c>
      <c r="I278" s="191" t="e">
        <f t="shared" ref="I278:I281" si="293">H278/$H$282</f>
        <v>#DIV/0!</v>
      </c>
      <c r="J278" s="241">
        <v>0</v>
      </c>
      <c r="K278" s="241">
        <v>0</v>
      </c>
      <c r="L278" s="240">
        <f t="shared" ref="L278:L281" si="294">J278+K278</f>
        <v>0</v>
      </c>
      <c r="M278" s="191" t="e">
        <f t="shared" ref="M278:M281" si="295">L278/$L$282</f>
        <v>#DIV/0!</v>
      </c>
      <c r="N278" s="382"/>
      <c r="O278" s="241">
        <v>0</v>
      </c>
      <c r="P278" s="241">
        <v>0</v>
      </c>
      <c r="Q278" s="240">
        <f t="shared" ref="Q278:Q281" si="296">O278+P278</f>
        <v>0</v>
      </c>
      <c r="R278" s="191" t="e">
        <f t="shared" ref="R278:R281" si="297">Q278/$Q$282</f>
        <v>#DIV/0!</v>
      </c>
      <c r="S278" s="403"/>
      <c r="T278" s="405"/>
      <c r="U278" s="241">
        <v>0</v>
      </c>
      <c r="V278" s="241">
        <v>0</v>
      </c>
      <c r="W278" s="129">
        <f t="shared" ref="W278:W279" si="298">IFERROR(((V278/U278)*1),0)</f>
        <v>0</v>
      </c>
      <c r="X278" s="407"/>
      <c r="Y278" s="306"/>
    </row>
    <row r="279" spans="1:25" ht="15.75" hidden="1" thickBot="1">
      <c r="A279" s="399"/>
      <c r="B279" s="401"/>
      <c r="C279" s="380"/>
      <c r="D279" s="380"/>
      <c r="E279" s="127" t="s">
        <v>237</v>
      </c>
      <c r="F279" s="203">
        <v>0</v>
      </c>
      <c r="G279" s="203">
        <v>0</v>
      </c>
      <c r="H279" s="128">
        <f t="shared" si="292"/>
        <v>0</v>
      </c>
      <c r="I279" s="191" t="e">
        <f t="shared" si="293"/>
        <v>#DIV/0!</v>
      </c>
      <c r="J279" s="241">
        <v>0</v>
      </c>
      <c r="K279" s="241">
        <v>0</v>
      </c>
      <c r="L279" s="240">
        <f t="shared" si="294"/>
        <v>0</v>
      </c>
      <c r="M279" s="191" t="e">
        <f t="shared" si="295"/>
        <v>#DIV/0!</v>
      </c>
      <c r="N279" s="382"/>
      <c r="O279" s="241">
        <v>0</v>
      </c>
      <c r="P279" s="241">
        <v>0</v>
      </c>
      <c r="Q279" s="240">
        <f t="shared" si="296"/>
        <v>0</v>
      </c>
      <c r="R279" s="191" t="e">
        <f t="shared" si="297"/>
        <v>#DIV/0!</v>
      </c>
      <c r="S279" s="403"/>
      <c r="T279" s="405"/>
      <c r="U279" s="241">
        <v>0</v>
      </c>
      <c r="V279" s="241">
        <v>0</v>
      </c>
      <c r="W279" s="129">
        <f t="shared" si="298"/>
        <v>0</v>
      </c>
      <c r="X279" s="407"/>
      <c r="Y279" s="306"/>
    </row>
    <row r="280" spans="1:25" ht="15.75" hidden="1" thickBot="1">
      <c r="A280" s="399"/>
      <c r="B280" s="401"/>
      <c r="C280" s="380"/>
      <c r="D280" s="380"/>
      <c r="E280" s="127" t="s">
        <v>238</v>
      </c>
      <c r="F280" s="203">
        <v>0</v>
      </c>
      <c r="G280" s="203">
        <v>0</v>
      </c>
      <c r="H280" s="128">
        <f t="shared" si="292"/>
        <v>0</v>
      </c>
      <c r="I280" s="191" t="e">
        <f t="shared" si="293"/>
        <v>#DIV/0!</v>
      </c>
      <c r="J280" s="241">
        <v>0</v>
      </c>
      <c r="K280" s="241">
        <v>0</v>
      </c>
      <c r="L280" s="240">
        <f t="shared" si="294"/>
        <v>0</v>
      </c>
      <c r="M280" s="191" t="e">
        <f t="shared" si="295"/>
        <v>#DIV/0!</v>
      </c>
      <c r="N280" s="382"/>
      <c r="O280" s="241">
        <v>0</v>
      </c>
      <c r="P280" s="241">
        <v>0</v>
      </c>
      <c r="Q280" s="240">
        <f t="shared" si="296"/>
        <v>0</v>
      </c>
      <c r="R280" s="191" t="e">
        <f t="shared" si="297"/>
        <v>#DIV/0!</v>
      </c>
      <c r="S280" s="403"/>
      <c r="T280" s="405"/>
      <c r="U280" s="241">
        <v>0</v>
      </c>
      <c r="V280" s="241">
        <v>0</v>
      </c>
      <c r="W280" s="129">
        <f>IFERROR(((V280/U280)*1),0)</f>
        <v>0</v>
      </c>
      <c r="X280" s="407"/>
      <c r="Y280" s="306"/>
    </row>
    <row r="281" spans="1:25" ht="15.75" hidden="1" thickBot="1">
      <c r="A281" s="399"/>
      <c r="B281" s="401"/>
      <c r="C281" s="380"/>
      <c r="D281" s="380"/>
      <c r="E281" s="127" t="s">
        <v>239</v>
      </c>
      <c r="F281" s="203">
        <v>0</v>
      </c>
      <c r="G281" s="203">
        <v>0</v>
      </c>
      <c r="H281" s="128">
        <f t="shared" si="292"/>
        <v>0</v>
      </c>
      <c r="I281" s="191" t="e">
        <f t="shared" si="293"/>
        <v>#DIV/0!</v>
      </c>
      <c r="J281" s="241">
        <v>0</v>
      </c>
      <c r="K281" s="241">
        <v>0</v>
      </c>
      <c r="L281" s="240">
        <f t="shared" si="294"/>
        <v>0</v>
      </c>
      <c r="M281" s="191" t="e">
        <f t="shared" si="295"/>
        <v>#DIV/0!</v>
      </c>
      <c r="N281" s="382"/>
      <c r="O281" s="241">
        <v>0</v>
      </c>
      <c r="P281" s="241">
        <v>0</v>
      </c>
      <c r="Q281" s="240">
        <f t="shared" si="296"/>
        <v>0</v>
      </c>
      <c r="R281" s="191" t="e">
        <f t="shared" si="297"/>
        <v>#DIV/0!</v>
      </c>
      <c r="S281" s="403"/>
      <c r="T281" s="405"/>
      <c r="U281" s="241">
        <v>0</v>
      </c>
      <c r="V281" s="241">
        <v>0</v>
      </c>
      <c r="W281" s="129">
        <f>IFERROR(((V281/U281)*1),0)</f>
        <v>0</v>
      </c>
      <c r="X281" s="404"/>
      <c r="Y281" s="306"/>
    </row>
    <row r="282" spans="1:25" ht="15.75" hidden="1" thickBot="1">
      <c r="A282" s="408" t="s">
        <v>240</v>
      </c>
      <c r="B282" s="409"/>
      <c r="C282" s="410"/>
      <c r="D282" s="237"/>
      <c r="E282" s="130"/>
      <c r="F282" s="205">
        <f>SUM(F277:F281)</f>
        <v>0</v>
      </c>
      <c r="G282" s="205">
        <f t="shared" ref="G282:H282" si="299">SUM(G277:G281)</f>
        <v>0</v>
      </c>
      <c r="H282" s="131">
        <f t="shared" si="299"/>
        <v>0</v>
      </c>
      <c r="I282" s="192">
        <v>1</v>
      </c>
      <c r="J282" s="178">
        <f t="shared" ref="J282:L282" si="300">SUM(J277:J281)</f>
        <v>0</v>
      </c>
      <c r="K282" s="178">
        <f t="shared" si="300"/>
        <v>0</v>
      </c>
      <c r="L282" s="178">
        <f t="shared" si="300"/>
        <v>0</v>
      </c>
      <c r="M282" s="192">
        <v>1</v>
      </c>
      <c r="N282" s="178">
        <f>N277</f>
        <v>0</v>
      </c>
      <c r="O282" s="178">
        <f t="shared" ref="O282:Q282" si="301">SUM(O277:O281)</f>
        <v>0</v>
      </c>
      <c r="P282" s="178">
        <f t="shared" si="301"/>
        <v>0</v>
      </c>
      <c r="Q282" s="178">
        <f t="shared" si="301"/>
        <v>0</v>
      </c>
      <c r="R282" s="192">
        <v>1</v>
      </c>
      <c r="S282" s="178">
        <f>S277</f>
        <v>0</v>
      </c>
      <c r="T282" s="188">
        <f>T277</f>
        <v>0</v>
      </c>
      <c r="U282" s="182">
        <f>SUM(U277:U281)</f>
        <v>0</v>
      </c>
      <c r="V282" s="183">
        <f>SUM(V277:V281)</f>
        <v>0</v>
      </c>
      <c r="W282" s="132">
        <f>IFERROR(((V282/U282)*1),0)</f>
        <v>0</v>
      </c>
      <c r="X282" s="264">
        <f>IFERROR(((1-(1-T282)*W282)*1),0)</f>
        <v>1</v>
      </c>
      <c r="Y282" s="306"/>
    </row>
    <row r="283" spans="1:25" ht="15.75" hidden="1" thickBot="1">
      <c r="A283" s="399">
        <f>A277+1</f>
        <v>47</v>
      </c>
      <c r="B283" s="401"/>
      <c r="C283" s="380"/>
      <c r="D283" s="380"/>
      <c r="E283" s="127" t="s">
        <v>235</v>
      </c>
      <c r="F283" s="203">
        <v>0</v>
      </c>
      <c r="G283" s="203">
        <v>0</v>
      </c>
      <c r="H283" s="128">
        <f>F283+G283</f>
        <v>0</v>
      </c>
      <c r="I283" s="191" t="e">
        <f>H283/$H$288</f>
        <v>#DIV/0!</v>
      </c>
      <c r="J283" s="241">
        <v>0</v>
      </c>
      <c r="K283" s="241">
        <v>0</v>
      </c>
      <c r="L283" s="240">
        <f>J283+K283</f>
        <v>0</v>
      </c>
      <c r="M283" s="191" t="e">
        <f>L283/$L$288</f>
        <v>#DIV/0!</v>
      </c>
      <c r="N283" s="382">
        <v>0</v>
      </c>
      <c r="O283" s="241">
        <v>0</v>
      </c>
      <c r="P283" s="241">
        <v>0</v>
      </c>
      <c r="Q283" s="240">
        <f>O283+P283</f>
        <v>0</v>
      </c>
      <c r="R283" s="191" t="e">
        <f>Q283/$Q$288</f>
        <v>#DIV/0!</v>
      </c>
      <c r="S283" s="403">
        <f>N288-Q288</f>
        <v>0</v>
      </c>
      <c r="T283" s="405">
        <f>IFERROR((S283/N288),0)</f>
        <v>0</v>
      </c>
      <c r="U283" s="241">
        <v>0</v>
      </c>
      <c r="V283" s="241">
        <v>0</v>
      </c>
      <c r="W283" s="129">
        <f>IFERROR(((V283/U283)*1),0)</f>
        <v>0</v>
      </c>
      <c r="X283" s="406"/>
      <c r="Y283" s="306"/>
    </row>
    <row r="284" spans="1:25" ht="15.75" hidden="1" thickBot="1">
      <c r="A284" s="399"/>
      <c r="B284" s="401"/>
      <c r="C284" s="380"/>
      <c r="D284" s="380"/>
      <c r="E284" s="127" t="s">
        <v>236</v>
      </c>
      <c r="F284" s="203">
        <v>0</v>
      </c>
      <c r="G284" s="203">
        <v>0</v>
      </c>
      <c r="H284" s="128">
        <f t="shared" ref="H284:H287" si="302">F284+G284</f>
        <v>0</v>
      </c>
      <c r="I284" s="191" t="e">
        <f t="shared" ref="I284:I287" si="303">H284/$H$288</f>
        <v>#DIV/0!</v>
      </c>
      <c r="J284" s="241">
        <v>0</v>
      </c>
      <c r="K284" s="241">
        <v>0</v>
      </c>
      <c r="L284" s="240">
        <f t="shared" ref="L284:L287" si="304">J284+K284</f>
        <v>0</v>
      </c>
      <c r="M284" s="191" t="e">
        <f t="shared" ref="M284:M287" si="305">L284/$L$288</f>
        <v>#DIV/0!</v>
      </c>
      <c r="N284" s="382"/>
      <c r="O284" s="241">
        <v>0</v>
      </c>
      <c r="P284" s="241">
        <v>0</v>
      </c>
      <c r="Q284" s="240">
        <f t="shared" ref="Q284:Q287" si="306">O284+P284</f>
        <v>0</v>
      </c>
      <c r="R284" s="191" t="e">
        <f t="shared" ref="R284:R287" si="307">Q284/$Q$288</f>
        <v>#DIV/0!</v>
      </c>
      <c r="S284" s="403"/>
      <c r="T284" s="405"/>
      <c r="U284" s="241">
        <v>0</v>
      </c>
      <c r="V284" s="241">
        <v>0</v>
      </c>
      <c r="W284" s="129">
        <f t="shared" ref="W284:W285" si="308">IFERROR(((V284/U284)*1),0)</f>
        <v>0</v>
      </c>
      <c r="X284" s="407"/>
      <c r="Y284" s="306"/>
    </row>
    <row r="285" spans="1:25" ht="15.75" hidden="1" thickBot="1">
      <c r="A285" s="399"/>
      <c r="B285" s="401"/>
      <c r="C285" s="380"/>
      <c r="D285" s="380"/>
      <c r="E285" s="127" t="s">
        <v>237</v>
      </c>
      <c r="F285" s="203">
        <v>0</v>
      </c>
      <c r="G285" s="203">
        <v>0</v>
      </c>
      <c r="H285" s="128">
        <f t="shared" si="302"/>
        <v>0</v>
      </c>
      <c r="I285" s="191" t="e">
        <f t="shared" si="303"/>
        <v>#DIV/0!</v>
      </c>
      <c r="J285" s="241">
        <v>0</v>
      </c>
      <c r="K285" s="241">
        <v>0</v>
      </c>
      <c r="L285" s="240">
        <f t="shared" si="304"/>
        <v>0</v>
      </c>
      <c r="M285" s="191" t="e">
        <f t="shared" si="305"/>
        <v>#DIV/0!</v>
      </c>
      <c r="N285" s="382"/>
      <c r="O285" s="241">
        <v>0</v>
      </c>
      <c r="P285" s="241">
        <v>0</v>
      </c>
      <c r="Q285" s="240">
        <f t="shared" si="306"/>
        <v>0</v>
      </c>
      <c r="R285" s="191" t="e">
        <f t="shared" si="307"/>
        <v>#DIV/0!</v>
      </c>
      <c r="S285" s="403"/>
      <c r="T285" s="405"/>
      <c r="U285" s="241">
        <v>0</v>
      </c>
      <c r="V285" s="241">
        <v>0</v>
      </c>
      <c r="W285" s="129">
        <f t="shared" si="308"/>
        <v>0</v>
      </c>
      <c r="X285" s="407"/>
      <c r="Y285" s="306"/>
    </row>
    <row r="286" spans="1:25" ht="15.75" hidden="1" thickBot="1">
      <c r="A286" s="399"/>
      <c r="B286" s="401"/>
      <c r="C286" s="380"/>
      <c r="D286" s="380"/>
      <c r="E286" s="127" t="s">
        <v>238</v>
      </c>
      <c r="F286" s="203">
        <v>0</v>
      </c>
      <c r="G286" s="203">
        <v>0</v>
      </c>
      <c r="H286" s="128">
        <f t="shared" si="302"/>
        <v>0</v>
      </c>
      <c r="I286" s="191" t="e">
        <f t="shared" si="303"/>
        <v>#DIV/0!</v>
      </c>
      <c r="J286" s="241">
        <v>0</v>
      </c>
      <c r="K286" s="241">
        <v>0</v>
      </c>
      <c r="L286" s="240">
        <f t="shared" si="304"/>
        <v>0</v>
      </c>
      <c r="M286" s="191" t="e">
        <f t="shared" si="305"/>
        <v>#DIV/0!</v>
      </c>
      <c r="N286" s="382"/>
      <c r="O286" s="241">
        <v>0</v>
      </c>
      <c r="P286" s="241">
        <v>0</v>
      </c>
      <c r="Q286" s="240">
        <f t="shared" si="306"/>
        <v>0</v>
      </c>
      <c r="R286" s="191" t="e">
        <f t="shared" si="307"/>
        <v>#DIV/0!</v>
      </c>
      <c r="S286" s="403"/>
      <c r="T286" s="405"/>
      <c r="U286" s="241">
        <v>0</v>
      </c>
      <c r="V286" s="241">
        <v>0</v>
      </c>
      <c r="W286" s="129">
        <f>IFERROR(((V286/U286)*1),0)</f>
        <v>0</v>
      </c>
      <c r="X286" s="407"/>
      <c r="Y286" s="306"/>
    </row>
    <row r="287" spans="1:25" ht="15.75" hidden="1" thickBot="1">
      <c r="A287" s="399"/>
      <c r="B287" s="401"/>
      <c r="C287" s="380"/>
      <c r="D287" s="380"/>
      <c r="E287" s="127" t="s">
        <v>239</v>
      </c>
      <c r="F287" s="203">
        <v>0</v>
      </c>
      <c r="G287" s="203">
        <v>0</v>
      </c>
      <c r="H287" s="128">
        <f t="shared" si="302"/>
        <v>0</v>
      </c>
      <c r="I287" s="191" t="e">
        <f t="shared" si="303"/>
        <v>#DIV/0!</v>
      </c>
      <c r="J287" s="241">
        <v>0</v>
      </c>
      <c r="K287" s="241">
        <v>0</v>
      </c>
      <c r="L287" s="240">
        <f t="shared" si="304"/>
        <v>0</v>
      </c>
      <c r="M287" s="191" t="e">
        <f t="shared" si="305"/>
        <v>#DIV/0!</v>
      </c>
      <c r="N287" s="382"/>
      <c r="O287" s="241">
        <v>0</v>
      </c>
      <c r="P287" s="241">
        <v>0</v>
      </c>
      <c r="Q287" s="240">
        <f t="shared" si="306"/>
        <v>0</v>
      </c>
      <c r="R287" s="191" t="e">
        <f t="shared" si="307"/>
        <v>#DIV/0!</v>
      </c>
      <c r="S287" s="403"/>
      <c r="T287" s="405"/>
      <c r="U287" s="241">
        <v>0</v>
      </c>
      <c r="V287" s="241">
        <v>0</v>
      </c>
      <c r="W287" s="129">
        <f>IFERROR(((V287/U287)*1),0)</f>
        <v>0</v>
      </c>
      <c r="X287" s="404"/>
      <c r="Y287" s="306"/>
    </row>
    <row r="288" spans="1:25" ht="15.75" hidden="1" thickBot="1">
      <c r="A288" s="408" t="s">
        <v>240</v>
      </c>
      <c r="B288" s="409"/>
      <c r="C288" s="410"/>
      <c r="D288" s="237"/>
      <c r="E288" s="130"/>
      <c r="F288" s="205">
        <f>SUM(F283:F287)</f>
        <v>0</v>
      </c>
      <c r="G288" s="205">
        <f t="shared" ref="G288:H288" si="309">SUM(G283:G287)</f>
        <v>0</v>
      </c>
      <c r="H288" s="131">
        <f t="shared" si="309"/>
        <v>0</v>
      </c>
      <c r="I288" s="192">
        <v>1</v>
      </c>
      <c r="J288" s="178">
        <f t="shared" ref="J288:L288" si="310">SUM(J283:J287)</f>
        <v>0</v>
      </c>
      <c r="K288" s="178">
        <f t="shared" si="310"/>
        <v>0</v>
      </c>
      <c r="L288" s="178">
        <f t="shared" si="310"/>
        <v>0</v>
      </c>
      <c r="M288" s="192">
        <v>1</v>
      </c>
      <c r="N288" s="178">
        <f>N283</f>
        <v>0</v>
      </c>
      <c r="O288" s="178">
        <f t="shared" ref="O288:Q288" si="311">SUM(O283:O287)</f>
        <v>0</v>
      </c>
      <c r="P288" s="178">
        <f t="shared" si="311"/>
        <v>0</v>
      </c>
      <c r="Q288" s="178">
        <f t="shared" si="311"/>
        <v>0</v>
      </c>
      <c r="R288" s="192">
        <v>1</v>
      </c>
      <c r="S288" s="178">
        <f>S283</f>
        <v>0</v>
      </c>
      <c r="T288" s="188">
        <f>T283</f>
        <v>0</v>
      </c>
      <c r="U288" s="182">
        <f>SUM(U283:U287)</f>
        <v>0</v>
      </c>
      <c r="V288" s="183">
        <f>SUM(V283:V287)</f>
        <v>0</v>
      </c>
      <c r="W288" s="132">
        <f>IFERROR(((V288/U288)*1),0)</f>
        <v>0</v>
      </c>
      <c r="X288" s="264">
        <f>IFERROR(((1-(1-T288)*W288)*1),0)</f>
        <v>1</v>
      </c>
      <c r="Y288" s="306"/>
    </row>
    <row r="289" spans="1:25" ht="15.75" hidden="1" thickBot="1">
      <c r="A289" s="399">
        <f>A283+1</f>
        <v>48</v>
      </c>
      <c r="B289" s="401"/>
      <c r="C289" s="380"/>
      <c r="D289" s="380"/>
      <c r="E289" s="127" t="s">
        <v>235</v>
      </c>
      <c r="F289" s="203">
        <v>0</v>
      </c>
      <c r="G289" s="203">
        <v>0</v>
      </c>
      <c r="H289" s="128">
        <f>F289+G289</f>
        <v>0</v>
      </c>
      <c r="I289" s="191" t="e">
        <f>H289/$H$294</f>
        <v>#DIV/0!</v>
      </c>
      <c r="J289" s="241">
        <v>0</v>
      </c>
      <c r="K289" s="241">
        <v>0</v>
      </c>
      <c r="L289" s="240">
        <f>J289+K289</f>
        <v>0</v>
      </c>
      <c r="M289" s="191" t="e">
        <f>L289/$L$294</f>
        <v>#DIV/0!</v>
      </c>
      <c r="N289" s="382">
        <v>0</v>
      </c>
      <c r="O289" s="241">
        <v>0</v>
      </c>
      <c r="P289" s="241">
        <v>0</v>
      </c>
      <c r="Q289" s="240">
        <f>O289+P289</f>
        <v>0</v>
      </c>
      <c r="R289" s="191" t="e">
        <f>Q289/$Q$294</f>
        <v>#DIV/0!</v>
      </c>
      <c r="S289" s="403">
        <f>N294-Q294</f>
        <v>0</v>
      </c>
      <c r="T289" s="405">
        <f>IFERROR((S289/N294),0)</f>
        <v>0</v>
      </c>
      <c r="U289" s="241">
        <v>0</v>
      </c>
      <c r="V289" s="241">
        <v>0</v>
      </c>
      <c r="W289" s="129">
        <f>IFERROR(((V289/U289)*1),0)</f>
        <v>0</v>
      </c>
      <c r="X289" s="406"/>
      <c r="Y289" s="306"/>
    </row>
    <row r="290" spans="1:25" ht="15.75" hidden="1" thickBot="1">
      <c r="A290" s="399"/>
      <c r="B290" s="401"/>
      <c r="C290" s="380"/>
      <c r="D290" s="380"/>
      <c r="E290" s="127" t="s">
        <v>236</v>
      </c>
      <c r="F290" s="203">
        <v>0</v>
      </c>
      <c r="G290" s="203">
        <v>0</v>
      </c>
      <c r="H290" s="128">
        <f t="shared" ref="H290:H293" si="312">F290+G290</f>
        <v>0</v>
      </c>
      <c r="I290" s="191" t="e">
        <f t="shared" ref="I290:I293" si="313">H290/$H$294</f>
        <v>#DIV/0!</v>
      </c>
      <c r="J290" s="241">
        <v>0</v>
      </c>
      <c r="K290" s="241">
        <v>0</v>
      </c>
      <c r="L290" s="240">
        <f t="shared" ref="L290:L293" si="314">J290+K290</f>
        <v>0</v>
      </c>
      <c r="M290" s="191" t="e">
        <f t="shared" ref="M290:M293" si="315">L290/$L$294</f>
        <v>#DIV/0!</v>
      </c>
      <c r="N290" s="382"/>
      <c r="O290" s="241">
        <v>0</v>
      </c>
      <c r="P290" s="241">
        <v>0</v>
      </c>
      <c r="Q290" s="240">
        <f t="shared" ref="Q290:Q293" si="316">O290+P290</f>
        <v>0</v>
      </c>
      <c r="R290" s="191" t="e">
        <f t="shared" ref="R290:R293" si="317">Q290/$Q$294</f>
        <v>#DIV/0!</v>
      </c>
      <c r="S290" s="403"/>
      <c r="T290" s="405"/>
      <c r="U290" s="241">
        <v>0</v>
      </c>
      <c r="V290" s="241">
        <v>0</v>
      </c>
      <c r="W290" s="129">
        <f t="shared" ref="W290:W291" si="318">IFERROR(((V290/U290)*1),0)</f>
        <v>0</v>
      </c>
      <c r="X290" s="407"/>
      <c r="Y290" s="306"/>
    </row>
    <row r="291" spans="1:25" ht="15.75" hidden="1" thickBot="1">
      <c r="A291" s="399"/>
      <c r="B291" s="401"/>
      <c r="C291" s="380"/>
      <c r="D291" s="380"/>
      <c r="E291" s="127" t="s">
        <v>237</v>
      </c>
      <c r="F291" s="203">
        <v>0</v>
      </c>
      <c r="G291" s="203">
        <v>0</v>
      </c>
      <c r="H291" s="128">
        <f t="shared" si="312"/>
        <v>0</v>
      </c>
      <c r="I291" s="191" t="e">
        <f t="shared" si="313"/>
        <v>#DIV/0!</v>
      </c>
      <c r="J291" s="241">
        <v>0</v>
      </c>
      <c r="K291" s="241">
        <v>0</v>
      </c>
      <c r="L291" s="240">
        <f t="shared" si="314"/>
        <v>0</v>
      </c>
      <c r="M291" s="191" t="e">
        <f t="shared" si="315"/>
        <v>#DIV/0!</v>
      </c>
      <c r="N291" s="382"/>
      <c r="O291" s="241">
        <v>0</v>
      </c>
      <c r="P291" s="241">
        <v>0</v>
      </c>
      <c r="Q291" s="240">
        <f t="shared" si="316"/>
        <v>0</v>
      </c>
      <c r="R291" s="191" t="e">
        <f t="shared" si="317"/>
        <v>#DIV/0!</v>
      </c>
      <c r="S291" s="403"/>
      <c r="T291" s="405"/>
      <c r="U291" s="241">
        <v>0</v>
      </c>
      <c r="V291" s="241">
        <v>0</v>
      </c>
      <c r="W291" s="129">
        <f t="shared" si="318"/>
        <v>0</v>
      </c>
      <c r="X291" s="407"/>
      <c r="Y291" s="306"/>
    </row>
    <row r="292" spans="1:25" ht="15.75" hidden="1" thickBot="1">
      <c r="A292" s="399"/>
      <c r="B292" s="401"/>
      <c r="C292" s="380"/>
      <c r="D292" s="380"/>
      <c r="E292" s="127" t="s">
        <v>238</v>
      </c>
      <c r="F292" s="203">
        <v>0</v>
      </c>
      <c r="G292" s="203">
        <v>0</v>
      </c>
      <c r="H292" s="128">
        <f t="shared" si="312"/>
        <v>0</v>
      </c>
      <c r="I292" s="191" t="e">
        <f t="shared" si="313"/>
        <v>#DIV/0!</v>
      </c>
      <c r="J292" s="241">
        <v>0</v>
      </c>
      <c r="K292" s="241">
        <v>0</v>
      </c>
      <c r="L292" s="240">
        <f t="shared" si="314"/>
        <v>0</v>
      </c>
      <c r="M292" s="191" t="e">
        <f t="shared" si="315"/>
        <v>#DIV/0!</v>
      </c>
      <c r="N292" s="382"/>
      <c r="O292" s="241">
        <v>0</v>
      </c>
      <c r="P292" s="241">
        <v>0</v>
      </c>
      <c r="Q292" s="240">
        <f t="shared" si="316"/>
        <v>0</v>
      </c>
      <c r="R292" s="191" t="e">
        <f t="shared" si="317"/>
        <v>#DIV/0!</v>
      </c>
      <c r="S292" s="403"/>
      <c r="T292" s="405"/>
      <c r="U292" s="241">
        <v>0</v>
      </c>
      <c r="V292" s="241">
        <v>0</v>
      </c>
      <c r="W292" s="129">
        <f>IFERROR(((V292/U292)*1),0)</f>
        <v>0</v>
      </c>
      <c r="X292" s="407"/>
      <c r="Y292" s="306"/>
    </row>
    <row r="293" spans="1:25" ht="15.75" hidden="1" thickBot="1">
      <c r="A293" s="399"/>
      <c r="B293" s="401"/>
      <c r="C293" s="380"/>
      <c r="D293" s="380"/>
      <c r="E293" s="127" t="s">
        <v>239</v>
      </c>
      <c r="F293" s="203">
        <v>0</v>
      </c>
      <c r="G293" s="203">
        <v>0</v>
      </c>
      <c r="H293" s="128">
        <f t="shared" si="312"/>
        <v>0</v>
      </c>
      <c r="I293" s="191" t="e">
        <f t="shared" si="313"/>
        <v>#DIV/0!</v>
      </c>
      <c r="J293" s="241">
        <v>0</v>
      </c>
      <c r="K293" s="241">
        <v>0</v>
      </c>
      <c r="L293" s="240">
        <f t="shared" si="314"/>
        <v>0</v>
      </c>
      <c r="M293" s="191" t="e">
        <f t="shared" si="315"/>
        <v>#DIV/0!</v>
      </c>
      <c r="N293" s="382"/>
      <c r="O293" s="241">
        <v>0</v>
      </c>
      <c r="P293" s="241">
        <v>0</v>
      </c>
      <c r="Q293" s="240">
        <f t="shared" si="316"/>
        <v>0</v>
      </c>
      <c r="R293" s="191" t="e">
        <f t="shared" si="317"/>
        <v>#DIV/0!</v>
      </c>
      <c r="S293" s="403"/>
      <c r="T293" s="405"/>
      <c r="U293" s="241">
        <v>0</v>
      </c>
      <c r="V293" s="241">
        <v>0</v>
      </c>
      <c r="W293" s="129">
        <f>IFERROR(((V293/U293)*1),0)</f>
        <v>0</v>
      </c>
      <c r="X293" s="404"/>
      <c r="Y293" s="306"/>
    </row>
    <row r="294" spans="1:25" ht="15.75" hidden="1" thickBot="1">
      <c r="A294" s="408" t="s">
        <v>240</v>
      </c>
      <c r="B294" s="409"/>
      <c r="C294" s="410"/>
      <c r="D294" s="237"/>
      <c r="E294" s="130"/>
      <c r="F294" s="205">
        <f>SUM(F289:F293)</f>
        <v>0</v>
      </c>
      <c r="G294" s="205">
        <f t="shared" ref="G294:H294" si="319">SUM(G289:G293)</f>
        <v>0</v>
      </c>
      <c r="H294" s="131">
        <f t="shared" si="319"/>
        <v>0</v>
      </c>
      <c r="I294" s="192">
        <v>1</v>
      </c>
      <c r="J294" s="178">
        <f t="shared" ref="J294:L294" si="320">SUM(J289:J293)</f>
        <v>0</v>
      </c>
      <c r="K294" s="178">
        <f t="shared" si="320"/>
        <v>0</v>
      </c>
      <c r="L294" s="178">
        <f t="shared" si="320"/>
        <v>0</v>
      </c>
      <c r="M294" s="192">
        <v>1</v>
      </c>
      <c r="N294" s="178">
        <f>N289</f>
        <v>0</v>
      </c>
      <c r="O294" s="178">
        <f t="shared" ref="O294:Q294" si="321">SUM(O289:O293)</f>
        <v>0</v>
      </c>
      <c r="P294" s="178">
        <f t="shared" si="321"/>
        <v>0</v>
      </c>
      <c r="Q294" s="178">
        <f t="shared" si="321"/>
        <v>0</v>
      </c>
      <c r="R294" s="192">
        <v>1</v>
      </c>
      <c r="S294" s="178">
        <f>S289</f>
        <v>0</v>
      </c>
      <c r="T294" s="188">
        <f>T289</f>
        <v>0</v>
      </c>
      <c r="U294" s="182">
        <f>SUM(U289:U293)</f>
        <v>0</v>
      </c>
      <c r="V294" s="183">
        <f>SUM(V289:V293)</f>
        <v>0</v>
      </c>
      <c r="W294" s="132">
        <f>IFERROR(((V294/U294)*1),0)</f>
        <v>0</v>
      </c>
      <c r="X294" s="264">
        <f>IFERROR(((1-(1-T294)*W294)*1),0)</f>
        <v>1</v>
      </c>
      <c r="Y294" s="306"/>
    </row>
    <row r="295" spans="1:25" ht="15.75" hidden="1" thickBot="1">
      <c r="A295" s="399">
        <f>A289+1</f>
        <v>49</v>
      </c>
      <c r="B295" s="401"/>
      <c r="C295" s="380"/>
      <c r="D295" s="380"/>
      <c r="E295" s="127" t="s">
        <v>235</v>
      </c>
      <c r="F295" s="203">
        <v>0</v>
      </c>
      <c r="G295" s="203">
        <v>0</v>
      </c>
      <c r="H295" s="128">
        <f>F295+G295</f>
        <v>0</v>
      </c>
      <c r="I295" s="191" t="e">
        <f>H295/$H$300</f>
        <v>#DIV/0!</v>
      </c>
      <c r="J295" s="241">
        <v>0</v>
      </c>
      <c r="K295" s="241">
        <v>0</v>
      </c>
      <c r="L295" s="240">
        <f>J295+K295</f>
        <v>0</v>
      </c>
      <c r="M295" s="191" t="e">
        <f>L295/$L$300</f>
        <v>#DIV/0!</v>
      </c>
      <c r="N295" s="382">
        <v>0</v>
      </c>
      <c r="O295" s="241">
        <v>0</v>
      </c>
      <c r="P295" s="241">
        <v>0</v>
      </c>
      <c r="Q295" s="240">
        <f>O295+P295</f>
        <v>0</v>
      </c>
      <c r="R295" s="191" t="e">
        <f>Q295/$Q$300</f>
        <v>#DIV/0!</v>
      </c>
      <c r="S295" s="403">
        <f>N300-Q300</f>
        <v>0</v>
      </c>
      <c r="T295" s="405">
        <f>IFERROR((S295/N300),0)</f>
        <v>0</v>
      </c>
      <c r="U295" s="241">
        <v>0</v>
      </c>
      <c r="V295" s="241">
        <v>0</v>
      </c>
      <c r="W295" s="129">
        <f>IFERROR(((V295/U295)*1),0)</f>
        <v>0</v>
      </c>
      <c r="X295" s="406"/>
      <c r="Y295" s="306"/>
    </row>
    <row r="296" spans="1:25" ht="15.75" hidden="1" thickBot="1">
      <c r="A296" s="399"/>
      <c r="B296" s="401"/>
      <c r="C296" s="380"/>
      <c r="D296" s="380"/>
      <c r="E296" s="127" t="s">
        <v>236</v>
      </c>
      <c r="F296" s="203">
        <v>0</v>
      </c>
      <c r="G296" s="203">
        <v>0</v>
      </c>
      <c r="H296" s="128">
        <f t="shared" ref="H296:H299" si="322">F296+G296</f>
        <v>0</v>
      </c>
      <c r="I296" s="191" t="e">
        <f t="shared" ref="I296:I299" si="323">H296/$H$300</f>
        <v>#DIV/0!</v>
      </c>
      <c r="J296" s="241">
        <v>0</v>
      </c>
      <c r="K296" s="241">
        <v>0</v>
      </c>
      <c r="L296" s="240">
        <f t="shared" ref="L296:L299" si="324">J296+K296</f>
        <v>0</v>
      </c>
      <c r="M296" s="191" t="e">
        <f t="shared" ref="M296:M299" si="325">L296/$L$300</f>
        <v>#DIV/0!</v>
      </c>
      <c r="N296" s="382"/>
      <c r="O296" s="241">
        <v>0</v>
      </c>
      <c r="P296" s="241">
        <v>0</v>
      </c>
      <c r="Q296" s="240">
        <f t="shared" ref="Q296:Q299" si="326">O296+P296</f>
        <v>0</v>
      </c>
      <c r="R296" s="191" t="e">
        <f t="shared" ref="R296:R299" si="327">Q296/$Q$300</f>
        <v>#DIV/0!</v>
      </c>
      <c r="S296" s="403"/>
      <c r="T296" s="405"/>
      <c r="U296" s="241">
        <v>0</v>
      </c>
      <c r="V296" s="241">
        <v>0</v>
      </c>
      <c r="W296" s="129">
        <f t="shared" ref="W296:W297" si="328">IFERROR(((V296/U296)*1),0)</f>
        <v>0</v>
      </c>
      <c r="X296" s="407"/>
      <c r="Y296" s="306"/>
    </row>
    <row r="297" spans="1:25" ht="15.75" hidden="1" thickBot="1">
      <c r="A297" s="399"/>
      <c r="B297" s="401"/>
      <c r="C297" s="380"/>
      <c r="D297" s="380"/>
      <c r="E297" s="127" t="s">
        <v>237</v>
      </c>
      <c r="F297" s="203">
        <v>0</v>
      </c>
      <c r="G297" s="203">
        <v>0</v>
      </c>
      <c r="H297" s="128">
        <f t="shared" si="322"/>
        <v>0</v>
      </c>
      <c r="I297" s="191" t="e">
        <f t="shared" si="323"/>
        <v>#DIV/0!</v>
      </c>
      <c r="J297" s="241">
        <v>0</v>
      </c>
      <c r="K297" s="241">
        <v>0</v>
      </c>
      <c r="L297" s="240">
        <f t="shared" si="324"/>
        <v>0</v>
      </c>
      <c r="M297" s="191" t="e">
        <f t="shared" si="325"/>
        <v>#DIV/0!</v>
      </c>
      <c r="N297" s="382"/>
      <c r="O297" s="241">
        <v>0</v>
      </c>
      <c r="P297" s="241">
        <v>0</v>
      </c>
      <c r="Q297" s="240">
        <f t="shared" si="326"/>
        <v>0</v>
      </c>
      <c r="R297" s="191" t="e">
        <f t="shared" si="327"/>
        <v>#DIV/0!</v>
      </c>
      <c r="S297" s="403"/>
      <c r="T297" s="405"/>
      <c r="U297" s="241">
        <v>0</v>
      </c>
      <c r="V297" s="241">
        <v>0</v>
      </c>
      <c r="W297" s="129">
        <f t="shared" si="328"/>
        <v>0</v>
      </c>
      <c r="X297" s="407"/>
      <c r="Y297" s="306"/>
    </row>
    <row r="298" spans="1:25" ht="15.75" hidden="1" thickBot="1">
      <c r="A298" s="399"/>
      <c r="B298" s="401"/>
      <c r="C298" s="380"/>
      <c r="D298" s="380"/>
      <c r="E298" s="127" t="s">
        <v>238</v>
      </c>
      <c r="F298" s="203">
        <v>0</v>
      </c>
      <c r="G298" s="203">
        <v>0</v>
      </c>
      <c r="H298" s="128">
        <f t="shared" si="322"/>
        <v>0</v>
      </c>
      <c r="I298" s="191" t="e">
        <f t="shared" si="323"/>
        <v>#DIV/0!</v>
      </c>
      <c r="J298" s="241">
        <v>0</v>
      </c>
      <c r="K298" s="241">
        <v>0</v>
      </c>
      <c r="L298" s="240">
        <f t="shared" si="324"/>
        <v>0</v>
      </c>
      <c r="M298" s="191" t="e">
        <f t="shared" si="325"/>
        <v>#DIV/0!</v>
      </c>
      <c r="N298" s="382"/>
      <c r="O298" s="241">
        <v>0</v>
      </c>
      <c r="P298" s="241">
        <v>0</v>
      </c>
      <c r="Q298" s="240">
        <f t="shared" si="326"/>
        <v>0</v>
      </c>
      <c r="R298" s="191" t="e">
        <f t="shared" si="327"/>
        <v>#DIV/0!</v>
      </c>
      <c r="S298" s="403"/>
      <c r="T298" s="405"/>
      <c r="U298" s="241">
        <v>0</v>
      </c>
      <c r="V298" s="241">
        <v>0</v>
      </c>
      <c r="W298" s="129">
        <f>IFERROR(((V298/U298)*1),0)</f>
        <v>0</v>
      </c>
      <c r="X298" s="407"/>
      <c r="Y298" s="306"/>
    </row>
    <row r="299" spans="1:25" ht="15.75" hidden="1" thickBot="1">
      <c r="A299" s="399"/>
      <c r="B299" s="401"/>
      <c r="C299" s="380"/>
      <c r="D299" s="380"/>
      <c r="E299" s="127" t="s">
        <v>239</v>
      </c>
      <c r="F299" s="203">
        <v>0</v>
      </c>
      <c r="G299" s="203">
        <v>0</v>
      </c>
      <c r="H299" s="128">
        <f t="shared" si="322"/>
        <v>0</v>
      </c>
      <c r="I299" s="191" t="e">
        <f t="shared" si="323"/>
        <v>#DIV/0!</v>
      </c>
      <c r="J299" s="241">
        <v>0</v>
      </c>
      <c r="K299" s="241">
        <v>0</v>
      </c>
      <c r="L299" s="240">
        <f t="shared" si="324"/>
        <v>0</v>
      </c>
      <c r="M299" s="191" t="e">
        <f t="shared" si="325"/>
        <v>#DIV/0!</v>
      </c>
      <c r="N299" s="382"/>
      <c r="O299" s="241">
        <v>0</v>
      </c>
      <c r="P299" s="241">
        <v>0</v>
      </c>
      <c r="Q299" s="240">
        <f t="shared" si="326"/>
        <v>0</v>
      </c>
      <c r="R299" s="191" t="e">
        <f t="shared" si="327"/>
        <v>#DIV/0!</v>
      </c>
      <c r="S299" s="403"/>
      <c r="T299" s="405"/>
      <c r="U299" s="241">
        <v>0</v>
      </c>
      <c r="V299" s="241">
        <v>0</v>
      </c>
      <c r="W299" s="129">
        <f>IFERROR(((V299/U299)*1),0)</f>
        <v>0</v>
      </c>
      <c r="X299" s="404"/>
      <c r="Y299" s="306"/>
    </row>
    <row r="300" spans="1:25" ht="15.75" hidden="1" thickBot="1">
      <c r="A300" s="408" t="s">
        <v>240</v>
      </c>
      <c r="B300" s="409"/>
      <c r="C300" s="410"/>
      <c r="D300" s="237"/>
      <c r="E300" s="130"/>
      <c r="F300" s="205">
        <f>SUM(F295:F299)</f>
        <v>0</v>
      </c>
      <c r="G300" s="205">
        <f t="shared" ref="G300:H300" si="329">SUM(G295:G299)</f>
        <v>0</v>
      </c>
      <c r="H300" s="131">
        <f t="shared" si="329"/>
        <v>0</v>
      </c>
      <c r="I300" s="192">
        <v>1</v>
      </c>
      <c r="J300" s="178">
        <f t="shared" ref="J300:L300" si="330">SUM(J295:J299)</f>
        <v>0</v>
      </c>
      <c r="K300" s="178">
        <f t="shared" si="330"/>
        <v>0</v>
      </c>
      <c r="L300" s="178">
        <f t="shared" si="330"/>
        <v>0</v>
      </c>
      <c r="M300" s="192">
        <v>1</v>
      </c>
      <c r="N300" s="178">
        <f>N295</f>
        <v>0</v>
      </c>
      <c r="O300" s="178">
        <f t="shared" ref="O300:Q300" si="331">SUM(O295:O299)</f>
        <v>0</v>
      </c>
      <c r="P300" s="178">
        <f t="shared" si="331"/>
        <v>0</v>
      </c>
      <c r="Q300" s="178">
        <f t="shared" si="331"/>
        <v>0</v>
      </c>
      <c r="R300" s="192">
        <v>1</v>
      </c>
      <c r="S300" s="178">
        <f>S295</f>
        <v>0</v>
      </c>
      <c r="T300" s="188">
        <f>T295</f>
        <v>0</v>
      </c>
      <c r="U300" s="182">
        <f>SUM(U295:U299)</f>
        <v>0</v>
      </c>
      <c r="V300" s="183">
        <f>SUM(V295:V299)</f>
        <v>0</v>
      </c>
      <c r="W300" s="132">
        <f>IFERROR(((V300/U300)*1),0)</f>
        <v>0</v>
      </c>
      <c r="X300" s="264">
        <f>IFERROR(((1-(1-T300)*W300)*1),0)</f>
        <v>1</v>
      </c>
      <c r="Y300" s="306"/>
    </row>
    <row r="301" spans="1:25" ht="15.75" hidden="1" thickBot="1">
      <c r="A301" s="399">
        <f>A295+1</f>
        <v>50</v>
      </c>
      <c r="B301" s="401"/>
      <c r="C301" s="380"/>
      <c r="D301" s="380"/>
      <c r="E301" s="127" t="s">
        <v>235</v>
      </c>
      <c r="F301" s="203">
        <v>0</v>
      </c>
      <c r="G301" s="203">
        <v>0</v>
      </c>
      <c r="H301" s="128">
        <f>F301+G301</f>
        <v>0</v>
      </c>
      <c r="I301" s="191" t="e">
        <f>H301/$H$306</f>
        <v>#DIV/0!</v>
      </c>
      <c r="J301" s="241">
        <v>0</v>
      </c>
      <c r="K301" s="241">
        <v>0</v>
      </c>
      <c r="L301" s="240">
        <f>J301+K301</f>
        <v>0</v>
      </c>
      <c r="M301" s="191" t="e">
        <f>L301/$L$306</f>
        <v>#DIV/0!</v>
      </c>
      <c r="N301" s="382">
        <v>0</v>
      </c>
      <c r="O301" s="241">
        <v>0</v>
      </c>
      <c r="P301" s="241">
        <v>0</v>
      </c>
      <c r="Q301" s="240">
        <f>O301+P301</f>
        <v>0</v>
      </c>
      <c r="R301" s="191" t="e">
        <f>Q301/$Q$306</f>
        <v>#DIV/0!</v>
      </c>
      <c r="S301" s="403">
        <f>N306-Q306</f>
        <v>0</v>
      </c>
      <c r="T301" s="405">
        <f>IFERROR((S301/N306),0)</f>
        <v>0</v>
      </c>
      <c r="U301" s="241">
        <v>0</v>
      </c>
      <c r="V301" s="241">
        <v>0</v>
      </c>
      <c r="W301" s="129">
        <f>IFERROR(((V301/U301)*1),0)</f>
        <v>0</v>
      </c>
      <c r="X301" s="406"/>
      <c r="Y301" s="306"/>
    </row>
    <row r="302" spans="1:25" ht="15.75" hidden="1" thickBot="1">
      <c r="A302" s="399"/>
      <c r="B302" s="401"/>
      <c r="C302" s="380"/>
      <c r="D302" s="380"/>
      <c r="E302" s="127" t="s">
        <v>236</v>
      </c>
      <c r="F302" s="203">
        <v>0</v>
      </c>
      <c r="G302" s="203">
        <v>0</v>
      </c>
      <c r="H302" s="128">
        <f t="shared" ref="H302:H305" si="332">F302+G302</f>
        <v>0</v>
      </c>
      <c r="I302" s="191" t="e">
        <f t="shared" ref="I302:I305" si="333">H302/$H$306</f>
        <v>#DIV/0!</v>
      </c>
      <c r="J302" s="241">
        <v>0</v>
      </c>
      <c r="K302" s="241">
        <v>0</v>
      </c>
      <c r="L302" s="240">
        <f t="shared" ref="L302:L305" si="334">J302+K302</f>
        <v>0</v>
      </c>
      <c r="M302" s="191" t="e">
        <f t="shared" ref="M302:M305" si="335">L302/$L$306</f>
        <v>#DIV/0!</v>
      </c>
      <c r="N302" s="382"/>
      <c r="O302" s="241">
        <v>0</v>
      </c>
      <c r="P302" s="241">
        <v>0</v>
      </c>
      <c r="Q302" s="240">
        <f t="shared" ref="Q302:Q305" si="336">O302+P302</f>
        <v>0</v>
      </c>
      <c r="R302" s="191" t="e">
        <f t="shared" ref="R302:R305" si="337">Q302/$Q$306</f>
        <v>#DIV/0!</v>
      </c>
      <c r="S302" s="403"/>
      <c r="T302" s="405"/>
      <c r="U302" s="241">
        <v>0</v>
      </c>
      <c r="V302" s="241">
        <v>0</v>
      </c>
      <c r="W302" s="129">
        <f t="shared" ref="W302:W303" si="338">IFERROR(((V302/U302)*1),0)</f>
        <v>0</v>
      </c>
      <c r="X302" s="407"/>
      <c r="Y302" s="306"/>
    </row>
    <row r="303" spans="1:25" ht="15.75" hidden="1" thickBot="1">
      <c r="A303" s="399"/>
      <c r="B303" s="401"/>
      <c r="C303" s="380"/>
      <c r="D303" s="380"/>
      <c r="E303" s="127" t="s">
        <v>237</v>
      </c>
      <c r="F303" s="203">
        <v>0</v>
      </c>
      <c r="G303" s="203">
        <v>0</v>
      </c>
      <c r="H303" s="128">
        <f t="shared" si="332"/>
        <v>0</v>
      </c>
      <c r="I303" s="191" t="e">
        <f t="shared" si="333"/>
        <v>#DIV/0!</v>
      </c>
      <c r="J303" s="241">
        <v>0</v>
      </c>
      <c r="K303" s="241">
        <v>0</v>
      </c>
      <c r="L303" s="240">
        <f t="shared" si="334"/>
        <v>0</v>
      </c>
      <c r="M303" s="191" t="e">
        <f t="shared" si="335"/>
        <v>#DIV/0!</v>
      </c>
      <c r="N303" s="382"/>
      <c r="O303" s="241">
        <v>0</v>
      </c>
      <c r="P303" s="241">
        <v>0</v>
      </c>
      <c r="Q303" s="240">
        <f t="shared" si="336"/>
        <v>0</v>
      </c>
      <c r="R303" s="191" t="e">
        <f t="shared" si="337"/>
        <v>#DIV/0!</v>
      </c>
      <c r="S303" s="403"/>
      <c r="T303" s="405"/>
      <c r="U303" s="241">
        <v>0</v>
      </c>
      <c r="V303" s="241">
        <v>0</v>
      </c>
      <c r="W303" s="129">
        <f t="shared" si="338"/>
        <v>0</v>
      </c>
      <c r="X303" s="407"/>
      <c r="Y303" s="306"/>
    </row>
    <row r="304" spans="1:25" ht="15.75" hidden="1" thickBot="1">
      <c r="A304" s="399"/>
      <c r="B304" s="401"/>
      <c r="C304" s="380"/>
      <c r="D304" s="380"/>
      <c r="E304" s="127" t="s">
        <v>238</v>
      </c>
      <c r="F304" s="203">
        <v>0</v>
      </c>
      <c r="G304" s="203">
        <v>0</v>
      </c>
      <c r="H304" s="128">
        <f t="shared" si="332"/>
        <v>0</v>
      </c>
      <c r="I304" s="191" t="e">
        <f t="shared" si="333"/>
        <v>#DIV/0!</v>
      </c>
      <c r="J304" s="241">
        <v>0</v>
      </c>
      <c r="K304" s="241">
        <v>0</v>
      </c>
      <c r="L304" s="240">
        <f t="shared" si="334"/>
        <v>0</v>
      </c>
      <c r="M304" s="191" t="e">
        <f t="shared" si="335"/>
        <v>#DIV/0!</v>
      </c>
      <c r="N304" s="382"/>
      <c r="O304" s="241">
        <v>0</v>
      </c>
      <c r="P304" s="241">
        <v>0</v>
      </c>
      <c r="Q304" s="240">
        <f t="shared" si="336"/>
        <v>0</v>
      </c>
      <c r="R304" s="191" t="e">
        <f t="shared" si="337"/>
        <v>#DIV/0!</v>
      </c>
      <c r="S304" s="403"/>
      <c r="T304" s="405"/>
      <c r="U304" s="241">
        <v>0</v>
      </c>
      <c r="V304" s="241">
        <v>0</v>
      </c>
      <c r="W304" s="129">
        <f>IFERROR(((V304/U304)*1),0)</f>
        <v>0</v>
      </c>
      <c r="X304" s="407"/>
      <c r="Y304" s="306"/>
    </row>
    <row r="305" spans="1:25" ht="15.75" hidden="1" thickBot="1">
      <c r="A305" s="399"/>
      <c r="B305" s="401"/>
      <c r="C305" s="380"/>
      <c r="D305" s="380"/>
      <c r="E305" s="127" t="s">
        <v>239</v>
      </c>
      <c r="F305" s="203">
        <v>0</v>
      </c>
      <c r="G305" s="203">
        <v>0</v>
      </c>
      <c r="H305" s="128">
        <f t="shared" si="332"/>
        <v>0</v>
      </c>
      <c r="I305" s="191" t="e">
        <f t="shared" si="333"/>
        <v>#DIV/0!</v>
      </c>
      <c r="J305" s="241">
        <v>0</v>
      </c>
      <c r="K305" s="241">
        <v>0</v>
      </c>
      <c r="L305" s="240">
        <f t="shared" si="334"/>
        <v>0</v>
      </c>
      <c r="M305" s="191" t="e">
        <f t="shared" si="335"/>
        <v>#DIV/0!</v>
      </c>
      <c r="N305" s="382"/>
      <c r="O305" s="241">
        <v>0</v>
      </c>
      <c r="P305" s="241">
        <v>0</v>
      </c>
      <c r="Q305" s="240">
        <f t="shared" si="336"/>
        <v>0</v>
      </c>
      <c r="R305" s="191" t="e">
        <f t="shared" si="337"/>
        <v>#DIV/0!</v>
      </c>
      <c r="S305" s="403"/>
      <c r="T305" s="405"/>
      <c r="U305" s="241">
        <v>0</v>
      </c>
      <c r="V305" s="241">
        <v>0</v>
      </c>
      <c r="W305" s="129">
        <f>IFERROR(((V305/U305)*1),0)</f>
        <v>0</v>
      </c>
      <c r="X305" s="404"/>
      <c r="Y305" s="306"/>
    </row>
    <row r="306" spans="1:25" ht="15.75" hidden="1" thickBot="1">
      <c r="A306" s="408" t="s">
        <v>240</v>
      </c>
      <c r="B306" s="409"/>
      <c r="C306" s="410"/>
      <c r="D306" s="237"/>
      <c r="E306" s="130"/>
      <c r="F306" s="205">
        <f>SUM(F301:F305)</f>
        <v>0</v>
      </c>
      <c r="G306" s="205">
        <f t="shared" ref="G306:H306" si="339">SUM(G301:G305)</f>
        <v>0</v>
      </c>
      <c r="H306" s="131">
        <f t="shared" si="339"/>
        <v>0</v>
      </c>
      <c r="I306" s="192">
        <v>1</v>
      </c>
      <c r="J306" s="178">
        <f t="shared" ref="J306:L306" si="340">SUM(J301:J305)</f>
        <v>0</v>
      </c>
      <c r="K306" s="178">
        <f t="shared" si="340"/>
        <v>0</v>
      </c>
      <c r="L306" s="178">
        <f t="shared" si="340"/>
        <v>0</v>
      </c>
      <c r="M306" s="192">
        <v>1</v>
      </c>
      <c r="N306" s="178">
        <f>N301</f>
        <v>0</v>
      </c>
      <c r="O306" s="178">
        <f t="shared" ref="O306:Q306" si="341">SUM(O301:O305)</f>
        <v>0</v>
      </c>
      <c r="P306" s="178">
        <f t="shared" si="341"/>
        <v>0</v>
      </c>
      <c r="Q306" s="178">
        <f t="shared" si="341"/>
        <v>0</v>
      </c>
      <c r="R306" s="192">
        <v>1</v>
      </c>
      <c r="S306" s="178">
        <f>S301</f>
        <v>0</v>
      </c>
      <c r="T306" s="188">
        <f>T301</f>
        <v>0</v>
      </c>
      <c r="U306" s="182">
        <f>SUM(U301:U305)</f>
        <v>0</v>
      </c>
      <c r="V306" s="183">
        <f>SUM(V301:V305)</f>
        <v>0</v>
      </c>
      <c r="W306" s="132">
        <f>IFERROR(((V306/U306)*1),0)</f>
        <v>0</v>
      </c>
      <c r="X306" s="264">
        <f>IFERROR(((1-(1-T306)*W306)*1),0)</f>
        <v>1</v>
      </c>
      <c r="Y306" s="306"/>
    </row>
    <row r="307" spans="1:25" ht="15.75" hidden="1" thickBot="1">
      <c r="A307" s="399">
        <f>A301+1</f>
        <v>51</v>
      </c>
      <c r="B307" s="401"/>
      <c r="C307" s="380"/>
      <c r="D307" s="380"/>
      <c r="E307" s="127" t="s">
        <v>235</v>
      </c>
      <c r="F307" s="203">
        <v>0</v>
      </c>
      <c r="G307" s="203">
        <v>0</v>
      </c>
      <c r="H307" s="128">
        <f>F307+G307</f>
        <v>0</v>
      </c>
      <c r="I307" s="191" t="e">
        <f>H307/$H$312</f>
        <v>#DIV/0!</v>
      </c>
      <c r="J307" s="241">
        <v>0</v>
      </c>
      <c r="K307" s="241">
        <v>0</v>
      </c>
      <c r="L307" s="240">
        <f>J307+K307</f>
        <v>0</v>
      </c>
      <c r="M307" s="191" t="e">
        <f>L307/$L$312</f>
        <v>#DIV/0!</v>
      </c>
      <c r="N307" s="382">
        <v>0</v>
      </c>
      <c r="O307" s="241">
        <v>0</v>
      </c>
      <c r="P307" s="241">
        <v>0</v>
      </c>
      <c r="Q307" s="240">
        <f>O307+P307</f>
        <v>0</v>
      </c>
      <c r="R307" s="191" t="e">
        <f>Q307/$Q$312</f>
        <v>#DIV/0!</v>
      </c>
      <c r="S307" s="403">
        <f>N312-Q312</f>
        <v>0</v>
      </c>
      <c r="T307" s="405">
        <f>IFERROR((S307/N312),0)</f>
        <v>0</v>
      </c>
      <c r="U307" s="241">
        <v>0</v>
      </c>
      <c r="V307" s="241">
        <v>0</v>
      </c>
      <c r="W307" s="129">
        <f>IFERROR(((V307/U307)*1),0)</f>
        <v>0</v>
      </c>
      <c r="X307" s="406"/>
      <c r="Y307" s="306"/>
    </row>
    <row r="308" spans="1:25" ht="15.75" hidden="1" thickBot="1">
      <c r="A308" s="399"/>
      <c r="B308" s="401"/>
      <c r="C308" s="380"/>
      <c r="D308" s="380"/>
      <c r="E308" s="127" t="s">
        <v>236</v>
      </c>
      <c r="F308" s="203">
        <v>0</v>
      </c>
      <c r="G308" s="203">
        <v>0</v>
      </c>
      <c r="H308" s="128">
        <f t="shared" ref="H308:H311" si="342">F308+G308</f>
        <v>0</v>
      </c>
      <c r="I308" s="191" t="e">
        <f t="shared" ref="I308:I311" si="343">H308/$H$312</f>
        <v>#DIV/0!</v>
      </c>
      <c r="J308" s="241">
        <v>0</v>
      </c>
      <c r="K308" s="241">
        <v>0</v>
      </c>
      <c r="L308" s="240">
        <f t="shared" ref="L308:L311" si="344">J308+K308</f>
        <v>0</v>
      </c>
      <c r="M308" s="191" t="e">
        <f t="shared" ref="M308:M311" si="345">L308/$L$312</f>
        <v>#DIV/0!</v>
      </c>
      <c r="N308" s="382"/>
      <c r="O308" s="241">
        <v>0</v>
      </c>
      <c r="P308" s="241">
        <v>0</v>
      </c>
      <c r="Q308" s="240">
        <f t="shared" ref="Q308:Q311" si="346">O308+P308</f>
        <v>0</v>
      </c>
      <c r="R308" s="191" t="e">
        <f t="shared" ref="R308:R311" si="347">Q308/$Q$312</f>
        <v>#DIV/0!</v>
      </c>
      <c r="S308" s="403"/>
      <c r="T308" s="405"/>
      <c r="U308" s="241">
        <v>0</v>
      </c>
      <c r="V308" s="241">
        <v>0</v>
      </c>
      <c r="W308" s="129">
        <f t="shared" ref="W308:W309" si="348">IFERROR(((V308/U308)*1),0)</f>
        <v>0</v>
      </c>
      <c r="X308" s="407"/>
      <c r="Y308" s="306"/>
    </row>
    <row r="309" spans="1:25" ht="15.75" hidden="1" thickBot="1">
      <c r="A309" s="399"/>
      <c r="B309" s="401"/>
      <c r="C309" s="380"/>
      <c r="D309" s="380"/>
      <c r="E309" s="127" t="s">
        <v>237</v>
      </c>
      <c r="F309" s="203">
        <v>0</v>
      </c>
      <c r="G309" s="203">
        <v>0</v>
      </c>
      <c r="H309" s="128">
        <f t="shared" si="342"/>
        <v>0</v>
      </c>
      <c r="I309" s="191" t="e">
        <f t="shared" si="343"/>
        <v>#DIV/0!</v>
      </c>
      <c r="J309" s="241">
        <v>0</v>
      </c>
      <c r="K309" s="241">
        <v>0</v>
      </c>
      <c r="L309" s="240">
        <f t="shared" si="344"/>
        <v>0</v>
      </c>
      <c r="M309" s="191" t="e">
        <f t="shared" si="345"/>
        <v>#DIV/0!</v>
      </c>
      <c r="N309" s="382"/>
      <c r="O309" s="241">
        <v>0</v>
      </c>
      <c r="P309" s="241">
        <v>0</v>
      </c>
      <c r="Q309" s="240">
        <f t="shared" si="346"/>
        <v>0</v>
      </c>
      <c r="R309" s="191" t="e">
        <f t="shared" si="347"/>
        <v>#DIV/0!</v>
      </c>
      <c r="S309" s="403"/>
      <c r="T309" s="405"/>
      <c r="U309" s="241">
        <v>0</v>
      </c>
      <c r="V309" s="241">
        <v>0</v>
      </c>
      <c r="W309" s="129">
        <f t="shared" si="348"/>
        <v>0</v>
      </c>
      <c r="X309" s="407"/>
      <c r="Y309" s="306"/>
    </row>
    <row r="310" spans="1:25" ht="15.75" hidden="1" thickBot="1">
      <c r="A310" s="399"/>
      <c r="B310" s="401"/>
      <c r="C310" s="380"/>
      <c r="D310" s="380"/>
      <c r="E310" s="127" t="s">
        <v>238</v>
      </c>
      <c r="F310" s="203">
        <v>0</v>
      </c>
      <c r="G310" s="203">
        <v>0</v>
      </c>
      <c r="H310" s="128">
        <f t="shared" si="342"/>
        <v>0</v>
      </c>
      <c r="I310" s="191" t="e">
        <f t="shared" si="343"/>
        <v>#DIV/0!</v>
      </c>
      <c r="J310" s="241">
        <v>0</v>
      </c>
      <c r="K310" s="241">
        <v>0</v>
      </c>
      <c r="L310" s="240">
        <f t="shared" si="344"/>
        <v>0</v>
      </c>
      <c r="M310" s="191" t="e">
        <f t="shared" si="345"/>
        <v>#DIV/0!</v>
      </c>
      <c r="N310" s="382"/>
      <c r="O310" s="241">
        <v>0</v>
      </c>
      <c r="P310" s="241">
        <v>0</v>
      </c>
      <c r="Q310" s="240">
        <f t="shared" si="346"/>
        <v>0</v>
      </c>
      <c r="R310" s="191" t="e">
        <f t="shared" si="347"/>
        <v>#DIV/0!</v>
      </c>
      <c r="S310" s="403"/>
      <c r="T310" s="405"/>
      <c r="U310" s="241">
        <v>0</v>
      </c>
      <c r="V310" s="241">
        <v>0</v>
      </c>
      <c r="W310" s="129">
        <f>IFERROR(((V310/U310)*1),0)</f>
        <v>0</v>
      </c>
      <c r="X310" s="407"/>
      <c r="Y310" s="306"/>
    </row>
    <row r="311" spans="1:25" ht="15.75" hidden="1" thickBot="1">
      <c r="A311" s="399"/>
      <c r="B311" s="401"/>
      <c r="C311" s="380"/>
      <c r="D311" s="380"/>
      <c r="E311" s="127" t="s">
        <v>239</v>
      </c>
      <c r="F311" s="203">
        <v>0</v>
      </c>
      <c r="G311" s="203">
        <v>0</v>
      </c>
      <c r="H311" s="128">
        <f t="shared" si="342"/>
        <v>0</v>
      </c>
      <c r="I311" s="191" t="e">
        <f t="shared" si="343"/>
        <v>#DIV/0!</v>
      </c>
      <c r="J311" s="241">
        <v>0</v>
      </c>
      <c r="K311" s="241">
        <v>0</v>
      </c>
      <c r="L311" s="240">
        <f t="shared" si="344"/>
        <v>0</v>
      </c>
      <c r="M311" s="191" t="e">
        <f t="shared" si="345"/>
        <v>#DIV/0!</v>
      </c>
      <c r="N311" s="382"/>
      <c r="O311" s="241">
        <v>0</v>
      </c>
      <c r="P311" s="241">
        <v>0</v>
      </c>
      <c r="Q311" s="240">
        <f t="shared" si="346"/>
        <v>0</v>
      </c>
      <c r="R311" s="191" t="e">
        <f t="shared" si="347"/>
        <v>#DIV/0!</v>
      </c>
      <c r="S311" s="403"/>
      <c r="T311" s="405"/>
      <c r="U311" s="241">
        <v>0</v>
      </c>
      <c r="V311" s="241">
        <v>0</v>
      </c>
      <c r="W311" s="129">
        <f>IFERROR(((V311/U311)*1),0)</f>
        <v>0</v>
      </c>
      <c r="X311" s="404"/>
      <c r="Y311" s="306"/>
    </row>
    <row r="312" spans="1:25" ht="15.75" hidden="1" thickBot="1">
      <c r="A312" s="408" t="s">
        <v>240</v>
      </c>
      <c r="B312" s="409"/>
      <c r="C312" s="410"/>
      <c r="D312" s="237"/>
      <c r="E312" s="130"/>
      <c r="F312" s="205">
        <f>SUM(F307:F311)</f>
        <v>0</v>
      </c>
      <c r="G312" s="205">
        <f t="shared" ref="G312:H312" si="349">SUM(G307:G311)</f>
        <v>0</v>
      </c>
      <c r="H312" s="131">
        <f t="shared" si="349"/>
        <v>0</v>
      </c>
      <c r="I312" s="192">
        <v>1</v>
      </c>
      <c r="J312" s="178">
        <f t="shared" ref="J312:L312" si="350">SUM(J307:J311)</f>
        <v>0</v>
      </c>
      <c r="K312" s="178">
        <f t="shared" si="350"/>
        <v>0</v>
      </c>
      <c r="L312" s="178">
        <f t="shared" si="350"/>
        <v>0</v>
      </c>
      <c r="M312" s="192">
        <v>1</v>
      </c>
      <c r="N312" s="178">
        <f>N307</f>
        <v>0</v>
      </c>
      <c r="O312" s="178">
        <f t="shared" ref="O312:Q312" si="351">SUM(O307:O311)</f>
        <v>0</v>
      </c>
      <c r="P312" s="178">
        <f t="shared" si="351"/>
        <v>0</v>
      </c>
      <c r="Q312" s="178">
        <f t="shared" si="351"/>
        <v>0</v>
      </c>
      <c r="R312" s="192">
        <v>1</v>
      </c>
      <c r="S312" s="178">
        <f>S307</f>
        <v>0</v>
      </c>
      <c r="T312" s="188">
        <f>T307</f>
        <v>0</v>
      </c>
      <c r="U312" s="182">
        <f>SUM(U307:U311)</f>
        <v>0</v>
      </c>
      <c r="V312" s="183">
        <f>SUM(V307:V311)</f>
        <v>0</v>
      </c>
      <c r="W312" s="132">
        <f>IFERROR(((V312/U312)*1),0)</f>
        <v>0</v>
      </c>
      <c r="X312" s="264">
        <f>IFERROR(((1-(1-T312)*W312)*1),0)</f>
        <v>1</v>
      </c>
      <c r="Y312" s="306"/>
    </row>
    <row r="313" spans="1:25" ht="15.75" hidden="1" thickBot="1">
      <c r="A313" s="399">
        <f>A307+1</f>
        <v>52</v>
      </c>
      <c r="B313" s="401"/>
      <c r="C313" s="380"/>
      <c r="D313" s="380"/>
      <c r="E313" s="127" t="s">
        <v>235</v>
      </c>
      <c r="F313" s="203">
        <v>0</v>
      </c>
      <c r="G313" s="203">
        <v>0</v>
      </c>
      <c r="H313" s="128">
        <f>F313+G313</f>
        <v>0</v>
      </c>
      <c r="I313" s="191" t="e">
        <f>H313/$H$318</f>
        <v>#DIV/0!</v>
      </c>
      <c r="J313" s="241">
        <v>0</v>
      </c>
      <c r="K313" s="241">
        <v>0</v>
      </c>
      <c r="L313" s="240">
        <f>J313+K313</f>
        <v>0</v>
      </c>
      <c r="M313" s="191" t="e">
        <f>L313/$L$318</f>
        <v>#DIV/0!</v>
      </c>
      <c r="N313" s="382">
        <v>0</v>
      </c>
      <c r="O313" s="241">
        <v>0</v>
      </c>
      <c r="P313" s="241">
        <v>0</v>
      </c>
      <c r="Q313" s="240">
        <f>O313+P313</f>
        <v>0</v>
      </c>
      <c r="R313" s="191" t="e">
        <f>Q313/$Q$318</f>
        <v>#DIV/0!</v>
      </c>
      <c r="S313" s="403">
        <f>N318-Q318</f>
        <v>0</v>
      </c>
      <c r="T313" s="405">
        <f>IFERROR((S313/N318),0)</f>
        <v>0</v>
      </c>
      <c r="U313" s="241">
        <v>0</v>
      </c>
      <c r="V313" s="241">
        <v>0</v>
      </c>
      <c r="W313" s="129">
        <f>IFERROR(((V313/U313)*1),0)</f>
        <v>0</v>
      </c>
      <c r="X313" s="406"/>
      <c r="Y313" s="306"/>
    </row>
    <row r="314" spans="1:25" ht="15.75" hidden="1" thickBot="1">
      <c r="A314" s="399"/>
      <c r="B314" s="401"/>
      <c r="C314" s="380"/>
      <c r="D314" s="380"/>
      <c r="E314" s="127" t="s">
        <v>236</v>
      </c>
      <c r="F314" s="203">
        <v>0</v>
      </c>
      <c r="G314" s="203">
        <v>0</v>
      </c>
      <c r="H314" s="128">
        <f t="shared" ref="H314:H317" si="352">F314+G314</f>
        <v>0</v>
      </c>
      <c r="I314" s="191" t="e">
        <f t="shared" ref="I314:I317" si="353">H314/$H$318</f>
        <v>#DIV/0!</v>
      </c>
      <c r="J314" s="241">
        <v>0</v>
      </c>
      <c r="K314" s="241">
        <v>0</v>
      </c>
      <c r="L314" s="240">
        <f t="shared" ref="L314:L317" si="354">J314+K314</f>
        <v>0</v>
      </c>
      <c r="M314" s="191" t="e">
        <f t="shared" ref="M314:M317" si="355">L314/$L$318</f>
        <v>#DIV/0!</v>
      </c>
      <c r="N314" s="382"/>
      <c r="O314" s="241">
        <v>0</v>
      </c>
      <c r="P314" s="241">
        <v>0</v>
      </c>
      <c r="Q314" s="240">
        <f t="shared" ref="Q314:Q317" si="356">O314+P314</f>
        <v>0</v>
      </c>
      <c r="R314" s="191" t="e">
        <f t="shared" ref="R314:R317" si="357">Q314/$Q$318</f>
        <v>#DIV/0!</v>
      </c>
      <c r="S314" s="403"/>
      <c r="T314" s="405"/>
      <c r="U314" s="241">
        <v>0</v>
      </c>
      <c r="V314" s="241">
        <v>0</v>
      </c>
      <c r="W314" s="129">
        <f t="shared" ref="W314:W315" si="358">IFERROR(((V314/U314)*1),0)</f>
        <v>0</v>
      </c>
      <c r="X314" s="407"/>
      <c r="Y314" s="306"/>
    </row>
    <row r="315" spans="1:25" ht="15.75" hidden="1" thickBot="1">
      <c r="A315" s="399"/>
      <c r="B315" s="401"/>
      <c r="C315" s="380"/>
      <c r="D315" s="380"/>
      <c r="E315" s="127" t="s">
        <v>237</v>
      </c>
      <c r="F315" s="203">
        <v>0</v>
      </c>
      <c r="G315" s="203">
        <v>0</v>
      </c>
      <c r="H315" s="128">
        <f t="shared" si="352"/>
        <v>0</v>
      </c>
      <c r="I315" s="191" t="e">
        <f t="shared" si="353"/>
        <v>#DIV/0!</v>
      </c>
      <c r="J315" s="241">
        <v>0</v>
      </c>
      <c r="K315" s="241">
        <v>0</v>
      </c>
      <c r="L315" s="240">
        <f t="shared" si="354"/>
        <v>0</v>
      </c>
      <c r="M315" s="191" t="e">
        <f t="shared" si="355"/>
        <v>#DIV/0!</v>
      </c>
      <c r="N315" s="382"/>
      <c r="O315" s="241">
        <v>0</v>
      </c>
      <c r="P315" s="241">
        <v>0</v>
      </c>
      <c r="Q315" s="240">
        <f t="shared" si="356"/>
        <v>0</v>
      </c>
      <c r="R315" s="191" t="e">
        <f t="shared" si="357"/>
        <v>#DIV/0!</v>
      </c>
      <c r="S315" s="403"/>
      <c r="T315" s="405"/>
      <c r="U315" s="241">
        <v>0</v>
      </c>
      <c r="V315" s="241">
        <v>0</v>
      </c>
      <c r="W315" s="129">
        <f t="shared" si="358"/>
        <v>0</v>
      </c>
      <c r="X315" s="407"/>
      <c r="Y315" s="306"/>
    </row>
    <row r="316" spans="1:25" ht="15.75" hidden="1" thickBot="1">
      <c r="A316" s="399"/>
      <c r="B316" s="401"/>
      <c r="C316" s="380"/>
      <c r="D316" s="380"/>
      <c r="E316" s="127" t="s">
        <v>238</v>
      </c>
      <c r="F316" s="203">
        <v>0</v>
      </c>
      <c r="G316" s="203">
        <v>0</v>
      </c>
      <c r="H316" s="128">
        <f t="shared" si="352"/>
        <v>0</v>
      </c>
      <c r="I316" s="191" t="e">
        <f t="shared" si="353"/>
        <v>#DIV/0!</v>
      </c>
      <c r="J316" s="241">
        <v>0</v>
      </c>
      <c r="K316" s="241">
        <v>0</v>
      </c>
      <c r="L316" s="240">
        <f t="shared" si="354"/>
        <v>0</v>
      </c>
      <c r="M316" s="191" t="e">
        <f t="shared" si="355"/>
        <v>#DIV/0!</v>
      </c>
      <c r="N316" s="382"/>
      <c r="O316" s="241">
        <v>0</v>
      </c>
      <c r="P316" s="241">
        <v>0</v>
      </c>
      <c r="Q316" s="240">
        <f t="shared" si="356"/>
        <v>0</v>
      </c>
      <c r="R316" s="191" t="e">
        <f t="shared" si="357"/>
        <v>#DIV/0!</v>
      </c>
      <c r="S316" s="403"/>
      <c r="T316" s="405"/>
      <c r="U316" s="241">
        <v>0</v>
      </c>
      <c r="V316" s="241">
        <v>0</v>
      </c>
      <c r="W316" s="129">
        <f>IFERROR(((V316/U316)*1),0)</f>
        <v>0</v>
      </c>
      <c r="X316" s="407"/>
      <c r="Y316" s="306"/>
    </row>
    <row r="317" spans="1:25" ht="15.75" hidden="1" thickBot="1">
      <c r="A317" s="399"/>
      <c r="B317" s="401"/>
      <c r="C317" s="380"/>
      <c r="D317" s="380"/>
      <c r="E317" s="127" t="s">
        <v>239</v>
      </c>
      <c r="F317" s="203">
        <v>0</v>
      </c>
      <c r="G317" s="203">
        <v>0</v>
      </c>
      <c r="H317" s="128">
        <f t="shared" si="352"/>
        <v>0</v>
      </c>
      <c r="I317" s="191" t="e">
        <f t="shared" si="353"/>
        <v>#DIV/0!</v>
      </c>
      <c r="J317" s="241">
        <v>0</v>
      </c>
      <c r="K317" s="241">
        <v>0</v>
      </c>
      <c r="L317" s="240">
        <f t="shared" si="354"/>
        <v>0</v>
      </c>
      <c r="M317" s="191" t="e">
        <f t="shared" si="355"/>
        <v>#DIV/0!</v>
      </c>
      <c r="N317" s="382"/>
      <c r="O317" s="241">
        <v>0</v>
      </c>
      <c r="P317" s="241">
        <v>0</v>
      </c>
      <c r="Q317" s="240">
        <f t="shared" si="356"/>
        <v>0</v>
      </c>
      <c r="R317" s="191" t="e">
        <f t="shared" si="357"/>
        <v>#DIV/0!</v>
      </c>
      <c r="S317" s="403"/>
      <c r="T317" s="405"/>
      <c r="U317" s="241">
        <v>0</v>
      </c>
      <c r="V317" s="241">
        <v>0</v>
      </c>
      <c r="W317" s="129">
        <f>IFERROR(((V317/U317)*1),0)</f>
        <v>0</v>
      </c>
      <c r="X317" s="404"/>
      <c r="Y317" s="306"/>
    </row>
    <row r="318" spans="1:25" ht="15.75" hidden="1" thickBot="1">
      <c r="A318" s="408" t="s">
        <v>240</v>
      </c>
      <c r="B318" s="409"/>
      <c r="C318" s="410"/>
      <c r="D318" s="237"/>
      <c r="E318" s="130"/>
      <c r="F318" s="205">
        <f>SUM(F313:F317)</f>
        <v>0</v>
      </c>
      <c r="G318" s="205">
        <f t="shared" ref="G318:H318" si="359">SUM(G313:G317)</f>
        <v>0</v>
      </c>
      <c r="H318" s="131">
        <f t="shared" si="359"/>
        <v>0</v>
      </c>
      <c r="I318" s="192">
        <v>1</v>
      </c>
      <c r="J318" s="178">
        <f t="shared" ref="J318:L318" si="360">SUM(J313:J317)</f>
        <v>0</v>
      </c>
      <c r="K318" s="178">
        <f t="shared" si="360"/>
        <v>0</v>
      </c>
      <c r="L318" s="178">
        <f t="shared" si="360"/>
        <v>0</v>
      </c>
      <c r="M318" s="192">
        <v>1</v>
      </c>
      <c r="N318" s="178">
        <f>N313</f>
        <v>0</v>
      </c>
      <c r="O318" s="178">
        <f t="shared" ref="O318:Q318" si="361">SUM(O313:O317)</f>
        <v>0</v>
      </c>
      <c r="P318" s="178">
        <f t="shared" si="361"/>
        <v>0</v>
      </c>
      <c r="Q318" s="178">
        <f t="shared" si="361"/>
        <v>0</v>
      </c>
      <c r="R318" s="192">
        <v>1</v>
      </c>
      <c r="S318" s="178">
        <f>S313</f>
        <v>0</v>
      </c>
      <c r="T318" s="188">
        <f>T313</f>
        <v>0</v>
      </c>
      <c r="U318" s="182">
        <f>SUM(U313:U317)</f>
        <v>0</v>
      </c>
      <c r="V318" s="183">
        <f>SUM(V313:V317)</f>
        <v>0</v>
      </c>
      <c r="W318" s="132">
        <f>IFERROR(((V318/U318)*1),0)</f>
        <v>0</v>
      </c>
      <c r="X318" s="264">
        <f>IFERROR(((1-(1-T318)*W318)*1),0)</f>
        <v>1</v>
      </c>
      <c r="Y318" s="306"/>
    </row>
    <row r="319" spans="1:25" ht="15.75" hidden="1" thickBot="1">
      <c r="A319" s="399">
        <f>A313+1</f>
        <v>53</v>
      </c>
      <c r="B319" s="401"/>
      <c r="C319" s="380"/>
      <c r="D319" s="380"/>
      <c r="E319" s="127" t="s">
        <v>235</v>
      </c>
      <c r="F319" s="203">
        <v>0</v>
      </c>
      <c r="G319" s="203">
        <v>0</v>
      </c>
      <c r="H319" s="128">
        <f>F319+G319</f>
        <v>0</v>
      </c>
      <c r="I319" s="191" t="e">
        <f>H319/$H$324</f>
        <v>#DIV/0!</v>
      </c>
      <c r="J319" s="241">
        <v>0</v>
      </c>
      <c r="K319" s="241">
        <v>0</v>
      </c>
      <c r="L319" s="240">
        <f>J319+K319</f>
        <v>0</v>
      </c>
      <c r="M319" s="191" t="e">
        <f>L319/$L$324</f>
        <v>#DIV/0!</v>
      </c>
      <c r="N319" s="382">
        <v>0</v>
      </c>
      <c r="O319" s="241">
        <v>0</v>
      </c>
      <c r="P319" s="241">
        <v>0</v>
      </c>
      <c r="Q319" s="240">
        <f>O319+P319</f>
        <v>0</v>
      </c>
      <c r="R319" s="191" t="e">
        <f>Q319/$Q$324</f>
        <v>#DIV/0!</v>
      </c>
      <c r="S319" s="403">
        <f>N324-Q324</f>
        <v>0</v>
      </c>
      <c r="T319" s="405">
        <f>IFERROR((S319/N324),0)</f>
        <v>0</v>
      </c>
      <c r="U319" s="241">
        <v>0</v>
      </c>
      <c r="V319" s="241">
        <v>0</v>
      </c>
      <c r="W319" s="129">
        <f>IFERROR(((V319/U319)*1),0)</f>
        <v>0</v>
      </c>
      <c r="X319" s="406"/>
      <c r="Y319" s="306"/>
    </row>
    <row r="320" spans="1:25" ht="15.75" hidden="1" thickBot="1">
      <c r="A320" s="399"/>
      <c r="B320" s="401"/>
      <c r="C320" s="380"/>
      <c r="D320" s="380"/>
      <c r="E320" s="127" t="s">
        <v>236</v>
      </c>
      <c r="F320" s="203">
        <v>0</v>
      </c>
      <c r="G320" s="203">
        <v>0</v>
      </c>
      <c r="H320" s="128">
        <f t="shared" ref="H320:H323" si="362">F320+G320</f>
        <v>0</v>
      </c>
      <c r="I320" s="191" t="e">
        <f t="shared" ref="I320:I323" si="363">H320/$H$324</f>
        <v>#DIV/0!</v>
      </c>
      <c r="J320" s="241">
        <v>0</v>
      </c>
      <c r="K320" s="241">
        <v>0</v>
      </c>
      <c r="L320" s="240">
        <f t="shared" ref="L320:L323" si="364">J320+K320</f>
        <v>0</v>
      </c>
      <c r="M320" s="191" t="e">
        <f t="shared" ref="M320:M323" si="365">L320/$L$324</f>
        <v>#DIV/0!</v>
      </c>
      <c r="N320" s="382"/>
      <c r="O320" s="241">
        <v>0</v>
      </c>
      <c r="P320" s="241">
        <v>0</v>
      </c>
      <c r="Q320" s="240">
        <f t="shared" ref="Q320:Q323" si="366">O320+P320</f>
        <v>0</v>
      </c>
      <c r="R320" s="191" t="e">
        <f t="shared" ref="R320:R323" si="367">Q320/$Q$324</f>
        <v>#DIV/0!</v>
      </c>
      <c r="S320" s="403"/>
      <c r="T320" s="405"/>
      <c r="U320" s="241">
        <v>0</v>
      </c>
      <c r="V320" s="241">
        <v>0</v>
      </c>
      <c r="W320" s="129">
        <f t="shared" ref="W320:W321" si="368">IFERROR(((V320/U320)*1),0)</f>
        <v>0</v>
      </c>
      <c r="X320" s="407"/>
      <c r="Y320" s="306"/>
    </row>
    <row r="321" spans="1:25" ht="15.75" hidden="1" thickBot="1">
      <c r="A321" s="399"/>
      <c r="B321" s="401"/>
      <c r="C321" s="380"/>
      <c r="D321" s="380"/>
      <c r="E321" s="127" t="s">
        <v>237</v>
      </c>
      <c r="F321" s="203">
        <v>0</v>
      </c>
      <c r="G321" s="203">
        <v>0</v>
      </c>
      <c r="H321" s="128">
        <f t="shared" si="362"/>
        <v>0</v>
      </c>
      <c r="I321" s="191" t="e">
        <f t="shared" si="363"/>
        <v>#DIV/0!</v>
      </c>
      <c r="J321" s="241">
        <v>0</v>
      </c>
      <c r="K321" s="241">
        <v>0</v>
      </c>
      <c r="L321" s="240">
        <f t="shared" si="364"/>
        <v>0</v>
      </c>
      <c r="M321" s="191" t="e">
        <f t="shared" si="365"/>
        <v>#DIV/0!</v>
      </c>
      <c r="N321" s="382"/>
      <c r="O321" s="241">
        <v>0</v>
      </c>
      <c r="P321" s="241">
        <v>0</v>
      </c>
      <c r="Q321" s="240">
        <f t="shared" si="366"/>
        <v>0</v>
      </c>
      <c r="R321" s="191" t="e">
        <f t="shared" si="367"/>
        <v>#DIV/0!</v>
      </c>
      <c r="S321" s="403"/>
      <c r="T321" s="405"/>
      <c r="U321" s="241">
        <v>0</v>
      </c>
      <c r="V321" s="241">
        <v>0</v>
      </c>
      <c r="W321" s="129">
        <f t="shared" si="368"/>
        <v>0</v>
      </c>
      <c r="X321" s="407"/>
      <c r="Y321" s="306"/>
    </row>
    <row r="322" spans="1:25" ht="15.75" hidden="1" thickBot="1">
      <c r="A322" s="399"/>
      <c r="B322" s="401"/>
      <c r="C322" s="380"/>
      <c r="D322" s="380"/>
      <c r="E322" s="127" t="s">
        <v>238</v>
      </c>
      <c r="F322" s="203">
        <v>0</v>
      </c>
      <c r="G322" s="203">
        <v>0</v>
      </c>
      <c r="H322" s="128">
        <f t="shared" si="362"/>
        <v>0</v>
      </c>
      <c r="I322" s="191" t="e">
        <f t="shared" si="363"/>
        <v>#DIV/0!</v>
      </c>
      <c r="J322" s="241">
        <v>0</v>
      </c>
      <c r="K322" s="241">
        <v>0</v>
      </c>
      <c r="L322" s="240">
        <f t="shared" si="364"/>
        <v>0</v>
      </c>
      <c r="M322" s="191" t="e">
        <f t="shared" si="365"/>
        <v>#DIV/0!</v>
      </c>
      <c r="N322" s="382"/>
      <c r="O322" s="241">
        <v>0</v>
      </c>
      <c r="P322" s="241">
        <v>0</v>
      </c>
      <c r="Q322" s="240">
        <f t="shared" si="366"/>
        <v>0</v>
      </c>
      <c r="R322" s="191" t="e">
        <f t="shared" si="367"/>
        <v>#DIV/0!</v>
      </c>
      <c r="S322" s="403"/>
      <c r="T322" s="405"/>
      <c r="U322" s="241">
        <v>0</v>
      </c>
      <c r="V322" s="241">
        <v>0</v>
      </c>
      <c r="W322" s="129">
        <f>IFERROR(((V322/U322)*1),0)</f>
        <v>0</v>
      </c>
      <c r="X322" s="407"/>
      <c r="Y322" s="306"/>
    </row>
    <row r="323" spans="1:25" ht="15.75" hidden="1" thickBot="1">
      <c r="A323" s="399"/>
      <c r="B323" s="401"/>
      <c r="C323" s="380"/>
      <c r="D323" s="380"/>
      <c r="E323" s="127" t="s">
        <v>239</v>
      </c>
      <c r="F323" s="203">
        <v>0</v>
      </c>
      <c r="G323" s="203">
        <v>0</v>
      </c>
      <c r="H323" s="128">
        <f t="shared" si="362"/>
        <v>0</v>
      </c>
      <c r="I323" s="191" t="e">
        <f t="shared" si="363"/>
        <v>#DIV/0!</v>
      </c>
      <c r="J323" s="241">
        <v>0</v>
      </c>
      <c r="K323" s="241">
        <v>0</v>
      </c>
      <c r="L323" s="240">
        <f t="shared" si="364"/>
        <v>0</v>
      </c>
      <c r="M323" s="191" t="e">
        <f t="shared" si="365"/>
        <v>#DIV/0!</v>
      </c>
      <c r="N323" s="382"/>
      <c r="O323" s="241">
        <v>0</v>
      </c>
      <c r="P323" s="241">
        <v>0</v>
      </c>
      <c r="Q323" s="240">
        <f t="shared" si="366"/>
        <v>0</v>
      </c>
      <c r="R323" s="191" t="e">
        <f t="shared" si="367"/>
        <v>#DIV/0!</v>
      </c>
      <c r="S323" s="403"/>
      <c r="T323" s="405"/>
      <c r="U323" s="241">
        <v>0</v>
      </c>
      <c r="V323" s="241">
        <v>0</v>
      </c>
      <c r="W323" s="129">
        <f>IFERROR(((V323/U323)*1),0)</f>
        <v>0</v>
      </c>
      <c r="X323" s="404"/>
      <c r="Y323" s="306"/>
    </row>
    <row r="324" spans="1:25" ht="15.75" hidden="1" thickBot="1">
      <c r="A324" s="408" t="s">
        <v>240</v>
      </c>
      <c r="B324" s="409"/>
      <c r="C324" s="410"/>
      <c r="D324" s="237"/>
      <c r="E324" s="130"/>
      <c r="F324" s="205">
        <f>SUM(F319:F323)</f>
        <v>0</v>
      </c>
      <c r="G324" s="205">
        <f t="shared" ref="G324:H324" si="369">SUM(G319:G323)</f>
        <v>0</v>
      </c>
      <c r="H324" s="131">
        <f t="shared" si="369"/>
        <v>0</v>
      </c>
      <c r="I324" s="192">
        <v>1</v>
      </c>
      <c r="J324" s="178">
        <f t="shared" ref="J324:L324" si="370">SUM(J319:J323)</f>
        <v>0</v>
      </c>
      <c r="K324" s="178">
        <f t="shared" si="370"/>
        <v>0</v>
      </c>
      <c r="L324" s="178">
        <f t="shared" si="370"/>
        <v>0</v>
      </c>
      <c r="M324" s="192">
        <v>1</v>
      </c>
      <c r="N324" s="178">
        <f>N319</f>
        <v>0</v>
      </c>
      <c r="O324" s="178">
        <f t="shared" ref="O324:Q324" si="371">SUM(O319:O323)</f>
        <v>0</v>
      </c>
      <c r="P324" s="178">
        <f t="shared" si="371"/>
        <v>0</v>
      </c>
      <c r="Q324" s="178">
        <f t="shared" si="371"/>
        <v>0</v>
      </c>
      <c r="R324" s="192">
        <v>1</v>
      </c>
      <c r="S324" s="178">
        <f>S319</f>
        <v>0</v>
      </c>
      <c r="T324" s="188">
        <f>T319</f>
        <v>0</v>
      </c>
      <c r="U324" s="182">
        <f>SUM(U319:U323)</f>
        <v>0</v>
      </c>
      <c r="V324" s="183">
        <f>SUM(V319:V323)</f>
        <v>0</v>
      </c>
      <c r="W324" s="132">
        <f>IFERROR(((V324/U324)*1),0)</f>
        <v>0</v>
      </c>
      <c r="X324" s="264">
        <f>IFERROR(((1-(1-T324)*W324)*1),0)</f>
        <v>1</v>
      </c>
      <c r="Y324" s="306"/>
    </row>
    <row r="325" spans="1:25" ht="15.75" hidden="1" thickBot="1">
      <c r="A325" s="399">
        <f>A319+1</f>
        <v>54</v>
      </c>
      <c r="B325" s="401"/>
      <c r="C325" s="380"/>
      <c r="D325" s="380"/>
      <c r="E325" s="127" t="s">
        <v>235</v>
      </c>
      <c r="F325" s="203">
        <v>0</v>
      </c>
      <c r="G325" s="203">
        <v>0</v>
      </c>
      <c r="H325" s="128">
        <f>F325+G325</f>
        <v>0</v>
      </c>
      <c r="I325" s="191" t="e">
        <f>H325/$H$330</f>
        <v>#DIV/0!</v>
      </c>
      <c r="J325" s="241">
        <v>0</v>
      </c>
      <c r="K325" s="241">
        <v>0</v>
      </c>
      <c r="L325" s="240">
        <f>J325+K325</f>
        <v>0</v>
      </c>
      <c r="M325" s="191" t="e">
        <f>L325/$L$330</f>
        <v>#DIV/0!</v>
      </c>
      <c r="N325" s="382">
        <v>0</v>
      </c>
      <c r="O325" s="241">
        <v>0</v>
      </c>
      <c r="P325" s="241">
        <v>0</v>
      </c>
      <c r="Q325" s="240">
        <f>O325+P325</f>
        <v>0</v>
      </c>
      <c r="R325" s="191" t="e">
        <f>Q325/$Q$330</f>
        <v>#DIV/0!</v>
      </c>
      <c r="S325" s="403">
        <f>N330-Q330</f>
        <v>0</v>
      </c>
      <c r="T325" s="405">
        <f>IFERROR((S325/N330),0)</f>
        <v>0</v>
      </c>
      <c r="U325" s="241">
        <v>0</v>
      </c>
      <c r="V325" s="241">
        <v>0</v>
      </c>
      <c r="W325" s="129">
        <f>IFERROR(((V325/U325)*1),0)</f>
        <v>0</v>
      </c>
      <c r="X325" s="406"/>
      <c r="Y325" s="306"/>
    </row>
    <row r="326" spans="1:25" ht="15.75" hidden="1" thickBot="1">
      <c r="A326" s="399"/>
      <c r="B326" s="401"/>
      <c r="C326" s="380"/>
      <c r="D326" s="380"/>
      <c r="E326" s="127" t="s">
        <v>236</v>
      </c>
      <c r="F326" s="203">
        <v>0</v>
      </c>
      <c r="G326" s="203">
        <v>0</v>
      </c>
      <c r="H326" s="128">
        <f t="shared" ref="H326:H329" si="372">F326+G326</f>
        <v>0</v>
      </c>
      <c r="I326" s="191" t="e">
        <f t="shared" ref="I326:I329" si="373">H326/$H$330</f>
        <v>#DIV/0!</v>
      </c>
      <c r="J326" s="241">
        <v>0</v>
      </c>
      <c r="K326" s="241">
        <v>0</v>
      </c>
      <c r="L326" s="240">
        <f t="shared" ref="L326:L329" si="374">J326+K326</f>
        <v>0</v>
      </c>
      <c r="M326" s="191" t="e">
        <f t="shared" ref="M326:M329" si="375">L326/$L$330</f>
        <v>#DIV/0!</v>
      </c>
      <c r="N326" s="382"/>
      <c r="O326" s="241">
        <v>0</v>
      </c>
      <c r="P326" s="241">
        <v>0</v>
      </c>
      <c r="Q326" s="240">
        <f t="shared" ref="Q326:Q329" si="376">O326+P326</f>
        <v>0</v>
      </c>
      <c r="R326" s="191" t="e">
        <f t="shared" ref="R326:R329" si="377">Q326/$Q$330</f>
        <v>#DIV/0!</v>
      </c>
      <c r="S326" s="403"/>
      <c r="T326" s="405"/>
      <c r="U326" s="241">
        <v>0</v>
      </c>
      <c r="V326" s="241">
        <v>0</v>
      </c>
      <c r="W326" s="129">
        <f t="shared" ref="W326:W327" si="378">IFERROR(((V326/U326)*1),0)</f>
        <v>0</v>
      </c>
      <c r="X326" s="407"/>
      <c r="Y326" s="306"/>
    </row>
    <row r="327" spans="1:25" ht="15.75" hidden="1" thickBot="1">
      <c r="A327" s="399"/>
      <c r="B327" s="401"/>
      <c r="C327" s="380"/>
      <c r="D327" s="380"/>
      <c r="E327" s="127" t="s">
        <v>237</v>
      </c>
      <c r="F327" s="203">
        <v>0</v>
      </c>
      <c r="G327" s="203">
        <v>0</v>
      </c>
      <c r="H327" s="128">
        <f t="shared" si="372"/>
        <v>0</v>
      </c>
      <c r="I327" s="191" t="e">
        <f t="shared" si="373"/>
        <v>#DIV/0!</v>
      </c>
      <c r="J327" s="241">
        <v>0</v>
      </c>
      <c r="K327" s="241">
        <v>0</v>
      </c>
      <c r="L327" s="240">
        <f t="shared" si="374"/>
        <v>0</v>
      </c>
      <c r="M327" s="191" t="e">
        <f t="shared" si="375"/>
        <v>#DIV/0!</v>
      </c>
      <c r="N327" s="382"/>
      <c r="O327" s="241">
        <v>0</v>
      </c>
      <c r="P327" s="241">
        <v>0</v>
      </c>
      <c r="Q327" s="240">
        <f t="shared" si="376"/>
        <v>0</v>
      </c>
      <c r="R327" s="191" t="e">
        <f t="shared" si="377"/>
        <v>#DIV/0!</v>
      </c>
      <c r="S327" s="403"/>
      <c r="T327" s="405"/>
      <c r="U327" s="241">
        <v>0</v>
      </c>
      <c r="V327" s="241">
        <v>0</v>
      </c>
      <c r="W327" s="129">
        <f t="shared" si="378"/>
        <v>0</v>
      </c>
      <c r="X327" s="407"/>
      <c r="Y327" s="306"/>
    </row>
    <row r="328" spans="1:25" ht="15.75" hidden="1" thickBot="1">
      <c r="A328" s="399"/>
      <c r="B328" s="401"/>
      <c r="C328" s="380"/>
      <c r="D328" s="380"/>
      <c r="E328" s="127" t="s">
        <v>238</v>
      </c>
      <c r="F328" s="203">
        <v>0</v>
      </c>
      <c r="G328" s="203">
        <v>0</v>
      </c>
      <c r="H328" s="128">
        <f t="shared" si="372"/>
        <v>0</v>
      </c>
      <c r="I328" s="191" t="e">
        <f t="shared" si="373"/>
        <v>#DIV/0!</v>
      </c>
      <c r="J328" s="241">
        <v>0</v>
      </c>
      <c r="K328" s="241">
        <v>0</v>
      </c>
      <c r="L328" s="240">
        <f t="shared" si="374"/>
        <v>0</v>
      </c>
      <c r="M328" s="191" t="e">
        <f t="shared" si="375"/>
        <v>#DIV/0!</v>
      </c>
      <c r="N328" s="382"/>
      <c r="O328" s="241">
        <v>0</v>
      </c>
      <c r="P328" s="241">
        <v>0</v>
      </c>
      <c r="Q328" s="240">
        <f t="shared" si="376"/>
        <v>0</v>
      </c>
      <c r="R328" s="191" t="e">
        <f t="shared" si="377"/>
        <v>#DIV/0!</v>
      </c>
      <c r="S328" s="403"/>
      <c r="T328" s="405"/>
      <c r="U328" s="241">
        <v>0</v>
      </c>
      <c r="V328" s="241">
        <v>0</v>
      </c>
      <c r="W328" s="129">
        <f>IFERROR(((V328/U328)*1),0)</f>
        <v>0</v>
      </c>
      <c r="X328" s="407"/>
      <c r="Y328" s="306"/>
    </row>
    <row r="329" spans="1:25" ht="15.75" hidden="1" thickBot="1">
      <c r="A329" s="399"/>
      <c r="B329" s="401"/>
      <c r="C329" s="380"/>
      <c r="D329" s="380"/>
      <c r="E329" s="127" t="s">
        <v>239</v>
      </c>
      <c r="F329" s="203">
        <v>0</v>
      </c>
      <c r="G329" s="203">
        <v>0</v>
      </c>
      <c r="H329" s="128">
        <f t="shared" si="372"/>
        <v>0</v>
      </c>
      <c r="I329" s="191" t="e">
        <f t="shared" si="373"/>
        <v>#DIV/0!</v>
      </c>
      <c r="J329" s="241">
        <v>0</v>
      </c>
      <c r="K329" s="241">
        <v>0</v>
      </c>
      <c r="L329" s="240">
        <f t="shared" si="374"/>
        <v>0</v>
      </c>
      <c r="M329" s="191" t="e">
        <f t="shared" si="375"/>
        <v>#DIV/0!</v>
      </c>
      <c r="N329" s="382"/>
      <c r="O329" s="241">
        <v>0</v>
      </c>
      <c r="P329" s="241">
        <v>0</v>
      </c>
      <c r="Q329" s="240">
        <f t="shared" si="376"/>
        <v>0</v>
      </c>
      <c r="R329" s="191" t="e">
        <f t="shared" si="377"/>
        <v>#DIV/0!</v>
      </c>
      <c r="S329" s="403"/>
      <c r="T329" s="405"/>
      <c r="U329" s="241">
        <v>0</v>
      </c>
      <c r="V329" s="241">
        <v>0</v>
      </c>
      <c r="W329" s="129">
        <f>IFERROR(((V329/U329)*1),0)</f>
        <v>0</v>
      </c>
      <c r="X329" s="404"/>
      <c r="Y329" s="306"/>
    </row>
    <row r="330" spans="1:25" ht="15.75" hidden="1" thickBot="1">
      <c r="A330" s="408" t="s">
        <v>240</v>
      </c>
      <c r="B330" s="409"/>
      <c r="C330" s="410"/>
      <c r="D330" s="237"/>
      <c r="E330" s="130"/>
      <c r="F330" s="205">
        <f>SUM(F325:F329)</f>
        <v>0</v>
      </c>
      <c r="G330" s="205">
        <f t="shared" ref="G330:H330" si="379">SUM(G325:G329)</f>
        <v>0</v>
      </c>
      <c r="H330" s="131">
        <f t="shared" si="379"/>
        <v>0</v>
      </c>
      <c r="I330" s="192">
        <v>1</v>
      </c>
      <c r="J330" s="178">
        <f t="shared" ref="J330:L330" si="380">SUM(J325:J329)</f>
        <v>0</v>
      </c>
      <c r="K330" s="178">
        <f t="shared" si="380"/>
        <v>0</v>
      </c>
      <c r="L330" s="178">
        <f t="shared" si="380"/>
        <v>0</v>
      </c>
      <c r="M330" s="192">
        <v>1</v>
      </c>
      <c r="N330" s="178">
        <f>N325</f>
        <v>0</v>
      </c>
      <c r="O330" s="178">
        <f t="shared" ref="O330:Q330" si="381">SUM(O325:O329)</f>
        <v>0</v>
      </c>
      <c r="P330" s="178">
        <f t="shared" si="381"/>
        <v>0</v>
      </c>
      <c r="Q330" s="178">
        <f t="shared" si="381"/>
        <v>0</v>
      </c>
      <c r="R330" s="192">
        <v>1</v>
      </c>
      <c r="S330" s="178">
        <f>S325</f>
        <v>0</v>
      </c>
      <c r="T330" s="188">
        <f>T325</f>
        <v>0</v>
      </c>
      <c r="U330" s="182">
        <f>SUM(U325:U329)</f>
        <v>0</v>
      </c>
      <c r="V330" s="183">
        <f>SUM(V325:V329)</f>
        <v>0</v>
      </c>
      <c r="W330" s="132">
        <f>IFERROR(((V330/U330)*1),0)</f>
        <v>0</v>
      </c>
      <c r="X330" s="264">
        <f>IFERROR(((1-(1-T330)*W330)*1),0)</f>
        <v>1</v>
      </c>
      <c r="Y330" s="306"/>
    </row>
    <row r="331" spans="1:25" ht="15.75" hidden="1" thickBot="1">
      <c r="A331" s="399">
        <f>A325+1</f>
        <v>55</v>
      </c>
      <c r="B331" s="401"/>
      <c r="C331" s="380"/>
      <c r="D331" s="380"/>
      <c r="E331" s="127" t="s">
        <v>235</v>
      </c>
      <c r="F331" s="203">
        <v>0</v>
      </c>
      <c r="G331" s="203">
        <v>0</v>
      </c>
      <c r="H331" s="128">
        <f>F331+G331</f>
        <v>0</v>
      </c>
      <c r="I331" s="191" t="e">
        <f>H331/$H$336</f>
        <v>#DIV/0!</v>
      </c>
      <c r="J331" s="241">
        <v>0</v>
      </c>
      <c r="K331" s="241">
        <v>0</v>
      </c>
      <c r="L331" s="240">
        <f>J331+K331</f>
        <v>0</v>
      </c>
      <c r="M331" s="191" t="e">
        <f>L331/$L$336</f>
        <v>#DIV/0!</v>
      </c>
      <c r="N331" s="382">
        <v>0</v>
      </c>
      <c r="O331" s="241">
        <v>0</v>
      </c>
      <c r="P331" s="241">
        <v>0</v>
      </c>
      <c r="Q331" s="240">
        <f>O331+P331</f>
        <v>0</v>
      </c>
      <c r="R331" s="191" t="e">
        <f>Q331/$Q$336</f>
        <v>#DIV/0!</v>
      </c>
      <c r="S331" s="403">
        <f>N336-Q336</f>
        <v>0</v>
      </c>
      <c r="T331" s="405">
        <f>IFERROR((S331/N336),0)</f>
        <v>0</v>
      </c>
      <c r="U331" s="241">
        <v>0</v>
      </c>
      <c r="V331" s="241">
        <v>0</v>
      </c>
      <c r="W331" s="129">
        <f>IFERROR(((V331/U331)*1),0)</f>
        <v>0</v>
      </c>
      <c r="X331" s="406"/>
      <c r="Y331" s="306"/>
    </row>
    <row r="332" spans="1:25" ht="15.75" hidden="1" thickBot="1">
      <c r="A332" s="399"/>
      <c r="B332" s="401"/>
      <c r="C332" s="380"/>
      <c r="D332" s="380"/>
      <c r="E332" s="127" t="s">
        <v>236</v>
      </c>
      <c r="F332" s="203">
        <v>0</v>
      </c>
      <c r="G332" s="203">
        <v>0</v>
      </c>
      <c r="H332" s="128">
        <f t="shared" ref="H332:H335" si="382">F332+G332</f>
        <v>0</v>
      </c>
      <c r="I332" s="191" t="e">
        <f t="shared" ref="I332:I335" si="383">H332/$H$336</f>
        <v>#DIV/0!</v>
      </c>
      <c r="J332" s="241">
        <v>0</v>
      </c>
      <c r="K332" s="241">
        <v>0</v>
      </c>
      <c r="L332" s="240">
        <f t="shared" ref="L332:L335" si="384">J332+K332</f>
        <v>0</v>
      </c>
      <c r="M332" s="191" t="e">
        <f t="shared" ref="M332:M335" si="385">L332/$L$336</f>
        <v>#DIV/0!</v>
      </c>
      <c r="N332" s="382"/>
      <c r="O332" s="241">
        <v>0</v>
      </c>
      <c r="P332" s="241">
        <v>0</v>
      </c>
      <c r="Q332" s="240">
        <f t="shared" ref="Q332:Q335" si="386">O332+P332</f>
        <v>0</v>
      </c>
      <c r="R332" s="191" t="e">
        <f t="shared" ref="R332:R335" si="387">Q332/$Q$336</f>
        <v>#DIV/0!</v>
      </c>
      <c r="S332" s="403"/>
      <c r="T332" s="405"/>
      <c r="U332" s="241">
        <v>0</v>
      </c>
      <c r="V332" s="241">
        <v>0</v>
      </c>
      <c r="W332" s="129">
        <f t="shared" ref="W332:W333" si="388">IFERROR(((V332/U332)*1),0)</f>
        <v>0</v>
      </c>
      <c r="X332" s="407"/>
      <c r="Y332" s="306"/>
    </row>
    <row r="333" spans="1:25" ht="15.75" hidden="1" thickBot="1">
      <c r="A333" s="399"/>
      <c r="B333" s="401"/>
      <c r="C333" s="380"/>
      <c r="D333" s="380"/>
      <c r="E333" s="127" t="s">
        <v>237</v>
      </c>
      <c r="F333" s="203">
        <v>0</v>
      </c>
      <c r="G333" s="203">
        <v>0</v>
      </c>
      <c r="H333" s="128">
        <f t="shared" si="382"/>
        <v>0</v>
      </c>
      <c r="I333" s="191" t="e">
        <f t="shared" si="383"/>
        <v>#DIV/0!</v>
      </c>
      <c r="J333" s="241">
        <v>0</v>
      </c>
      <c r="K333" s="241">
        <v>0</v>
      </c>
      <c r="L333" s="240">
        <f t="shared" si="384"/>
        <v>0</v>
      </c>
      <c r="M333" s="191" t="e">
        <f t="shared" si="385"/>
        <v>#DIV/0!</v>
      </c>
      <c r="N333" s="382"/>
      <c r="O333" s="241">
        <v>0</v>
      </c>
      <c r="P333" s="241">
        <v>0</v>
      </c>
      <c r="Q333" s="240">
        <f t="shared" si="386"/>
        <v>0</v>
      </c>
      <c r="R333" s="191" t="e">
        <f t="shared" si="387"/>
        <v>#DIV/0!</v>
      </c>
      <c r="S333" s="403"/>
      <c r="T333" s="405"/>
      <c r="U333" s="241">
        <v>0</v>
      </c>
      <c r="V333" s="241">
        <v>0</v>
      </c>
      <c r="W333" s="129">
        <f t="shared" si="388"/>
        <v>0</v>
      </c>
      <c r="X333" s="407"/>
      <c r="Y333" s="306"/>
    </row>
    <row r="334" spans="1:25" ht="15.75" hidden="1" thickBot="1">
      <c r="A334" s="399"/>
      <c r="B334" s="401"/>
      <c r="C334" s="380"/>
      <c r="D334" s="380"/>
      <c r="E334" s="127" t="s">
        <v>238</v>
      </c>
      <c r="F334" s="203">
        <v>0</v>
      </c>
      <c r="G334" s="203">
        <v>0</v>
      </c>
      <c r="H334" s="128">
        <f t="shared" si="382"/>
        <v>0</v>
      </c>
      <c r="I334" s="191" t="e">
        <f t="shared" si="383"/>
        <v>#DIV/0!</v>
      </c>
      <c r="J334" s="241">
        <v>0</v>
      </c>
      <c r="K334" s="241">
        <v>0</v>
      </c>
      <c r="L334" s="240">
        <f t="shared" si="384"/>
        <v>0</v>
      </c>
      <c r="M334" s="191" t="e">
        <f t="shared" si="385"/>
        <v>#DIV/0!</v>
      </c>
      <c r="N334" s="382"/>
      <c r="O334" s="241">
        <v>0</v>
      </c>
      <c r="P334" s="241">
        <v>0</v>
      </c>
      <c r="Q334" s="240">
        <f t="shared" si="386"/>
        <v>0</v>
      </c>
      <c r="R334" s="191" t="e">
        <f t="shared" si="387"/>
        <v>#DIV/0!</v>
      </c>
      <c r="S334" s="403"/>
      <c r="T334" s="405"/>
      <c r="U334" s="241">
        <v>0</v>
      </c>
      <c r="V334" s="241">
        <v>0</v>
      </c>
      <c r="W334" s="129">
        <f>IFERROR(((V334/U334)*1),0)</f>
        <v>0</v>
      </c>
      <c r="X334" s="407"/>
      <c r="Y334" s="306"/>
    </row>
    <row r="335" spans="1:25" ht="15.75" hidden="1" thickBot="1">
      <c r="A335" s="399"/>
      <c r="B335" s="401"/>
      <c r="C335" s="380"/>
      <c r="D335" s="380"/>
      <c r="E335" s="127" t="s">
        <v>239</v>
      </c>
      <c r="F335" s="203">
        <v>0</v>
      </c>
      <c r="G335" s="203">
        <v>0</v>
      </c>
      <c r="H335" s="128">
        <f t="shared" si="382"/>
        <v>0</v>
      </c>
      <c r="I335" s="191" t="e">
        <f t="shared" si="383"/>
        <v>#DIV/0!</v>
      </c>
      <c r="J335" s="241">
        <v>0</v>
      </c>
      <c r="K335" s="241">
        <v>0</v>
      </c>
      <c r="L335" s="240">
        <f t="shared" si="384"/>
        <v>0</v>
      </c>
      <c r="M335" s="191" t="e">
        <f t="shared" si="385"/>
        <v>#DIV/0!</v>
      </c>
      <c r="N335" s="382"/>
      <c r="O335" s="241">
        <v>0</v>
      </c>
      <c r="P335" s="241">
        <v>0</v>
      </c>
      <c r="Q335" s="240">
        <f t="shared" si="386"/>
        <v>0</v>
      </c>
      <c r="R335" s="191" t="e">
        <f t="shared" si="387"/>
        <v>#DIV/0!</v>
      </c>
      <c r="S335" s="403"/>
      <c r="T335" s="405"/>
      <c r="U335" s="241">
        <v>0</v>
      </c>
      <c r="V335" s="241">
        <v>0</v>
      </c>
      <c r="W335" s="129">
        <f>IFERROR(((V335/U335)*1),0)</f>
        <v>0</v>
      </c>
      <c r="X335" s="404"/>
      <c r="Y335" s="306"/>
    </row>
    <row r="336" spans="1:25" ht="15.75" hidden="1" thickBot="1">
      <c r="A336" s="408" t="s">
        <v>240</v>
      </c>
      <c r="B336" s="409"/>
      <c r="C336" s="410"/>
      <c r="D336" s="237"/>
      <c r="E336" s="130"/>
      <c r="F336" s="205">
        <f>SUM(F331:F335)</f>
        <v>0</v>
      </c>
      <c r="G336" s="205">
        <f t="shared" ref="G336:H336" si="389">SUM(G331:G335)</f>
        <v>0</v>
      </c>
      <c r="H336" s="131">
        <f t="shared" si="389"/>
        <v>0</v>
      </c>
      <c r="I336" s="192">
        <v>1</v>
      </c>
      <c r="J336" s="178">
        <f t="shared" ref="J336:L336" si="390">SUM(J331:J335)</f>
        <v>0</v>
      </c>
      <c r="K336" s="178">
        <f t="shared" si="390"/>
        <v>0</v>
      </c>
      <c r="L336" s="178">
        <f t="shared" si="390"/>
        <v>0</v>
      </c>
      <c r="M336" s="192">
        <v>1</v>
      </c>
      <c r="N336" s="178">
        <f>N331</f>
        <v>0</v>
      </c>
      <c r="O336" s="178">
        <f t="shared" ref="O336:Q336" si="391">SUM(O331:O335)</f>
        <v>0</v>
      </c>
      <c r="P336" s="178">
        <f t="shared" si="391"/>
        <v>0</v>
      </c>
      <c r="Q336" s="178">
        <f t="shared" si="391"/>
        <v>0</v>
      </c>
      <c r="R336" s="192">
        <v>1</v>
      </c>
      <c r="S336" s="178">
        <f>S331</f>
        <v>0</v>
      </c>
      <c r="T336" s="188">
        <f>T331</f>
        <v>0</v>
      </c>
      <c r="U336" s="182">
        <f>SUM(U331:U335)</f>
        <v>0</v>
      </c>
      <c r="V336" s="183">
        <f>SUM(V331:V335)</f>
        <v>0</v>
      </c>
      <c r="W336" s="132">
        <f>IFERROR(((V336/U336)*1),0)</f>
        <v>0</v>
      </c>
      <c r="X336" s="264">
        <f>IFERROR(((1-(1-T336)*W336)*1),0)</f>
        <v>1</v>
      </c>
      <c r="Y336" s="306"/>
    </row>
    <row r="337" spans="1:25" ht="15.75" hidden="1" thickBot="1">
      <c r="A337" s="399">
        <f>A331+1</f>
        <v>56</v>
      </c>
      <c r="B337" s="401"/>
      <c r="C337" s="380"/>
      <c r="D337" s="380"/>
      <c r="E337" s="127" t="s">
        <v>235</v>
      </c>
      <c r="F337" s="203">
        <v>0</v>
      </c>
      <c r="G337" s="203">
        <v>0</v>
      </c>
      <c r="H337" s="128">
        <f>F337+G337</f>
        <v>0</v>
      </c>
      <c r="I337" s="191" t="e">
        <f>H337/$H$342</f>
        <v>#DIV/0!</v>
      </c>
      <c r="J337" s="241">
        <v>0</v>
      </c>
      <c r="K337" s="241">
        <v>0</v>
      </c>
      <c r="L337" s="240">
        <f>J337+K337</f>
        <v>0</v>
      </c>
      <c r="M337" s="191" t="e">
        <f>L337/$L$342</f>
        <v>#DIV/0!</v>
      </c>
      <c r="N337" s="382">
        <v>0</v>
      </c>
      <c r="O337" s="241">
        <v>0</v>
      </c>
      <c r="P337" s="241">
        <v>0</v>
      </c>
      <c r="Q337" s="240">
        <f>O337+P337</f>
        <v>0</v>
      </c>
      <c r="R337" s="191" t="e">
        <f>Q337/$Q$342</f>
        <v>#DIV/0!</v>
      </c>
      <c r="S337" s="403">
        <f>N342-Q342</f>
        <v>0</v>
      </c>
      <c r="T337" s="405">
        <f>IFERROR((S337/N342),0)</f>
        <v>0</v>
      </c>
      <c r="U337" s="241">
        <v>0</v>
      </c>
      <c r="V337" s="241">
        <v>0</v>
      </c>
      <c r="W337" s="129">
        <f>IFERROR(((V337/U337)*1),0)</f>
        <v>0</v>
      </c>
      <c r="X337" s="406"/>
      <c r="Y337" s="306"/>
    </row>
    <row r="338" spans="1:25" ht="15.75" hidden="1" thickBot="1">
      <c r="A338" s="399"/>
      <c r="B338" s="401"/>
      <c r="C338" s="380"/>
      <c r="D338" s="380"/>
      <c r="E338" s="127" t="s">
        <v>236</v>
      </c>
      <c r="F338" s="203">
        <v>0</v>
      </c>
      <c r="G338" s="203">
        <v>0</v>
      </c>
      <c r="H338" s="128">
        <f t="shared" ref="H338:H341" si="392">F338+G338</f>
        <v>0</v>
      </c>
      <c r="I338" s="191" t="e">
        <f t="shared" ref="I338:I341" si="393">H338/$H$342</f>
        <v>#DIV/0!</v>
      </c>
      <c r="J338" s="241">
        <v>0</v>
      </c>
      <c r="K338" s="241">
        <v>0</v>
      </c>
      <c r="L338" s="240">
        <f t="shared" ref="L338:L341" si="394">J338+K338</f>
        <v>0</v>
      </c>
      <c r="M338" s="191" t="e">
        <f t="shared" ref="M338:M341" si="395">L338/$L$342</f>
        <v>#DIV/0!</v>
      </c>
      <c r="N338" s="382"/>
      <c r="O338" s="241">
        <v>0</v>
      </c>
      <c r="P338" s="241">
        <v>0</v>
      </c>
      <c r="Q338" s="240">
        <f t="shared" ref="Q338:Q341" si="396">O338+P338</f>
        <v>0</v>
      </c>
      <c r="R338" s="191" t="e">
        <f t="shared" ref="R338:R341" si="397">Q338/$Q$342</f>
        <v>#DIV/0!</v>
      </c>
      <c r="S338" s="403"/>
      <c r="T338" s="405"/>
      <c r="U338" s="241">
        <v>0</v>
      </c>
      <c r="V338" s="241">
        <v>0</v>
      </c>
      <c r="W338" s="129">
        <f t="shared" ref="W338:W339" si="398">IFERROR(((V338/U338)*1),0)</f>
        <v>0</v>
      </c>
      <c r="X338" s="407"/>
      <c r="Y338" s="306"/>
    </row>
    <row r="339" spans="1:25" ht="15.75" hidden="1" thickBot="1">
      <c r="A339" s="399"/>
      <c r="B339" s="401"/>
      <c r="C339" s="380"/>
      <c r="D339" s="380"/>
      <c r="E339" s="127" t="s">
        <v>237</v>
      </c>
      <c r="F339" s="203">
        <v>0</v>
      </c>
      <c r="G339" s="203">
        <v>0</v>
      </c>
      <c r="H339" s="128">
        <f t="shared" si="392"/>
        <v>0</v>
      </c>
      <c r="I339" s="191" t="e">
        <f t="shared" si="393"/>
        <v>#DIV/0!</v>
      </c>
      <c r="J339" s="241">
        <v>0</v>
      </c>
      <c r="K339" s="241">
        <v>0</v>
      </c>
      <c r="L339" s="240">
        <f t="shared" si="394"/>
        <v>0</v>
      </c>
      <c r="M339" s="191" t="e">
        <f t="shared" si="395"/>
        <v>#DIV/0!</v>
      </c>
      <c r="N339" s="382"/>
      <c r="O339" s="241">
        <v>0</v>
      </c>
      <c r="P339" s="241">
        <v>0</v>
      </c>
      <c r="Q339" s="240">
        <f t="shared" si="396"/>
        <v>0</v>
      </c>
      <c r="R339" s="191" t="e">
        <f t="shared" si="397"/>
        <v>#DIV/0!</v>
      </c>
      <c r="S339" s="403"/>
      <c r="T339" s="405"/>
      <c r="U339" s="241">
        <v>0</v>
      </c>
      <c r="V339" s="241">
        <v>0</v>
      </c>
      <c r="W339" s="129">
        <f t="shared" si="398"/>
        <v>0</v>
      </c>
      <c r="X339" s="407"/>
      <c r="Y339" s="306"/>
    </row>
    <row r="340" spans="1:25" ht="15.75" hidden="1" thickBot="1">
      <c r="A340" s="399"/>
      <c r="B340" s="401"/>
      <c r="C340" s="380"/>
      <c r="D340" s="380"/>
      <c r="E340" s="127" t="s">
        <v>238</v>
      </c>
      <c r="F340" s="203">
        <v>0</v>
      </c>
      <c r="G340" s="203">
        <v>0</v>
      </c>
      <c r="H340" s="128">
        <f t="shared" si="392"/>
        <v>0</v>
      </c>
      <c r="I340" s="191" t="e">
        <f t="shared" si="393"/>
        <v>#DIV/0!</v>
      </c>
      <c r="J340" s="241">
        <v>0</v>
      </c>
      <c r="K340" s="241">
        <v>0</v>
      </c>
      <c r="L340" s="240">
        <f t="shared" si="394"/>
        <v>0</v>
      </c>
      <c r="M340" s="191" t="e">
        <f t="shared" si="395"/>
        <v>#DIV/0!</v>
      </c>
      <c r="N340" s="382"/>
      <c r="O340" s="241">
        <v>0</v>
      </c>
      <c r="P340" s="241">
        <v>0</v>
      </c>
      <c r="Q340" s="240">
        <f t="shared" si="396"/>
        <v>0</v>
      </c>
      <c r="R340" s="191" t="e">
        <f t="shared" si="397"/>
        <v>#DIV/0!</v>
      </c>
      <c r="S340" s="403"/>
      <c r="T340" s="405"/>
      <c r="U340" s="241">
        <v>0</v>
      </c>
      <c r="V340" s="241">
        <v>0</v>
      </c>
      <c r="W340" s="129">
        <f>IFERROR(((V340/U340)*1),0)</f>
        <v>0</v>
      </c>
      <c r="X340" s="407"/>
      <c r="Y340" s="306"/>
    </row>
    <row r="341" spans="1:25" ht="15.75" hidden="1" thickBot="1">
      <c r="A341" s="399"/>
      <c r="B341" s="401"/>
      <c r="C341" s="380"/>
      <c r="D341" s="380"/>
      <c r="E341" s="127" t="s">
        <v>239</v>
      </c>
      <c r="F341" s="203">
        <v>0</v>
      </c>
      <c r="G341" s="203">
        <v>0</v>
      </c>
      <c r="H341" s="128">
        <f t="shared" si="392"/>
        <v>0</v>
      </c>
      <c r="I341" s="191" t="e">
        <f t="shared" si="393"/>
        <v>#DIV/0!</v>
      </c>
      <c r="J341" s="241">
        <v>0</v>
      </c>
      <c r="K341" s="241">
        <v>0</v>
      </c>
      <c r="L341" s="240">
        <f t="shared" si="394"/>
        <v>0</v>
      </c>
      <c r="M341" s="191" t="e">
        <f t="shared" si="395"/>
        <v>#DIV/0!</v>
      </c>
      <c r="N341" s="382"/>
      <c r="O341" s="241">
        <v>0</v>
      </c>
      <c r="P341" s="241">
        <v>0</v>
      </c>
      <c r="Q341" s="240">
        <f t="shared" si="396"/>
        <v>0</v>
      </c>
      <c r="R341" s="191" t="e">
        <f t="shared" si="397"/>
        <v>#DIV/0!</v>
      </c>
      <c r="S341" s="403"/>
      <c r="T341" s="405"/>
      <c r="U341" s="241">
        <v>0</v>
      </c>
      <c r="V341" s="241">
        <v>0</v>
      </c>
      <c r="W341" s="129">
        <f>IFERROR(((V341/U341)*1),0)</f>
        <v>0</v>
      </c>
      <c r="X341" s="404"/>
      <c r="Y341" s="306"/>
    </row>
    <row r="342" spans="1:25" ht="15.75" hidden="1" thickBot="1">
      <c r="A342" s="408" t="s">
        <v>240</v>
      </c>
      <c r="B342" s="409"/>
      <c r="C342" s="410"/>
      <c r="D342" s="237"/>
      <c r="E342" s="130"/>
      <c r="F342" s="205">
        <f>SUM(F337:F341)</f>
        <v>0</v>
      </c>
      <c r="G342" s="205">
        <f t="shared" ref="G342:H342" si="399">SUM(G337:G341)</f>
        <v>0</v>
      </c>
      <c r="H342" s="131">
        <f t="shared" si="399"/>
        <v>0</v>
      </c>
      <c r="I342" s="192">
        <v>1</v>
      </c>
      <c r="J342" s="178">
        <f t="shared" ref="J342:L342" si="400">SUM(J337:J341)</f>
        <v>0</v>
      </c>
      <c r="K342" s="178">
        <f t="shared" si="400"/>
        <v>0</v>
      </c>
      <c r="L342" s="178">
        <f t="shared" si="400"/>
        <v>0</v>
      </c>
      <c r="M342" s="192">
        <v>1</v>
      </c>
      <c r="N342" s="178">
        <f>N337</f>
        <v>0</v>
      </c>
      <c r="O342" s="178">
        <f t="shared" ref="O342:Q342" si="401">SUM(O337:O341)</f>
        <v>0</v>
      </c>
      <c r="P342" s="178">
        <f t="shared" si="401"/>
        <v>0</v>
      </c>
      <c r="Q342" s="178">
        <f t="shared" si="401"/>
        <v>0</v>
      </c>
      <c r="R342" s="192">
        <v>1</v>
      </c>
      <c r="S342" s="178">
        <f>S337</f>
        <v>0</v>
      </c>
      <c r="T342" s="188">
        <f>T337</f>
        <v>0</v>
      </c>
      <c r="U342" s="182">
        <f>SUM(U337:U341)</f>
        <v>0</v>
      </c>
      <c r="V342" s="183">
        <f>SUM(V337:V341)</f>
        <v>0</v>
      </c>
      <c r="W342" s="132">
        <f>IFERROR(((V342/U342)*1),0)</f>
        <v>0</v>
      </c>
      <c r="X342" s="264">
        <f>IFERROR(((1-(1-T342)*W342)*1),0)</f>
        <v>1</v>
      </c>
      <c r="Y342" s="306"/>
    </row>
    <row r="343" spans="1:25" ht="15.75" hidden="1" thickBot="1">
      <c r="A343" s="399">
        <f>A337+1</f>
        <v>57</v>
      </c>
      <c r="B343" s="401"/>
      <c r="C343" s="380"/>
      <c r="D343" s="380"/>
      <c r="E343" s="127" t="s">
        <v>235</v>
      </c>
      <c r="F343" s="203">
        <v>0</v>
      </c>
      <c r="G343" s="203">
        <v>0</v>
      </c>
      <c r="H343" s="128">
        <f>F343+G343</f>
        <v>0</v>
      </c>
      <c r="I343" s="191" t="e">
        <f>H343/$H$3628</f>
        <v>#DIV/0!</v>
      </c>
      <c r="J343" s="241">
        <v>0</v>
      </c>
      <c r="K343" s="241">
        <v>0</v>
      </c>
      <c r="L343" s="240">
        <f>J343+K343</f>
        <v>0</v>
      </c>
      <c r="M343" s="191" t="e">
        <f>L343/$L$348</f>
        <v>#DIV/0!</v>
      </c>
      <c r="N343" s="382">
        <v>0</v>
      </c>
      <c r="O343" s="241">
        <v>0</v>
      </c>
      <c r="P343" s="241">
        <v>0</v>
      </c>
      <c r="Q343" s="240">
        <f>O343+P343</f>
        <v>0</v>
      </c>
      <c r="R343" s="191" t="e">
        <f>Q343/$Q$348</f>
        <v>#DIV/0!</v>
      </c>
      <c r="S343" s="403">
        <f>N348-Q348</f>
        <v>0</v>
      </c>
      <c r="T343" s="405">
        <f>IFERROR((S343/N348),0)</f>
        <v>0</v>
      </c>
      <c r="U343" s="241">
        <v>0</v>
      </c>
      <c r="V343" s="241">
        <v>0</v>
      </c>
      <c r="W343" s="129">
        <f>IFERROR(((V343/U343)*1),0)</f>
        <v>0</v>
      </c>
      <c r="X343" s="406"/>
      <c r="Y343" s="306"/>
    </row>
    <row r="344" spans="1:25" ht="15.75" hidden="1" thickBot="1">
      <c r="A344" s="399"/>
      <c r="B344" s="401"/>
      <c r="C344" s="380"/>
      <c r="D344" s="380"/>
      <c r="E344" s="127" t="s">
        <v>236</v>
      </c>
      <c r="F344" s="203">
        <v>0</v>
      </c>
      <c r="G344" s="203">
        <v>0</v>
      </c>
      <c r="H344" s="128">
        <f t="shared" ref="H344:H347" si="402">F344+G344</f>
        <v>0</v>
      </c>
      <c r="I344" s="191" t="e">
        <f>H344/$H$3628</f>
        <v>#DIV/0!</v>
      </c>
      <c r="J344" s="241">
        <v>0</v>
      </c>
      <c r="K344" s="241">
        <v>0</v>
      </c>
      <c r="L344" s="240">
        <f t="shared" ref="L344:L347" si="403">J344+K344</f>
        <v>0</v>
      </c>
      <c r="M344" s="191" t="e">
        <f t="shared" ref="M344:M347" si="404">L344/$L$348</f>
        <v>#DIV/0!</v>
      </c>
      <c r="N344" s="382"/>
      <c r="O344" s="241">
        <v>0</v>
      </c>
      <c r="P344" s="241">
        <v>0</v>
      </c>
      <c r="Q344" s="240">
        <f t="shared" ref="Q344:Q347" si="405">O344+P344</f>
        <v>0</v>
      </c>
      <c r="R344" s="191" t="e">
        <f t="shared" ref="R344:R347" si="406">Q344/$Q$348</f>
        <v>#DIV/0!</v>
      </c>
      <c r="S344" s="403"/>
      <c r="T344" s="405"/>
      <c r="U344" s="241">
        <v>0</v>
      </c>
      <c r="V344" s="241">
        <v>0</v>
      </c>
      <c r="W344" s="129">
        <f t="shared" ref="W344:W345" si="407">IFERROR(((V344/U344)*1),0)</f>
        <v>0</v>
      </c>
      <c r="X344" s="407"/>
      <c r="Y344" s="306"/>
    </row>
    <row r="345" spans="1:25" ht="15.75" hidden="1" thickBot="1">
      <c r="A345" s="399"/>
      <c r="B345" s="401"/>
      <c r="C345" s="380"/>
      <c r="D345" s="380"/>
      <c r="E345" s="127" t="s">
        <v>237</v>
      </c>
      <c r="F345" s="203">
        <v>0</v>
      </c>
      <c r="G345" s="203">
        <v>0</v>
      </c>
      <c r="H345" s="128">
        <f t="shared" si="402"/>
        <v>0</v>
      </c>
      <c r="I345" s="191" t="e">
        <f>H345/$H$3628</f>
        <v>#DIV/0!</v>
      </c>
      <c r="J345" s="241">
        <v>0</v>
      </c>
      <c r="K345" s="241">
        <v>0</v>
      </c>
      <c r="L345" s="240">
        <f t="shared" si="403"/>
        <v>0</v>
      </c>
      <c r="M345" s="191" t="e">
        <f t="shared" si="404"/>
        <v>#DIV/0!</v>
      </c>
      <c r="N345" s="382"/>
      <c r="O345" s="241">
        <v>0</v>
      </c>
      <c r="P345" s="241">
        <v>0</v>
      </c>
      <c r="Q345" s="240">
        <f t="shared" si="405"/>
        <v>0</v>
      </c>
      <c r="R345" s="191" t="e">
        <f t="shared" si="406"/>
        <v>#DIV/0!</v>
      </c>
      <c r="S345" s="403"/>
      <c r="T345" s="405"/>
      <c r="U345" s="241">
        <v>0</v>
      </c>
      <c r="V345" s="241">
        <v>0</v>
      </c>
      <c r="W345" s="129">
        <f t="shared" si="407"/>
        <v>0</v>
      </c>
      <c r="X345" s="407"/>
      <c r="Y345" s="306"/>
    </row>
    <row r="346" spans="1:25" ht="15.75" hidden="1" thickBot="1">
      <c r="A346" s="399"/>
      <c r="B346" s="401"/>
      <c r="C346" s="380"/>
      <c r="D346" s="380"/>
      <c r="E346" s="127" t="s">
        <v>238</v>
      </c>
      <c r="F346" s="203">
        <v>0</v>
      </c>
      <c r="G346" s="203">
        <v>0</v>
      </c>
      <c r="H346" s="128">
        <f t="shared" si="402"/>
        <v>0</v>
      </c>
      <c r="I346" s="191" t="e">
        <f>H346/$H$3628</f>
        <v>#DIV/0!</v>
      </c>
      <c r="J346" s="241">
        <v>0</v>
      </c>
      <c r="K346" s="241">
        <v>0</v>
      </c>
      <c r="L346" s="240">
        <f t="shared" si="403"/>
        <v>0</v>
      </c>
      <c r="M346" s="191" t="e">
        <f t="shared" si="404"/>
        <v>#DIV/0!</v>
      </c>
      <c r="N346" s="382"/>
      <c r="O346" s="241">
        <v>0</v>
      </c>
      <c r="P346" s="241">
        <v>0</v>
      </c>
      <c r="Q346" s="240">
        <f t="shared" si="405"/>
        <v>0</v>
      </c>
      <c r="R346" s="191" t="e">
        <f t="shared" si="406"/>
        <v>#DIV/0!</v>
      </c>
      <c r="S346" s="403"/>
      <c r="T346" s="405"/>
      <c r="U346" s="241">
        <v>0</v>
      </c>
      <c r="V346" s="241">
        <v>0</v>
      </c>
      <c r="W346" s="129">
        <f>IFERROR(((V346/U346)*1),0)</f>
        <v>0</v>
      </c>
      <c r="X346" s="407"/>
      <c r="Y346" s="306"/>
    </row>
    <row r="347" spans="1:25" ht="15.75" hidden="1" thickBot="1">
      <c r="A347" s="399"/>
      <c r="B347" s="401"/>
      <c r="C347" s="380"/>
      <c r="D347" s="380"/>
      <c r="E347" s="127" t="s">
        <v>239</v>
      </c>
      <c r="F347" s="203">
        <v>0</v>
      </c>
      <c r="G347" s="203">
        <v>0</v>
      </c>
      <c r="H347" s="128">
        <f t="shared" si="402"/>
        <v>0</v>
      </c>
      <c r="I347" s="191" t="e">
        <f>H347/$H$3628</f>
        <v>#DIV/0!</v>
      </c>
      <c r="J347" s="241">
        <v>0</v>
      </c>
      <c r="K347" s="241">
        <v>0</v>
      </c>
      <c r="L347" s="240">
        <f t="shared" si="403"/>
        <v>0</v>
      </c>
      <c r="M347" s="191" t="e">
        <f t="shared" si="404"/>
        <v>#DIV/0!</v>
      </c>
      <c r="N347" s="382"/>
      <c r="O347" s="241">
        <v>0</v>
      </c>
      <c r="P347" s="241">
        <v>0</v>
      </c>
      <c r="Q347" s="240">
        <f t="shared" si="405"/>
        <v>0</v>
      </c>
      <c r="R347" s="191" t="e">
        <f t="shared" si="406"/>
        <v>#DIV/0!</v>
      </c>
      <c r="S347" s="403"/>
      <c r="T347" s="405"/>
      <c r="U347" s="241">
        <v>0</v>
      </c>
      <c r="V347" s="241">
        <v>0</v>
      </c>
      <c r="W347" s="129">
        <f>IFERROR(((V347/U347)*1),0)</f>
        <v>0</v>
      </c>
      <c r="X347" s="404"/>
      <c r="Y347" s="306"/>
    </row>
    <row r="348" spans="1:25" ht="15.75" hidden="1" thickBot="1">
      <c r="A348" s="408" t="s">
        <v>240</v>
      </c>
      <c r="B348" s="409"/>
      <c r="C348" s="410"/>
      <c r="D348" s="237"/>
      <c r="E348" s="130"/>
      <c r="F348" s="205">
        <f>SUM(F343:F347)</f>
        <v>0</v>
      </c>
      <c r="G348" s="205">
        <f t="shared" ref="G348:H348" si="408">SUM(G343:G347)</f>
        <v>0</v>
      </c>
      <c r="H348" s="131">
        <f t="shared" si="408"/>
        <v>0</v>
      </c>
      <c r="I348" s="192">
        <v>1</v>
      </c>
      <c r="J348" s="178">
        <f t="shared" ref="J348:L348" si="409">SUM(J343:J347)</f>
        <v>0</v>
      </c>
      <c r="K348" s="178">
        <f t="shared" si="409"/>
        <v>0</v>
      </c>
      <c r="L348" s="178">
        <f t="shared" si="409"/>
        <v>0</v>
      </c>
      <c r="M348" s="192">
        <v>1</v>
      </c>
      <c r="N348" s="178">
        <f>N343</f>
        <v>0</v>
      </c>
      <c r="O348" s="178">
        <f t="shared" ref="O348:Q348" si="410">SUM(O343:O347)</f>
        <v>0</v>
      </c>
      <c r="P348" s="178">
        <f t="shared" si="410"/>
        <v>0</v>
      </c>
      <c r="Q348" s="178">
        <f t="shared" si="410"/>
        <v>0</v>
      </c>
      <c r="R348" s="192">
        <v>1</v>
      </c>
      <c r="S348" s="178">
        <f>S343</f>
        <v>0</v>
      </c>
      <c r="T348" s="188">
        <f>T343</f>
        <v>0</v>
      </c>
      <c r="U348" s="182">
        <f>SUM(U343:U347)</f>
        <v>0</v>
      </c>
      <c r="V348" s="183">
        <f>SUM(V343:V347)</f>
        <v>0</v>
      </c>
      <c r="W348" s="132">
        <f>IFERROR(((V348/U348)*1),0)</f>
        <v>0</v>
      </c>
      <c r="X348" s="264">
        <f>IFERROR(((1-(1-T348)*W348)*1),0)</f>
        <v>1</v>
      </c>
      <c r="Y348" s="306"/>
    </row>
    <row r="349" spans="1:25" ht="15.75" hidden="1" thickBot="1">
      <c r="A349" s="399">
        <f>A343+1</f>
        <v>58</v>
      </c>
      <c r="B349" s="401"/>
      <c r="C349" s="380"/>
      <c r="D349" s="380"/>
      <c r="E349" s="127" t="s">
        <v>235</v>
      </c>
      <c r="F349" s="203">
        <v>0</v>
      </c>
      <c r="G349" s="203">
        <v>0</v>
      </c>
      <c r="H349" s="128">
        <f>F349+G349</f>
        <v>0</v>
      </c>
      <c r="I349" s="191" t="e">
        <f>H349/$H$354</f>
        <v>#DIV/0!</v>
      </c>
      <c r="J349" s="241">
        <v>0</v>
      </c>
      <c r="K349" s="241">
        <v>0</v>
      </c>
      <c r="L349" s="240">
        <f>J349+K349</f>
        <v>0</v>
      </c>
      <c r="M349" s="191" t="e">
        <f>L349/$L$354</f>
        <v>#DIV/0!</v>
      </c>
      <c r="N349" s="382">
        <v>0</v>
      </c>
      <c r="O349" s="241">
        <v>0</v>
      </c>
      <c r="P349" s="241">
        <v>0</v>
      </c>
      <c r="Q349" s="240">
        <f>O349+P349</f>
        <v>0</v>
      </c>
      <c r="R349" s="191" t="e">
        <f>Q349/$Q$354</f>
        <v>#DIV/0!</v>
      </c>
      <c r="S349" s="403">
        <f>N354-Q354</f>
        <v>0</v>
      </c>
      <c r="T349" s="405">
        <f>IFERROR((S349/N354),0)</f>
        <v>0</v>
      </c>
      <c r="U349" s="241">
        <v>0</v>
      </c>
      <c r="V349" s="241">
        <v>0</v>
      </c>
      <c r="W349" s="129">
        <f>IFERROR(((V349/U349)*1),0)</f>
        <v>0</v>
      </c>
      <c r="X349" s="406"/>
      <c r="Y349" s="306"/>
    </row>
    <row r="350" spans="1:25" ht="15.75" hidden="1" thickBot="1">
      <c r="A350" s="399"/>
      <c r="B350" s="401"/>
      <c r="C350" s="380"/>
      <c r="D350" s="380"/>
      <c r="E350" s="127" t="s">
        <v>236</v>
      </c>
      <c r="F350" s="203">
        <v>0</v>
      </c>
      <c r="G350" s="203">
        <v>0</v>
      </c>
      <c r="H350" s="128">
        <f t="shared" ref="H350:H353" si="411">F350+G350</f>
        <v>0</v>
      </c>
      <c r="I350" s="191" t="e">
        <f t="shared" ref="I350:I353" si="412">H350/$H$354</f>
        <v>#DIV/0!</v>
      </c>
      <c r="J350" s="241">
        <v>0</v>
      </c>
      <c r="K350" s="241">
        <v>0</v>
      </c>
      <c r="L350" s="240">
        <f t="shared" ref="L350:L353" si="413">J350+K350</f>
        <v>0</v>
      </c>
      <c r="M350" s="191" t="e">
        <f t="shared" ref="M350:M353" si="414">L350/$L$354</f>
        <v>#DIV/0!</v>
      </c>
      <c r="N350" s="382"/>
      <c r="O350" s="241">
        <v>0</v>
      </c>
      <c r="P350" s="241">
        <v>0</v>
      </c>
      <c r="Q350" s="240">
        <f t="shared" ref="Q350:Q353" si="415">O350+P350</f>
        <v>0</v>
      </c>
      <c r="R350" s="191" t="e">
        <f t="shared" ref="R350:R353" si="416">Q350/$Q$354</f>
        <v>#DIV/0!</v>
      </c>
      <c r="S350" s="403"/>
      <c r="T350" s="405"/>
      <c r="U350" s="241">
        <v>0</v>
      </c>
      <c r="V350" s="241">
        <v>0</v>
      </c>
      <c r="W350" s="129">
        <f t="shared" ref="W350:W351" si="417">IFERROR(((V350/U350)*1),0)</f>
        <v>0</v>
      </c>
      <c r="X350" s="407"/>
      <c r="Y350" s="306"/>
    </row>
    <row r="351" spans="1:25" ht="15.75" hidden="1" thickBot="1">
      <c r="A351" s="399"/>
      <c r="B351" s="401"/>
      <c r="C351" s="380"/>
      <c r="D351" s="380"/>
      <c r="E351" s="127" t="s">
        <v>237</v>
      </c>
      <c r="F351" s="203">
        <v>0</v>
      </c>
      <c r="G351" s="203">
        <v>0</v>
      </c>
      <c r="H351" s="128">
        <f t="shared" si="411"/>
        <v>0</v>
      </c>
      <c r="I351" s="191" t="e">
        <f t="shared" si="412"/>
        <v>#DIV/0!</v>
      </c>
      <c r="J351" s="241">
        <v>0</v>
      </c>
      <c r="K351" s="241">
        <v>0</v>
      </c>
      <c r="L351" s="240">
        <f t="shared" si="413"/>
        <v>0</v>
      </c>
      <c r="M351" s="191" t="e">
        <f t="shared" si="414"/>
        <v>#DIV/0!</v>
      </c>
      <c r="N351" s="382"/>
      <c r="O351" s="241">
        <v>0</v>
      </c>
      <c r="P351" s="241">
        <v>0</v>
      </c>
      <c r="Q351" s="240">
        <f t="shared" si="415"/>
        <v>0</v>
      </c>
      <c r="R351" s="191" t="e">
        <f t="shared" si="416"/>
        <v>#DIV/0!</v>
      </c>
      <c r="S351" s="403"/>
      <c r="T351" s="405"/>
      <c r="U351" s="241">
        <v>0</v>
      </c>
      <c r="V351" s="241">
        <v>0</v>
      </c>
      <c r="W351" s="129">
        <f t="shared" si="417"/>
        <v>0</v>
      </c>
      <c r="X351" s="407"/>
      <c r="Y351" s="306"/>
    </row>
    <row r="352" spans="1:25" ht="15.75" hidden="1" thickBot="1">
      <c r="A352" s="399"/>
      <c r="B352" s="401"/>
      <c r="C352" s="380"/>
      <c r="D352" s="380"/>
      <c r="E352" s="127" t="s">
        <v>238</v>
      </c>
      <c r="F352" s="203">
        <v>0</v>
      </c>
      <c r="G352" s="203">
        <v>0</v>
      </c>
      <c r="H352" s="128">
        <f t="shared" si="411"/>
        <v>0</v>
      </c>
      <c r="I352" s="191" t="e">
        <f t="shared" si="412"/>
        <v>#DIV/0!</v>
      </c>
      <c r="J352" s="241">
        <v>0</v>
      </c>
      <c r="K352" s="241">
        <v>0</v>
      </c>
      <c r="L352" s="240">
        <f t="shared" si="413"/>
        <v>0</v>
      </c>
      <c r="M352" s="191" t="e">
        <f t="shared" si="414"/>
        <v>#DIV/0!</v>
      </c>
      <c r="N352" s="382"/>
      <c r="O352" s="241">
        <v>0</v>
      </c>
      <c r="P352" s="241">
        <v>0</v>
      </c>
      <c r="Q352" s="240">
        <f t="shared" si="415"/>
        <v>0</v>
      </c>
      <c r="R352" s="191" t="e">
        <f t="shared" si="416"/>
        <v>#DIV/0!</v>
      </c>
      <c r="S352" s="403"/>
      <c r="T352" s="405"/>
      <c r="U352" s="241">
        <v>0</v>
      </c>
      <c r="V352" s="241">
        <v>0</v>
      </c>
      <c r="W352" s="129">
        <f>IFERROR(((V352/U352)*1),0)</f>
        <v>0</v>
      </c>
      <c r="X352" s="407"/>
      <c r="Y352" s="306"/>
    </row>
    <row r="353" spans="1:25" ht="15.75" hidden="1" thickBot="1">
      <c r="A353" s="399"/>
      <c r="B353" s="401"/>
      <c r="C353" s="380"/>
      <c r="D353" s="380"/>
      <c r="E353" s="127" t="s">
        <v>239</v>
      </c>
      <c r="F353" s="203">
        <v>0</v>
      </c>
      <c r="G353" s="203">
        <v>0</v>
      </c>
      <c r="H353" s="128">
        <f t="shared" si="411"/>
        <v>0</v>
      </c>
      <c r="I353" s="191" t="e">
        <f t="shared" si="412"/>
        <v>#DIV/0!</v>
      </c>
      <c r="J353" s="241">
        <v>0</v>
      </c>
      <c r="K353" s="241">
        <v>0</v>
      </c>
      <c r="L353" s="240">
        <f t="shared" si="413"/>
        <v>0</v>
      </c>
      <c r="M353" s="191" t="e">
        <f t="shared" si="414"/>
        <v>#DIV/0!</v>
      </c>
      <c r="N353" s="382"/>
      <c r="O353" s="241">
        <v>0</v>
      </c>
      <c r="P353" s="241">
        <v>0</v>
      </c>
      <c r="Q353" s="240">
        <f t="shared" si="415"/>
        <v>0</v>
      </c>
      <c r="R353" s="191" t="e">
        <f t="shared" si="416"/>
        <v>#DIV/0!</v>
      </c>
      <c r="S353" s="403"/>
      <c r="T353" s="405"/>
      <c r="U353" s="241">
        <v>0</v>
      </c>
      <c r="V353" s="241">
        <v>0</v>
      </c>
      <c r="W353" s="129">
        <f>IFERROR(((V353/U353)*1),0)</f>
        <v>0</v>
      </c>
      <c r="X353" s="404"/>
      <c r="Y353" s="306"/>
    </row>
    <row r="354" spans="1:25" ht="15.75" hidden="1" thickBot="1">
      <c r="A354" s="408" t="s">
        <v>240</v>
      </c>
      <c r="B354" s="409"/>
      <c r="C354" s="410"/>
      <c r="D354" s="237"/>
      <c r="E354" s="130"/>
      <c r="F354" s="205">
        <f>SUM(F349:F353)</f>
        <v>0</v>
      </c>
      <c r="G354" s="205">
        <f t="shared" ref="G354:H354" si="418">SUM(G349:G353)</f>
        <v>0</v>
      </c>
      <c r="H354" s="131">
        <f t="shared" si="418"/>
        <v>0</v>
      </c>
      <c r="I354" s="192">
        <v>1</v>
      </c>
      <c r="J354" s="178">
        <f t="shared" ref="J354:L354" si="419">SUM(J349:J353)</f>
        <v>0</v>
      </c>
      <c r="K354" s="178">
        <f t="shared" si="419"/>
        <v>0</v>
      </c>
      <c r="L354" s="178">
        <f t="shared" si="419"/>
        <v>0</v>
      </c>
      <c r="M354" s="192">
        <v>1</v>
      </c>
      <c r="N354" s="178">
        <f>N349</f>
        <v>0</v>
      </c>
      <c r="O354" s="178">
        <f t="shared" ref="O354:Q354" si="420">SUM(O349:O353)</f>
        <v>0</v>
      </c>
      <c r="P354" s="178">
        <f t="shared" si="420"/>
        <v>0</v>
      </c>
      <c r="Q354" s="178">
        <f t="shared" si="420"/>
        <v>0</v>
      </c>
      <c r="R354" s="192">
        <v>1</v>
      </c>
      <c r="S354" s="178">
        <f>S349</f>
        <v>0</v>
      </c>
      <c r="T354" s="188">
        <f>T349</f>
        <v>0</v>
      </c>
      <c r="U354" s="182">
        <f>SUM(U349:U353)</f>
        <v>0</v>
      </c>
      <c r="V354" s="183">
        <f>SUM(V349:V353)</f>
        <v>0</v>
      </c>
      <c r="W354" s="132">
        <f>IFERROR(((V354/U354)*1),0)</f>
        <v>0</v>
      </c>
      <c r="X354" s="264">
        <f>IFERROR(((1-(1-T354)*W354)*1),0)</f>
        <v>1</v>
      </c>
      <c r="Y354" s="306"/>
    </row>
    <row r="355" spans="1:25" ht="15.75" hidden="1" thickBot="1">
      <c r="A355" s="399">
        <f>A349+1</f>
        <v>59</v>
      </c>
      <c r="B355" s="401"/>
      <c r="C355" s="380"/>
      <c r="D355" s="380"/>
      <c r="E355" s="127" t="s">
        <v>235</v>
      </c>
      <c r="F355" s="203">
        <v>0</v>
      </c>
      <c r="G355" s="203">
        <v>0</v>
      </c>
      <c r="H355" s="128">
        <f>F355+G355</f>
        <v>0</v>
      </c>
      <c r="I355" s="191" t="e">
        <f>H355/$H$360</f>
        <v>#DIV/0!</v>
      </c>
      <c r="J355" s="241">
        <v>0</v>
      </c>
      <c r="K355" s="241">
        <v>0</v>
      </c>
      <c r="L355" s="240">
        <f>J355+K355</f>
        <v>0</v>
      </c>
      <c r="M355" s="191" t="e">
        <f>L355/$L$360</f>
        <v>#DIV/0!</v>
      </c>
      <c r="N355" s="382">
        <v>0</v>
      </c>
      <c r="O355" s="241">
        <v>0</v>
      </c>
      <c r="P355" s="241">
        <v>0</v>
      </c>
      <c r="Q355" s="240">
        <f>O355+P355</f>
        <v>0</v>
      </c>
      <c r="R355" s="191" t="e">
        <f>Q355/$Q$360</f>
        <v>#DIV/0!</v>
      </c>
      <c r="S355" s="403">
        <f>N360-Q360</f>
        <v>0</v>
      </c>
      <c r="T355" s="405">
        <f>IFERROR((S355/N360),0)</f>
        <v>0</v>
      </c>
      <c r="U355" s="241">
        <v>0</v>
      </c>
      <c r="V355" s="241">
        <v>0</v>
      </c>
      <c r="W355" s="129">
        <f>IFERROR(((V355/U355)*1),0)</f>
        <v>0</v>
      </c>
      <c r="X355" s="406"/>
      <c r="Y355" s="306"/>
    </row>
    <row r="356" spans="1:25" ht="15.75" hidden="1" thickBot="1">
      <c r="A356" s="399"/>
      <c r="B356" s="401"/>
      <c r="C356" s="380"/>
      <c r="D356" s="380"/>
      <c r="E356" s="127" t="s">
        <v>236</v>
      </c>
      <c r="F356" s="203">
        <v>0</v>
      </c>
      <c r="G356" s="203">
        <v>0</v>
      </c>
      <c r="H356" s="128">
        <f t="shared" ref="H356:H359" si="421">F356+G356</f>
        <v>0</v>
      </c>
      <c r="I356" s="191" t="e">
        <f t="shared" ref="I356:I359" si="422">H356/$H$360</f>
        <v>#DIV/0!</v>
      </c>
      <c r="J356" s="241">
        <v>0</v>
      </c>
      <c r="K356" s="241">
        <v>0</v>
      </c>
      <c r="L356" s="240">
        <f t="shared" ref="L356:L359" si="423">J356+K356</f>
        <v>0</v>
      </c>
      <c r="M356" s="191" t="e">
        <f t="shared" ref="M356:M359" si="424">L356/$L$360</f>
        <v>#DIV/0!</v>
      </c>
      <c r="N356" s="382"/>
      <c r="O356" s="241">
        <v>0</v>
      </c>
      <c r="P356" s="241">
        <v>0</v>
      </c>
      <c r="Q356" s="240">
        <f t="shared" ref="Q356:Q359" si="425">O356+P356</f>
        <v>0</v>
      </c>
      <c r="R356" s="191" t="e">
        <f t="shared" ref="R356:R359" si="426">Q356/$Q$360</f>
        <v>#DIV/0!</v>
      </c>
      <c r="S356" s="403"/>
      <c r="T356" s="405"/>
      <c r="U356" s="241">
        <v>0</v>
      </c>
      <c r="V356" s="241">
        <v>0</v>
      </c>
      <c r="W356" s="129">
        <f t="shared" ref="W356:W357" si="427">IFERROR(((V356/U356)*1),0)</f>
        <v>0</v>
      </c>
      <c r="X356" s="407"/>
      <c r="Y356" s="306"/>
    </row>
    <row r="357" spans="1:25" ht="15.75" hidden="1" thickBot="1">
      <c r="A357" s="399"/>
      <c r="B357" s="401"/>
      <c r="C357" s="380"/>
      <c r="D357" s="380"/>
      <c r="E357" s="127" t="s">
        <v>237</v>
      </c>
      <c r="F357" s="203">
        <v>0</v>
      </c>
      <c r="G357" s="203">
        <v>0</v>
      </c>
      <c r="H357" s="128">
        <f t="shared" si="421"/>
        <v>0</v>
      </c>
      <c r="I357" s="191" t="e">
        <f t="shared" si="422"/>
        <v>#DIV/0!</v>
      </c>
      <c r="J357" s="241">
        <v>0</v>
      </c>
      <c r="K357" s="241">
        <v>0</v>
      </c>
      <c r="L357" s="240">
        <f t="shared" si="423"/>
        <v>0</v>
      </c>
      <c r="M357" s="191" t="e">
        <f t="shared" si="424"/>
        <v>#DIV/0!</v>
      </c>
      <c r="N357" s="382"/>
      <c r="O357" s="241">
        <v>0</v>
      </c>
      <c r="P357" s="241">
        <v>0</v>
      </c>
      <c r="Q357" s="240">
        <f t="shared" si="425"/>
        <v>0</v>
      </c>
      <c r="R357" s="191" t="e">
        <f t="shared" si="426"/>
        <v>#DIV/0!</v>
      </c>
      <c r="S357" s="403"/>
      <c r="T357" s="405"/>
      <c r="U357" s="241">
        <v>0</v>
      </c>
      <c r="V357" s="241">
        <v>0</v>
      </c>
      <c r="W357" s="129">
        <f t="shared" si="427"/>
        <v>0</v>
      </c>
      <c r="X357" s="407"/>
      <c r="Y357" s="306"/>
    </row>
    <row r="358" spans="1:25" ht="15.75" hidden="1" thickBot="1">
      <c r="A358" s="399"/>
      <c r="B358" s="401"/>
      <c r="C358" s="380"/>
      <c r="D358" s="380"/>
      <c r="E358" s="127" t="s">
        <v>238</v>
      </c>
      <c r="F358" s="203">
        <v>0</v>
      </c>
      <c r="G358" s="203">
        <v>0</v>
      </c>
      <c r="H358" s="128">
        <f t="shared" si="421"/>
        <v>0</v>
      </c>
      <c r="I358" s="191" t="e">
        <f t="shared" si="422"/>
        <v>#DIV/0!</v>
      </c>
      <c r="J358" s="241">
        <v>0</v>
      </c>
      <c r="K358" s="241">
        <v>0</v>
      </c>
      <c r="L358" s="240">
        <f t="shared" si="423"/>
        <v>0</v>
      </c>
      <c r="M358" s="191" t="e">
        <f t="shared" si="424"/>
        <v>#DIV/0!</v>
      </c>
      <c r="N358" s="382"/>
      <c r="O358" s="241">
        <v>0</v>
      </c>
      <c r="P358" s="241">
        <v>0</v>
      </c>
      <c r="Q358" s="240">
        <f t="shared" si="425"/>
        <v>0</v>
      </c>
      <c r="R358" s="191" t="e">
        <f t="shared" si="426"/>
        <v>#DIV/0!</v>
      </c>
      <c r="S358" s="403"/>
      <c r="T358" s="405"/>
      <c r="U358" s="241">
        <v>0</v>
      </c>
      <c r="V358" s="241">
        <v>0</v>
      </c>
      <c r="W358" s="129">
        <f>IFERROR(((V358/U358)*1),0)</f>
        <v>0</v>
      </c>
      <c r="X358" s="407"/>
      <c r="Y358" s="306"/>
    </row>
    <row r="359" spans="1:25" ht="15.75" hidden="1" thickBot="1">
      <c r="A359" s="399"/>
      <c r="B359" s="401"/>
      <c r="C359" s="380"/>
      <c r="D359" s="380"/>
      <c r="E359" s="127" t="s">
        <v>239</v>
      </c>
      <c r="F359" s="203">
        <v>0</v>
      </c>
      <c r="G359" s="203">
        <v>0</v>
      </c>
      <c r="H359" s="128">
        <f t="shared" si="421"/>
        <v>0</v>
      </c>
      <c r="I359" s="191" t="e">
        <f t="shared" si="422"/>
        <v>#DIV/0!</v>
      </c>
      <c r="J359" s="241">
        <v>0</v>
      </c>
      <c r="K359" s="241">
        <v>0</v>
      </c>
      <c r="L359" s="240">
        <f t="shared" si="423"/>
        <v>0</v>
      </c>
      <c r="M359" s="191" t="e">
        <f t="shared" si="424"/>
        <v>#DIV/0!</v>
      </c>
      <c r="N359" s="382"/>
      <c r="O359" s="241">
        <v>0</v>
      </c>
      <c r="P359" s="241">
        <v>0</v>
      </c>
      <c r="Q359" s="240">
        <f t="shared" si="425"/>
        <v>0</v>
      </c>
      <c r="R359" s="191" t="e">
        <f t="shared" si="426"/>
        <v>#DIV/0!</v>
      </c>
      <c r="S359" s="403"/>
      <c r="T359" s="405"/>
      <c r="U359" s="241">
        <v>0</v>
      </c>
      <c r="V359" s="241">
        <v>0</v>
      </c>
      <c r="W359" s="129">
        <f>IFERROR(((V359/U359)*1),0)</f>
        <v>0</v>
      </c>
      <c r="X359" s="404"/>
      <c r="Y359" s="306"/>
    </row>
    <row r="360" spans="1:25" ht="15.75" hidden="1" thickBot="1">
      <c r="A360" s="408" t="s">
        <v>240</v>
      </c>
      <c r="B360" s="409"/>
      <c r="C360" s="410"/>
      <c r="D360" s="237"/>
      <c r="E360" s="130"/>
      <c r="F360" s="205">
        <f>SUM(F355:F359)</f>
        <v>0</v>
      </c>
      <c r="G360" s="205">
        <f t="shared" ref="G360:H360" si="428">SUM(G355:G359)</f>
        <v>0</v>
      </c>
      <c r="H360" s="131">
        <f t="shared" si="428"/>
        <v>0</v>
      </c>
      <c r="I360" s="192">
        <v>1</v>
      </c>
      <c r="J360" s="178">
        <f t="shared" ref="J360:L360" si="429">SUM(J355:J359)</f>
        <v>0</v>
      </c>
      <c r="K360" s="178">
        <f t="shared" si="429"/>
        <v>0</v>
      </c>
      <c r="L360" s="178">
        <f t="shared" si="429"/>
        <v>0</v>
      </c>
      <c r="M360" s="192">
        <v>1</v>
      </c>
      <c r="N360" s="178">
        <f>N355</f>
        <v>0</v>
      </c>
      <c r="O360" s="178">
        <f t="shared" ref="O360:Q360" si="430">SUM(O355:O359)</f>
        <v>0</v>
      </c>
      <c r="P360" s="178">
        <f t="shared" si="430"/>
        <v>0</v>
      </c>
      <c r="Q360" s="178">
        <f t="shared" si="430"/>
        <v>0</v>
      </c>
      <c r="R360" s="192">
        <v>1</v>
      </c>
      <c r="S360" s="178">
        <f>S355</f>
        <v>0</v>
      </c>
      <c r="T360" s="188">
        <f>T355</f>
        <v>0</v>
      </c>
      <c r="U360" s="182">
        <f>SUM(U355:U359)</f>
        <v>0</v>
      </c>
      <c r="V360" s="183">
        <f>SUM(V355:V359)</f>
        <v>0</v>
      </c>
      <c r="W360" s="132">
        <f>IFERROR(((V360/U360)*1),0)</f>
        <v>0</v>
      </c>
      <c r="X360" s="264">
        <f>IFERROR(((1-(1-T360)*W360)*1),0)</f>
        <v>1</v>
      </c>
      <c r="Y360" s="306"/>
    </row>
    <row r="361" spans="1:25" ht="15.75" hidden="1" thickBot="1">
      <c r="A361" s="399">
        <f>A355+1</f>
        <v>60</v>
      </c>
      <c r="B361" s="401"/>
      <c r="C361" s="380"/>
      <c r="D361" s="380"/>
      <c r="E361" s="127" t="s">
        <v>235</v>
      </c>
      <c r="F361" s="203">
        <v>0</v>
      </c>
      <c r="G361" s="203">
        <v>0</v>
      </c>
      <c r="H361" s="128">
        <f>F361+G361</f>
        <v>0</v>
      </c>
      <c r="I361" s="191" t="e">
        <f>H361/$H$366</f>
        <v>#DIV/0!</v>
      </c>
      <c r="J361" s="241">
        <v>0</v>
      </c>
      <c r="K361" s="241">
        <v>0</v>
      </c>
      <c r="L361" s="240">
        <f>J361+K361</f>
        <v>0</v>
      </c>
      <c r="M361" s="191" t="e">
        <f>L361/$L$366</f>
        <v>#DIV/0!</v>
      </c>
      <c r="N361" s="382">
        <v>0</v>
      </c>
      <c r="O361" s="241">
        <v>0</v>
      </c>
      <c r="P361" s="241">
        <v>0</v>
      </c>
      <c r="Q361" s="240">
        <f>O361+P361</f>
        <v>0</v>
      </c>
      <c r="R361" s="191" t="e">
        <f>Q361/$Q$366</f>
        <v>#DIV/0!</v>
      </c>
      <c r="S361" s="403">
        <f>N366-Q366</f>
        <v>0</v>
      </c>
      <c r="T361" s="405">
        <f>IFERROR((S361/N366),0)</f>
        <v>0</v>
      </c>
      <c r="U361" s="241">
        <v>0</v>
      </c>
      <c r="V361" s="241">
        <v>0</v>
      </c>
      <c r="W361" s="129">
        <f>IFERROR(((V361/U361)*1),0)</f>
        <v>0</v>
      </c>
      <c r="X361" s="406"/>
      <c r="Y361" s="306"/>
    </row>
    <row r="362" spans="1:25" ht="15.75" hidden="1" thickBot="1">
      <c r="A362" s="399"/>
      <c r="B362" s="401"/>
      <c r="C362" s="380"/>
      <c r="D362" s="380"/>
      <c r="E362" s="127" t="s">
        <v>236</v>
      </c>
      <c r="F362" s="203">
        <v>0</v>
      </c>
      <c r="G362" s="203">
        <v>0</v>
      </c>
      <c r="H362" s="128">
        <f t="shared" ref="H362:H365" si="431">F362+G362</f>
        <v>0</v>
      </c>
      <c r="I362" s="191" t="e">
        <f t="shared" ref="I362:I365" si="432">H362/$H$366</f>
        <v>#DIV/0!</v>
      </c>
      <c r="J362" s="241">
        <v>0</v>
      </c>
      <c r="K362" s="241">
        <v>0</v>
      </c>
      <c r="L362" s="240">
        <f t="shared" ref="L362:L365" si="433">J362+K362</f>
        <v>0</v>
      </c>
      <c r="M362" s="191" t="e">
        <f t="shared" ref="M362:M365" si="434">L362/$L$366</f>
        <v>#DIV/0!</v>
      </c>
      <c r="N362" s="382"/>
      <c r="O362" s="241">
        <v>0</v>
      </c>
      <c r="P362" s="241">
        <v>0</v>
      </c>
      <c r="Q362" s="240">
        <f t="shared" ref="Q362:Q365" si="435">O362+P362</f>
        <v>0</v>
      </c>
      <c r="R362" s="191" t="e">
        <f t="shared" ref="R362:R365" si="436">Q362/$Q$366</f>
        <v>#DIV/0!</v>
      </c>
      <c r="S362" s="403"/>
      <c r="T362" s="405"/>
      <c r="U362" s="241">
        <v>0</v>
      </c>
      <c r="V362" s="241">
        <v>0</v>
      </c>
      <c r="W362" s="129">
        <f t="shared" ref="W362:W363" si="437">IFERROR(((V362/U362)*1),0)</f>
        <v>0</v>
      </c>
      <c r="X362" s="407"/>
      <c r="Y362" s="306"/>
    </row>
    <row r="363" spans="1:25" ht="15.75" hidden="1" thickBot="1">
      <c r="A363" s="399"/>
      <c r="B363" s="401"/>
      <c r="C363" s="380"/>
      <c r="D363" s="380"/>
      <c r="E363" s="127" t="s">
        <v>237</v>
      </c>
      <c r="F363" s="203">
        <v>0</v>
      </c>
      <c r="G363" s="203">
        <v>0</v>
      </c>
      <c r="H363" s="128">
        <f t="shared" si="431"/>
        <v>0</v>
      </c>
      <c r="I363" s="191" t="e">
        <f t="shared" si="432"/>
        <v>#DIV/0!</v>
      </c>
      <c r="J363" s="241">
        <v>0</v>
      </c>
      <c r="K363" s="241">
        <v>0</v>
      </c>
      <c r="L363" s="240">
        <f t="shared" si="433"/>
        <v>0</v>
      </c>
      <c r="M363" s="191" t="e">
        <f t="shared" si="434"/>
        <v>#DIV/0!</v>
      </c>
      <c r="N363" s="382"/>
      <c r="O363" s="241">
        <v>0</v>
      </c>
      <c r="P363" s="241">
        <v>0</v>
      </c>
      <c r="Q363" s="240">
        <f t="shared" si="435"/>
        <v>0</v>
      </c>
      <c r="R363" s="191" t="e">
        <f t="shared" si="436"/>
        <v>#DIV/0!</v>
      </c>
      <c r="S363" s="403"/>
      <c r="T363" s="405"/>
      <c r="U363" s="241">
        <v>0</v>
      </c>
      <c r="V363" s="241">
        <v>0</v>
      </c>
      <c r="W363" s="129">
        <f t="shared" si="437"/>
        <v>0</v>
      </c>
      <c r="X363" s="407"/>
      <c r="Y363" s="306"/>
    </row>
    <row r="364" spans="1:25" ht="15.75" hidden="1" thickBot="1">
      <c r="A364" s="399"/>
      <c r="B364" s="401"/>
      <c r="C364" s="380"/>
      <c r="D364" s="380"/>
      <c r="E364" s="127" t="s">
        <v>238</v>
      </c>
      <c r="F364" s="203">
        <v>0</v>
      </c>
      <c r="G364" s="203">
        <v>0</v>
      </c>
      <c r="H364" s="128">
        <f t="shared" si="431"/>
        <v>0</v>
      </c>
      <c r="I364" s="191" t="e">
        <f t="shared" si="432"/>
        <v>#DIV/0!</v>
      </c>
      <c r="J364" s="241">
        <v>0</v>
      </c>
      <c r="K364" s="241">
        <v>0</v>
      </c>
      <c r="L364" s="240">
        <f t="shared" si="433"/>
        <v>0</v>
      </c>
      <c r="M364" s="191" t="e">
        <f t="shared" si="434"/>
        <v>#DIV/0!</v>
      </c>
      <c r="N364" s="382"/>
      <c r="O364" s="241">
        <v>0</v>
      </c>
      <c r="P364" s="241">
        <v>0</v>
      </c>
      <c r="Q364" s="240">
        <f t="shared" si="435"/>
        <v>0</v>
      </c>
      <c r="R364" s="191" t="e">
        <f t="shared" si="436"/>
        <v>#DIV/0!</v>
      </c>
      <c r="S364" s="403"/>
      <c r="T364" s="405"/>
      <c r="U364" s="241">
        <v>0</v>
      </c>
      <c r="V364" s="241">
        <v>0</v>
      </c>
      <c r="W364" s="129">
        <f>IFERROR(((V364/U364)*1),0)</f>
        <v>0</v>
      </c>
      <c r="X364" s="407"/>
      <c r="Y364" s="306"/>
    </row>
    <row r="365" spans="1:25" ht="15.75" hidden="1" thickBot="1">
      <c r="A365" s="399"/>
      <c r="B365" s="401"/>
      <c r="C365" s="380"/>
      <c r="D365" s="380"/>
      <c r="E365" s="127" t="s">
        <v>239</v>
      </c>
      <c r="F365" s="203">
        <v>0</v>
      </c>
      <c r="G365" s="203">
        <v>0</v>
      </c>
      <c r="H365" s="128">
        <f t="shared" si="431"/>
        <v>0</v>
      </c>
      <c r="I365" s="191" t="e">
        <f t="shared" si="432"/>
        <v>#DIV/0!</v>
      </c>
      <c r="J365" s="241">
        <v>0</v>
      </c>
      <c r="K365" s="241">
        <v>0</v>
      </c>
      <c r="L365" s="240">
        <f t="shared" si="433"/>
        <v>0</v>
      </c>
      <c r="M365" s="191" t="e">
        <f t="shared" si="434"/>
        <v>#DIV/0!</v>
      </c>
      <c r="N365" s="382"/>
      <c r="O365" s="241">
        <v>0</v>
      </c>
      <c r="P365" s="241">
        <v>0</v>
      </c>
      <c r="Q365" s="240">
        <f t="shared" si="435"/>
        <v>0</v>
      </c>
      <c r="R365" s="191" t="e">
        <f t="shared" si="436"/>
        <v>#DIV/0!</v>
      </c>
      <c r="S365" s="403"/>
      <c r="T365" s="405"/>
      <c r="U365" s="241">
        <v>0</v>
      </c>
      <c r="V365" s="241">
        <v>0</v>
      </c>
      <c r="W365" s="129">
        <f>IFERROR(((V365/U365)*1),0)</f>
        <v>0</v>
      </c>
      <c r="X365" s="404"/>
      <c r="Y365" s="306"/>
    </row>
    <row r="366" spans="1:25" ht="15.75" hidden="1" thickBot="1">
      <c r="A366" s="408" t="s">
        <v>240</v>
      </c>
      <c r="B366" s="409"/>
      <c r="C366" s="410"/>
      <c r="D366" s="237"/>
      <c r="E366" s="130"/>
      <c r="F366" s="205">
        <f>SUM(F361:F365)</f>
        <v>0</v>
      </c>
      <c r="G366" s="205">
        <f t="shared" ref="G366:H366" si="438">SUM(G361:G365)</f>
        <v>0</v>
      </c>
      <c r="H366" s="131">
        <f t="shared" si="438"/>
        <v>0</v>
      </c>
      <c r="I366" s="192">
        <v>1</v>
      </c>
      <c r="J366" s="178">
        <f t="shared" ref="J366:L366" si="439">SUM(J361:J365)</f>
        <v>0</v>
      </c>
      <c r="K366" s="178">
        <f t="shared" si="439"/>
        <v>0</v>
      </c>
      <c r="L366" s="178">
        <f t="shared" si="439"/>
        <v>0</v>
      </c>
      <c r="M366" s="192">
        <v>1</v>
      </c>
      <c r="N366" s="178">
        <f>N361</f>
        <v>0</v>
      </c>
      <c r="O366" s="178">
        <f t="shared" ref="O366:Q366" si="440">SUM(O361:O365)</f>
        <v>0</v>
      </c>
      <c r="P366" s="178">
        <f t="shared" si="440"/>
        <v>0</v>
      </c>
      <c r="Q366" s="178">
        <f t="shared" si="440"/>
        <v>0</v>
      </c>
      <c r="R366" s="192">
        <v>1</v>
      </c>
      <c r="S366" s="178">
        <f>S361</f>
        <v>0</v>
      </c>
      <c r="T366" s="188">
        <f>T361</f>
        <v>0</v>
      </c>
      <c r="U366" s="182">
        <f>SUM(U361:U365)</f>
        <v>0</v>
      </c>
      <c r="V366" s="183">
        <f>SUM(V361:V365)</f>
        <v>0</v>
      </c>
      <c r="W366" s="132">
        <f>IFERROR(((V366/U366)*1),0)</f>
        <v>0</v>
      </c>
      <c r="X366" s="264">
        <f>IFERROR(((1-(1-T366)*W366)*1),0)</f>
        <v>1</v>
      </c>
      <c r="Y366" s="306"/>
    </row>
    <row r="367" spans="1:25" ht="15.75" hidden="1" thickBot="1">
      <c r="A367" s="399">
        <f>A361+1</f>
        <v>61</v>
      </c>
      <c r="B367" s="401"/>
      <c r="C367" s="380"/>
      <c r="D367" s="380"/>
      <c r="E367" s="127" t="s">
        <v>235</v>
      </c>
      <c r="F367" s="203">
        <v>0</v>
      </c>
      <c r="G367" s="203">
        <v>0</v>
      </c>
      <c r="H367" s="128">
        <f>F367+G367</f>
        <v>0</v>
      </c>
      <c r="I367" s="191" t="e">
        <f>H367/$H$372</f>
        <v>#DIV/0!</v>
      </c>
      <c r="J367" s="241">
        <v>0</v>
      </c>
      <c r="K367" s="241">
        <v>0</v>
      </c>
      <c r="L367" s="240">
        <f>J367+K367</f>
        <v>0</v>
      </c>
      <c r="M367" s="191" t="e">
        <f>L367/$L$372</f>
        <v>#DIV/0!</v>
      </c>
      <c r="N367" s="382">
        <v>0</v>
      </c>
      <c r="O367" s="241">
        <v>0</v>
      </c>
      <c r="P367" s="241">
        <v>0</v>
      </c>
      <c r="Q367" s="240">
        <f>O367+P367</f>
        <v>0</v>
      </c>
      <c r="R367" s="191" t="e">
        <f>Q367/$Q$372</f>
        <v>#DIV/0!</v>
      </c>
      <c r="S367" s="403">
        <f>N372-Q372</f>
        <v>0</v>
      </c>
      <c r="T367" s="405">
        <f>IFERROR((S367/N372),0)</f>
        <v>0</v>
      </c>
      <c r="U367" s="241">
        <v>0</v>
      </c>
      <c r="V367" s="241">
        <v>0</v>
      </c>
      <c r="W367" s="129">
        <f>IFERROR(((V367/U367)*1),0)</f>
        <v>0</v>
      </c>
      <c r="X367" s="406"/>
      <c r="Y367" s="306"/>
    </row>
    <row r="368" spans="1:25" ht="15.75" hidden="1" thickBot="1">
      <c r="A368" s="399"/>
      <c r="B368" s="401"/>
      <c r="C368" s="380"/>
      <c r="D368" s="380"/>
      <c r="E368" s="127" t="s">
        <v>236</v>
      </c>
      <c r="F368" s="203">
        <v>0</v>
      </c>
      <c r="G368" s="203">
        <v>0</v>
      </c>
      <c r="H368" s="128">
        <f t="shared" ref="H368:H371" si="441">F368+G368</f>
        <v>0</v>
      </c>
      <c r="I368" s="191" t="e">
        <f t="shared" ref="I368:I371" si="442">H368/$H$372</f>
        <v>#DIV/0!</v>
      </c>
      <c r="J368" s="241">
        <v>0</v>
      </c>
      <c r="K368" s="241">
        <v>0</v>
      </c>
      <c r="L368" s="240">
        <f t="shared" ref="L368:L371" si="443">J368+K368</f>
        <v>0</v>
      </c>
      <c r="M368" s="191" t="e">
        <f t="shared" ref="M368:M371" si="444">L368/$L$372</f>
        <v>#DIV/0!</v>
      </c>
      <c r="N368" s="382"/>
      <c r="O368" s="241">
        <v>0</v>
      </c>
      <c r="P368" s="241">
        <v>0</v>
      </c>
      <c r="Q368" s="240">
        <f t="shared" ref="Q368:Q371" si="445">O368+P368</f>
        <v>0</v>
      </c>
      <c r="R368" s="191" t="e">
        <f t="shared" ref="R368:R371" si="446">Q368/$Q$372</f>
        <v>#DIV/0!</v>
      </c>
      <c r="S368" s="403"/>
      <c r="T368" s="405"/>
      <c r="U368" s="241">
        <v>0</v>
      </c>
      <c r="V368" s="241">
        <v>0</v>
      </c>
      <c r="W368" s="129">
        <f t="shared" ref="W368:W369" si="447">IFERROR(((V368/U368)*1),0)</f>
        <v>0</v>
      </c>
      <c r="X368" s="407"/>
      <c r="Y368" s="306"/>
    </row>
    <row r="369" spans="1:25" ht="15.75" hidden="1" thickBot="1">
      <c r="A369" s="399"/>
      <c r="B369" s="401"/>
      <c r="C369" s="380"/>
      <c r="D369" s="380"/>
      <c r="E369" s="127" t="s">
        <v>237</v>
      </c>
      <c r="F369" s="203">
        <v>0</v>
      </c>
      <c r="G369" s="203">
        <v>0</v>
      </c>
      <c r="H369" s="128">
        <f t="shared" si="441"/>
        <v>0</v>
      </c>
      <c r="I369" s="191" t="e">
        <f t="shared" si="442"/>
        <v>#DIV/0!</v>
      </c>
      <c r="J369" s="241">
        <v>0</v>
      </c>
      <c r="K369" s="241">
        <v>0</v>
      </c>
      <c r="L369" s="240">
        <f t="shared" si="443"/>
        <v>0</v>
      </c>
      <c r="M369" s="191" t="e">
        <f t="shared" si="444"/>
        <v>#DIV/0!</v>
      </c>
      <c r="N369" s="382"/>
      <c r="O369" s="241">
        <v>0</v>
      </c>
      <c r="P369" s="241">
        <v>0</v>
      </c>
      <c r="Q369" s="240">
        <f t="shared" si="445"/>
        <v>0</v>
      </c>
      <c r="R369" s="191" t="e">
        <f t="shared" si="446"/>
        <v>#DIV/0!</v>
      </c>
      <c r="S369" s="403"/>
      <c r="T369" s="405"/>
      <c r="U369" s="241">
        <v>0</v>
      </c>
      <c r="V369" s="241">
        <v>0</v>
      </c>
      <c r="W369" s="129">
        <f t="shared" si="447"/>
        <v>0</v>
      </c>
      <c r="X369" s="407"/>
      <c r="Y369" s="306"/>
    </row>
    <row r="370" spans="1:25" ht="15.75" hidden="1" thickBot="1">
      <c r="A370" s="399"/>
      <c r="B370" s="401"/>
      <c r="C370" s="380"/>
      <c r="D370" s="380"/>
      <c r="E370" s="127" t="s">
        <v>238</v>
      </c>
      <c r="F370" s="203">
        <v>0</v>
      </c>
      <c r="G370" s="203">
        <v>0</v>
      </c>
      <c r="H370" s="128">
        <f t="shared" si="441"/>
        <v>0</v>
      </c>
      <c r="I370" s="191" t="e">
        <f t="shared" si="442"/>
        <v>#DIV/0!</v>
      </c>
      <c r="J370" s="241">
        <v>0</v>
      </c>
      <c r="K370" s="241">
        <v>0</v>
      </c>
      <c r="L370" s="240">
        <f t="shared" si="443"/>
        <v>0</v>
      </c>
      <c r="M370" s="191" t="e">
        <f t="shared" si="444"/>
        <v>#DIV/0!</v>
      </c>
      <c r="N370" s="382"/>
      <c r="O370" s="241">
        <v>0</v>
      </c>
      <c r="P370" s="241">
        <v>0</v>
      </c>
      <c r="Q370" s="240">
        <f t="shared" si="445"/>
        <v>0</v>
      </c>
      <c r="R370" s="191" t="e">
        <f t="shared" si="446"/>
        <v>#DIV/0!</v>
      </c>
      <c r="S370" s="403"/>
      <c r="T370" s="405"/>
      <c r="U370" s="241">
        <v>0</v>
      </c>
      <c r="V370" s="241">
        <v>0</v>
      </c>
      <c r="W370" s="129">
        <f>IFERROR(((V370/U370)*1),0)</f>
        <v>0</v>
      </c>
      <c r="X370" s="407"/>
      <c r="Y370" s="306"/>
    </row>
    <row r="371" spans="1:25" ht="15.75" hidden="1" thickBot="1">
      <c r="A371" s="399"/>
      <c r="B371" s="401"/>
      <c r="C371" s="380"/>
      <c r="D371" s="380"/>
      <c r="E371" s="127" t="s">
        <v>239</v>
      </c>
      <c r="F371" s="203">
        <v>0</v>
      </c>
      <c r="G371" s="203">
        <v>0</v>
      </c>
      <c r="H371" s="128">
        <f t="shared" si="441"/>
        <v>0</v>
      </c>
      <c r="I371" s="191" t="e">
        <f t="shared" si="442"/>
        <v>#DIV/0!</v>
      </c>
      <c r="J371" s="241">
        <v>0</v>
      </c>
      <c r="K371" s="241">
        <v>0</v>
      </c>
      <c r="L371" s="240">
        <f t="shared" si="443"/>
        <v>0</v>
      </c>
      <c r="M371" s="191" t="e">
        <f t="shared" si="444"/>
        <v>#DIV/0!</v>
      </c>
      <c r="N371" s="382"/>
      <c r="O371" s="241">
        <v>0</v>
      </c>
      <c r="P371" s="241">
        <v>0</v>
      </c>
      <c r="Q371" s="240">
        <f t="shared" si="445"/>
        <v>0</v>
      </c>
      <c r="R371" s="191" t="e">
        <f t="shared" si="446"/>
        <v>#DIV/0!</v>
      </c>
      <c r="S371" s="403"/>
      <c r="T371" s="405"/>
      <c r="U371" s="241">
        <v>0</v>
      </c>
      <c r="V371" s="241">
        <v>0</v>
      </c>
      <c r="W371" s="129">
        <f>IFERROR(((V371/U371)*1),0)</f>
        <v>0</v>
      </c>
      <c r="X371" s="404"/>
      <c r="Y371" s="306"/>
    </row>
    <row r="372" spans="1:25" ht="15.75" hidden="1" thickBot="1">
      <c r="A372" s="408" t="s">
        <v>240</v>
      </c>
      <c r="B372" s="409"/>
      <c r="C372" s="410"/>
      <c r="D372" s="237"/>
      <c r="E372" s="130"/>
      <c r="F372" s="205">
        <f>SUM(F367:F371)</f>
        <v>0</v>
      </c>
      <c r="G372" s="205">
        <f t="shared" ref="G372:H372" si="448">SUM(G367:G371)</f>
        <v>0</v>
      </c>
      <c r="H372" s="131">
        <f t="shared" si="448"/>
        <v>0</v>
      </c>
      <c r="I372" s="192">
        <v>1</v>
      </c>
      <c r="J372" s="178">
        <f t="shared" ref="J372:L372" si="449">SUM(J367:J371)</f>
        <v>0</v>
      </c>
      <c r="K372" s="178">
        <f t="shared" si="449"/>
        <v>0</v>
      </c>
      <c r="L372" s="178">
        <f t="shared" si="449"/>
        <v>0</v>
      </c>
      <c r="M372" s="192">
        <v>1</v>
      </c>
      <c r="N372" s="178">
        <f>N367</f>
        <v>0</v>
      </c>
      <c r="O372" s="178">
        <f t="shared" ref="O372:Q372" si="450">SUM(O367:O371)</f>
        <v>0</v>
      </c>
      <c r="P372" s="178">
        <f t="shared" si="450"/>
        <v>0</v>
      </c>
      <c r="Q372" s="178">
        <f t="shared" si="450"/>
        <v>0</v>
      </c>
      <c r="R372" s="192">
        <v>1</v>
      </c>
      <c r="S372" s="178">
        <f>S367</f>
        <v>0</v>
      </c>
      <c r="T372" s="188">
        <f>T367</f>
        <v>0</v>
      </c>
      <c r="U372" s="182">
        <f>SUM(U367:U371)</f>
        <v>0</v>
      </c>
      <c r="V372" s="183">
        <f>SUM(V367:V371)</f>
        <v>0</v>
      </c>
      <c r="W372" s="132">
        <f>IFERROR(((V372/U372)*1),0)</f>
        <v>0</v>
      </c>
      <c r="X372" s="264">
        <f>IFERROR(((1-(1-T372)*W372)*1),0)</f>
        <v>1</v>
      </c>
      <c r="Y372" s="306"/>
    </row>
    <row r="373" spans="1:25" ht="15.75" hidden="1" thickBot="1">
      <c r="A373" s="399">
        <f>A367+1</f>
        <v>62</v>
      </c>
      <c r="B373" s="401"/>
      <c r="C373" s="380"/>
      <c r="D373" s="380"/>
      <c r="E373" s="127" t="s">
        <v>235</v>
      </c>
      <c r="F373" s="203">
        <v>0</v>
      </c>
      <c r="G373" s="203">
        <v>0</v>
      </c>
      <c r="H373" s="128">
        <f>F373+G373</f>
        <v>0</v>
      </c>
      <c r="I373" s="191" t="e">
        <f>H373/$H$378</f>
        <v>#DIV/0!</v>
      </c>
      <c r="J373" s="241">
        <v>0</v>
      </c>
      <c r="K373" s="241">
        <v>0</v>
      </c>
      <c r="L373" s="240">
        <f>J373+K373</f>
        <v>0</v>
      </c>
      <c r="M373" s="191" t="e">
        <f>L373/$L$378</f>
        <v>#DIV/0!</v>
      </c>
      <c r="N373" s="382">
        <v>0</v>
      </c>
      <c r="O373" s="241">
        <v>0</v>
      </c>
      <c r="P373" s="241">
        <v>0</v>
      </c>
      <c r="Q373" s="240">
        <f>O373+P373</f>
        <v>0</v>
      </c>
      <c r="R373" s="191" t="e">
        <f>Q373/$Q$378</f>
        <v>#DIV/0!</v>
      </c>
      <c r="S373" s="403">
        <f>N378-Q378</f>
        <v>0</v>
      </c>
      <c r="T373" s="405">
        <f>IFERROR((S373/N378),0)</f>
        <v>0</v>
      </c>
      <c r="U373" s="241">
        <v>0</v>
      </c>
      <c r="V373" s="241">
        <v>0</v>
      </c>
      <c r="W373" s="129">
        <f>IFERROR(((V373/U373)*1),0)</f>
        <v>0</v>
      </c>
      <c r="X373" s="406"/>
      <c r="Y373" s="306"/>
    </row>
    <row r="374" spans="1:25" ht="15.75" hidden="1" thickBot="1">
      <c r="A374" s="399"/>
      <c r="B374" s="401"/>
      <c r="C374" s="380"/>
      <c r="D374" s="380"/>
      <c r="E374" s="127" t="s">
        <v>236</v>
      </c>
      <c r="F374" s="203">
        <v>0</v>
      </c>
      <c r="G374" s="203">
        <v>0</v>
      </c>
      <c r="H374" s="128">
        <f t="shared" ref="H374:H377" si="451">F374+G374</f>
        <v>0</v>
      </c>
      <c r="I374" s="191" t="e">
        <f t="shared" ref="I374:I377" si="452">H374/$H$378</f>
        <v>#DIV/0!</v>
      </c>
      <c r="J374" s="241">
        <v>0</v>
      </c>
      <c r="K374" s="241">
        <v>0</v>
      </c>
      <c r="L374" s="240">
        <f t="shared" ref="L374:L377" si="453">J374+K374</f>
        <v>0</v>
      </c>
      <c r="M374" s="191" t="e">
        <f t="shared" ref="M374:M377" si="454">L374/$L$378</f>
        <v>#DIV/0!</v>
      </c>
      <c r="N374" s="382"/>
      <c r="O374" s="241">
        <v>0</v>
      </c>
      <c r="P374" s="241">
        <v>0</v>
      </c>
      <c r="Q374" s="240">
        <f t="shared" ref="Q374:Q377" si="455">O374+P374</f>
        <v>0</v>
      </c>
      <c r="R374" s="191" t="e">
        <f t="shared" ref="R374:R377" si="456">Q374/$Q$378</f>
        <v>#DIV/0!</v>
      </c>
      <c r="S374" s="403"/>
      <c r="T374" s="405"/>
      <c r="U374" s="241">
        <v>0</v>
      </c>
      <c r="V374" s="241">
        <v>0</v>
      </c>
      <c r="W374" s="129">
        <f t="shared" ref="W374:W375" si="457">IFERROR(((V374/U374)*1),0)</f>
        <v>0</v>
      </c>
      <c r="X374" s="407"/>
      <c r="Y374" s="306"/>
    </row>
    <row r="375" spans="1:25" ht="15.75" hidden="1" thickBot="1">
      <c r="A375" s="399"/>
      <c r="B375" s="401"/>
      <c r="C375" s="380"/>
      <c r="D375" s="380"/>
      <c r="E375" s="127" t="s">
        <v>237</v>
      </c>
      <c r="F375" s="203">
        <v>0</v>
      </c>
      <c r="G375" s="203">
        <v>0</v>
      </c>
      <c r="H375" s="128">
        <f t="shared" si="451"/>
        <v>0</v>
      </c>
      <c r="I375" s="191" t="e">
        <f t="shared" si="452"/>
        <v>#DIV/0!</v>
      </c>
      <c r="J375" s="241">
        <v>0</v>
      </c>
      <c r="K375" s="241">
        <v>0</v>
      </c>
      <c r="L375" s="240">
        <f t="shared" si="453"/>
        <v>0</v>
      </c>
      <c r="M375" s="191" t="e">
        <f t="shared" si="454"/>
        <v>#DIV/0!</v>
      </c>
      <c r="N375" s="382"/>
      <c r="O375" s="241">
        <v>0</v>
      </c>
      <c r="P375" s="241">
        <v>0</v>
      </c>
      <c r="Q375" s="240">
        <f t="shared" si="455"/>
        <v>0</v>
      </c>
      <c r="R375" s="191" t="e">
        <f t="shared" si="456"/>
        <v>#DIV/0!</v>
      </c>
      <c r="S375" s="403"/>
      <c r="T375" s="405"/>
      <c r="U375" s="241">
        <v>0</v>
      </c>
      <c r="V375" s="241">
        <v>0</v>
      </c>
      <c r="W375" s="129">
        <f t="shared" si="457"/>
        <v>0</v>
      </c>
      <c r="X375" s="407"/>
      <c r="Y375" s="306"/>
    </row>
    <row r="376" spans="1:25" ht="15.75" hidden="1" thickBot="1">
      <c r="A376" s="399"/>
      <c r="B376" s="401"/>
      <c r="C376" s="380"/>
      <c r="D376" s="380"/>
      <c r="E376" s="127" t="s">
        <v>238</v>
      </c>
      <c r="F376" s="203">
        <v>0</v>
      </c>
      <c r="G376" s="203">
        <v>0</v>
      </c>
      <c r="H376" s="128">
        <f t="shared" si="451"/>
        <v>0</v>
      </c>
      <c r="I376" s="191" t="e">
        <f t="shared" si="452"/>
        <v>#DIV/0!</v>
      </c>
      <c r="J376" s="241">
        <v>0</v>
      </c>
      <c r="K376" s="241">
        <v>0</v>
      </c>
      <c r="L376" s="240">
        <f t="shared" si="453"/>
        <v>0</v>
      </c>
      <c r="M376" s="191" t="e">
        <f t="shared" si="454"/>
        <v>#DIV/0!</v>
      </c>
      <c r="N376" s="382"/>
      <c r="O376" s="241">
        <v>0</v>
      </c>
      <c r="P376" s="241">
        <v>0</v>
      </c>
      <c r="Q376" s="240">
        <f t="shared" si="455"/>
        <v>0</v>
      </c>
      <c r="R376" s="191" t="e">
        <f t="shared" si="456"/>
        <v>#DIV/0!</v>
      </c>
      <c r="S376" s="403"/>
      <c r="T376" s="405"/>
      <c r="U376" s="241">
        <v>0</v>
      </c>
      <c r="V376" s="241">
        <v>0</v>
      </c>
      <c r="W376" s="129">
        <f>IFERROR(((V376/U376)*1),0)</f>
        <v>0</v>
      </c>
      <c r="X376" s="407"/>
      <c r="Y376" s="306"/>
    </row>
    <row r="377" spans="1:25" ht="15.75" hidden="1" thickBot="1">
      <c r="A377" s="399"/>
      <c r="B377" s="401"/>
      <c r="C377" s="380"/>
      <c r="D377" s="380"/>
      <c r="E377" s="127" t="s">
        <v>239</v>
      </c>
      <c r="F377" s="203">
        <v>0</v>
      </c>
      <c r="G377" s="203">
        <v>0</v>
      </c>
      <c r="H377" s="128">
        <f t="shared" si="451"/>
        <v>0</v>
      </c>
      <c r="I377" s="191" t="e">
        <f t="shared" si="452"/>
        <v>#DIV/0!</v>
      </c>
      <c r="J377" s="241">
        <v>0</v>
      </c>
      <c r="K377" s="241">
        <v>0</v>
      </c>
      <c r="L377" s="240">
        <f t="shared" si="453"/>
        <v>0</v>
      </c>
      <c r="M377" s="191" t="e">
        <f t="shared" si="454"/>
        <v>#DIV/0!</v>
      </c>
      <c r="N377" s="382"/>
      <c r="O377" s="241">
        <v>0</v>
      </c>
      <c r="P377" s="241">
        <v>0</v>
      </c>
      <c r="Q377" s="240">
        <f t="shared" si="455"/>
        <v>0</v>
      </c>
      <c r="R377" s="191" t="e">
        <f t="shared" si="456"/>
        <v>#DIV/0!</v>
      </c>
      <c r="S377" s="403"/>
      <c r="T377" s="405"/>
      <c r="U377" s="241">
        <v>0</v>
      </c>
      <c r="V377" s="241">
        <v>0</v>
      </c>
      <c r="W377" s="129">
        <f>IFERROR(((V377/U377)*1),0)</f>
        <v>0</v>
      </c>
      <c r="X377" s="404"/>
      <c r="Y377" s="306"/>
    </row>
    <row r="378" spans="1:25" ht="15.75" hidden="1" thickBot="1">
      <c r="A378" s="408" t="s">
        <v>240</v>
      </c>
      <c r="B378" s="409"/>
      <c r="C378" s="410"/>
      <c r="D378" s="237"/>
      <c r="E378" s="130"/>
      <c r="F378" s="205">
        <f>SUM(F373:F377)</f>
        <v>0</v>
      </c>
      <c r="G378" s="205">
        <f t="shared" ref="G378:H378" si="458">SUM(G373:G377)</f>
        <v>0</v>
      </c>
      <c r="H378" s="131">
        <f t="shared" si="458"/>
        <v>0</v>
      </c>
      <c r="I378" s="192">
        <v>1</v>
      </c>
      <c r="J378" s="178">
        <f t="shared" ref="J378:L378" si="459">SUM(J373:J377)</f>
        <v>0</v>
      </c>
      <c r="K378" s="178">
        <f t="shared" si="459"/>
        <v>0</v>
      </c>
      <c r="L378" s="178">
        <f t="shared" si="459"/>
        <v>0</v>
      </c>
      <c r="M378" s="192">
        <v>1</v>
      </c>
      <c r="N378" s="178">
        <f>N373</f>
        <v>0</v>
      </c>
      <c r="O378" s="178">
        <f t="shared" ref="O378:Q378" si="460">SUM(O373:O377)</f>
        <v>0</v>
      </c>
      <c r="P378" s="178">
        <f t="shared" si="460"/>
        <v>0</v>
      </c>
      <c r="Q378" s="178">
        <f t="shared" si="460"/>
        <v>0</v>
      </c>
      <c r="R378" s="192">
        <v>1</v>
      </c>
      <c r="S378" s="178">
        <f>S373</f>
        <v>0</v>
      </c>
      <c r="T378" s="188">
        <f>T373</f>
        <v>0</v>
      </c>
      <c r="U378" s="182">
        <f>SUM(U373:U377)</f>
        <v>0</v>
      </c>
      <c r="V378" s="183">
        <f>SUM(V373:V377)</f>
        <v>0</v>
      </c>
      <c r="W378" s="132">
        <f>IFERROR(((V378/U378)*1),0)</f>
        <v>0</v>
      </c>
      <c r="X378" s="264">
        <f>IFERROR(((1-(1-T378)*W378)*1),0)</f>
        <v>1</v>
      </c>
      <c r="Y378" s="306"/>
    </row>
    <row r="379" spans="1:25" ht="15.75" hidden="1" thickBot="1">
      <c r="A379" s="399">
        <f>A373+1</f>
        <v>63</v>
      </c>
      <c r="B379" s="401"/>
      <c r="C379" s="380"/>
      <c r="D379" s="380"/>
      <c r="E379" s="127" t="s">
        <v>235</v>
      </c>
      <c r="F379" s="203">
        <v>0</v>
      </c>
      <c r="G379" s="203">
        <v>0</v>
      </c>
      <c r="H379" s="128">
        <f>F379+G379</f>
        <v>0</v>
      </c>
      <c r="I379" s="191" t="e">
        <f>H379/$H$384</f>
        <v>#DIV/0!</v>
      </c>
      <c r="J379" s="241">
        <v>0</v>
      </c>
      <c r="K379" s="241">
        <v>0</v>
      </c>
      <c r="L379" s="240">
        <f>J379+K379</f>
        <v>0</v>
      </c>
      <c r="M379" s="191" t="e">
        <f>L379/$L$384</f>
        <v>#DIV/0!</v>
      </c>
      <c r="N379" s="382">
        <v>0</v>
      </c>
      <c r="O379" s="241">
        <v>0</v>
      </c>
      <c r="P379" s="241">
        <v>0</v>
      </c>
      <c r="Q379" s="240">
        <f>O379+P379</f>
        <v>0</v>
      </c>
      <c r="R379" s="191" t="e">
        <f>Q379/$Q$384</f>
        <v>#DIV/0!</v>
      </c>
      <c r="S379" s="403">
        <f>N384-Q384</f>
        <v>0</v>
      </c>
      <c r="T379" s="405">
        <f>IFERROR((S379/N384),0)</f>
        <v>0</v>
      </c>
      <c r="U379" s="241">
        <v>0</v>
      </c>
      <c r="V379" s="241">
        <v>0</v>
      </c>
      <c r="W379" s="129">
        <f>IFERROR(((V379/U379)*1),0)</f>
        <v>0</v>
      </c>
      <c r="X379" s="406"/>
      <c r="Y379" s="306"/>
    </row>
    <row r="380" spans="1:25" ht="15.75" hidden="1" thickBot="1">
      <c r="A380" s="399"/>
      <c r="B380" s="401"/>
      <c r="C380" s="380"/>
      <c r="D380" s="380"/>
      <c r="E380" s="127" t="s">
        <v>236</v>
      </c>
      <c r="F380" s="203">
        <v>0</v>
      </c>
      <c r="G380" s="203">
        <v>0</v>
      </c>
      <c r="H380" s="128">
        <f t="shared" ref="H380:H383" si="461">F380+G380</f>
        <v>0</v>
      </c>
      <c r="I380" s="191" t="e">
        <f t="shared" ref="I380:I383" si="462">H380/$H$384</f>
        <v>#DIV/0!</v>
      </c>
      <c r="J380" s="241">
        <v>0</v>
      </c>
      <c r="K380" s="241">
        <v>0</v>
      </c>
      <c r="L380" s="240">
        <f t="shared" ref="L380:L383" si="463">J380+K380</f>
        <v>0</v>
      </c>
      <c r="M380" s="191" t="e">
        <f t="shared" ref="M380:M383" si="464">L380/$L$384</f>
        <v>#DIV/0!</v>
      </c>
      <c r="N380" s="382"/>
      <c r="O380" s="241">
        <v>0</v>
      </c>
      <c r="P380" s="241">
        <v>0</v>
      </c>
      <c r="Q380" s="240">
        <f t="shared" ref="Q380:Q383" si="465">O380+P380</f>
        <v>0</v>
      </c>
      <c r="R380" s="191" t="e">
        <f t="shared" ref="R380:R383" si="466">Q380/$Q$384</f>
        <v>#DIV/0!</v>
      </c>
      <c r="S380" s="403"/>
      <c r="T380" s="405"/>
      <c r="U380" s="241">
        <v>0</v>
      </c>
      <c r="V380" s="241">
        <v>0</v>
      </c>
      <c r="W380" s="129">
        <f t="shared" ref="W380:W381" si="467">IFERROR(((V380/U380)*1),0)</f>
        <v>0</v>
      </c>
      <c r="X380" s="407"/>
      <c r="Y380" s="306"/>
    </row>
    <row r="381" spans="1:25" ht="15.75" hidden="1" thickBot="1">
      <c r="A381" s="399"/>
      <c r="B381" s="401"/>
      <c r="C381" s="380"/>
      <c r="D381" s="380"/>
      <c r="E381" s="127" t="s">
        <v>237</v>
      </c>
      <c r="F381" s="203">
        <v>0</v>
      </c>
      <c r="G381" s="203">
        <v>0</v>
      </c>
      <c r="H381" s="128">
        <f t="shared" si="461"/>
        <v>0</v>
      </c>
      <c r="I381" s="191" t="e">
        <f t="shared" si="462"/>
        <v>#DIV/0!</v>
      </c>
      <c r="J381" s="241">
        <v>0</v>
      </c>
      <c r="K381" s="241">
        <v>0</v>
      </c>
      <c r="L381" s="240">
        <f t="shared" si="463"/>
        <v>0</v>
      </c>
      <c r="M381" s="191" t="e">
        <f t="shared" si="464"/>
        <v>#DIV/0!</v>
      </c>
      <c r="N381" s="382"/>
      <c r="O381" s="241">
        <v>0</v>
      </c>
      <c r="P381" s="241">
        <v>0</v>
      </c>
      <c r="Q381" s="240">
        <f t="shared" si="465"/>
        <v>0</v>
      </c>
      <c r="R381" s="191" t="e">
        <f t="shared" si="466"/>
        <v>#DIV/0!</v>
      </c>
      <c r="S381" s="403"/>
      <c r="T381" s="405"/>
      <c r="U381" s="241">
        <v>0</v>
      </c>
      <c r="V381" s="241">
        <v>0</v>
      </c>
      <c r="W381" s="129">
        <f t="shared" si="467"/>
        <v>0</v>
      </c>
      <c r="X381" s="407"/>
      <c r="Y381" s="306"/>
    </row>
    <row r="382" spans="1:25" ht="15.75" hidden="1" thickBot="1">
      <c r="A382" s="399"/>
      <c r="B382" s="401"/>
      <c r="C382" s="380"/>
      <c r="D382" s="380"/>
      <c r="E382" s="127" t="s">
        <v>238</v>
      </c>
      <c r="F382" s="203">
        <v>0</v>
      </c>
      <c r="G382" s="203">
        <v>0</v>
      </c>
      <c r="H382" s="128">
        <f t="shared" si="461"/>
        <v>0</v>
      </c>
      <c r="I382" s="191" t="e">
        <f t="shared" si="462"/>
        <v>#DIV/0!</v>
      </c>
      <c r="J382" s="241">
        <v>0</v>
      </c>
      <c r="K382" s="241">
        <v>0</v>
      </c>
      <c r="L382" s="240">
        <f t="shared" si="463"/>
        <v>0</v>
      </c>
      <c r="M382" s="191" t="e">
        <f t="shared" si="464"/>
        <v>#DIV/0!</v>
      </c>
      <c r="N382" s="382"/>
      <c r="O382" s="241">
        <v>0</v>
      </c>
      <c r="P382" s="241">
        <v>0</v>
      </c>
      <c r="Q382" s="240">
        <f t="shared" si="465"/>
        <v>0</v>
      </c>
      <c r="R382" s="191" t="e">
        <f t="shared" si="466"/>
        <v>#DIV/0!</v>
      </c>
      <c r="S382" s="403"/>
      <c r="T382" s="405"/>
      <c r="U382" s="241">
        <v>0</v>
      </c>
      <c r="V382" s="241">
        <v>0</v>
      </c>
      <c r="W382" s="129">
        <f>IFERROR(((V382/U382)*1),0)</f>
        <v>0</v>
      </c>
      <c r="X382" s="407"/>
      <c r="Y382" s="306"/>
    </row>
    <row r="383" spans="1:25" ht="15.75" hidden="1" thickBot="1">
      <c r="A383" s="399"/>
      <c r="B383" s="401"/>
      <c r="C383" s="380"/>
      <c r="D383" s="380"/>
      <c r="E383" s="127" t="s">
        <v>239</v>
      </c>
      <c r="F383" s="203">
        <v>0</v>
      </c>
      <c r="G383" s="203">
        <v>0</v>
      </c>
      <c r="H383" s="128">
        <f t="shared" si="461"/>
        <v>0</v>
      </c>
      <c r="I383" s="191" t="e">
        <f t="shared" si="462"/>
        <v>#DIV/0!</v>
      </c>
      <c r="J383" s="241">
        <v>0</v>
      </c>
      <c r="K383" s="241">
        <v>0</v>
      </c>
      <c r="L383" s="240">
        <f t="shared" si="463"/>
        <v>0</v>
      </c>
      <c r="M383" s="191" t="e">
        <f t="shared" si="464"/>
        <v>#DIV/0!</v>
      </c>
      <c r="N383" s="382"/>
      <c r="O383" s="241">
        <v>0</v>
      </c>
      <c r="P383" s="241">
        <v>0</v>
      </c>
      <c r="Q383" s="240">
        <f t="shared" si="465"/>
        <v>0</v>
      </c>
      <c r="R383" s="191" t="e">
        <f t="shared" si="466"/>
        <v>#DIV/0!</v>
      </c>
      <c r="S383" s="403"/>
      <c r="T383" s="405"/>
      <c r="U383" s="241">
        <v>0</v>
      </c>
      <c r="V383" s="241">
        <v>0</v>
      </c>
      <c r="W383" s="129">
        <f>IFERROR(((V383/U383)*1),0)</f>
        <v>0</v>
      </c>
      <c r="X383" s="404"/>
      <c r="Y383" s="306"/>
    </row>
    <row r="384" spans="1:25" ht="15.75" hidden="1" thickBot="1">
      <c r="A384" s="408" t="s">
        <v>240</v>
      </c>
      <c r="B384" s="409"/>
      <c r="C384" s="410"/>
      <c r="D384" s="237"/>
      <c r="E384" s="130"/>
      <c r="F384" s="205">
        <f>SUM(F379:F383)</f>
        <v>0</v>
      </c>
      <c r="G384" s="205">
        <f t="shared" ref="G384:H384" si="468">SUM(G379:G383)</f>
        <v>0</v>
      </c>
      <c r="H384" s="131">
        <f t="shared" si="468"/>
        <v>0</v>
      </c>
      <c r="I384" s="192">
        <v>1</v>
      </c>
      <c r="J384" s="178">
        <f t="shared" ref="J384:L384" si="469">SUM(J379:J383)</f>
        <v>0</v>
      </c>
      <c r="K384" s="178">
        <f t="shared" si="469"/>
        <v>0</v>
      </c>
      <c r="L384" s="178">
        <f t="shared" si="469"/>
        <v>0</v>
      </c>
      <c r="M384" s="192">
        <v>1</v>
      </c>
      <c r="N384" s="178">
        <f>N379</f>
        <v>0</v>
      </c>
      <c r="O384" s="178">
        <f t="shared" ref="O384:Q384" si="470">SUM(O379:O383)</f>
        <v>0</v>
      </c>
      <c r="P384" s="178">
        <f t="shared" si="470"/>
        <v>0</v>
      </c>
      <c r="Q384" s="178">
        <f t="shared" si="470"/>
        <v>0</v>
      </c>
      <c r="R384" s="192">
        <v>1</v>
      </c>
      <c r="S384" s="178">
        <f>S379</f>
        <v>0</v>
      </c>
      <c r="T384" s="188">
        <f>T379</f>
        <v>0</v>
      </c>
      <c r="U384" s="182">
        <f>SUM(U379:U383)</f>
        <v>0</v>
      </c>
      <c r="V384" s="183">
        <f>SUM(V379:V383)</f>
        <v>0</v>
      </c>
      <c r="W384" s="132">
        <f>IFERROR(((V384/U384)*1),0)</f>
        <v>0</v>
      </c>
      <c r="X384" s="264">
        <f>IFERROR(((1-(1-T384)*W384)*1),0)</f>
        <v>1</v>
      </c>
      <c r="Y384" s="306"/>
    </row>
    <row r="385" spans="1:25" ht="15.75" hidden="1" thickBot="1">
      <c r="A385" s="399">
        <f>A379+1</f>
        <v>64</v>
      </c>
      <c r="B385" s="401"/>
      <c r="C385" s="380"/>
      <c r="D385" s="380"/>
      <c r="E385" s="127" t="s">
        <v>235</v>
      </c>
      <c r="F385" s="203">
        <v>0</v>
      </c>
      <c r="G385" s="203">
        <v>0</v>
      </c>
      <c r="H385" s="128">
        <f>F385+G385</f>
        <v>0</v>
      </c>
      <c r="I385" s="191" t="e">
        <f>H385/$H$390</f>
        <v>#DIV/0!</v>
      </c>
      <c r="J385" s="241">
        <v>0</v>
      </c>
      <c r="K385" s="241">
        <v>0</v>
      </c>
      <c r="L385" s="240">
        <f>J385+K385</f>
        <v>0</v>
      </c>
      <c r="M385" s="191" t="e">
        <f>L385/$L$390</f>
        <v>#DIV/0!</v>
      </c>
      <c r="N385" s="382">
        <v>0</v>
      </c>
      <c r="O385" s="241">
        <v>0</v>
      </c>
      <c r="P385" s="241">
        <v>0</v>
      </c>
      <c r="Q385" s="240">
        <f>O385+P385</f>
        <v>0</v>
      </c>
      <c r="R385" s="191" t="e">
        <f>Q385/$Q$390</f>
        <v>#DIV/0!</v>
      </c>
      <c r="S385" s="403">
        <f>N390-Q390</f>
        <v>0</v>
      </c>
      <c r="T385" s="405">
        <f>IFERROR((S385/N390),0)</f>
        <v>0</v>
      </c>
      <c r="U385" s="241">
        <v>0</v>
      </c>
      <c r="V385" s="241">
        <v>0</v>
      </c>
      <c r="W385" s="129">
        <f>IFERROR(((V385/U385)*1),0)</f>
        <v>0</v>
      </c>
      <c r="X385" s="406"/>
      <c r="Y385" s="306"/>
    </row>
    <row r="386" spans="1:25" ht="15.75" hidden="1" thickBot="1">
      <c r="A386" s="399"/>
      <c r="B386" s="401"/>
      <c r="C386" s="380"/>
      <c r="D386" s="380"/>
      <c r="E386" s="127" t="s">
        <v>236</v>
      </c>
      <c r="F386" s="203">
        <v>0</v>
      </c>
      <c r="G386" s="203">
        <v>0</v>
      </c>
      <c r="H386" s="128">
        <f t="shared" ref="H386:H389" si="471">F386+G386</f>
        <v>0</v>
      </c>
      <c r="I386" s="191" t="e">
        <f t="shared" ref="I386:I389" si="472">H386/$H$390</f>
        <v>#DIV/0!</v>
      </c>
      <c r="J386" s="241">
        <v>0</v>
      </c>
      <c r="K386" s="241">
        <v>0</v>
      </c>
      <c r="L386" s="240">
        <f t="shared" ref="L386:L389" si="473">J386+K386</f>
        <v>0</v>
      </c>
      <c r="M386" s="191" t="e">
        <f t="shared" ref="M386:M389" si="474">L386/$L$390</f>
        <v>#DIV/0!</v>
      </c>
      <c r="N386" s="382"/>
      <c r="O386" s="241">
        <v>0</v>
      </c>
      <c r="P386" s="241">
        <v>0</v>
      </c>
      <c r="Q386" s="240">
        <f t="shared" ref="Q386:Q389" si="475">O386+P386</f>
        <v>0</v>
      </c>
      <c r="R386" s="191" t="e">
        <f t="shared" ref="R386:R389" si="476">Q386/$Q$390</f>
        <v>#DIV/0!</v>
      </c>
      <c r="S386" s="403"/>
      <c r="T386" s="405"/>
      <c r="U386" s="241">
        <v>0</v>
      </c>
      <c r="V386" s="241">
        <v>0</v>
      </c>
      <c r="W386" s="129">
        <f t="shared" ref="W386:W387" si="477">IFERROR(((V386/U386)*1),0)</f>
        <v>0</v>
      </c>
      <c r="X386" s="407"/>
      <c r="Y386" s="306"/>
    </row>
    <row r="387" spans="1:25" ht="15.75" hidden="1" thickBot="1">
      <c r="A387" s="399"/>
      <c r="B387" s="401"/>
      <c r="C387" s="380"/>
      <c r="D387" s="380"/>
      <c r="E387" s="127" t="s">
        <v>237</v>
      </c>
      <c r="F387" s="203">
        <v>0</v>
      </c>
      <c r="G387" s="203">
        <v>0</v>
      </c>
      <c r="H387" s="128">
        <f t="shared" si="471"/>
        <v>0</v>
      </c>
      <c r="I387" s="191" t="e">
        <f t="shared" si="472"/>
        <v>#DIV/0!</v>
      </c>
      <c r="J387" s="241">
        <v>0</v>
      </c>
      <c r="K387" s="241">
        <v>0</v>
      </c>
      <c r="L387" s="240">
        <f t="shared" si="473"/>
        <v>0</v>
      </c>
      <c r="M387" s="191" t="e">
        <f t="shared" si="474"/>
        <v>#DIV/0!</v>
      </c>
      <c r="N387" s="382"/>
      <c r="O387" s="241">
        <v>0</v>
      </c>
      <c r="P387" s="241">
        <v>0</v>
      </c>
      <c r="Q387" s="240">
        <f t="shared" si="475"/>
        <v>0</v>
      </c>
      <c r="R387" s="191" t="e">
        <f t="shared" si="476"/>
        <v>#DIV/0!</v>
      </c>
      <c r="S387" s="403"/>
      <c r="T387" s="405"/>
      <c r="U387" s="241">
        <v>0</v>
      </c>
      <c r="V387" s="241">
        <v>0</v>
      </c>
      <c r="W387" s="129">
        <f t="shared" si="477"/>
        <v>0</v>
      </c>
      <c r="X387" s="407"/>
      <c r="Y387" s="306"/>
    </row>
    <row r="388" spans="1:25" ht="15.75" hidden="1" thickBot="1">
      <c r="A388" s="399"/>
      <c r="B388" s="401"/>
      <c r="C388" s="380"/>
      <c r="D388" s="380"/>
      <c r="E388" s="127" t="s">
        <v>238</v>
      </c>
      <c r="F388" s="203">
        <v>0</v>
      </c>
      <c r="G388" s="203">
        <v>0</v>
      </c>
      <c r="H388" s="128">
        <f t="shared" si="471"/>
        <v>0</v>
      </c>
      <c r="I388" s="191" t="e">
        <f t="shared" si="472"/>
        <v>#DIV/0!</v>
      </c>
      <c r="J388" s="241">
        <v>0</v>
      </c>
      <c r="K388" s="241">
        <v>0</v>
      </c>
      <c r="L388" s="240">
        <f t="shared" si="473"/>
        <v>0</v>
      </c>
      <c r="M388" s="191" t="e">
        <f t="shared" si="474"/>
        <v>#DIV/0!</v>
      </c>
      <c r="N388" s="382"/>
      <c r="O388" s="241">
        <v>0</v>
      </c>
      <c r="P388" s="241">
        <v>0</v>
      </c>
      <c r="Q388" s="240">
        <f t="shared" si="475"/>
        <v>0</v>
      </c>
      <c r="R388" s="191" t="e">
        <f t="shared" si="476"/>
        <v>#DIV/0!</v>
      </c>
      <c r="S388" s="403"/>
      <c r="T388" s="405"/>
      <c r="U388" s="241">
        <v>0</v>
      </c>
      <c r="V388" s="241">
        <v>0</v>
      </c>
      <c r="W388" s="129">
        <f>IFERROR(((V388/U388)*1),0)</f>
        <v>0</v>
      </c>
      <c r="X388" s="407"/>
      <c r="Y388" s="306"/>
    </row>
    <row r="389" spans="1:25" ht="15.75" hidden="1" thickBot="1">
      <c r="A389" s="399"/>
      <c r="B389" s="401"/>
      <c r="C389" s="380"/>
      <c r="D389" s="380"/>
      <c r="E389" s="127" t="s">
        <v>239</v>
      </c>
      <c r="F389" s="203">
        <v>0</v>
      </c>
      <c r="G389" s="203">
        <v>0</v>
      </c>
      <c r="H389" s="128">
        <f t="shared" si="471"/>
        <v>0</v>
      </c>
      <c r="I389" s="191" t="e">
        <f t="shared" si="472"/>
        <v>#DIV/0!</v>
      </c>
      <c r="J389" s="241">
        <v>0</v>
      </c>
      <c r="K389" s="241">
        <v>0</v>
      </c>
      <c r="L389" s="240">
        <f t="shared" si="473"/>
        <v>0</v>
      </c>
      <c r="M389" s="191" t="e">
        <f t="shared" si="474"/>
        <v>#DIV/0!</v>
      </c>
      <c r="N389" s="382"/>
      <c r="O389" s="241">
        <v>0</v>
      </c>
      <c r="P389" s="241">
        <v>0</v>
      </c>
      <c r="Q389" s="240">
        <f t="shared" si="475"/>
        <v>0</v>
      </c>
      <c r="R389" s="191" t="e">
        <f t="shared" si="476"/>
        <v>#DIV/0!</v>
      </c>
      <c r="S389" s="403"/>
      <c r="T389" s="405"/>
      <c r="U389" s="241">
        <v>0</v>
      </c>
      <c r="V389" s="241">
        <v>0</v>
      </c>
      <c r="W389" s="129">
        <f>IFERROR(((V389/U389)*1),0)</f>
        <v>0</v>
      </c>
      <c r="X389" s="404"/>
      <c r="Y389" s="306"/>
    </row>
    <row r="390" spans="1:25" ht="15.75" hidden="1" thickBot="1">
      <c r="A390" s="408" t="s">
        <v>240</v>
      </c>
      <c r="B390" s="409"/>
      <c r="C390" s="410"/>
      <c r="D390" s="237"/>
      <c r="E390" s="130"/>
      <c r="F390" s="205">
        <f>SUM(F385:F389)</f>
        <v>0</v>
      </c>
      <c r="G390" s="205">
        <f t="shared" ref="G390:H390" si="478">SUM(G385:G389)</f>
        <v>0</v>
      </c>
      <c r="H390" s="131">
        <f t="shared" si="478"/>
        <v>0</v>
      </c>
      <c r="I390" s="192">
        <v>1</v>
      </c>
      <c r="J390" s="178">
        <f t="shared" ref="J390:L390" si="479">SUM(J385:J389)</f>
        <v>0</v>
      </c>
      <c r="K390" s="178">
        <f t="shared" si="479"/>
        <v>0</v>
      </c>
      <c r="L390" s="178">
        <f t="shared" si="479"/>
        <v>0</v>
      </c>
      <c r="M390" s="192">
        <v>1</v>
      </c>
      <c r="N390" s="178">
        <f>N385</f>
        <v>0</v>
      </c>
      <c r="O390" s="178">
        <f t="shared" ref="O390:Q390" si="480">SUM(O385:O389)</f>
        <v>0</v>
      </c>
      <c r="P390" s="178">
        <f t="shared" si="480"/>
        <v>0</v>
      </c>
      <c r="Q390" s="178">
        <f t="shared" si="480"/>
        <v>0</v>
      </c>
      <c r="R390" s="192">
        <v>1</v>
      </c>
      <c r="S390" s="178">
        <f>S385</f>
        <v>0</v>
      </c>
      <c r="T390" s="188">
        <f>T385</f>
        <v>0</v>
      </c>
      <c r="U390" s="182">
        <f>SUM(U385:U389)</f>
        <v>0</v>
      </c>
      <c r="V390" s="183">
        <f>SUM(V385:V389)</f>
        <v>0</v>
      </c>
      <c r="W390" s="132">
        <f>IFERROR(((V390/U390)*1),0)</f>
        <v>0</v>
      </c>
      <c r="X390" s="264">
        <f>IFERROR(((1-(1-T390)*W390)*1),0)</f>
        <v>1</v>
      </c>
      <c r="Y390" s="306"/>
    </row>
    <row r="391" spans="1:25" ht="15.75" hidden="1" thickBot="1">
      <c r="A391" s="399">
        <f>A385+1</f>
        <v>65</v>
      </c>
      <c r="B391" s="401"/>
      <c r="C391" s="380"/>
      <c r="D391" s="380"/>
      <c r="E391" s="127" t="s">
        <v>235</v>
      </c>
      <c r="F391" s="203">
        <v>0</v>
      </c>
      <c r="G391" s="203">
        <v>0</v>
      </c>
      <c r="H391" s="128">
        <f>F391+G391</f>
        <v>0</v>
      </c>
      <c r="I391" s="191" t="e">
        <f>H391/$H$396</f>
        <v>#DIV/0!</v>
      </c>
      <c r="J391" s="241">
        <v>0</v>
      </c>
      <c r="K391" s="241">
        <v>0</v>
      </c>
      <c r="L391" s="240">
        <f>J391+K391</f>
        <v>0</v>
      </c>
      <c r="M391" s="191" t="e">
        <f>L391/$L$396</f>
        <v>#DIV/0!</v>
      </c>
      <c r="N391" s="382">
        <v>0</v>
      </c>
      <c r="O391" s="241">
        <v>0</v>
      </c>
      <c r="P391" s="241">
        <v>0</v>
      </c>
      <c r="Q391" s="240">
        <f>O391+P391</f>
        <v>0</v>
      </c>
      <c r="R391" s="191" t="e">
        <f>Q391/$Q$396</f>
        <v>#DIV/0!</v>
      </c>
      <c r="S391" s="403">
        <f>N396-Q396</f>
        <v>0</v>
      </c>
      <c r="T391" s="405">
        <f>IFERROR((S391/N396),0)</f>
        <v>0</v>
      </c>
      <c r="U391" s="241">
        <v>0</v>
      </c>
      <c r="V391" s="241">
        <v>0</v>
      </c>
      <c r="W391" s="129">
        <f>IFERROR(((V391/U391)*1),0)</f>
        <v>0</v>
      </c>
      <c r="X391" s="406"/>
      <c r="Y391" s="306"/>
    </row>
    <row r="392" spans="1:25" ht="15.75" hidden="1" thickBot="1">
      <c r="A392" s="399"/>
      <c r="B392" s="401"/>
      <c r="C392" s="380"/>
      <c r="D392" s="380"/>
      <c r="E392" s="127" t="s">
        <v>236</v>
      </c>
      <c r="F392" s="203">
        <v>0</v>
      </c>
      <c r="G392" s="203">
        <v>0</v>
      </c>
      <c r="H392" s="128">
        <f t="shared" ref="H392:H395" si="481">F392+G392</f>
        <v>0</v>
      </c>
      <c r="I392" s="191" t="e">
        <f t="shared" ref="I392:I395" si="482">H392/$H$396</f>
        <v>#DIV/0!</v>
      </c>
      <c r="J392" s="241">
        <v>0</v>
      </c>
      <c r="K392" s="241">
        <v>0</v>
      </c>
      <c r="L392" s="240">
        <f t="shared" ref="L392:L395" si="483">J392+K392</f>
        <v>0</v>
      </c>
      <c r="M392" s="191" t="e">
        <f t="shared" ref="M392:M395" si="484">L392/$L$396</f>
        <v>#DIV/0!</v>
      </c>
      <c r="N392" s="382"/>
      <c r="O392" s="241">
        <v>0</v>
      </c>
      <c r="P392" s="241">
        <v>0</v>
      </c>
      <c r="Q392" s="240">
        <f t="shared" ref="Q392:Q395" si="485">O392+P392</f>
        <v>0</v>
      </c>
      <c r="R392" s="191" t="e">
        <f t="shared" ref="R392:R395" si="486">Q392/$Q$396</f>
        <v>#DIV/0!</v>
      </c>
      <c r="S392" s="403"/>
      <c r="T392" s="405"/>
      <c r="U392" s="241">
        <v>0</v>
      </c>
      <c r="V392" s="241">
        <v>0</v>
      </c>
      <c r="W392" s="129">
        <f t="shared" ref="W392:W393" si="487">IFERROR(((V392/U392)*1),0)</f>
        <v>0</v>
      </c>
      <c r="X392" s="407"/>
      <c r="Y392" s="306"/>
    </row>
    <row r="393" spans="1:25" ht="15.75" hidden="1" thickBot="1">
      <c r="A393" s="399"/>
      <c r="B393" s="401"/>
      <c r="C393" s="380"/>
      <c r="D393" s="380"/>
      <c r="E393" s="127" t="s">
        <v>237</v>
      </c>
      <c r="F393" s="203">
        <v>0</v>
      </c>
      <c r="G393" s="203">
        <v>0</v>
      </c>
      <c r="H393" s="128">
        <f t="shared" si="481"/>
        <v>0</v>
      </c>
      <c r="I393" s="191" t="e">
        <f t="shared" si="482"/>
        <v>#DIV/0!</v>
      </c>
      <c r="J393" s="241">
        <v>0</v>
      </c>
      <c r="K393" s="241">
        <v>0</v>
      </c>
      <c r="L393" s="240">
        <f t="shared" si="483"/>
        <v>0</v>
      </c>
      <c r="M393" s="191" t="e">
        <f t="shared" si="484"/>
        <v>#DIV/0!</v>
      </c>
      <c r="N393" s="382"/>
      <c r="O393" s="241">
        <v>0</v>
      </c>
      <c r="P393" s="241">
        <v>0</v>
      </c>
      <c r="Q393" s="240">
        <f t="shared" si="485"/>
        <v>0</v>
      </c>
      <c r="R393" s="191" t="e">
        <f t="shared" si="486"/>
        <v>#DIV/0!</v>
      </c>
      <c r="S393" s="403"/>
      <c r="T393" s="405"/>
      <c r="U393" s="241">
        <v>0</v>
      </c>
      <c r="V393" s="241">
        <v>0</v>
      </c>
      <c r="W393" s="129">
        <f t="shared" si="487"/>
        <v>0</v>
      </c>
      <c r="X393" s="407"/>
      <c r="Y393" s="306"/>
    </row>
    <row r="394" spans="1:25" ht="15.75" hidden="1" thickBot="1">
      <c r="A394" s="399"/>
      <c r="B394" s="401"/>
      <c r="C394" s="380"/>
      <c r="D394" s="380"/>
      <c r="E394" s="127" t="s">
        <v>238</v>
      </c>
      <c r="F394" s="203">
        <v>0</v>
      </c>
      <c r="G394" s="203">
        <v>0</v>
      </c>
      <c r="H394" s="128">
        <f t="shared" si="481"/>
        <v>0</v>
      </c>
      <c r="I394" s="191" t="e">
        <f t="shared" si="482"/>
        <v>#DIV/0!</v>
      </c>
      <c r="J394" s="241">
        <v>0</v>
      </c>
      <c r="K394" s="241">
        <v>0</v>
      </c>
      <c r="L394" s="240">
        <f t="shared" si="483"/>
        <v>0</v>
      </c>
      <c r="M394" s="191" t="e">
        <f t="shared" si="484"/>
        <v>#DIV/0!</v>
      </c>
      <c r="N394" s="382"/>
      <c r="O394" s="241">
        <v>0</v>
      </c>
      <c r="P394" s="241">
        <v>0</v>
      </c>
      <c r="Q394" s="240">
        <f t="shared" si="485"/>
        <v>0</v>
      </c>
      <c r="R394" s="191" t="e">
        <f t="shared" si="486"/>
        <v>#DIV/0!</v>
      </c>
      <c r="S394" s="403"/>
      <c r="T394" s="405"/>
      <c r="U394" s="241">
        <v>0</v>
      </c>
      <c r="V394" s="241">
        <v>0</v>
      </c>
      <c r="W394" s="129">
        <f>IFERROR(((V394/U394)*1),0)</f>
        <v>0</v>
      </c>
      <c r="X394" s="407"/>
      <c r="Y394" s="306"/>
    </row>
    <row r="395" spans="1:25" ht="15.75" hidden="1" thickBot="1">
      <c r="A395" s="399"/>
      <c r="B395" s="401"/>
      <c r="C395" s="380"/>
      <c r="D395" s="380"/>
      <c r="E395" s="127" t="s">
        <v>239</v>
      </c>
      <c r="F395" s="203">
        <v>0</v>
      </c>
      <c r="G395" s="203">
        <v>0</v>
      </c>
      <c r="H395" s="128">
        <f t="shared" si="481"/>
        <v>0</v>
      </c>
      <c r="I395" s="191" t="e">
        <f t="shared" si="482"/>
        <v>#DIV/0!</v>
      </c>
      <c r="J395" s="241">
        <v>0</v>
      </c>
      <c r="K395" s="241">
        <v>0</v>
      </c>
      <c r="L395" s="240">
        <f t="shared" si="483"/>
        <v>0</v>
      </c>
      <c r="M395" s="191" t="e">
        <f t="shared" si="484"/>
        <v>#DIV/0!</v>
      </c>
      <c r="N395" s="382"/>
      <c r="O395" s="241">
        <v>0</v>
      </c>
      <c r="P395" s="241">
        <v>0</v>
      </c>
      <c r="Q395" s="240">
        <f t="shared" si="485"/>
        <v>0</v>
      </c>
      <c r="R395" s="191" t="e">
        <f t="shared" si="486"/>
        <v>#DIV/0!</v>
      </c>
      <c r="S395" s="403"/>
      <c r="T395" s="405"/>
      <c r="U395" s="241">
        <v>0</v>
      </c>
      <c r="V395" s="241">
        <v>0</v>
      </c>
      <c r="W395" s="129">
        <f>IFERROR(((V395/U395)*1),0)</f>
        <v>0</v>
      </c>
      <c r="X395" s="404"/>
      <c r="Y395" s="306"/>
    </row>
    <row r="396" spans="1:25" ht="15.75" hidden="1" thickBot="1">
      <c r="A396" s="408" t="s">
        <v>240</v>
      </c>
      <c r="B396" s="409"/>
      <c r="C396" s="410"/>
      <c r="D396" s="237"/>
      <c r="E396" s="130"/>
      <c r="F396" s="205">
        <f>SUM(F391:F395)</f>
        <v>0</v>
      </c>
      <c r="G396" s="205">
        <f t="shared" ref="G396:H396" si="488">SUM(G391:G395)</f>
        <v>0</v>
      </c>
      <c r="H396" s="131">
        <f t="shared" si="488"/>
        <v>0</v>
      </c>
      <c r="I396" s="192">
        <v>1</v>
      </c>
      <c r="J396" s="178">
        <f t="shared" ref="J396:L396" si="489">SUM(J391:J395)</f>
        <v>0</v>
      </c>
      <c r="K396" s="178">
        <f t="shared" si="489"/>
        <v>0</v>
      </c>
      <c r="L396" s="178">
        <f t="shared" si="489"/>
        <v>0</v>
      </c>
      <c r="M396" s="192">
        <v>1</v>
      </c>
      <c r="N396" s="178">
        <f>N391</f>
        <v>0</v>
      </c>
      <c r="O396" s="178">
        <f t="shared" ref="O396:Q396" si="490">SUM(O391:O395)</f>
        <v>0</v>
      </c>
      <c r="P396" s="178">
        <f t="shared" si="490"/>
        <v>0</v>
      </c>
      <c r="Q396" s="178">
        <f t="shared" si="490"/>
        <v>0</v>
      </c>
      <c r="R396" s="192">
        <v>1</v>
      </c>
      <c r="S396" s="178">
        <f>S391</f>
        <v>0</v>
      </c>
      <c r="T396" s="188">
        <f>T391</f>
        <v>0</v>
      </c>
      <c r="U396" s="182">
        <f>SUM(U391:U395)</f>
        <v>0</v>
      </c>
      <c r="V396" s="183">
        <f>SUM(V391:V395)</f>
        <v>0</v>
      </c>
      <c r="W396" s="132">
        <f>IFERROR(((V396/U396)*1),0)</f>
        <v>0</v>
      </c>
      <c r="X396" s="264">
        <f>IFERROR(((1-(1-T396)*W396)*1),0)</f>
        <v>1</v>
      </c>
      <c r="Y396" s="306"/>
    </row>
    <row r="397" spans="1:25" ht="15.75" hidden="1" thickBot="1">
      <c r="A397" s="399">
        <f>A391+1</f>
        <v>66</v>
      </c>
      <c r="B397" s="401"/>
      <c r="C397" s="380"/>
      <c r="D397" s="380"/>
      <c r="E397" s="127" t="s">
        <v>235</v>
      </c>
      <c r="F397" s="203">
        <v>0</v>
      </c>
      <c r="G397" s="203">
        <v>0</v>
      </c>
      <c r="H397" s="128">
        <f>F397+G397</f>
        <v>0</v>
      </c>
      <c r="I397" s="191" t="e">
        <f>H397/$H$402</f>
        <v>#DIV/0!</v>
      </c>
      <c r="J397" s="241">
        <v>0</v>
      </c>
      <c r="K397" s="241">
        <v>0</v>
      </c>
      <c r="L397" s="240">
        <f>J397+K397</f>
        <v>0</v>
      </c>
      <c r="M397" s="191" t="e">
        <f>L397/$L$402</f>
        <v>#DIV/0!</v>
      </c>
      <c r="N397" s="382">
        <v>0</v>
      </c>
      <c r="O397" s="241">
        <v>0</v>
      </c>
      <c r="P397" s="241">
        <v>0</v>
      </c>
      <c r="Q397" s="240">
        <f>O397+P397</f>
        <v>0</v>
      </c>
      <c r="R397" s="191" t="e">
        <f>Q397/$Q$402</f>
        <v>#DIV/0!</v>
      </c>
      <c r="S397" s="403">
        <f>N402-Q402</f>
        <v>0</v>
      </c>
      <c r="T397" s="405">
        <f>IFERROR((S397/N402),0)</f>
        <v>0</v>
      </c>
      <c r="U397" s="241">
        <v>0</v>
      </c>
      <c r="V397" s="241">
        <v>0</v>
      </c>
      <c r="W397" s="129">
        <f>IFERROR(((V397/U397)*1),0)</f>
        <v>0</v>
      </c>
      <c r="X397" s="406"/>
      <c r="Y397" s="306"/>
    </row>
    <row r="398" spans="1:25" ht="15.75" hidden="1" thickBot="1">
      <c r="A398" s="399"/>
      <c r="B398" s="401"/>
      <c r="C398" s="380"/>
      <c r="D398" s="380"/>
      <c r="E398" s="127" t="s">
        <v>236</v>
      </c>
      <c r="F398" s="203">
        <v>0</v>
      </c>
      <c r="G398" s="203">
        <v>0</v>
      </c>
      <c r="H398" s="128">
        <f t="shared" ref="H398:H401" si="491">F398+G398</f>
        <v>0</v>
      </c>
      <c r="I398" s="191" t="e">
        <f t="shared" ref="I398:I401" si="492">H398/$H$402</f>
        <v>#DIV/0!</v>
      </c>
      <c r="J398" s="241">
        <v>0</v>
      </c>
      <c r="K398" s="241">
        <v>0</v>
      </c>
      <c r="L398" s="240">
        <f t="shared" ref="L398:L401" si="493">J398+K398</f>
        <v>0</v>
      </c>
      <c r="M398" s="191" t="e">
        <f t="shared" ref="M398:M401" si="494">L398/$L$402</f>
        <v>#DIV/0!</v>
      </c>
      <c r="N398" s="382"/>
      <c r="O398" s="241">
        <v>0</v>
      </c>
      <c r="P398" s="241">
        <v>0</v>
      </c>
      <c r="Q398" s="240">
        <f t="shared" ref="Q398:Q401" si="495">O398+P398</f>
        <v>0</v>
      </c>
      <c r="R398" s="191" t="e">
        <f t="shared" ref="R398:R401" si="496">Q398/$Q$402</f>
        <v>#DIV/0!</v>
      </c>
      <c r="S398" s="403"/>
      <c r="T398" s="405"/>
      <c r="U398" s="241">
        <v>0</v>
      </c>
      <c r="V398" s="241">
        <v>0</v>
      </c>
      <c r="W398" s="129">
        <f t="shared" ref="W398:W399" si="497">IFERROR(((V398/U398)*1),0)</f>
        <v>0</v>
      </c>
      <c r="X398" s="407"/>
      <c r="Y398" s="306"/>
    </row>
    <row r="399" spans="1:25" ht="15.75" hidden="1" thickBot="1">
      <c r="A399" s="399"/>
      <c r="B399" s="401"/>
      <c r="C399" s="380"/>
      <c r="D399" s="380"/>
      <c r="E399" s="127" t="s">
        <v>237</v>
      </c>
      <c r="F399" s="203">
        <v>0</v>
      </c>
      <c r="G399" s="203">
        <v>0</v>
      </c>
      <c r="H399" s="128">
        <f t="shared" si="491"/>
        <v>0</v>
      </c>
      <c r="I399" s="191" t="e">
        <f t="shared" si="492"/>
        <v>#DIV/0!</v>
      </c>
      <c r="J399" s="241">
        <v>0</v>
      </c>
      <c r="K399" s="241">
        <v>0</v>
      </c>
      <c r="L399" s="240">
        <f t="shared" si="493"/>
        <v>0</v>
      </c>
      <c r="M399" s="191" t="e">
        <f t="shared" si="494"/>
        <v>#DIV/0!</v>
      </c>
      <c r="N399" s="382"/>
      <c r="O399" s="241">
        <v>0</v>
      </c>
      <c r="P399" s="241">
        <v>0</v>
      </c>
      <c r="Q399" s="240">
        <f t="shared" si="495"/>
        <v>0</v>
      </c>
      <c r="R399" s="191" t="e">
        <f t="shared" si="496"/>
        <v>#DIV/0!</v>
      </c>
      <c r="S399" s="403"/>
      <c r="T399" s="405"/>
      <c r="U399" s="241">
        <v>0</v>
      </c>
      <c r="V399" s="241">
        <v>0</v>
      </c>
      <c r="W399" s="129">
        <f t="shared" si="497"/>
        <v>0</v>
      </c>
      <c r="X399" s="407"/>
      <c r="Y399" s="306"/>
    </row>
    <row r="400" spans="1:25" ht="15.75" hidden="1" thickBot="1">
      <c r="A400" s="399"/>
      <c r="B400" s="401"/>
      <c r="C400" s="380"/>
      <c r="D400" s="380"/>
      <c r="E400" s="127" t="s">
        <v>238</v>
      </c>
      <c r="F400" s="203">
        <v>0</v>
      </c>
      <c r="G400" s="203">
        <v>0</v>
      </c>
      <c r="H400" s="128">
        <f t="shared" si="491"/>
        <v>0</v>
      </c>
      <c r="I400" s="191" t="e">
        <f t="shared" si="492"/>
        <v>#DIV/0!</v>
      </c>
      <c r="J400" s="241">
        <v>0</v>
      </c>
      <c r="K400" s="241">
        <v>0</v>
      </c>
      <c r="L400" s="240">
        <f t="shared" si="493"/>
        <v>0</v>
      </c>
      <c r="M400" s="191" t="e">
        <f t="shared" si="494"/>
        <v>#DIV/0!</v>
      </c>
      <c r="N400" s="382"/>
      <c r="O400" s="241">
        <v>0</v>
      </c>
      <c r="P400" s="241">
        <v>0</v>
      </c>
      <c r="Q400" s="240">
        <f t="shared" si="495"/>
        <v>0</v>
      </c>
      <c r="R400" s="191" t="e">
        <f t="shared" si="496"/>
        <v>#DIV/0!</v>
      </c>
      <c r="S400" s="403"/>
      <c r="T400" s="405"/>
      <c r="U400" s="241">
        <v>0</v>
      </c>
      <c r="V400" s="241">
        <v>0</v>
      </c>
      <c r="W400" s="129">
        <f>IFERROR(((V400/U400)*1),0)</f>
        <v>0</v>
      </c>
      <c r="X400" s="407"/>
      <c r="Y400" s="306"/>
    </row>
    <row r="401" spans="1:25" ht="15.75" hidden="1" thickBot="1">
      <c r="A401" s="399"/>
      <c r="B401" s="401"/>
      <c r="C401" s="380"/>
      <c r="D401" s="380"/>
      <c r="E401" s="127" t="s">
        <v>239</v>
      </c>
      <c r="F401" s="203">
        <v>0</v>
      </c>
      <c r="G401" s="203">
        <v>0</v>
      </c>
      <c r="H401" s="128">
        <f t="shared" si="491"/>
        <v>0</v>
      </c>
      <c r="I401" s="191" t="e">
        <f t="shared" si="492"/>
        <v>#DIV/0!</v>
      </c>
      <c r="J401" s="241">
        <v>0</v>
      </c>
      <c r="K401" s="241">
        <v>0</v>
      </c>
      <c r="L401" s="240">
        <f t="shared" si="493"/>
        <v>0</v>
      </c>
      <c r="M401" s="191" t="e">
        <f t="shared" si="494"/>
        <v>#DIV/0!</v>
      </c>
      <c r="N401" s="382"/>
      <c r="O401" s="241">
        <v>0</v>
      </c>
      <c r="P401" s="241">
        <v>0</v>
      </c>
      <c r="Q401" s="240">
        <f t="shared" si="495"/>
        <v>0</v>
      </c>
      <c r="R401" s="191" t="e">
        <f t="shared" si="496"/>
        <v>#DIV/0!</v>
      </c>
      <c r="S401" s="403"/>
      <c r="T401" s="405"/>
      <c r="U401" s="241">
        <v>0</v>
      </c>
      <c r="V401" s="241">
        <v>0</v>
      </c>
      <c r="W401" s="129">
        <f>IFERROR(((V401/U401)*1),0)</f>
        <v>0</v>
      </c>
      <c r="X401" s="404"/>
      <c r="Y401" s="306"/>
    </row>
    <row r="402" spans="1:25" ht="15.75" hidden="1" thickBot="1">
      <c r="A402" s="408" t="s">
        <v>240</v>
      </c>
      <c r="B402" s="409"/>
      <c r="C402" s="410"/>
      <c r="D402" s="237"/>
      <c r="E402" s="130"/>
      <c r="F402" s="205">
        <f>SUM(F397:F401)</f>
        <v>0</v>
      </c>
      <c r="G402" s="205">
        <f t="shared" ref="G402:H402" si="498">SUM(G397:G401)</f>
        <v>0</v>
      </c>
      <c r="H402" s="131">
        <f t="shared" si="498"/>
        <v>0</v>
      </c>
      <c r="I402" s="192">
        <v>1</v>
      </c>
      <c r="J402" s="178">
        <f t="shared" ref="J402:L402" si="499">SUM(J397:J401)</f>
        <v>0</v>
      </c>
      <c r="K402" s="178">
        <f t="shared" si="499"/>
        <v>0</v>
      </c>
      <c r="L402" s="178">
        <f t="shared" si="499"/>
        <v>0</v>
      </c>
      <c r="M402" s="192">
        <v>1</v>
      </c>
      <c r="N402" s="178">
        <f>N397</f>
        <v>0</v>
      </c>
      <c r="O402" s="178">
        <f t="shared" ref="O402:Q402" si="500">SUM(O397:O401)</f>
        <v>0</v>
      </c>
      <c r="P402" s="178">
        <f t="shared" si="500"/>
        <v>0</v>
      </c>
      <c r="Q402" s="178">
        <f t="shared" si="500"/>
        <v>0</v>
      </c>
      <c r="R402" s="192">
        <v>1</v>
      </c>
      <c r="S402" s="178">
        <f>S397</f>
        <v>0</v>
      </c>
      <c r="T402" s="188">
        <f>T397</f>
        <v>0</v>
      </c>
      <c r="U402" s="182">
        <f>SUM(U397:U401)</f>
        <v>0</v>
      </c>
      <c r="V402" s="183">
        <f>SUM(V397:V401)</f>
        <v>0</v>
      </c>
      <c r="W402" s="132">
        <f>IFERROR(((V402/U402)*1),0)</f>
        <v>0</v>
      </c>
      <c r="X402" s="264">
        <f>IFERROR(((1-(1-T402)*W402)*1),0)</f>
        <v>1</v>
      </c>
      <c r="Y402" s="306"/>
    </row>
    <row r="403" spans="1:25" ht="15.75" hidden="1" thickBot="1">
      <c r="A403" s="399">
        <f>A397+1</f>
        <v>67</v>
      </c>
      <c r="B403" s="401"/>
      <c r="C403" s="380"/>
      <c r="D403" s="380"/>
      <c r="E403" s="127" t="s">
        <v>235</v>
      </c>
      <c r="F403" s="203">
        <v>0</v>
      </c>
      <c r="G403" s="203">
        <v>0</v>
      </c>
      <c r="H403" s="128">
        <f>F403+G403</f>
        <v>0</v>
      </c>
      <c r="I403" s="191" t="e">
        <f>H403/$H$408</f>
        <v>#DIV/0!</v>
      </c>
      <c r="J403" s="241">
        <v>0</v>
      </c>
      <c r="K403" s="241">
        <v>0</v>
      </c>
      <c r="L403" s="240">
        <f>J403+K403</f>
        <v>0</v>
      </c>
      <c r="M403" s="191" t="e">
        <f>L403/$L$408</f>
        <v>#DIV/0!</v>
      </c>
      <c r="N403" s="382">
        <v>0</v>
      </c>
      <c r="O403" s="241">
        <v>0</v>
      </c>
      <c r="P403" s="241">
        <v>0</v>
      </c>
      <c r="Q403" s="240">
        <f>O403+P403</f>
        <v>0</v>
      </c>
      <c r="R403" s="191" t="e">
        <f>Q403/$Q$408</f>
        <v>#DIV/0!</v>
      </c>
      <c r="S403" s="403">
        <f>N408-Q408</f>
        <v>0</v>
      </c>
      <c r="T403" s="405">
        <f>IFERROR((S403/N408),0)</f>
        <v>0</v>
      </c>
      <c r="U403" s="241">
        <v>0</v>
      </c>
      <c r="V403" s="241">
        <v>0</v>
      </c>
      <c r="W403" s="129">
        <f>IFERROR(((V403/U403)*1),0)</f>
        <v>0</v>
      </c>
      <c r="X403" s="406"/>
      <c r="Y403" s="306"/>
    </row>
    <row r="404" spans="1:25" ht="15.75" hidden="1" thickBot="1">
      <c r="A404" s="399"/>
      <c r="B404" s="401"/>
      <c r="C404" s="380"/>
      <c r="D404" s="380"/>
      <c r="E404" s="127" t="s">
        <v>236</v>
      </c>
      <c r="F404" s="203">
        <v>0</v>
      </c>
      <c r="G404" s="203">
        <v>0</v>
      </c>
      <c r="H404" s="128">
        <f t="shared" ref="H404:H407" si="501">F404+G404</f>
        <v>0</v>
      </c>
      <c r="I404" s="191" t="e">
        <f t="shared" ref="I404:I407" si="502">H404/$H$408</f>
        <v>#DIV/0!</v>
      </c>
      <c r="J404" s="241">
        <v>0</v>
      </c>
      <c r="K404" s="241">
        <v>0</v>
      </c>
      <c r="L404" s="240">
        <f t="shared" ref="L404:L407" si="503">J404+K404</f>
        <v>0</v>
      </c>
      <c r="M404" s="191" t="e">
        <f t="shared" ref="M404:M407" si="504">L404/$L$408</f>
        <v>#DIV/0!</v>
      </c>
      <c r="N404" s="382"/>
      <c r="O404" s="241">
        <v>0</v>
      </c>
      <c r="P404" s="241">
        <v>0</v>
      </c>
      <c r="Q404" s="240">
        <f t="shared" ref="Q404:Q407" si="505">O404+P404</f>
        <v>0</v>
      </c>
      <c r="R404" s="191" t="e">
        <f t="shared" ref="R404:R407" si="506">Q404/$Q$408</f>
        <v>#DIV/0!</v>
      </c>
      <c r="S404" s="403"/>
      <c r="T404" s="405"/>
      <c r="U404" s="241">
        <v>0</v>
      </c>
      <c r="V404" s="241">
        <v>0</v>
      </c>
      <c r="W404" s="129">
        <f t="shared" ref="W404:W405" si="507">IFERROR(((V404/U404)*1),0)</f>
        <v>0</v>
      </c>
      <c r="X404" s="407"/>
      <c r="Y404" s="306"/>
    </row>
    <row r="405" spans="1:25" ht="15.75" hidden="1" thickBot="1">
      <c r="A405" s="399"/>
      <c r="B405" s="401"/>
      <c r="C405" s="380"/>
      <c r="D405" s="380"/>
      <c r="E405" s="127" t="s">
        <v>237</v>
      </c>
      <c r="F405" s="203">
        <v>0</v>
      </c>
      <c r="G405" s="203">
        <v>0</v>
      </c>
      <c r="H405" s="128">
        <f t="shared" si="501"/>
        <v>0</v>
      </c>
      <c r="I405" s="191" t="e">
        <f t="shared" si="502"/>
        <v>#DIV/0!</v>
      </c>
      <c r="J405" s="241">
        <v>0</v>
      </c>
      <c r="K405" s="241">
        <v>0</v>
      </c>
      <c r="L405" s="240">
        <f t="shared" si="503"/>
        <v>0</v>
      </c>
      <c r="M405" s="191" t="e">
        <f t="shared" si="504"/>
        <v>#DIV/0!</v>
      </c>
      <c r="N405" s="382"/>
      <c r="O405" s="241">
        <v>0</v>
      </c>
      <c r="P405" s="241">
        <v>0</v>
      </c>
      <c r="Q405" s="240">
        <f t="shared" si="505"/>
        <v>0</v>
      </c>
      <c r="R405" s="191" t="e">
        <f t="shared" si="506"/>
        <v>#DIV/0!</v>
      </c>
      <c r="S405" s="403"/>
      <c r="T405" s="405"/>
      <c r="U405" s="241">
        <v>0</v>
      </c>
      <c r="V405" s="241">
        <v>0</v>
      </c>
      <c r="W405" s="129">
        <f t="shared" si="507"/>
        <v>0</v>
      </c>
      <c r="X405" s="407"/>
      <c r="Y405" s="306"/>
    </row>
    <row r="406" spans="1:25" ht="15.75" hidden="1" thickBot="1">
      <c r="A406" s="399"/>
      <c r="B406" s="401"/>
      <c r="C406" s="380"/>
      <c r="D406" s="380"/>
      <c r="E406" s="127" t="s">
        <v>238</v>
      </c>
      <c r="F406" s="203">
        <v>0</v>
      </c>
      <c r="G406" s="203">
        <v>0</v>
      </c>
      <c r="H406" s="128">
        <f t="shared" si="501"/>
        <v>0</v>
      </c>
      <c r="I406" s="191" t="e">
        <f t="shared" si="502"/>
        <v>#DIV/0!</v>
      </c>
      <c r="J406" s="241">
        <v>0</v>
      </c>
      <c r="K406" s="241">
        <v>0</v>
      </c>
      <c r="L406" s="240">
        <f t="shared" si="503"/>
        <v>0</v>
      </c>
      <c r="M406" s="191" t="e">
        <f t="shared" si="504"/>
        <v>#DIV/0!</v>
      </c>
      <c r="N406" s="382"/>
      <c r="O406" s="241">
        <v>0</v>
      </c>
      <c r="P406" s="241">
        <v>0</v>
      </c>
      <c r="Q406" s="240">
        <f t="shared" si="505"/>
        <v>0</v>
      </c>
      <c r="R406" s="191" t="e">
        <f t="shared" si="506"/>
        <v>#DIV/0!</v>
      </c>
      <c r="S406" s="403"/>
      <c r="T406" s="405"/>
      <c r="U406" s="241">
        <v>0</v>
      </c>
      <c r="V406" s="241">
        <v>0</v>
      </c>
      <c r="W406" s="129">
        <f>IFERROR(((V406/U406)*1),0)</f>
        <v>0</v>
      </c>
      <c r="X406" s="407"/>
      <c r="Y406" s="306"/>
    </row>
    <row r="407" spans="1:25" ht="15.75" hidden="1" thickBot="1">
      <c r="A407" s="399"/>
      <c r="B407" s="401"/>
      <c r="C407" s="380"/>
      <c r="D407" s="380"/>
      <c r="E407" s="127" t="s">
        <v>239</v>
      </c>
      <c r="F407" s="203">
        <v>0</v>
      </c>
      <c r="G407" s="203">
        <v>0</v>
      </c>
      <c r="H407" s="128">
        <f t="shared" si="501"/>
        <v>0</v>
      </c>
      <c r="I407" s="191" t="e">
        <f t="shared" si="502"/>
        <v>#DIV/0!</v>
      </c>
      <c r="J407" s="241">
        <v>0</v>
      </c>
      <c r="K407" s="241">
        <v>0</v>
      </c>
      <c r="L407" s="240">
        <f t="shared" si="503"/>
        <v>0</v>
      </c>
      <c r="M407" s="191" t="e">
        <f t="shared" si="504"/>
        <v>#DIV/0!</v>
      </c>
      <c r="N407" s="382"/>
      <c r="O407" s="241">
        <v>0</v>
      </c>
      <c r="P407" s="241">
        <v>0</v>
      </c>
      <c r="Q407" s="240">
        <f t="shared" si="505"/>
        <v>0</v>
      </c>
      <c r="R407" s="191" t="e">
        <f t="shared" si="506"/>
        <v>#DIV/0!</v>
      </c>
      <c r="S407" s="403"/>
      <c r="T407" s="405"/>
      <c r="U407" s="241">
        <v>0</v>
      </c>
      <c r="V407" s="241">
        <v>0</v>
      </c>
      <c r="W407" s="129">
        <f>IFERROR(((V407/U407)*1),0)</f>
        <v>0</v>
      </c>
      <c r="X407" s="404"/>
      <c r="Y407" s="306"/>
    </row>
    <row r="408" spans="1:25" ht="15.75" hidden="1" thickBot="1">
      <c r="A408" s="408" t="s">
        <v>240</v>
      </c>
      <c r="B408" s="409"/>
      <c r="C408" s="410"/>
      <c r="D408" s="237"/>
      <c r="E408" s="130"/>
      <c r="F408" s="205">
        <f>SUM(F403:F407)</f>
        <v>0</v>
      </c>
      <c r="G408" s="205">
        <f t="shared" ref="G408:H408" si="508">SUM(G403:G407)</f>
        <v>0</v>
      </c>
      <c r="H408" s="131">
        <f t="shared" si="508"/>
        <v>0</v>
      </c>
      <c r="I408" s="192">
        <v>1</v>
      </c>
      <c r="J408" s="178">
        <f t="shared" ref="J408:L408" si="509">SUM(J403:J407)</f>
        <v>0</v>
      </c>
      <c r="K408" s="178">
        <f t="shared" si="509"/>
        <v>0</v>
      </c>
      <c r="L408" s="178">
        <f t="shared" si="509"/>
        <v>0</v>
      </c>
      <c r="M408" s="192">
        <v>1</v>
      </c>
      <c r="N408" s="178">
        <f>N403</f>
        <v>0</v>
      </c>
      <c r="O408" s="178">
        <f t="shared" ref="O408:Q408" si="510">SUM(O403:O407)</f>
        <v>0</v>
      </c>
      <c r="P408" s="178">
        <f t="shared" si="510"/>
        <v>0</v>
      </c>
      <c r="Q408" s="178">
        <f t="shared" si="510"/>
        <v>0</v>
      </c>
      <c r="R408" s="192">
        <v>1</v>
      </c>
      <c r="S408" s="178">
        <f>S403</f>
        <v>0</v>
      </c>
      <c r="T408" s="188">
        <f>T403</f>
        <v>0</v>
      </c>
      <c r="U408" s="182">
        <f>SUM(U403:U407)</f>
        <v>0</v>
      </c>
      <c r="V408" s="183">
        <f>SUM(V403:V407)</f>
        <v>0</v>
      </c>
      <c r="W408" s="132">
        <f>IFERROR(((V408/U408)*1),0)</f>
        <v>0</v>
      </c>
      <c r="X408" s="264">
        <f>IFERROR(((1-(1-T408)*W408)*1),0)</f>
        <v>1</v>
      </c>
      <c r="Y408" s="306"/>
    </row>
    <row r="409" spans="1:25" ht="15.75" hidden="1" thickBot="1">
      <c r="A409" s="399">
        <f>A403+1</f>
        <v>68</v>
      </c>
      <c r="B409" s="401"/>
      <c r="C409" s="380"/>
      <c r="D409" s="380"/>
      <c r="E409" s="127" t="s">
        <v>235</v>
      </c>
      <c r="F409" s="203">
        <v>0</v>
      </c>
      <c r="G409" s="203">
        <v>0</v>
      </c>
      <c r="H409" s="128">
        <f>F409+G409</f>
        <v>0</v>
      </c>
      <c r="I409" s="191" t="e">
        <f>H409/$H$414</f>
        <v>#DIV/0!</v>
      </c>
      <c r="J409" s="241">
        <v>0</v>
      </c>
      <c r="K409" s="241">
        <v>0</v>
      </c>
      <c r="L409" s="240">
        <f>J409+K409</f>
        <v>0</v>
      </c>
      <c r="M409" s="191" t="e">
        <f>L409/$L$414</f>
        <v>#DIV/0!</v>
      </c>
      <c r="N409" s="382">
        <v>0</v>
      </c>
      <c r="O409" s="241">
        <v>0</v>
      </c>
      <c r="P409" s="241">
        <v>0</v>
      </c>
      <c r="Q409" s="240">
        <f>O409+P409</f>
        <v>0</v>
      </c>
      <c r="R409" s="191" t="e">
        <f>Q409/$Q$414</f>
        <v>#DIV/0!</v>
      </c>
      <c r="S409" s="403">
        <f>N414-Q414</f>
        <v>0</v>
      </c>
      <c r="T409" s="405">
        <f>IFERROR((S409/N414),0)</f>
        <v>0</v>
      </c>
      <c r="U409" s="241">
        <v>0</v>
      </c>
      <c r="V409" s="241">
        <v>0</v>
      </c>
      <c r="W409" s="129">
        <f>IFERROR(((V409/U409)*1),0)</f>
        <v>0</v>
      </c>
      <c r="X409" s="406"/>
      <c r="Y409" s="306"/>
    </row>
    <row r="410" spans="1:25" ht="15.75" hidden="1" thickBot="1">
      <c r="A410" s="399"/>
      <c r="B410" s="401"/>
      <c r="C410" s="380"/>
      <c r="D410" s="380"/>
      <c r="E410" s="127" t="s">
        <v>236</v>
      </c>
      <c r="F410" s="203">
        <v>0</v>
      </c>
      <c r="G410" s="203">
        <v>0</v>
      </c>
      <c r="H410" s="128">
        <f t="shared" ref="H410:H413" si="511">F410+G410</f>
        <v>0</v>
      </c>
      <c r="I410" s="191" t="e">
        <f t="shared" ref="I410:I413" si="512">H410/$H$414</f>
        <v>#DIV/0!</v>
      </c>
      <c r="J410" s="241">
        <v>0</v>
      </c>
      <c r="K410" s="241">
        <v>0</v>
      </c>
      <c r="L410" s="240">
        <f t="shared" ref="L410:L413" si="513">J410+K410</f>
        <v>0</v>
      </c>
      <c r="M410" s="191" t="e">
        <f t="shared" ref="M410:M413" si="514">L410/$L$414</f>
        <v>#DIV/0!</v>
      </c>
      <c r="N410" s="382"/>
      <c r="O410" s="241">
        <v>0</v>
      </c>
      <c r="P410" s="241">
        <v>0</v>
      </c>
      <c r="Q410" s="240">
        <f t="shared" ref="Q410:Q413" si="515">O410+P410</f>
        <v>0</v>
      </c>
      <c r="R410" s="191" t="e">
        <f t="shared" ref="R410:R413" si="516">Q410/$Q$414</f>
        <v>#DIV/0!</v>
      </c>
      <c r="S410" s="403"/>
      <c r="T410" s="405"/>
      <c r="U410" s="241">
        <v>0</v>
      </c>
      <c r="V410" s="241">
        <v>0</v>
      </c>
      <c r="W410" s="129">
        <f t="shared" ref="W410:W411" si="517">IFERROR(((V410/U410)*1),0)</f>
        <v>0</v>
      </c>
      <c r="X410" s="407"/>
      <c r="Y410" s="306"/>
    </row>
    <row r="411" spans="1:25" ht="15.75" hidden="1" thickBot="1">
      <c r="A411" s="399"/>
      <c r="B411" s="401"/>
      <c r="C411" s="380"/>
      <c r="D411" s="380"/>
      <c r="E411" s="127" t="s">
        <v>237</v>
      </c>
      <c r="F411" s="203">
        <v>0</v>
      </c>
      <c r="G411" s="203">
        <v>0</v>
      </c>
      <c r="H411" s="128">
        <f t="shared" si="511"/>
        <v>0</v>
      </c>
      <c r="I411" s="191" t="e">
        <f t="shared" si="512"/>
        <v>#DIV/0!</v>
      </c>
      <c r="J411" s="241">
        <v>0</v>
      </c>
      <c r="K411" s="241">
        <v>0</v>
      </c>
      <c r="L411" s="240">
        <f t="shared" si="513"/>
        <v>0</v>
      </c>
      <c r="M411" s="191" t="e">
        <f t="shared" si="514"/>
        <v>#DIV/0!</v>
      </c>
      <c r="N411" s="382"/>
      <c r="O411" s="241">
        <v>0</v>
      </c>
      <c r="P411" s="241">
        <v>0</v>
      </c>
      <c r="Q411" s="240">
        <f t="shared" si="515"/>
        <v>0</v>
      </c>
      <c r="R411" s="191" t="e">
        <f t="shared" si="516"/>
        <v>#DIV/0!</v>
      </c>
      <c r="S411" s="403"/>
      <c r="T411" s="405"/>
      <c r="U411" s="241">
        <v>0</v>
      </c>
      <c r="V411" s="241">
        <v>0</v>
      </c>
      <c r="W411" s="129">
        <f t="shared" si="517"/>
        <v>0</v>
      </c>
      <c r="X411" s="407"/>
      <c r="Y411" s="306"/>
    </row>
    <row r="412" spans="1:25" ht="15.75" hidden="1" thickBot="1">
      <c r="A412" s="399"/>
      <c r="B412" s="401"/>
      <c r="C412" s="380"/>
      <c r="D412" s="380"/>
      <c r="E412" s="127" t="s">
        <v>238</v>
      </c>
      <c r="F412" s="203">
        <v>0</v>
      </c>
      <c r="G412" s="203">
        <v>0</v>
      </c>
      <c r="H412" s="128">
        <f t="shared" si="511"/>
        <v>0</v>
      </c>
      <c r="I412" s="191" t="e">
        <f t="shared" si="512"/>
        <v>#DIV/0!</v>
      </c>
      <c r="J412" s="241">
        <v>0</v>
      </c>
      <c r="K412" s="241">
        <v>0</v>
      </c>
      <c r="L412" s="240">
        <f t="shared" si="513"/>
        <v>0</v>
      </c>
      <c r="M412" s="191" t="e">
        <f t="shared" si="514"/>
        <v>#DIV/0!</v>
      </c>
      <c r="N412" s="382"/>
      <c r="O412" s="241">
        <v>0</v>
      </c>
      <c r="P412" s="241">
        <v>0</v>
      </c>
      <c r="Q412" s="240">
        <f t="shared" si="515"/>
        <v>0</v>
      </c>
      <c r="R412" s="191" t="e">
        <f t="shared" si="516"/>
        <v>#DIV/0!</v>
      </c>
      <c r="S412" s="403"/>
      <c r="T412" s="405"/>
      <c r="U412" s="241">
        <v>0</v>
      </c>
      <c r="V412" s="241">
        <v>0</v>
      </c>
      <c r="W412" s="129">
        <f>IFERROR(((V412/U412)*1),0)</f>
        <v>0</v>
      </c>
      <c r="X412" s="407"/>
      <c r="Y412" s="306"/>
    </row>
    <row r="413" spans="1:25" ht="15.75" hidden="1" thickBot="1">
      <c r="A413" s="399"/>
      <c r="B413" s="401"/>
      <c r="C413" s="380"/>
      <c r="D413" s="380"/>
      <c r="E413" s="127" t="s">
        <v>239</v>
      </c>
      <c r="F413" s="203">
        <v>0</v>
      </c>
      <c r="G413" s="203">
        <v>0</v>
      </c>
      <c r="H413" s="128">
        <f t="shared" si="511"/>
        <v>0</v>
      </c>
      <c r="I413" s="191" t="e">
        <f t="shared" si="512"/>
        <v>#DIV/0!</v>
      </c>
      <c r="J413" s="241">
        <v>0</v>
      </c>
      <c r="K413" s="241">
        <v>0</v>
      </c>
      <c r="L413" s="240">
        <f t="shared" si="513"/>
        <v>0</v>
      </c>
      <c r="M413" s="191" t="e">
        <f t="shared" si="514"/>
        <v>#DIV/0!</v>
      </c>
      <c r="N413" s="382"/>
      <c r="O413" s="241">
        <v>0</v>
      </c>
      <c r="P413" s="241">
        <v>0</v>
      </c>
      <c r="Q413" s="240">
        <f t="shared" si="515"/>
        <v>0</v>
      </c>
      <c r="R413" s="191" t="e">
        <f t="shared" si="516"/>
        <v>#DIV/0!</v>
      </c>
      <c r="S413" s="403"/>
      <c r="T413" s="405"/>
      <c r="U413" s="241">
        <v>0</v>
      </c>
      <c r="V413" s="241">
        <v>0</v>
      </c>
      <c r="W413" s="129">
        <f>IFERROR(((V413/U413)*1),0)</f>
        <v>0</v>
      </c>
      <c r="X413" s="404"/>
      <c r="Y413" s="306"/>
    </row>
    <row r="414" spans="1:25" ht="15.75" hidden="1" thickBot="1">
      <c r="A414" s="408" t="s">
        <v>240</v>
      </c>
      <c r="B414" s="409"/>
      <c r="C414" s="410"/>
      <c r="D414" s="237"/>
      <c r="E414" s="130"/>
      <c r="F414" s="205">
        <f>SUM(F409:F413)</f>
        <v>0</v>
      </c>
      <c r="G414" s="205">
        <f t="shared" ref="G414:H414" si="518">SUM(G409:G413)</f>
        <v>0</v>
      </c>
      <c r="H414" s="131">
        <f t="shared" si="518"/>
        <v>0</v>
      </c>
      <c r="I414" s="192">
        <v>1</v>
      </c>
      <c r="J414" s="178">
        <f t="shared" ref="J414:L414" si="519">SUM(J409:J413)</f>
        <v>0</v>
      </c>
      <c r="K414" s="178">
        <f t="shared" si="519"/>
        <v>0</v>
      </c>
      <c r="L414" s="178">
        <f t="shared" si="519"/>
        <v>0</v>
      </c>
      <c r="M414" s="192">
        <v>1</v>
      </c>
      <c r="N414" s="178">
        <f>N409</f>
        <v>0</v>
      </c>
      <c r="O414" s="178">
        <f t="shared" ref="O414:Q414" si="520">SUM(O409:O413)</f>
        <v>0</v>
      </c>
      <c r="P414" s="178">
        <f t="shared" si="520"/>
        <v>0</v>
      </c>
      <c r="Q414" s="178">
        <f t="shared" si="520"/>
        <v>0</v>
      </c>
      <c r="R414" s="192">
        <v>1</v>
      </c>
      <c r="S414" s="178">
        <f>S409</f>
        <v>0</v>
      </c>
      <c r="T414" s="188">
        <f>T409</f>
        <v>0</v>
      </c>
      <c r="U414" s="182">
        <f>SUM(U409:U413)</f>
        <v>0</v>
      </c>
      <c r="V414" s="183">
        <f>SUM(V409:V413)</f>
        <v>0</v>
      </c>
      <c r="W414" s="132">
        <f>IFERROR(((V414/U414)*1),0)</f>
        <v>0</v>
      </c>
      <c r="X414" s="264">
        <f>IFERROR(((1-(1-T414)*W414)*1),0)</f>
        <v>1</v>
      </c>
      <c r="Y414" s="306"/>
    </row>
    <row r="415" spans="1:25" ht="15.75" hidden="1" thickBot="1">
      <c r="A415" s="399">
        <f>A409+1</f>
        <v>69</v>
      </c>
      <c r="B415" s="401"/>
      <c r="C415" s="380"/>
      <c r="D415" s="380"/>
      <c r="E415" s="127" t="s">
        <v>235</v>
      </c>
      <c r="F415" s="203">
        <v>0</v>
      </c>
      <c r="G415" s="203">
        <v>0</v>
      </c>
      <c r="H415" s="128">
        <f>F415+G415</f>
        <v>0</v>
      </c>
      <c r="I415" s="191" t="e">
        <f>H415/$H$420</f>
        <v>#DIV/0!</v>
      </c>
      <c r="J415" s="241">
        <v>0</v>
      </c>
      <c r="K415" s="241">
        <v>0</v>
      </c>
      <c r="L415" s="240">
        <f>J415+K415</f>
        <v>0</v>
      </c>
      <c r="M415" s="191" t="e">
        <f>L415/$L$420</f>
        <v>#DIV/0!</v>
      </c>
      <c r="N415" s="382">
        <v>0</v>
      </c>
      <c r="O415" s="241">
        <v>0</v>
      </c>
      <c r="P415" s="241">
        <v>0</v>
      </c>
      <c r="Q415" s="240">
        <f>O415+P415</f>
        <v>0</v>
      </c>
      <c r="R415" s="191" t="e">
        <f>Q415/$Q$420</f>
        <v>#DIV/0!</v>
      </c>
      <c r="S415" s="403">
        <f>N420-Q420</f>
        <v>0</v>
      </c>
      <c r="T415" s="405">
        <f>IFERROR((S415/N420),0)</f>
        <v>0</v>
      </c>
      <c r="U415" s="241">
        <v>0</v>
      </c>
      <c r="V415" s="241">
        <v>0</v>
      </c>
      <c r="W415" s="129">
        <f>IFERROR(((V415/U415)*1),0)</f>
        <v>0</v>
      </c>
      <c r="X415" s="406"/>
      <c r="Y415" s="306"/>
    </row>
    <row r="416" spans="1:25" ht="15.75" hidden="1" thickBot="1">
      <c r="A416" s="399"/>
      <c r="B416" s="401"/>
      <c r="C416" s="380"/>
      <c r="D416" s="380"/>
      <c r="E416" s="127" t="s">
        <v>236</v>
      </c>
      <c r="F416" s="203">
        <v>0</v>
      </c>
      <c r="G416" s="203">
        <v>0</v>
      </c>
      <c r="H416" s="128">
        <f t="shared" ref="H416:H419" si="521">F416+G416</f>
        <v>0</v>
      </c>
      <c r="I416" s="191" t="e">
        <f t="shared" ref="I416:I419" si="522">H416/$H$420</f>
        <v>#DIV/0!</v>
      </c>
      <c r="J416" s="241">
        <v>0</v>
      </c>
      <c r="K416" s="241">
        <v>0</v>
      </c>
      <c r="L416" s="240">
        <f t="shared" ref="L416:L419" si="523">J416+K416</f>
        <v>0</v>
      </c>
      <c r="M416" s="191" t="e">
        <f t="shared" ref="M416:M419" si="524">L416/$L$420</f>
        <v>#DIV/0!</v>
      </c>
      <c r="N416" s="382"/>
      <c r="O416" s="241">
        <v>0</v>
      </c>
      <c r="P416" s="241">
        <v>0</v>
      </c>
      <c r="Q416" s="240">
        <f t="shared" ref="Q416:Q419" si="525">O416+P416</f>
        <v>0</v>
      </c>
      <c r="R416" s="191" t="e">
        <f t="shared" ref="R416:R419" si="526">Q416/$Q$420</f>
        <v>#DIV/0!</v>
      </c>
      <c r="S416" s="403"/>
      <c r="T416" s="405"/>
      <c r="U416" s="241">
        <v>0</v>
      </c>
      <c r="V416" s="241">
        <v>0</v>
      </c>
      <c r="W416" s="129">
        <f t="shared" ref="W416:W417" si="527">IFERROR(((V416/U416)*1),0)</f>
        <v>0</v>
      </c>
      <c r="X416" s="407"/>
      <c r="Y416" s="306"/>
    </row>
    <row r="417" spans="1:25" ht="15.75" hidden="1" thickBot="1">
      <c r="A417" s="399"/>
      <c r="B417" s="401"/>
      <c r="C417" s="380"/>
      <c r="D417" s="380"/>
      <c r="E417" s="127" t="s">
        <v>237</v>
      </c>
      <c r="F417" s="203">
        <v>0</v>
      </c>
      <c r="G417" s="203">
        <v>0</v>
      </c>
      <c r="H417" s="128">
        <f t="shared" si="521"/>
        <v>0</v>
      </c>
      <c r="I417" s="191" t="e">
        <f t="shared" si="522"/>
        <v>#DIV/0!</v>
      </c>
      <c r="J417" s="241">
        <v>0</v>
      </c>
      <c r="K417" s="241">
        <v>0</v>
      </c>
      <c r="L417" s="240">
        <f t="shared" si="523"/>
        <v>0</v>
      </c>
      <c r="M417" s="191" t="e">
        <f t="shared" si="524"/>
        <v>#DIV/0!</v>
      </c>
      <c r="N417" s="382"/>
      <c r="O417" s="241">
        <v>0</v>
      </c>
      <c r="P417" s="241">
        <v>0</v>
      </c>
      <c r="Q417" s="240">
        <f t="shared" si="525"/>
        <v>0</v>
      </c>
      <c r="R417" s="191" t="e">
        <f t="shared" si="526"/>
        <v>#DIV/0!</v>
      </c>
      <c r="S417" s="403"/>
      <c r="T417" s="405"/>
      <c r="U417" s="241">
        <v>0</v>
      </c>
      <c r="V417" s="241">
        <v>0</v>
      </c>
      <c r="W417" s="129">
        <f t="shared" si="527"/>
        <v>0</v>
      </c>
      <c r="X417" s="407"/>
      <c r="Y417" s="306"/>
    </row>
    <row r="418" spans="1:25" ht="15.75" hidden="1" thickBot="1">
      <c r="A418" s="399"/>
      <c r="B418" s="401"/>
      <c r="C418" s="380"/>
      <c r="D418" s="380"/>
      <c r="E418" s="127" t="s">
        <v>238</v>
      </c>
      <c r="F418" s="203">
        <v>0</v>
      </c>
      <c r="G418" s="203">
        <v>0</v>
      </c>
      <c r="H418" s="128">
        <f t="shared" si="521"/>
        <v>0</v>
      </c>
      <c r="I418" s="191" t="e">
        <f t="shared" si="522"/>
        <v>#DIV/0!</v>
      </c>
      <c r="J418" s="241">
        <v>0</v>
      </c>
      <c r="K418" s="241">
        <v>0</v>
      </c>
      <c r="L418" s="240">
        <f t="shared" si="523"/>
        <v>0</v>
      </c>
      <c r="M418" s="191" t="e">
        <f t="shared" si="524"/>
        <v>#DIV/0!</v>
      </c>
      <c r="N418" s="382"/>
      <c r="O418" s="241">
        <v>0</v>
      </c>
      <c r="P418" s="241">
        <v>0</v>
      </c>
      <c r="Q418" s="240">
        <f t="shared" si="525"/>
        <v>0</v>
      </c>
      <c r="R418" s="191" t="e">
        <f t="shared" si="526"/>
        <v>#DIV/0!</v>
      </c>
      <c r="S418" s="403"/>
      <c r="T418" s="405"/>
      <c r="U418" s="241">
        <v>0</v>
      </c>
      <c r="V418" s="241">
        <v>0</v>
      </c>
      <c r="W418" s="129">
        <f>IFERROR(((V418/U418)*1),0)</f>
        <v>0</v>
      </c>
      <c r="X418" s="407"/>
      <c r="Y418" s="306"/>
    </row>
    <row r="419" spans="1:25" ht="15.75" hidden="1" thickBot="1">
      <c r="A419" s="399"/>
      <c r="B419" s="401"/>
      <c r="C419" s="380"/>
      <c r="D419" s="380"/>
      <c r="E419" s="127" t="s">
        <v>239</v>
      </c>
      <c r="F419" s="203">
        <v>0</v>
      </c>
      <c r="G419" s="203">
        <v>0</v>
      </c>
      <c r="H419" s="128">
        <f t="shared" si="521"/>
        <v>0</v>
      </c>
      <c r="I419" s="191" t="e">
        <f t="shared" si="522"/>
        <v>#DIV/0!</v>
      </c>
      <c r="J419" s="241">
        <v>0</v>
      </c>
      <c r="K419" s="241">
        <v>0</v>
      </c>
      <c r="L419" s="240">
        <f t="shared" si="523"/>
        <v>0</v>
      </c>
      <c r="M419" s="191" t="e">
        <f t="shared" si="524"/>
        <v>#DIV/0!</v>
      </c>
      <c r="N419" s="382"/>
      <c r="O419" s="241">
        <v>0</v>
      </c>
      <c r="P419" s="241">
        <v>0</v>
      </c>
      <c r="Q419" s="240">
        <f t="shared" si="525"/>
        <v>0</v>
      </c>
      <c r="R419" s="191" t="e">
        <f t="shared" si="526"/>
        <v>#DIV/0!</v>
      </c>
      <c r="S419" s="403"/>
      <c r="T419" s="405"/>
      <c r="U419" s="241">
        <v>0</v>
      </c>
      <c r="V419" s="241">
        <v>0</v>
      </c>
      <c r="W419" s="129">
        <f>IFERROR(((V419/U419)*1),0)</f>
        <v>0</v>
      </c>
      <c r="X419" s="404"/>
      <c r="Y419" s="306"/>
    </row>
    <row r="420" spans="1:25" ht="15.75" hidden="1" thickBot="1">
      <c r="A420" s="408" t="s">
        <v>240</v>
      </c>
      <c r="B420" s="409"/>
      <c r="C420" s="410"/>
      <c r="D420" s="237"/>
      <c r="E420" s="130"/>
      <c r="F420" s="205">
        <f>SUM(F415:F419)</f>
        <v>0</v>
      </c>
      <c r="G420" s="205">
        <f t="shared" ref="G420:H420" si="528">SUM(G415:G419)</f>
        <v>0</v>
      </c>
      <c r="H420" s="131">
        <f t="shared" si="528"/>
        <v>0</v>
      </c>
      <c r="I420" s="192">
        <v>1</v>
      </c>
      <c r="J420" s="178">
        <f t="shared" ref="J420:L420" si="529">SUM(J415:J419)</f>
        <v>0</v>
      </c>
      <c r="K420" s="178">
        <f t="shared" si="529"/>
        <v>0</v>
      </c>
      <c r="L420" s="178">
        <f t="shared" si="529"/>
        <v>0</v>
      </c>
      <c r="M420" s="192">
        <v>1</v>
      </c>
      <c r="N420" s="178">
        <f>N415</f>
        <v>0</v>
      </c>
      <c r="O420" s="178">
        <f t="shared" ref="O420:Q420" si="530">SUM(O415:O419)</f>
        <v>0</v>
      </c>
      <c r="P420" s="178">
        <f t="shared" si="530"/>
        <v>0</v>
      </c>
      <c r="Q420" s="178">
        <f t="shared" si="530"/>
        <v>0</v>
      </c>
      <c r="R420" s="192">
        <v>1</v>
      </c>
      <c r="S420" s="178">
        <f>S415</f>
        <v>0</v>
      </c>
      <c r="T420" s="188">
        <f>T415</f>
        <v>0</v>
      </c>
      <c r="U420" s="182">
        <f>SUM(U415:U419)</f>
        <v>0</v>
      </c>
      <c r="V420" s="183">
        <f>SUM(V415:V419)</f>
        <v>0</v>
      </c>
      <c r="W420" s="132">
        <f>IFERROR(((V420/U420)*1),0)</f>
        <v>0</v>
      </c>
      <c r="X420" s="264">
        <f>IFERROR(((1-(1-T420)*W420)*1),0)</f>
        <v>1</v>
      </c>
      <c r="Y420" s="306"/>
    </row>
    <row r="421" spans="1:25" ht="15.75" hidden="1" thickBot="1">
      <c r="A421" s="399">
        <f>A415+1</f>
        <v>70</v>
      </c>
      <c r="B421" s="401"/>
      <c r="C421" s="380"/>
      <c r="D421" s="380"/>
      <c r="E421" s="127" t="s">
        <v>235</v>
      </c>
      <c r="F421" s="203">
        <v>0</v>
      </c>
      <c r="G421" s="203">
        <v>0</v>
      </c>
      <c r="H421" s="128">
        <f>F421+G421</f>
        <v>0</v>
      </c>
      <c r="I421" s="191" t="e">
        <f>H421/$H$426</f>
        <v>#DIV/0!</v>
      </c>
      <c r="J421" s="241">
        <v>0</v>
      </c>
      <c r="K421" s="241">
        <v>0</v>
      </c>
      <c r="L421" s="240">
        <f>J421+K421</f>
        <v>0</v>
      </c>
      <c r="M421" s="191" t="e">
        <f>L421/$L$426</f>
        <v>#DIV/0!</v>
      </c>
      <c r="N421" s="382">
        <v>0</v>
      </c>
      <c r="O421" s="241">
        <v>0</v>
      </c>
      <c r="P421" s="241">
        <v>0</v>
      </c>
      <c r="Q421" s="240">
        <f>O421+P421</f>
        <v>0</v>
      </c>
      <c r="R421" s="191" t="e">
        <f>Q421/$Q$426</f>
        <v>#DIV/0!</v>
      </c>
      <c r="S421" s="403">
        <f>N426-Q426</f>
        <v>0</v>
      </c>
      <c r="T421" s="405">
        <f>IFERROR((S421/N426),0)</f>
        <v>0</v>
      </c>
      <c r="U421" s="241">
        <v>0</v>
      </c>
      <c r="V421" s="241">
        <v>0</v>
      </c>
      <c r="W421" s="129">
        <f>IFERROR(((V421/U421)*1),0)</f>
        <v>0</v>
      </c>
      <c r="X421" s="406"/>
      <c r="Y421" s="306"/>
    </row>
    <row r="422" spans="1:25" ht="15.75" hidden="1" thickBot="1">
      <c r="A422" s="399"/>
      <c r="B422" s="401"/>
      <c r="C422" s="380"/>
      <c r="D422" s="380"/>
      <c r="E422" s="127" t="s">
        <v>236</v>
      </c>
      <c r="F422" s="203">
        <v>0</v>
      </c>
      <c r="G422" s="203">
        <v>0</v>
      </c>
      <c r="H422" s="128">
        <f t="shared" ref="H422:H425" si="531">F422+G422</f>
        <v>0</v>
      </c>
      <c r="I422" s="191" t="e">
        <f t="shared" ref="I422:I425" si="532">H422/$H$426</f>
        <v>#DIV/0!</v>
      </c>
      <c r="J422" s="241">
        <v>0</v>
      </c>
      <c r="K422" s="241">
        <v>0</v>
      </c>
      <c r="L422" s="240">
        <f t="shared" ref="L422:L425" si="533">J422+K422</f>
        <v>0</v>
      </c>
      <c r="M422" s="191" t="e">
        <f t="shared" ref="M422:M425" si="534">L422/$L$426</f>
        <v>#DIV/0!</v>
      </c>
      <c r="N422" s="382"/>
      <c r="O422" s="241">
        <v>0</v>
      </c>
      <c r="P422" s="241">
        <v>0</v>
      </c>
      <c r="Q422" s="240">
        <f t="shared" ref="Q422:Q425" si="535">O422+P422</f>
        <v>0</v>
      </c>
      <c r="R422" s="191" t="e">
        <f t="shared" ref="R422:R425" si="536">Q422/$Q$426</f>
        <v>#DIV/0!</v>
      </c>
      <c r="S422" s="403"/>
      <c r="T422" s="405"/>
      <c r="U422" s="241">
        <v>0</v>
      </c>
      <c r="V422" s="241">
        <v>0</v>
      </c>
      <c r="W422" s="129">
        <f t="shared" ref="W422:W423" si="537">IFERROR(((V422/U422)*1),0)</f>
        <v>0</v>
      </c>
      <c r="X422" s="407"/>
      <c r="Y422" s="306"/>
    </row>
    <row r="423" spans="1:25" ht="15.75" hidden="1" thickBot="1">
      <c r="A423" s="399"/>
      <c r="B423" s="401"/>
      <c r="C423" s="380"/>
      <c r="D423" s="380"/>
      <c r="E423" s="127" t="s">
        <v>237</v>
      </c>
      <c r="F423" s="203">
        <v>0</v>
      </c>
      <c r="G423" s="203">
        <v>0</v>
      </c>
      <c r="H423" s="128">
        <f t="shared" si="531"/>
        <v>0</v>
      </c>
      <c r="I423" s="191" t="e">
        <f t="shared" si="532"/>
        <v>#DIV/0!</v>
      </c>
      <c r="J423" s="241">
        <v>0</v>
      </c>
      <c r="K423" s="241">
        <v>0</v>
      </c>
      <c r="L423" s="240">
        <f t="shared" si="533"/>
        <v>0</v>
      </c>
      <c r="M423" s="191" t="e">
        <f t="shared" si="534"/>
        <v>#DIV/0!</v>
      </c>
      <c r="N423" s="382"/>
      <c r="O423" s="241">
        <v>0</v>
      </c>
      <c r="P423" s="241">
        <v>0</v>
      </c>
      <c r="Q423" s="240">
        <f t="shared" si="535"/>
        <v>0</v>
      </c>
      <c r="R423" s="191" t="e">
        <f t="shared" si="536"/>
        <v>#DIV/0!</v>
      </c>
      <c r="S423" s="403"/>
      <c r="T423" s="405"/>
      <c r="U423" s="241">
        <v>0</v>
      </c>
      <c r="V423" s="241">
        <v>0</v>
      </c>
      <c r="W423" s="129">
        <f t="shared" si="537"/>
        <v>0</v>
      </c>
      <c r="X423" s="407"/>
      <c r="Y423" s="306"/>
    </row>
    <row r="424" spans="1:25" ht="15.75" hidden="1" thickBot="1">
      <c r="A424" s="399"/>
      <c r="B424" s="401"/>
      <c r="C424" s="380"/>
      <c r="D424" s="380"/>
      <c r="E424" s="127" t="s">
        <v>238</v>
      </c>
      <c r="F424" s="203">
        <v>0</v>
      </c>
      <c r="G424" s="203">
        <v>0</v>
      </c>
      <c r="H424" s="128">
        <f t="shared" si="531"/>
        <v>0</v>
      </c>
      <c r="I424" s="191" t="e">
        <f t="shared" si="532"/>
        <v>#DIV/0!</v>
      </c>
      <c r="J424" s="241">
        <v>0</v>
      </c>
      <c r="K424" s="241">
        <v>0</v>
      </c>
      <c r="L424" s="240">
        <f t="shared" si="533"/>
        <v>0</v>
      </c>
      <c r="M424" s="191" t="e">
        <f t="shared" si="534"/>
        <v>#DIV/0!</v>
      </c>
      <c r="N424" s="382"/>
      <c r="O424" s="241">
        <v>0</v>
      </c>
      <c r="P424" s="241">
        <v>0</v>
      </c>
      <c r="Q424" s="240">
        <f t="shared" si="535"/>
        <v>0</v>
      </c>
      <c r="R424" s="191" t="e">
        <f t="shared" si="536"/>
        <v>#DIV/0!</v>
      </c>
      <c r="S424" s="403"/>
      <c r="T424" s="405"/>
      <c r="U424" s="241">
        <v>0</v>
      </c>
      <c r="V424" s="241">
        <v>0</v>
      </c>
      <c r="W424" s="129">
        <f>IFERROR(((V424/U424)*1),0)</f>
        <v>0</v>
      </c>
      <c r="X424" s="407"/>
      <c r="Y424" s="306"/>
    </row>
    <row r="425" spans="1:25" ht="15.75" hidden="1" thickBot="1">
      <c r="A425" s="399"/>
      <c r="B425" s="401"/>
      <c r="C425" s="380"/>
      <c r="D425" s="380"/>
      <c r="E425" s="127" t="s">
        <v>239</v>
      </c>
      <c r="F425" s="203">
        <v>0</v>
      </c>
      <c r="G425" s="203">
        <v>0</v>
      </c>
      <c r="H425" s="128">
        <f t="shared" si="531"/>
        <v>0</v>
      </c>
      <c r="I425" s="191" t="e">
        <f t="shared" si="532"/>
        <v>#DIV/0!</v>
      </c>
      <c r="J425" s="241">
        <v>0</v>
      </c>
      <c r="K425" s="241">
        <v>0</v>
      </c>
      <c r="L425" s="240">
        <f t="shared" si="533"/>
        <v>0</v>
      </c>
      <c r="M425" s="191" t="e">
        <f t="shared" si="534"/>
        <v>#DIV/0!</v>
      </c>
      <c r="N425" s="382"/>
      <c r="O425" s="241">
        <v>0</v>
      </c>
      <c r="P425" s="241">
        <v>0</v>
      </c>
      <c r="Q425" s="240">
        <f t="shared" si="535"/>
        <v>0</v>
      </c>
      <c r="R425" s="191" t="e">
        <f t="shared" si="536"/>
        <v>#DIV/0!</v>
      </c>
      <c r="S425" s="403"/>
      <c r="T425" s="405"/>
      <c r="U425" s="241">
        <v>0</v>
      </c>
      <c r="V425" s="241">
        <v>0</v>
      </c>
      <c r="W425" s="129">
        <f>IFERROR(((V425/U425)*1),0)</f>
        <v>0</v>
      </c>
      <c r="X425" s="404"/>
      <c r="Y425" s="306"/>
    </row>
    <row r="426" spans="1:25" ht="15.75" hidden="1" thickBot="1">
      <c r="A426" s="408" t="s">
        <v>240</v>
      </c>
      <c r="B426" s="409"/>
      <c r="C426" s="410"/>
      <c r="D426" s="237"/>
      <c r="E426" s="130"/>
      <c r="F426" s="205">
        <f>SUM(F421:F425)</f>
        <v>0</v>
      </c>
      <c r="G426" s="205">
        <f t="shared" ref="G426:H426" si="538">SUM(G421:G425)</f>
        <v>0</v>
      </c>
      <c r="H426" s="131">
        <f t="shared" si="538"/>
        <v>0</v>
      </c>
      <c r="I426" s="192">
        <v>1</v>
      </c>
      <c r="J426" s="178">
        <f t="shared" ref="J426:L426" si="539">SUM(J421:J425)</f>
        <v>0</v>
      </c>
      <c r="K426" s="178">
        <f t="shared" si="539"/>
        <v>0</v>
      </c>
      <c r="L426" s="178">
        <f t="shared" si="539"/>
        <v>0</v>
      </c>
      <c r="M426" s="192">
        <v>1</v>
      </c>
      <c r="N426" s="178">
        <f>N421</f>
        <v>0</v>
      </c>
      <c r="O426" s="178">
        <f t="shared" ref="O426:Q426" si="540">SUM(O421:O425)</f>
        <v>0</v>
      </c>
      <c r="P426" s="178">
        <f t="shared" si="540"/>
        <v>0</v>
      </c>
      <c r="Q426" s="178">
        <f t="shared" si="540"/>
        <v>0</v>
      </c>
      <c r="R426" s="192">
        <v>1</v>
      </c>
      <c r="S426" s="178">
        <f>S421</f>
        <v>0</v>
      </c>
      <c r="T426" s="188">
        <f>T421</f>
        <v>0</v>
      </c>
      <c r="U426" s="182">
        <f>SUM(U421:U425)</f>
        <v>0</v>
      </c>
      <c r="V426" s="183">
        <f>SUM(V421:V425)</f>
        <v>0</v>
      </c>
      <c r="W426" s="132">
        <f>IFERROR(((V426/U426)*1),0)</f>
        <v>0</v>
      </c>
      <c r="X426" s="264">
        <f>IFERROR(((1-(1-T426)*W426)*1),0)</f>
        <v>1</v>
      </c>
      <c r="Y426" s="306"/>
    </row>
    <row r="427" spans="1:25" ht="15.75" hidden="1" thickBot="1">
      <c r="A427" s="399">
        <f>A421+1</f>
        <v>71</v>
      </c>
      <c r="B427" s="401"/>
      <c r="C427" s="380"/>
      <c r="D427" s="380"/>
      <c r="E427" s="127" t="s">
        <v>235</v>
      </c>
      <c r="F427" s="203">
        <v>0</v>
      </c>
      <c r="G427" s="203">
        <v>0</v>
      </c>
      <c r="H427" s="128">
        <f>F427+G427</f>
        <v>0</v>
      </c>
      <c r="I427" s="191" t="e">
        <f>H427/$H$432</f>
        <v>#DIV/0!</v>
      </c>
      <c r="J427" s="241">
        <v>0</v>
      </c>
      <c r="K427" s="241">
        <v>0</v>
      </c>
      <c r="L427" s="240">
        <f>J427+K427</f>
        <v>0</v>
      </c>
      <c r="M427" s="191" t="e">
        <f>L427/$L$432</f>
        <v>#DIV/0!</v>
      </c>
      <c r="N427" s="382">
        <v>0</v>
      </c>
      <c r="O427" s="241">
        <v>0</v>
      </c>
      <c r="P427" s="241">
        <v>0</v>
      </c>
      <c r="Q427" s="240">
        <f>O427+P427</f>
        <v>0</v>
      </c>
      <c r="R427" s="191" t="e">
        <f>Q427/$Q$432</f>
        <v>#DIV/0!</v>
      </c>
      <c r="S427" s="403">
        <f>N432-Q432</f>
        <v>0</v>
      </c>
      <c r="T427" s="405">
        <f>IFERROR((S427/N432),0)</f>
        <v>0</v>
      </c>
      <c r="U427" s="241">
        <v>0</v>
      </c>
      <c r="V427" s="241">
        <v>0</v>
      </c>
      <c r="W427" s="129">
        <f>IFERROR(((V427/U427)*1),0)</f>
        <v>0</v>
      </c>
      <c r="X427" s="406"/>
      <c r="Y427" s="306"/>
    </row>
    <row r="428" spans="1:25" ht="15.75" hidden="1" thickBot="1">
      <c r="A428" s="399"/>
      <c r="B428" s="401"/>
      <c r="C428" s="380"/>
      <c r="D428" s="380"/>
      <c r="E428" s="127" t="s">
        <v>236</v>
      </c>
      <c r="F428" s="203">
        <v>0</v>
      </c>
      <c r="G428" s="203">
        <v>0</v>
      </c>
      <c r="H428" s="128">
        <f t="shared" ref="H428:H431" si="541">F428+G428</f>
        <v>0</v>
      </c>
      <c r="I428" s="191" t="e">
        <f t="shared" ref="I428:I431" si="542">H428/$H$432</f>
        <v>#DIV/0!</v>
      </c>
      <c r="J428" s="241">
        <v>0</v>
      </c>
      <c r="K428" s="241">
        <v>0</v>
      </c>
      <c r="L428" s="240">
        <f t="shared" ref="L428:L431" si="543">J428+K428</f>
        <v>0</v>
      </c>
      <c r="M428" s="191" t="e">
        <f t="shared" ref="M428:M431" si="544">L428/$L$432</f>
        <v>#DIV/0!</v>
      </c>
      <c r="N428" s="382"/>
      <c r="O428" s="241">
        <v>0</v>
      </c>
      <c r="P428" s="241">
        <v>0</v>
      </c>
      <c r="Q428" s="240">
        <f t="shared" ref="Q428:Q431" si="545">O428+P428</f>
        <v>0</v>
      </c>
      <c r="R428" s="191" t="e">
        <f t="shared" ref="R428:R431" si="546">Q428/$Q$432</f>
        <v>#DIV/0!</v>
      </c>
      <c r="S428" s="403"/>
      <c r="T428" s="405"/>
      <c r="U428" s="241">
        <v>0</v>
      </c>
      <c r="V428" s="241">
        <v>0</v>
      </c>
      <c r="W428" s="129">
        <f t="shared" ref="W428:W429" si="547">IFERROR(((V428/U428)*1),0)</f>
        <v>0</v>
      </c>
      <c r="X428" s="407"/>
      <c r="Y428" s="306"/>
    </row>
    <row r="429" spans="1:25" ht="15.75" hidden="1" thickBot="1">
      <c r="A429" s="399"/>
      <c r="B429" s="401"/>
      <c r="C429" s="380"/>
      <c r="D429" s="380"/>
      <c r="E429" s="127" t="s">
        <v>237</v>
      </c>
      <c r="F429" s="203">
        <v>0</v>
      </c>
      <c r="G429" s="203">
        <v>0</v>
      </c>
      <c r="H429" s="128">
        <f t="shared" si="541"/>
        <v>0</v>
      </c>
      <c r="I429" s="191" t="e">
        <f t="shared" si="542"/>
        <v>#DIV/0!</v>
      </c>
      <c r="J429" s="241">
        <v>0</v>
      </c>
      <c r="K429" s="241">
        <v>0</v>
      </c>
      <c r="L429" s="240">
        <f t="shared" si="543"/>
        <v>0</v>
      </c>
      <c r="M429" s="191" t="e">
        <f t="shared" si="544"/>
        <v>#DIV/0!</v>
      </c>
      <c r="N429" s="382"/>
      <c r="O429" s="241">
        <v>0</v>
      </c>
      <c r="P429" s="241">
        <v>0</v>
      </c>
      <c r="Q429" s="240">
        <f t="shared" si="545"/>
        <v>0</v>
      </c>
      <c r="R429" s="191" t="e">
        <f t="shared" si="546"/>
        <v>#DIV/0!</v>
      </c>
      <c r="S429" s="403"/>
      <c r="T429" s="405"/>
      <c r="U429" s="241">
        <v>0</v>
      </c>
      <c r="V429" s="241">
        <v>0</v>
      </c>
      <c r="W429" s="129">
        <f t="shared" si="547"/>
        <v>0</v>
      </c>
      <c r="X429" s="407"/>
      <c r="Y429" s="306"/>
    </row>
    <row r="430" spans="1:25" ht="15.75" hidden="1" thickBot="1">
      <c r="A430" s="399"/>
      <c r="B430" s="401"/>
      <c r="C430" s="380"/>
      <c r="D430" s="380"/>
      <c r="E430" s="127" t="s">
        <v>238</v>
      </c>
      <c r="F430" s="203">
        <v>0</v>
      </c>
      <c r="G430" s="203">
        <v>0</v>
      </c>
      <c r="H430" s="128">
        <f t="shared" si="541"/>
        <v>0</v>
      </c>
      <c r="I430" s="191" t="e">
        <f t="shared" si="542"/>
        <v>#DIV/0!</v>
      </c>
      <c r="J430" s="241">
        <v>0</v>
      </c>
      <c r="K430" s="241">
        <v>0</v>
      </c>
      <c r="L430" s="240">
        <f t="shared" si="543"/>
        <v>0</v>
      </c>
      <c r="M430" s="191" t="e">
        <f t="shared" si="544"/>
        <v>#DIV/0!</v>
      </c>
      <c r="N430" s="382"/>
      <c r="O430" s="241">
        <v>0</v>
      </c>
      <c r="P430" s="241">
        <v>0</v>
      </c>
      <c r="Q430" s="240">
        <f t="shared" si="545"/>
        <v>0</v>
      </c>
      <c r="R430" s="191" t="e">
        <f t="shared" si="546"/>
        <v>#DIV/0!</v>
      </c>
      <c r="S430" s="403"/>
      <c r="T430" s="405"/>
      <c r="U430" s="241">
        <v>0</v>
      </c>
      <c r="V430" s="241">
        <v>0</v>
      </c>
      <c r="W430" s="129">
        <f>IFERROR(((V430/U430)*1),0)</f>
        <v>0</v>
      </c>
      <c r="X430" s="407"/>
      <c r="Y430" s="306"/>
    </row>
    <row r="431" spans="1:25" ht="15.75" hidden="1" thickBot="1">
      <c r="A431" s="399"/>
      <c r="B431" s="401"/>
      <c r="C431" s="380"/>
      <c r="D431" s="380"/>
      <c r="E431" s="127" t="s">
        <v>239</v>
      </c>
      <c r="F431" s="203">
        <v>0</v>
      </c>
      <c r="G431" s="203">
        <v>0</v>
      </c>
      <c r="H431" s="128">
        <f t="shared" si="541"/>
        <v>0</v>
      </c>
      <c r="I431" s="191" t="e">
        <f t="shared" si="542"/>
        <v>#DIV/0!</v>
      </c>
      <c r="J431" s="241">
        <v>0</v>
      </c>
      <c r="K431" s="241">
        <v>0</v>
      </c>
      <c r="L431" s="240">
        <f t="shared" si="543"/>
        <v>0</v>
      </c>
      <c r="M431" s="191" t="e">
        <f t="shared" si="544"/>
        <v>#DIV/0!</v>
      </c>
      <c r="N431" s="382"/>
      <c r="O431" s="241">
        <v>0</v>
      </c>
      <c r="P431" s="241">
        <v>0</v>
      </c>
      <c r="Q431" s="240">
        <f t="shared" si="545"/>
        <v>0</v>
      </c>
      <c r="R431" s="191" t="e">
        <f t="shared" si="546"/>
        <v>#DIV/0!</v>
      </c>
      <c r="S431" s="403"/>
      <c r="T431" s="405"/>
      <c r="U431" s="241">
        <v>0</v>
      </c>
      <c r="V431" s="241">
        <v>0</v>
      </c>
      <c r="W431" s="129">
        <f>IFERROR(((V431/U431)*1),0)</f>
        <v>0</v>
      </c>
      <c r="X431" s="404"/>
      <c r="Y431" s="306"/>
    </row>
    <row r="432" spans="1:25" ht="15.75" hidden="1" thickBot="1">
      <c r="A432" s="408" t="s">
        <v>240</v>
      </c>
      <c r="B432" s="409"/>
      <c r="C432" s="410"/>
      <c r="D432" s="237"/>
      <c r="E432" s="130"/>
      <c r="F432" s="205">
        <f>SUM(F427:F431)</f>
        <v>0</v>
      </c>
      <c r="G432" s="205">
        <f t="shared" ref="G432:H432" si="548">SUM(G427:G431)</f>
        <v>0</v>
      </c>
      <c r="H432" s="131">
        <f t="shared" si="548"/>
        <v>0</v>
      </c>
      <c r="I432" s="192">
        <v>1</v>
      </c>
      <c r="J432" s="178">
        <f t="shared" ref="J432:L432" si="549">SUM(J427:J431)</f>
        <v>0</v>
      </c>
      <c r="K432" s="178">
        <f t="shared" si="549"/>
        <v>0</v>
      </c>
      <c r="L432" s="178">
        <f t="shared" si="549"/>
        <v>0</v>
      </c>
      <c r="M432" s="192">
        <v>1</v>
      </c>
      <c r="N432" s="178">
        <f>N427</f>
        <v>0</v>
      </c>
      <c r="O432" s="178">
        <f t="shared" ref="O432:Q432" si="550">SUM(O427:O431)</f>
        <v>0</v>
      </c>
      <c r="P432" s="178">
        <f t="shared" si="550"/>
        <v>0</v>
      </c>
      <c r="Q432" s="178">
        <f t="shared" si="550"/>
        <v>0</v>
      </c>
      <c r="R432" s="192">
        <v>1</v>
      </c>
      <c r="S432" s="178">
        <f>S427</f>
        <v>0</v>
      </c>
      <c r="T432" s="188">
        <f>T427</f>
        <v>0</v>
      </c>
      <c r="U432" s="182">
        <f>SUM(U427:U431)</f>
        <v>0</v>
      </c>
      <c r="V432" s="183">
        <f>SUM(V427:V431)</f>
        <v>0</v>
      </c>
      <c r="W432" s="132">
        <f>IFERROR(((V432/U432)*1),0)</f>
        <v>0</v>
      </c>
      <c r="X432" s="264">
        <f>IFERROR(((1-(1-T432)*W432)*1),0)</f>
        <v>1</v>
      </c>
      <c r="Y432" s="306"/>
    </row>
    <row r="433" spans="1:25" ht="15.75" hidden="1" thickBot="1">
      <c r="A433" s="399">
        <f>A427+1</f>
        <v>72</v>
      </c>
      <c r="B433" s="401"/>
      <c r="C433" s="380"/>
      <c r="D433" s="380"/>
      <c r="E433" s="127" t="s">
        <v>235</v>
      </c>
      <c r="F433" s="203">
        <v>0</v>
      </c>
      <c r="G433" s="203">
        <v>0</v>
      </c>
      <c r="H433" s="128">
        <f>F433+G433</f>
        <v>0</v>
      </c>
      <c r="I433" s="191" t="e">
        <f>H433/$H$438</f>
        <v>#DIV/0!</v>
      </c>
      <c r="J433" s="241">
        <v>0</v>
      </c>
      <c r="K433" s="241">
        <v>0</v>
      </c>
      <c r="L433" s="240">
        <f>J433+K433</f>
        <v>0</v>
      </c>
      <c r="M433" s="191" t="e">
        <f>L433/$L$438</f>
        <v>#DIV/0!</v>
      </c>
      <c r="N433" s="382">
        <v>0</v>
      </c>
      <c r="O433" s="241">
        <v>0</v>
      </c>
      <c r="P433" s="241">
        <v>0</v>
      </c>
      <c r="Q433" s="240">
        <f>O433+P433</f>
        <v>0</v>
      </c>
      <c r="R433" s="191" t="e">
        <f>Q433/$Q$438</f>
        <v>#DIV/0!</v>
      </c>
      <c r="S433" s="403">
        <f>N438-Q438</f>
        <v>0</v>
      </c>
      <c r="T433" s="405">
        <f>IFERROR((S433/N438),0)</f>
        <v>0</v>
      </c>
      <c r="U433" s="241">
        <v>0</v>
      </c>
      <c r="V433" s="241">
        <v>0</v>
      </c>
      <c r="W433" s="129">
        <f>IFERROR(((V433/U433)*1),0)</f>
        <v>0</v>
      </c>
      <c r="X433" s="406"/>
      <c r="Y433" s="306"/>
    </row>
    <row r="434" spans="1:25" ht="15.75" hidden="1" thickBot="1">
      <c r="A434" s="399"/>
      <c r="B434" s="401"/>
      <c r="C434" s="380"/>
      <c r="D434" s="380"/>
      <c r="E434" s="127" t="s">
        <v>236</v>
      </c>
      <c r="F434" s="203">
        <v>0</v>
      </c>
      <c r="G434" s="203">
        <v>0</v>
      </c>
      <c r="H434" s="128">
        <f t="shared" ref="H434:H437" si="551">F434+G434</f>
        <v>0</v>
      </c>
      <c r="I434" s="191" t="e">
        <f t="shared" ref="I434:I437" si="552">H434/$H$438</f>
        <v>#DIV/0!</v>
      </c>
      <c r="J434" s="241">
        <v>0</v>
      </c>
      <c r="K434" s="241">
        <v>0</v>
      </c>
      <c r="L434" s="240">
        <f t="shared" ref="L434:L437" si="553">J434+K434</f>
        <v>0</v>
      </c>
      <c r="M434" s="191" t="e">
        <f t="shared" ref="M434:M437" si="554">L434/$L$438</f>
        <v>#DIV/0!</v>
      </c>
      <c r="N434" s="382"/>
      <c r="O434" s="241">
        <v>0</v>
      </c>
      <c r="P434" s="241">
        <v>0</v>
      </c>
      <c r="Q434" s="240">
        <f t="shared" ref="Q434:Q437" si="555">O434+P434</f>
        <v>0</v>
      </c>
      <c r="R434" s="191" t="e">
        <f t="shared" ref="R434:R437" si="556">Q434/$Q$438</f>
        <v>#DIV/0!</v>
      </c>
      <c r="S434" s="403"/>
      <c r="T434" s="405"/>
      <c r="U434" s="241">
        <v>0</v>
      </c>
      <c r="V434" s="241">
        <v>0</v>
      </c>
      <c r="W434" s="129">
        <f t="shared" ref="W434:W435" si="557">IFERROR(((V434/U434)*1),0)</f>
        <v>0</v>
      </c>
      <c r="X434" s="407"/>
      <c r="Y434" s="306"/>
    </row>
    <row r="435" spans="1:25" ht="15.75" hidden="1" thickBot="1">
      <c r="A435" s="399"/>
      <c r="B435" s="401"/>
      <c r="C435" s="380"/>
      <c r="D435" s="380"/>
      <c r="E435" s="127" t="s">
        <v>237</v>
      </c>
      <c r="F435" s="203">
        <v>0</v>
      </c>
      <c r="G435" s="203">
        <v>0</v>
      </c>
      <c r="H435" s="128">
        <f t="shared" si="551"/>
        <v>0</v>
      </c>
      <c r="I435" s="191" t="e">
        <f t="shared" si="552"/>
        <v>#DIV/0!</v>
      </c>
      <c r="J435" s="241">
        <v>0</v>
      </c>
      <c r="K435" s="241">
        <v>0</v>
      </c>
      <c r="L435" s="240">
        <f t="shared" si="553"/>
        <v>0</v>
      </c>
      <c r="M435" s="191" t="e">
        <f t="shared" si="554"/>
        <v>#DIV/0!</v>
      </c>
      <c r="N435" s="382"/>
      <c r="O435" s="241">
        <v>0</v>
      </c>
      <c r="P435" s="241">
        <v>0</v>
      </c>
      <c r="Q435" s="240">
        <f t="shared" si="555"/>
        <v>0</v>
      </c>
      <c r="R435" s="191" t="e">
        <f t="shared" si="556"/>
        <v>#DIV/0!</v>
      </c>
      <c r="S435" s="403"/>
      <c r="T435" s="405"/>
      <c r="U435" s="241">
        <v>0</v>
      </c>
      <c r="V435" s="241">
        <v>0</v>
      </c>
      <c r="W435" s="129">
        <f t="shared" si="557"/>
        <v>0</v>
      </c>
      <c r="X435" s="407"/>
      <c r="Y435" s="306"/>
    </row>
    <row r="436" spans="1:25" ht="15.75" hidden="1" thickBot="1">
      <c r="A436" s="399"/>
      <c r="B436" s="401"/>
      <c r="C436" s="380"/>
      <c r="D436" s="380"/>
      <c r="E436" s="127" t="s">
        <v>238</v>
      </c>
      <c r="F436" s="203">
        <v>0</v>
      </c>
      <c r="G436" s="203">
        <v>0</v>
      </c>
      <c r="H436" s="128">
        <f t="shared" si="551"/>
        <v>0</v>
      </c>
      <c r="I436" s="191" t="e">
        <f t="shared" si="552"/>
        <v>#DIV/0!</v>
      </c>
      <c r="J436" s="241">
        <v>0</v>
      </c>
      <c r="K436" s="241">
        <v>0</v>
      </c>
      <c r="L436" s="240">
        <f t="shared" si="553"/>
        <v>0</v>
      </c>
      <c r="M436" s="191" t="e">
        <f t="shared" si="554"/>
        <v>#DIV/0!</v>
      </c>
      <c r="N436" s="382"/>
      <c r="O436" s="241">
        <v>0</v>
      </c>
      <c r="P436" s="241">
        <v>0</v>
      </c>
      <c r="Q436" s="240">
        <f t="shared" si="555"/>
        <v>0</v>
      </c>
      <c r="R436" s="191" t="e">
        <f t="shared" si="556"/>
        <v>#DIV/0!</v>
      </c>
      <c r="S436" s="403"/>
      <c r="T436" s="405"/>
      <c r="U436" s="241">
        <v>0</v>
      </c>
      <c r="V436" s="241">
        <v>0</v>
      </c>
      <c r="W436" s="129">
        <f>IFERROR(((V436/U436)*1),0)</f>
        <v>0</v>
      </c>
      <c r="X436" s="407"/>
      <c r="Y436" s="306"/>
    </row>
    <row r="437" spans="1:25" ht="15.75" hidden="1" thickBot="1">
      <c r="A437" s="399"/>
      <c r="B437" s="401"/>
      <c r="C437" s="380"/>
      <c r="D437" s="380"/>
      <c r="E437" s="127" t="s">
        <v>239</v>
      </c>
      <c r="F437" s="203">
        <v>0</v>
      </c>
      <c r="G437" s="203">
        <v>0</v>
      </c>
      <c r="H437" s="128">
        <f t="shared" si="551"/>
        <v>0</v>
      </c>
      <c r="I437" s="191" t="e">
        <f t="shared" si="552"/>
        <v>#DIV/0!</v>
      </c>
      <c r="J437" s="241">
        <v>0</v>
      </c>
      <c r="K437" s="241">
        <v>0</v>
      </c>
      <c r="L437" s="240">
        <f t="shared" si="553"/>
        <v>0</v>
      </c>
      <c r="M437" s="191" t="e">
        <f t="shared" si="554"/>
        <v>#DIV/0!</v>
      </c>
      <c r="N437" s="382"/>
      <c r="O437" s="241">
        <v>0</v>
      </c>
      <c r="P437" s="241">
        <v>0</v>
      </c>
      <c r="Q437" s="240">
        <f t="shared" si="555"/>
        <v>0</v>
      </c>
      <c r="R437" s="191" t="e">
        <f t="shared" si="556"/>
        <v>#DIV/0!</v>
      </c>
      <c r="S437" s="403"/>
      <c r="T437" s="405"/>
      <c r="U437" s="241">
        <v>0</v>
      </c>
      <c r="V437" s="241">
        <v>0</v>
      </c>
      <c r="W437" s="129">
        <f>IFERROR(((V437/U437)*1),0)</f>
        <v>0</v>
      </c>
      <c r="X437" s="404"/>
      <c r="Y437" s="306"/>
    </row>
    <row r="438" spans="1:25" ht="15.75" hidden="1" thickBot="1">
      <c r="A438" s="408" t="s">
        <v>240</v>
      </c>
      <c r="B438" s="409"/>
      <c r="C438" s="410"/>
      <c r="D438" s="237"/>
      <c r="E438" s="130"/>
      <c r="F438" s="205">
        <f>SUM(F433:F437)</f>
        <v>0</v>
      </c>
      <c r="G438" s="205">
        <f t="shared" ref="G438:H438" si="558">SUM(G433:G437)</f>
        <v>0</v>
      </c>
      <c r="H438" s="131">
        <f t="shared" si="558"/>
        <v>0</v>
      </c>
      <c r="I438" s="192">
        <v>1</v>
      </c>
      <c r="J438" s="178">
        <f t="shared" ref="J438:L438" si="559">SUM(J433:J437)</f>
        <v>0</v>
      </c>
      <c r="K438" s="178">
        <f t="shared" si="559"/>
        <v>0</v>
      </c>
      <c r="L438" s="178">
        <f t="shared" si="559"/>
        <v>0</v>
      </c>
      <c r="M438" s="192">
        <v>1</v>
      </c>
      <c r="N438" s="178">
        <f>N433</f>
        <v>0</v>
      </c>
      <c r="O438" s="178">
        <f t="shared" ref="O438:Q438" si="560">SUM(O433:O437)</f>
        <v>0</v>
      </c>
      <c r="P438" s="178">
        <f t="shared" si="560"/>
        <v>0</v>
      </c>
      <c r="Q438" s="178">
        <f t="shared" si="560"/>
        <v>0</v>
      </c>
      <c r="R438" s="192">
        <v>1</v>
      </c>
      <c r="S438" s="178">
        <f>S433</f>
        <v>0</v>
      </c>
      <c r="T438" s="188">
        <f>T433</f>
        <v>0</v>
      </c>
      <c r="U438" s="182">
        <f>SUM(U433:U437)</f>
        <v>0</v>
      </c>
      <c r="V438" s="183">
        <f>SUM(V433:V437)</f>
        <v>0</v>
      </c>
      <c r="W438" s="132">
        <f>IFERROR(((V438/U438)*1),0)</f>
        <v>0</v>
      </c>
      <c r="X438" s="264">
        <f>IFERROR(((1-(1-T438)*W438)*1),0)</f>
        <v>1</v>
      </c>
      <c r="Y438" s="306"/>
    </row>
    <row r="439" spans="1:25" ht="15.75" hidden="1" thickBot="1">
      <c r="A439" s="399">
        <f>A433+1</f>
        <v>73</v>
      </c>
      <c r="B439" s="401"/>
      <c r="C439" s="380"/>
      <c r="D439" s="380"/>
      <c r="E439" s="127" t="s">
        <v>235</v>
      </c>
      <c r="F439" s="203">
        <v>0</v>
      </c>
      <c r="G439" s="203">
        <v>0</v>
      </c>
      <c r="H439" s="128">
        <f>F439+G439</f>
        <v>0</v>
      </c>
      <c r="I439" s="191" t="e">
        <f>H439/$H$444</f>
        <v>#DIV/0!</v>
      </c>
      <c r="J439" s="241">
        <v>0</v>
      </c>
      <c r="K439" s="241">
        <v>0</v>
      </c>
      <c r="L439" s="240">
        <f>J439+K439</f>
        <v>0</v>
      </c>
      <c r="M439" s="191" t="e">
        <f>L439/$L$444</f>
        <v>#DIV/0!</v>
      </c>
      <c r="N439" s="382">
        <v>0</v>
      </c>
      <c r="O439" s="241">
        <v>0</v>
      </c>
      <c r="P439" s="241">
        <v>0</v>
      </c>
      <c r="Q439" s="240">
        <f>O439+P439</f>
        <v>0</v>
      </c>
      <c r="R439" s="191" t="e">
        <f>Q439/$Q$444</f>
        <v>#DIV/0!</v>
      </c>
      <c r="S439" s="403">
        <f>N444-Q444</f>
        <v>0</v>
      </c>
      <c r="T439" s="405">
        <f>IFERROR((S439/N444),0)</f>
        <v>0</v>
      </c>
      <c r="U439" s="241">
        <v>0</v>
      </c>
      <c r="V439" s="241">
        <v>0</v>
      </c>
      <c r="W439" s="129">
        <f>IFERROR(((V439/U439)*1),0)</f>
        <v>0</v>
      </c>
      <c r="X439" s="406"/>
      <c r="Y439" s="306"/>
    </row>
    <row r="440" spans="1:25" ht="15.75" hidden="1" thickBot="1">
      <c r="A440" s="399"/>
      <c r="B440" s="401"/>
      <c r="C440" s="380"/>
      <c r="D440" s="380"/>
      <c r="E440" s="127" t="s">
        <v>236</v>
      </c>
      <c r="F440" s="203">
        <v>0</v>
      </c>
      <c r="G440" s="203">
        <v>0</v>
      </c>
      <c r="H440" s="128">
        <f t="shared" ref="H440:H443" si="561">F440+G440</f>
        <v>0</v>
      </c>
      <c r="I440" s="191" t="e">
        <f t="shared" ref="I440:I443" si="562">H440/$H$444</f>
        <v>#DIV/0!</v>
      </c>
      <c r="J440" s="241">
        <v>0</v>
      </c>
      <c r="K440" s="241">
        <v>0</v>
      </c>
      <c r="L440" s="240">
        <f t="shared" ref="L440:L443" si="563">J440+K440</f>
        <v>0</v>
      </c>
      <c r="M440" s="191" t="e">
        <f t="shared" ref="M440:M443" si="564">L440/$L$444</f>
        <v>#DIV/0!</v>
      </c>
      <c r="N440" s="382"/>
      <c r="O440" s="241">
        <v>0</v>
      </c>
      <c r="P440" s="241">
        <v>0</v>
      </c>
      <c r="Q440" s="240">
        <f t="shared" ref="Q440:Q443" si="565">O440+P440</f>
        <v>0</v>
      </c>
      <c r="R440" s="191" t="e">
        <f t="shared" ref="R440:R443" si="566">Q440/$Q$444</f>
        <v>#DIV/0!</v>
      </c>
      <c r="S440" s="403"/>
      <c r="T440" s="405"/>
      <c r="U440" s="241">
        <v>0</v>
      </c>
      <c r="V440" s="241">
        <v>0</v>
      </c>
      <c r="W440" s="129">
        <f t="shared" ref="W440:W441" si="567">IFERROR(((V440/U440)*1),0)</f>
        <v>0</v>
      </c>
      <c r="X440" s="407"/>
      <c r="Y440" s="306"/>
    </row>
    <row r="441" spans="1:25" ht="15.75" hidden="1" thickBot="1">
      <c r="A441" s="399"/>
      <c r="B441" s="401"/>
      <c r="C441" s="380"/>
      <c r="D441" s="380"/>
      <c r="E441" s="127" t="s">
        <v>237</v>
      </c>
      <c r="F441" s="203">
        <v>0</v>
      </c>
      <c r="G441" s="203">
        <v>0</v>
      </c>
      <c r="H441" s="128">
        <f t="shared" si="561"/>
        <v>0</v>
      </c>
      <c r="I441" s="191" t="e">
        <f t="shared" si="562"/>
        <v>#DIV/0!</v>
      </c>
      <c r="J441" s="241">
        <v>0</v>
      </c>
      <c r="K441" s="241">
        <v>0</v>
      </c>
      <c r="L441" s="240">
        <f t="shared" si="563"/>
        <v>0</v>
      </c>
      <c r="M441" s="191" t="e">
        <f t="shared" si="564"/>
        <v>#DIV/0!</v>
      </c>
      <c r="N441" s="382"/>
      <c r="O441" s="241">
        <v>0</v>
      </c>
      <c r="P441" s="241">
        <v>0</v>
      </c>
      <c r="Q441" s="240">
        <f t="shared" si="565"/>
        <v>0</v>
      </c>
      <c r="R441" s="191" t="e">
        <f t="shared" si="566"/>
        <v>#DIV/0!</v>
      </c>
      <c r="S441" s="403"/>
      <c r="T441" s="405"/>
      <c r="U441" s="241">
        <v>0</v>
      </c>
      <c r="V441" s="241">
        <v>0</v>
      </c>
      <c r="W441" s="129">
        <f t="shared" si="567"/>
        <v>0</v>
      </c>
      <c r="X441" s="407"/>
      <c r="Y441" s="306"/>
    </row>
    <row r="442" spans="1:25" ht="15.75" hidden="1" thickBot="1">
      <c r="A442" s="399"/>
      <c r="B442" s="401"/>
      <c r="C442" s="380"/>
      <c r="D442" s="380"/>
      <c r="E442" s="127" t="s">
        <v>238</v>
      </c>
      <c r="F442" s="203">
        <v>0</v>
      </c>
      <c r="G442" s="203">
        <v>0</v>
      </c>
      <c r="H442" s="128">
        <f t="shared" si="561"/>
        <v>0</v>
      </c>
      <c r="I442" s="191" t="e">
        <f t="shared" si="562"/>
        <v>#DIV/0!</v>
      </c>
      <c r="J442" s="241">
        <v>0</v>
      </c>
      <c r="K442" s="241">
        <v>0</v>
      </c>
      <c r="L442" s="240">
        <f t="shared" si="563"/>
        <v>0</v>
      </c>
      <c r="M442" s="191" t="e">
        <f t="shared" si="564"/>
        <v>#DIV/0!</v>
      </c>
      <c r="N442" s="382"/>
      <c r="O442" s="241">
        <v>0</v>
      </c>
      <c r="P442" s="241">
        <v>0</v>
      </c>
      <c r="Q442" s="240">
        <f t="shared" si="565"/>
        <v>0</v>
      </c>
      <c r="R442" s="191" t="e">
        <f t="shared" si="566"/>
        <v>#DIV/0!</v>
      </c>
      <c r="S442" s="403"/>
      <c r="T442" s="405"/>
      <c r="U442" s="241">
        <v>0</v>
      </c>
      <c r="V442" s="241">
        <v>0</v>
      </c>
      <c r="W442" s="129">
        <f>IFERROR(((V442/U442)*1),0)</f>
        <v>0</v>
      </c>
      <c r="X442" s="407"/>
      <c r="Y442" s="306"/>
    </row>
    <row r="443" spans="1:25" ht="15.75" hidden="1" thickBot="1">
      <c r="A443" s="399"/>
      <c r="B443" s="401"/>
      <c r="C443" s="380"/>
      <c r="D443" s="380"/>
      <c r="E443" s="127" t="s">
        <v>239</v>
      </c>
      <c r="F443" s="203">
        <v>0</v>
      </c>
      <c r="G443" s="203">
        <v>0</v>
      </c>
      <c r="H443" s="128">
        <f t="shared" si="561"/>
        <v>0</v>
      </c>
      <c r="I443" s="191" t="e">
        <f t="shared" si="562"/>
        <v>#DIV/0!</v>
      </c>
      <c r="J443" s="241">
        <v>0</v>
      </c>
      <c r="K443" s="241">
        <v>0</v>
      </c>
      <c r="L443" s="240">
        <f t="shared" si="563"/>
        <v>0</v>
      </c>
      <c r="M443" s="191" t="e">
        <f t="shared" si="564"/>
        <v>#DIV/0!</v>
      </c>
      <c r="N443" s="382"/>
      <c r="O443" s="241">
        <v>0</v>
      </c>
      <c r="P443" s="241">
        <v>0</v>
      </c>
      <c r="Q443" s="240">
        <f t="shared" si="565"/>
        <v>0</v>
      </c>
      <c r="R443" s="191" t="e">
        <f t="shared" si="566"/>
        <v>#DIV/0!</v>
      </c>
      <c r="S443" s="403"/>
      <c r="T443" s="405"/>
      <c r="U443" s="241">
        <v>0</v>
      </c>
      <c r="V443" s="241">
        <v>0</v>
      </c>
      <c r="W443" s="129">
        <f>IFERROR(((V443/U443)*1),0)</f>
        <v>0</v>
      </c>
      <c r="X443" s="404"/>
      <c r="Y443" s="306"/>
    </row>
    <row r="444" spans="1:25" ht="15.75" hidden="1" thickBot="1">
      <c r="A444" s="408" t="s">
        <v>240</v>
      </c>
      <c r="B444" s="409"/>
      <c r="C444" s="410"/>
      <c r="D444" s="237"/>
      <c r="E444" s="130"/>
      <c r="F444" s="205">
        <f>SUM(F439:F443)</f>
        <v>0</v>
      </c>
      <c r="G444" s="205">
        <f t="shared" ref="G444:H444" si="568">SUM(G439:G443)</f>
        <v>0</v>
      </c>
      <c r="H444" s="131">
        <f t="shared" si="568"/>
        <v>0</v>
      </c>
      <c r="I444" s="192">
        <v>1</v>
      </c>
      <c r="J444" s="178">
        <f t="shared" ref="J444:L444" si="569">SUM(J439:J443)</f>
        <v>0</v>
      </c>
      <c r="K444" s="178">
        <f t="shared" si="569"/>
        <v>0</v>
      </c>
      <c r="L444" s="178">
        <f t="shared" si="569"/>
        <v>0</v>
      </c>
      <c r="M444" s="192">
        <v>1</v>
      </c>
      <c r="N444" s="178">
        <f>N439</f>
        <v>0</v>
      </c>
      <c r="O444" s="178">
        <f t="shared" ref="O444:Q444" si="570">SUM(O439:O443)</f>
        <v>0</v>
      </c>
      <c r="P444" s="178">
        <f t="shared" si="570"/>
        <v>0</v>
      </c>
      <c r="Q444" s="178">
        <f t="shared" si="570"/>
        <v>0</v>
      </c>
      <c r="R444" s="192">
        <v>1</v>
      </c>
      <c r="S444" s="178">
        <f>S439</f>
        <v>0</v>
      </c>
      <c r="T444" s="188">
        <f>T439</f>
        <v>0</v>
      </c>
      <c r="U444" s="182">
        <f>SUM(U439:U443)</f>
        <v>0</v>
      </c>
      <c r="V444" s="183">
        <f>SUM(V439:V443)</f>
        <v>0</v>
      </c>
      <c r="W444" s="132">
        <f>IFERROR(((V444/U444)*1),0)</f>
        <v>0</v>
      </c>
      <c r="X444" s="264">
        <f>IFERROR(((1-(1-T444)*W444)*1),0)</f>
        <v>1</v>
      </c>
      <c r="Y444" s="306"/>
    </row>
    <row r="445" spans="1:25" ht="15.75" hidden="1" thickBot="1">
      <c r="A445" s="399">
        <f>A439+1</f>
        <v>74</v>
      </c>
      <c r="B445" s="401"/>
      <c r="C445" s="380"/>
      <c r="D445" s="380"/>
      <c r="E445" s="127" t="s">
        <v>235</v>
      </c>
      <c r="F445" s="203">
        <v>0</v>
      </c>
      <c r="G445" s="203">
        <v>0</v>
      </c>
      <c r="H445" s="128">
        <f>F445+G445</f>
        <v>0</v>
      </c>
      <c r="I445" s="191" t="e">
        <f>H445/$H$450</f>
        <v>#DIV/0!</v>
      </c>
      <c r="J445" s="241">
        <v>0</v>
      </c>
      <c r="K445" s="241">
        <v>0</v>
      </c>
      <c r="L445" s="240">
        <f>J445+K445</f>
        <v>0</v>
      </c>
      <c r="M445" s="191" t="e">
        <f>L445/$L$450</f>
        <v>#DIV/0!</v>
      </c>
      <c r="N445" s="382">
        <v>0</v>
      </c>
      <c r="O445" s="241">
        <v>0</v>
      </c>
      <c r="P445" s="241">
        <v>0</v>
      </c>
      <c r="Q445" s="240">
        <f>O445+P445</f>
        <v>0</v>
      </c>
      <c r="R445" s="191" t="e">
        <f>Q445/$Q$450</f>
        <v>#DIV/0!</v>
      </c>
      <c r="S445" s="403">
        <f>N450-Q450</f>
        <v>0</v>
      </c>
      <c r="T445" s="405">
        <f>IFERROR((S445/N450),0)</f>
        <v>0</v>
      </c>
      <c r="U445" s="241">
        <v>0</v>
      </c>
      <c r="V445" s="241">
        <v>0</v>
      </c>
      <c r="W445" s="129">
        <f>IFERROR(((V445/U445)*1),0)</f>
        <v>0</v>
      </c>
      <c r="X445" s="406"/>
      <c r="Y445" s="306"/>
    </row>
    <row r="446" spans="1:25" ht="15.75" hidden="1" thickBot="1">
      <c r="A446" s="399"/>
      <c r="B446" s="401"/>
      <c r="C446" s="380"/>
      <c r="D446" s="380"/>
      <c r="E446" s="127" t="s">
        <v>236</v>
      </c>
      <c r="F446" s="203">
        <v>0</v>
      </c>
      <c r="G446" s="203">
        <v>0</v>
      </c>
      <c r="H446" s="128">
        <f t="shared" ref="H446:H449" si="571">F446+G446</f>
        <v>0</v>
      </c>
      <c r="I446" s="191" t="e">
        <f t="shared" ref="I446:I449" si="572">H446/$H$450</f>
        <v>#DIV/0!</v>
      </c>
      <c r="J446" s="241">
        <v>0</v>
      </c>
      <c r="K446" s="241">
        <v>0</v>
      </c>
      <c r="L446" s="240">
        <f t="shared" ref="L446:L449" si="573">J446+K446</f>
        <v>0</v>
      </c>
      <c r="M446" s="191" t="e">
        <f t="shared" ref="M446:M449" si="574">L446/$L$450</f>
        <v>#DIV/0!</v>
      </c>
      <c r="N446" s="382"/>
      <c r="O446" s="241">
        <v>0</v>
      </c>
      <c r="P446" s="241">
        <v>0</v>
      </c>
      <c r="Q446" s="240">
        <f t="shared" ref="Q446:Q449" si="575">O446+P446</f>
        <v>0</v>
      </c>
      <c r="R446" s="191" t="e">
        <f t="shared" ref="R446:R449" si="576">Q446/$Q$450</f>
        <v>#DIV/0!</v>
      </c>
      <c r="S446" s="403"/>
      <c r="T446" s="405"/>
      <c r="U446" s="241">
        <v>0</v>
      </c>
      <c r="V446" s="241">
        <v>0</v>
      </c>
      <c r="W446" s="129">
        <f t="shared" ref="W446:W447" si="577">IFERROR(((V446/U446)*1),0)</f>
        <v>0</v>
      </c>
      <c r="X446" s="407"/>
      <c r="Y446" s="306"/>
    </row>
    <row r="447" spans="1:25" ht="15.75" hidden="1" thickBot="1">
      <c r="A447" s="399"/>
      <c r="B447" s="401"/>
      <c r="C447" s="380"/>
      <c r="D447" s="380"/>
      <c r="E447" s="127" t="s">
        <v>237</v>
      </c>
      <c r="F447" s="203">
        <v>0</v>
      </c>
      <c r="G447" s="203">
        <v>0</v>
      </c>
      <c r="H447" s="128">
        <f t="shared" si="571"/>
        <v>0</v>
      </c>
      <c r="I447" s="191" t="e">
        <f t="shared" si="572"/>
        <v>#DIV/0!</v>
      </c>
      <c r="J447" s="241">
        <v>0</v>
      </c>
      <c r="K447" s="241">
        <v>0</v>
      </c>
      <c r="L447" s="240">
        <f t="shared" si="573"/>
        <v>0</v>
      </c>
      <c r="M447" s="191" t="e">
        <f t="shared" si="574"/>
        <v>#DIV/0!</v>
      </c>
      <c r="N447" s="382"/>
      <c r="O447" s="241">
        <v>0</v>
      </c>
      <c r="P447" s="241">
        <v>0</v>
      </c>
      <c r="Q447" s="240">
        <f t="shared" si="575"/>
        <v>0</v>
      </c>
      <c r="R447" s="191" t="e">
        <f t="shared" si="576"/>
        <v>#DIV/0!</v>
      </c>
      <c r="S447" s="403"/>
      <c r="T447" s="405"/>
      <c r="U447" s="241">
        <v>0</v>
      </c>
      <c r="V447" s="241">
        <v>0</v>
      </c>
      <c r="W447" s="129">
        <f t="shared" si="577"/>
        <v>0</v>
      </c>
      <c r="X447" s="407"/>
      <c r="Y447" s="306"/>
    </row>
    <row r="448" spans="1:25" ht="15.75" hidden="1" thickBot="1">
      <c r="A448" s="399"/>
      <c r="B448" s="401"/>
      <c r="C448" s="380"/>
      <c r="D448" s="380"/>
      <c r="E448" s="127" t="s">
        <v>238</v>
      </c>
      <c r="F448" s="203">
        <v>0</v>
      </c>
      <c r="G448" s="203">
        <v>0</v>
      </c>
      <c r="H448" s="128">
        <f t="shared" si="571"/>
        <v>0</v>
      </c>
      <c r="I448" s="191" t="e">
        <f t="shared" si="572"/>
        <v>#DIV/0!</v>
      </c>
      <c r="J448" s="241">
        <v>0</v>
      </c>
      <c r="K448" s="241">
        <v>0</v>
      </c>
      <c r="L448" s="240">
        <f t="shared" si="573"/>
        <v>0</v>
      </c>
      <c r="M448" s="191" t="e">
        <f t="shared" si="574"/>
        <v>#DIV/0!</v>
      </c>
      <c r="N448" s="382"/>
      <c r="O448" s="241">
        <v>0</v>
      </c>
      <c r="P448" s="241">
        <v>0</v>
      </c>
      <c r="Q448" s="240">
        <f t="shared" si="575"/>
        <v>0</v>
      </c>
      <c r="R448" s="191" t="e">
        <f t="shared" si="576"/>
        <v>#DIV/0!</v>
      </c>
      <c r="S448" s="403"/>
      <c r="T448" s="405"/>
      <c r="U448" s="241">
        <v>0</v>
      </c>
      <c r="V448" s="241">
        <v>0</v>
      </c>
      <c r="W448" s="129">
        <f>IFERROR(((V448/U448)*1),0)</f>
        <v>0</v>
      </c>
      <c r="X448" s="407"/>
      <c r="Y448" s="306"/>
    </row>
    <row r="449" spans="1:25" ht="15.75" hidden="1" thickBot="1">
      <c r="A449" s="399"/>
      <c r="B449" s="401"/>
      <c r="C449" s="380"/>
      <c r="D449" s="380"/>
      <c r="E449" s="127" t="s">
        <v>239</v>
      </c>
      <c r="F449" s="203">
        <v>0</v>
      </c>
      <c r="G449" s="203">
        <v>0</v>
      </c>
      <c r="H449" s="128">
        <f t="shared" si="571"/>
        <v>0</v>
      </c>
      <c r="I449" s="191" t="e">
        <f t="shared" si="572"/>
        <v>#DIV/0!</v>
      </c>
      <c r="J449" s="241">
        <v>0</v>
      </c>
      <c r="K449" s="241">
        <v>0</v>
      </c>
      <c r="L449" s="240">
        <f t="shared" si="573"/>
        <v>0</v>
      </c>
      <c r="M449" s="191" t="e">
        <f t="shared" si="574"/>
        <v>#DIV/0!</v>
      </c>
      <c r="N449" s="382"/>
      <c r="O449" s="241">
        <v>0</v>
      </c>
      <c r="P449" s="241">
        <v>0</v>
      </c>
      <c r="Q449" s="240">
        <f t="shared" si="575"/>
        <v>0</v>
      </c>
      <c r="R449" s="191" t="e">
        <f t="shared" si="576"/>
        <v>#DIV/0!</v>
      </c>
      <c r="S449" s="403"/>
      <c r="T449" s="405"/>
      <c r="U449" s="241">
        <v>0</v>
      </c>
      <c r="V449" s="241">
        <v>0</v>
      </c>
      <c r="W449" s="129">
        <f>IFERROR(((V449/U449)*1),0)</f>
        <v>0</v>
      </c>
      <c r="X449" s="404"/>
      <c r="Y449" s="306"/>
    </row>
    <row r="450" spans="1:25" ht="15.75" hidden="1" thickBot="1">
      <c r="A450" s="408" t="s">
        <v>240</v>
      </c>
      <c r="B450" s="409"/>
      <c r="C450" s="410"/>
      <c r="D450" s="237"/>
      <c r="E450" s="130"/>
      <c r="F450" s="205">
        <f>SUM(F445:F449)</f>
        <v>0</v>
      </c>
      <c r="G450" s="205">
        <f t="shared" ref="G450:H450" si="578">SUM(G445:G449)</f>
        <v>0</v>
      </c>
      <c r="H450" s="131">
        <f t="shared" si="578"/>
        <v>0</v>
      </c>
      <c r="I450" s="192">
        <v>1</v>
      </c>
      <c r="J450" s="178">
        <f t="shared" ref="J450:L450" si="579">SUM(J445:J449)</f>
        <v>0</v>
      </c>
      <c r="K450" s="178">
        <f t="shared" si="579"/>
        <v>0</v>
      </c>
      <c r="L450" s="178">
        <f t="shared" si="579"/>
        <v>0</v>
      </c>
      <c r="M450" s="192">
        <v>1</v>
      </c>
      <c r="N450" s="178">
        <f>N445</f>
        <v>0</v>
      </c>
      <c r="O450" s="178">
        <f t="shared" ref="O450:Q450" si="580">SUM(O445:O449)</f>
        <v>0</v>
      </c>
      <c r="P450" s="178">
        <f t="shared" si="580"/>
        <v>0</v>
      </c>
      <c r="Q450" s="178">
        <f t="shared" si="580"/>
        <v>0</v>
      </c>
      <c r="R450" s="192">
        <v>1</v>
      </c>
      <c r="S450" s="178">
        <f>S445</f>
        <v>0</v>
      </c>
      <c r="T450" s="188">
        <f>T445</f>
        <v>0</v>
      </c>
      <c r="U450" s="182">
        <f>SUM(U445:U449)</f>
        <v>0</v>
      </c>
      <c r="V450" s="183">
        <f>SUM(V445:V449)</f>
        <v>0</v>
      </c>
      <c r="W450" s="132">
        <f>IFERROR(((V450/U450)*1),0)</f>
        <v>0</v>
      </c>
      <c r="X450" s="264">
        <f>IFERROR(((1-(1-T450)*W450)*1),0)</f>
        <v>1</v>
      </c>
      <c r="Y450" s="306"/>
    </row>
    <row r="451" spans="1:25" ht="15.75" hidden="1" thickBot="1">
      <c r="A451" s="399">
        <f>A445+1</f>
        <v>75</v>
      </c>
      <c r="B451" s="401"/>
      <c r="C451" s="380"/>
      <c r="D451" s="380"/>
      <c r="E451" s="127" t="s">
        <v>235</v>
      </c>
      <c r="F451" s="203">
        <v>0</v>
      </c>
      <c r="G451" s="203">
        <v>0</v>
      </c>
      <c r="H451" s="128">
        <f>F451+G451</f>
        <v>0</v>
      </c>
      <c r="I451" s="191" t="e">
        <f>H451/$H$456</f>
        <v>#DIV/0!</v>
      </c>
      <c r="J451" s="241">
        <v>0</v>
      </c>
      <c r="K451" s="241">
        <v>0</v>
      </c>
      <c r="L451" s="240">
        <f>J451+K451</f>
        <v>0</v>
      </c>
      <c r="M451" s="191" t="e">
        <f>L451/$L$456</f>
        <v>#DIV/0!</v>
      </c>
      <c r="N451" s="382">
        <v>0</v>
      </c>
      <c r="O451" s="241">
        <v>0</v>
      </c>
      <c r="P451" s="241">
        <v>0</v>
      </c>
      <c r="Q451" s="240">
        <f>O451+P451</f>
        <v>0</v>
      </c>
      <c r="R451" s="191" t="e">
        <f>Q451/$Q$456</f>
        <v>#DIV/0!</v>
      </c>
      <c r="S451" s="403">
        <f>N456-Q456</f>
        <v>0</v>
      </c>
      <c r="T451" s="405">
        <f>IFERROR((S451/N456),0)</f>
        <v>0</v>
      </c>
      <c r="U451" s="241">
        <v>0</v>
      </c>
      <c r="V451" s="241">
        <v>0</v>
      </c>
      <c r="W451" s="129">
        <f>IFERROR(((V451/U451)*1),0)</f>
        <v>0</v>
      </c>
      <c r="X451" s="406"/>
      <c r="Y451" s="306"/>
    </row>
    <row r="452" spans="1:25" ht="15.75" hidden="1" thickBot="1">
      <c r="A452" s="399"/>
      <c r="B452" s="401"/>
      <c r="C452" s="380"/>
      <c r="D452" s="380"/>
      <c r="E452" s="127" t="s">
        <v>236</v>
      </c>
      <c r="F452" s="203">
        <v>0</v>
      </c>
      <c r="G452" s="203">
        <v>0</v>
      </c>
      <c r="H452" s="128">
        <f t="shared" ref="H452:H455" si="581">F452+G452</f>
        <v>0</v>
      </c>
      <c r="I452" s="191" t="e">
        <f t="shared" ref="I452:I455" si="582">H452/$H$456</f>
        <v>#DIV/0!</v>
      </c>
      <c r="J452" s="241">
        <v>0</v>
      </c>
      <c r="K452" s="241">
        <v>0</v>
      </c>
      <c r="L452" s="240">
        <f t="shared" ref="L452:L455" si="583">J452+K452</f>
        <v>0</v>
      </c>
      <c r="M452" s="191" t="e">
        <f t="shared" ref="M452:M455" si="584">L452/$L$456</f>
        <v>#DIV/0!</v>
      </c>
      <c r="N452" s="382"/>
      <c r="O452" s="241">
        <v>0</v>
      </c>
      <c r="P452" s="241">
        <v>0</v>
      </c>
      <c r="Q452" s="240">
        <f t="shared" ref="Q452:Q455" si="585">O452+P452</f>
        <v>0</v>
      </c>
      <c r="R452" s="191" t="e">
        <f t="shared" ref="R452:R455" si="586">Q452/$Q$456</f>
        <v>#DIV/0!</v>
      </c>
      <c r="S452" s="403"/>
      <c r="T452" s="405"/>
      <c r="U452" s="241">
        <v>0</v>
      </c>
      <c r="V452" s="241">
        <v>0</v>
      </c>
      <c r="W452" s="129">
        <f t="shared" ref="W452:W453" si="587">IFERROR(((V452/U452)*1),0)</f>
        <v>0</v>
      </c>
      <c r="X452" s="407"/>
      <c r="Y452" s="306"/>
    </row>
    <row r="453" spans="1:25" ht="15.75" hidden="1" thickBot="1">
      <c r="A453" s="399"/>
      <c r="B453" s="401"/>
      <c r="C453" s="380"/>
      <c r="D453" s="380"/>
      <c r="E453" s="127" t="s">
        <v>237</v>
      </c>
      <c r="F453" s="203">
        <v>0</v>
      </c>
      <c r="G453" s="203">
        <v>0</v>
      </c>
      <c r="H453" s="128">
        <f t="shared" si="581"/>
        <v>0</v>
      </c>
      <c r="I453" s="191" t="e">
        <f t="shared" si="582"/>
        <v>#DIV/0!</v>
      </c>
      <c r="J453" s="241">
        <v>0</v>
      </c>
      <c r="K453" s="241">
        <v>0</v>
      </c>
      <c r="L453" s="240">
        <f t="shared" si="583"/>
        <v>0</v>
      </c>
      <c r="M453" s="191" t="e">
        <f t="shared" si="584"/>
        <v>#DIV/0!</v>
      </c>
      <c r="N453" s="382"/>
      <c r="O453" s="241">
        <v>0</v>
      </c>
      <c r="P453" s="241">
        <v>0</v>
      </c>
      <c r="Q453" s="240">
        <f t="shared" si="585"/>
        <v>0</v>
      </c>
      <c r="R453" s="191" t="e">
        <f t="shared" si="586"/>
        <v>#DIV/0!</v>
      </c>
      <c r="S453" s="403"/>
      <c r="T453" s="405"/>
      <c r="U453" s="241">
        <v>0</v>
      </c>
      <c r="V453" s="241">
        <v>0</v>
      </c>
      <c r="W453" s="129">
        <f t="shared" si="587"/>
        <v>0</v>
      </c>
      <c r="X453" s="407"/>
      <c r="Y453" s="306"/>
    </row>
    <row r="454" spans="1:25" ht="15.75" hidden="1" thickBot="1">
      <c r="A454" s="399"/>
      <c r="B454" s="401"/>
      <c r="C454" s="380"/>
      <c r="D454" s="380"/>
      <c r="E454" s="127" t="s">
        <v>238</v>
      </c>
      <c r="F454" s="203">
        <v>0</v>
      </c>
      <c r="G454" s="203">
        <v>0</v>
      </c>
      <c r="H454" s="128">
        <f t="shared" si="581"/>
        <v>0</v>
      </c>
      <c r="I454" s="191" t="e">
        <f t="shared" si="582"/>
        <v>#DIV/0!</v>
      </c>
      <c r="J454" s="241">
        <v>0</v>
      </c>
      <c r="K454" s="241">
        <v>0</v>
      </c>
      <c r="L454" s="240">
        <f t="shared" si="583"/>
        <v>0</v>
      </c>
      <c r="M454" s="191" t="e">
        <f t="shared" si="584"/>
        <v>#DIV/0!</v>
      </c>
      <c r="N454" s="382"/>
      <c r="O454" s="241">
        <v>0</v>
      </c>
      <c r="P454" s="241">
        <v>0</v>
      </c>
      <c r="Q454" s="240">
        <f t="shared" si="585"/>
        <v>0</v>
      </c>
      <c r="R454" s="191" t="e">
        <f t="shared" si="586"/>
        <v>#DIV/0!</v>
      </c>
      <c r="S454" s="403"/>
      <c r="T454" s="405"/>
      <c r="U454" s="241">
        <v>0</v>
      </c>
      <c r="V454" s="241">
        <v>0</v>
      </c>
      <c r="W454" s="129">
        <f>IFERROR(((V454/U454)*1),0)</f>
        <v>0</v>
      </c>
      <c r="X454" s="407"/>
      <c r="Y454" s="306"/>
    </row>
    <row r="455" spans="1:25" ht="15.75" hidden="1" thickBot="1">
      <c r="A455" s="399"/>
      <c r="B455" s="401"/>
      <c r="C455" s="380"/>
      <c r="D455" s="380"/>
      <c r="E455" s="127" t="s">
        <v>239</v>
      </c>
      <c r="F455" s="203">
        <v>0</v>
      </c>
      <c r="G455" s="203">
        <v>0</v>
      </c>
      <c r="H455" s="128">
        <f t="shared" si="581"/>
        <v>0</v>
      </c>
      <c r="I455" s="191" t="e">
        <f t="shared" si="582"/>
        <v>#DIV/0!</v>
      </c>
      <c r="J455" s="241">
        <v>0</v>
      </c>
      <c r="K455" s="241">
        <v>0</v>
      </c>
      <c r="L455" s="240">
        <f t="shared" si="583"/>
        <v>0</v>
      </c>
      <c r="M455" s="191" t="e">
        <f t="shared" si="584"/>
        <v>#DIV/0!</v>
      </c>
      <c r="N455" s="382"/>
      <c r="O455" s="241">
        <v>0</v>
      </c>
      <c r="P455" s="241">
        <v>0</v>
      </c>
      <c r="Q455" s="240">
        <f t="shared" si="585"/>
        <v>0</v>
      </c>
      <c r="R455" s="191" t="e">
        <f t="shared" si="586"/>
        <v>#DIV/0!</v>
      </c>
      <c r="S455" s="403"/>
      <c r="T455" s="405"/>
      <c r="U455" s="241">
        <v>0</v>
      </c>
      <c r="V455" s="241">
        <v>0</v>
      </c>
      <c r="W455" s="129">
        <f>IFERROR(((V455/U455)*1),0)</f>
        <v>0</v>
      </c>
      <c r="X455" s="404"/>
      <c r="Y455" s="306"/>
    </row>
    <row r="456" spans="1:25" ht="15.75" hidden="1" thickBot="1">
      <c r="A456" s="408" t="s">
        <v>240</v>
      </c>
      <c r="B456" s="409"/>
      <c r="C456" s="410"/>
      <c r="D456" s="237"/>
      <c r="E456" s="238"/>
      <c r="F456" s="206">
        <f>SUM(F451:F455)</f>
        <v>0</v>
      </c>
      <c r="G456" s="205">
        <f t="shared" ref="G456:H456" si="588">SUM(G451:G455)</f>
        <v>0</v>
      </c>
      <c r="H456" s="131">
        <f t="shared" si="588"/>
        <v>0</v>
      </c>
      <c r="I456" s="192">
        <v>1</v>
      </c>
      <c r="J456" s="178">
        <f t="shared" ref="J456:L456" si="589">SUM(J451:J455)</f>
        <v>0</v>
      </c>
      <c r="K456" s="178">
        <f t="shared" si="589"/>
        <v>0</v>
      </c>
      <c r="L456" s="178">
        <f t="shared" si="589"/>
        <v>0</v>
      </c>
      <c r="M456" s="192">
        <v>1</v>
      </c>
      <c r="N456" s="178">
        <f>N451</f>
        <v>0</v>
      </c>
      <c r="O456" s="178">
        <f t="shared" ref="O456:Q456" si="590">SUM(O451:O455)</f>
        <v>0</v>
      </c>
      <c r="P456" s="178">
        <f t="shared" si="590"/>
        <v>0</v>
      </c>
      <c r="Q456" s="178">
        <f t="shared" si="590"/>
        <v>0</v>
      </c>
      <c r="R456" s="192">
        <v>1</v>
      </c>
      <c r="S456" s="178">
        <f>S451</f>
        <v>0</v>
      </c>
      <c r="T456" s="188">
        <f>T451</f>
        <v>0</v>
      </c>
      <c r="U456" s="182">
        <f>SUM(U451:U455)</f>
        <v>0</v>
      </c>
      <c r="V456" s="183">
        <f>SUM(V451:V455)</f>
        <v>0</v>
      </c>
      <c r="W456" s="132">
        <f>IFERROR(((V456/U456)*1),0)</f>
        <v>0</v>
      </c>
      <c r="X456" s="264">
        <f>IFERROR(((1-(1-T456)*W456)*1),0)</f>
        <v>1</v>
      </c>
      <c r="Y456" s="306"/>
    </row>
    <row r="457" spans="1:25" ht="15.75" hidden="1" thickBot="1">
      <c r="A457" s="399">
        <f>A451+1</f>
        <v>76</v>
      </c>
      <c r="B457" s="401"/>
      <c r="C457" s="380"/>
      <c r="D457" s="380"/>
      <c r="E457" s="127" t="s">
        <v>235</v>
      </c>
      <c r="F457" s="203">
        <v>0</v>
      </c>
      <c r="G457" s="203">
        <v>0</v>
      </c>
      <c r="H457" s="128">
        <f>F457+G457</f>
        <v>0</v>
      </c>
      <c r="I457" s="191">
        <f>H457/$H$62</f>
        <v>0</v>
      </c>
      <c r="J457" s="241">
        <v>0</v>
      </c>
      <c r="K457" s="241">
        <v>0</v>
      </c>
      <c r="L457" s="240">
        <f>J457+K457</f>
        <v>0</v>
      </c>
      <c r="M457" s="191" t="e">
        <f>L457/$L$462</f>
        <v>#DIV/0!</v>
      </c>
      <c r="N457" s="382">
        <v>0</v>
      </c>
      <c r="O457" s="241">
        <v>0</v>
      </c>
      <c r="P457" s="241">
        <v>0</v>
      </c>
      <c r="Q457" s="240">
        <f>O457+P457</f>
        <v>0</v>
      </c>
      <c r="R457" s="191" t="e">
        <f>Q457/$Q$462</f>
        <v>#DIV/0!</v>
      </c>
      <c r="S457" s="403">
        <f>N462-Q462</f>
        <v>0</v>
      </c>
      <c r="T457" s="405">
        <f>IFERROR((S457/N462),0)</f>
        <v>0</v>
      </c>
      <c r="U457" s="241">
        <v>0</v>
      </c>
      <c r="V457" s="241">
        <v>0</v>
      </c>
      <c r="W457" s="129">
        <f>IFERROR(((V457/U457)*1),0)</f>
        <v>0</v>
      </c>
      <c r="X457" s="406"/>
      <c r="Y457" s="306"/>
    </row>
    <row r="458" spans="1:25" ht="15.75" hidden="1" thickBot="1">
      <c r="A458" s="399"/>
      <c r="B458" s="401"/>
      <c r="C458" s="380"/>
      <c r="D458" s="380"/>
      <c r="E458" s="127" t="s">
        <v>236</v>
      </c>
      <c r="F458" s="203">
        <v>0</v>
      </c>
      <c r="G458" s="203">
        <v>0</v>
      </c>
      <c r="H458" s="128">
        <f t="shared" ref="H458:H461" si="591">F458+G458</f>
        <v>0</v>
      </c>
      <c r="I458" s="191" t="e">
        <f>H458/$H$462</f>
        <v>#DIV/0!</v>
      </c>
      <c r="J458" s="241">
        <v>0</v>
      </c>
      <c r="K458" s="241">
        <v>0</v>
      </c>
      <c r="L458" s="240">
        <f t="shared" ref="L458:L461" si="592">J458+K458</f>
        <v>0</v>
      </c>
      <c r="M458" s="191" t="e">
        <f t="shared" ref="M458:M461" si="593">L458/$L$462</f>
        <v>#DIV/0!</v>
      </c>
      <c r="N458" s="382"/>
      <c r="O458" s="241">
        <v>0</v>
      </c>
      <c r="P458" s="241">
        <v>0</v>
      </c>
      <c r="Q458" s="240">
        <f t="shared" ref="Q458:Q461" si="594">O458+P458</f>
        <v>0</v>
      </c>
      <c r="R458" s="191" t="e">
        <f t="shared" ref="R458:R461" si="595">Q458/$Q$462</f>
        <v>#DIV/0!</v>
      </c>
      <c r="S458" s="403"/>
      <c r="T458" s="405"/>
      <c r="U458" s="241">
        <v>0</v>
      </c>
      <c r="V458" s="241">
        <v>0</v>
      </c>
      <c r="W458" s="129">
        <f t="shared" ref="W458:W459" si="596">IFERROR(((V458/U458)*1),0)</f>
        <v>0</v>
      </c>
      <c r="X458" s="407"/>
      <c r="Y458" s="306"/>
    </row>
    <row r="459" spans="1:25" ht="15.75" hidden="1" thickBot="1">
      <c r="A459" s="399"/>
      <c r="B459" s="401"/>
      <c r="C459" s="380"/>
      <c r="D459" s="380"/>
      <c r="E459" s="127" t="s">
        <v>237</v>
      </c>
      <c r="F459" s="203">
        <v>0</v>
      </c>
      <c r="G459" s="203">
        <v>0</v>
      </c>
      <c r="H459" s="128">
        <f t="shared" si="591"/>
        <v>0</v>
      </c>
      <c r="I459" s="191" t="e">
        <f t="shared" ref="I459:I461" si="597">H459/$H$462</f>
        <v>#DIV/0!</v>
      </c>
      <c r="J459" s="241">
        <v>0</v>
      </c>
      <c r="K459" s="241">
        <v>0</v>
      </c>
      <c r="L459" s="240">
        <f t="shared" si="592"/>
        <v>0</v>
      </c>
      <c r="M459" s="191" t="e">
        <f t="shared" si="593"/>
        <v>#DIV/0!</v>
      </c>
      <c r="N459" s="382"/>
      <c r="O459" s="241">
        <v>0</v>
      </c>
      <c r="P459" s="241">
        <v>0</v>
      </c>
      <c r="Q459" s="240">
        <f t="shared" si="594"/>
        <v>0</v>
      </c>
      <c r="R459" s="191" t="e">
        <f t="shared" si="595"/>
        <v>#DIV/0!</v>
      </c>
      <c r="S459" s="403"/>
      <c r="T459" s="405"/>
      <c r="U459" s="241">
        <v>0</v>
      </c>
      <c r="V459" s="241">
        <v>0</v>
      </c>
      <c r="W459" s="129">
        <f t="shared" si="596"/>
        <v>0</v>
      </c>
      <c r="X459" s="407"/>
      <c r="Y459" s="306"/>
    </row>
    <row r="460" spans="1:25" ht="15.75" hidden="1" thickBot="1">
      <c r="A460" s="399"/>
      <c r="B460" s="401"/>
      <c r="C460" s="380"/>
      <c r="D460" s="380"/>
      <c r="E460" s="127" t="s">
        <v>238</v>
      </c>
      <c r="F460" s="203">
        <v>0</v>
      </c>
      <c r="G460" s="203">
        <v>0</v>
      </c>
      <c r="H460" s="128">
        <f t="shared" si="591"/>
        <v>0</v>
      </c>
      <c r="I460" s="191" t="e">
        <f t="shared" si="597"/>
        <v>#DIV/0!</v>
      </c>
      <c r="J460" s="241">
        <v>0</v>
      </c>
      <c r="K460" s="241">
        <v>0</v>
      </c>
      <c r="L460" s="240">
        <f t="shared" si="592"/>
        <v>0</v>
      </c>
      <c r="M460" s="191" t="e">
        <f t="shared" si="593"/>
        <v>#DIV/0!</v>
      </c>
      <c r="N460" s="382"/>
      <c r="O460" s="241">
        <v>0</v>
      </c>
      <c r="P460" s="241">
        <v>0</v>
      </c>
      <c r="Q460" s="240">
        <f t="shared" si="594"/>
        <v>0</v>
      </c>
      <c r="R460" s="191" t="e">
        <f t="shared" si="595"/>
        <v>#DIV/0!</v>
      </c>
      <c r="S460" s="403"/>
      <c r="T460" s="405"/>
      <c r="U460" s="241">
        <v>0</v>
      </c>
      <c r="V460" s="241">
        <v>0</v>
      </c>
      <c r="W460" s="129">
        <f>IFERROR(((V460/U460)*1),0)</f>
        <v>0</v>
      </c>
      <c r="X460" s="407"/>
      <c r="Y460" s="306"/>
    </row>
    <row r="461" spans="1:25" ht="15.75" hidden="1" thickBot="1">
      <c r="A461" s="399"/>
      <c r="B461" s="401"/>
      <c r="C461" s="380"/>
      <c r="D461" s="380"/>
      <c r="E461" s="127" t="s">
        <v>239</v>
      </c>
      <c r="F461" s="203">
        <v>0</v>
      </c>
      <c r="G461" s="203">
        <v>0</v>
      </c>
      <c r="H461" s="128">
        <f t="shared" si="591"/>
        <v>0</v>
      </c>
      <c r="I461" s="191" t="e">
        <f t="shared" si="597"/>
        <v>#DIV/0!</v>
      </c>
      <c r="J461" s="241">
        <v>0</v>
      </c>
      <c r="K461" s="241">
        <v>0</v>
      </c>
      <c r="L461" s="240">
        <f t="shared" si="592"/>
        <v>0</v>
      </c>
      <c r="M461" s="191" t="e">
        <f t="shared" si="593"/>
        <v>#DIV/0!</v>
      </c>
      <c r="N461" s="382"/>
      <c r="O461" s="241">
        <v>0</v>
      </c>
      <c r="P461" s="241">
        <v>0</v>
      </c>
      <c r="Q461" s="240">
        <f t="shared" si="594"/>
        <v>0</v>
      </c>
      <c r="R461" s="191" t="e">
        <f t="shared" si="595"/>
        <v>#DIV/0!</v>
      </c>
      <c r="S461" s="403"/>
      <c r="T461" s="405"/>
      <c r="U461" s="241">
        <v>0</v>
      </c>
      <c r="V461" s="241">
        <v>0</v>
      </c>
      <c r="W461" s="129">
        <f>IFERROR(((V461/U461)*1),0)</f>
        <v>0</v>
      </c>
      <c r="X461" s="404"/>
      <c r="Y461" s="306"/>
    </row>
    <row r="462" spans="1:25" ht="15.75" hidden="1" thickBot="1">
      <c r="A462" s="408" t="s">
        <v>240</v>
      </c>
      <c r="B462" s="409"/>
      <c r="C462" s="410"/>
      <c r="D462" s="237"/>
      <c r="E462" s="238"/>
      <c r="F462" s="206">
        <f>SUM(F457:F461)</f>
        <v>0</v>
      </c>
      <c r="G462" s="205">
        <f t="shared" ref="G462:H462" si="598">SUM(G457:G461)</f>
        <v>0</v>
      </c>
      <c r="H462" s="131">
        <f t="shared" si="598"/>
        <v>0</v>
      </c>
      <c r="I462" s="192">
        <v>1</v>
      </c>
      <c r="J462" s="178">
        <f t="shared" ref="J462:L462" si="599">SUM(J457:J461)</f>
        <v>0</v>
      </c>
      <c r="K462" s="178">
        <f t="shared" si="599"/>
        <v>0</v>
      </c>
      <c r="L462" s="178">
        <f t="shared" si="599"/>
        <v>0</v>
      </c>
      <c r="M462" s="192">
        <v>1</v>
      </c>
      <c r="N462" s="178">
        <f>N457</f>
        <v>0</v>
      </c>
      <c r="O462" s="178">
        <f t="shared" ref="O462:Q462" si="600">SUM(O457:O461)</f>
        <v>0</v>
      </c>
      <c r="P462" s="178">
        <f t="shared" si="600"/>
        <v>0</v>
      </c>
      <c r="Q462" s="178">
        <f t="shared" si="600"/>
        <v>0</v>
      </c>
      <c r="R462" s="192">
        <v>1</v>
      </c>
      <c r="S462" s="178">
        <f>S457</f>
        <v>0</v>
      </c>
      <c r="T462" s="188">
        <f>T457</f>
        <v>0</v>
      </c>
      <c r="U462" s="182">
        <f>SUM(U457:U461)</f>
        <v>0</v>
      </c>
      <c r="V462" s="183">
        <f>SUM(V457:V461)</f>
        <v>0</v>
      </c>
      <c r="W462" s="132">
        <f>IFERROR(((V462/U462)*1),0)</f>
        <v>0</v>
      </c>
      <c r="X462" s="264">
        <f>IFERROR(((1-(1-T462)*W462)*1),0)</f>
        <v>1</v>
      </c>
      <c r="Y462" s="306"/>
    </row>
    <row r="463" spans="1:25" ht="15.75" hidden="1" thickBot="1">
      <c r="A463" s="399">
        <f>A457+1</f>
        <v>77</v>
      </c>
      <c r="B463" s="401"/>
      <c r="C463" s="380"/>
      <c r="D463" s="380"/>
      <c r="E463" s="127" t="s">
        <v>235</v>
      </c>
      <c r="F463" s="203">
        <v>0</v>
      </c>
      <c r="G463" s="203">
        <v>0</v>
      </c>
      <c r="H463" s="128">
        <f>F463+G463</f>
        <v>0</v>
      </c>
      <c r="I463" s="191" t="e">
        <f>H463/$H$468</f>
        <v>#DIV/0!</v>
      </c>
      <c r="J463" s="241">
        <v>0</v>
      </c>
      <c r="K463" s="241">
        <v>0</v>
      </c>
      <c r="L463" s="240">
        <f>J463+K463</f>
        <v>0</v>
      </c>
      <c r="M463" s="191" t="e">
        <f>L463/$L$468</f>
        <v>#DIV/0!</v>
      </c>
      <c r="N463" s="382">
        <v>0</v>
      </c>
      <c r="O463" s="241">
        <v>0</v>
      </c>
      <c r="P463" s="241">
        <v>0</v>
      </c>
      <c r="Q463" s="240">
        <f>O463+P463</f>
        <v>0</v>
      </c>
      <c r="R463" s="191" t="e">
        <f>Q463/$L$468</f>
        <v>#DIV/0!</v>
      </c>
      <c r="S463" s="403">
        <f>N468-Q468</f>
        <v>0</v>
      </c>
      <c r="T463" s="405">
        <f>IFERROR((S463/N468),0)</f>
        <v>0</v>
      </c>
      <c r="U463" s="241">
        <v>0</v>
      </c>
      <c r="V463" s="241">
        <v>0</v>
      </c>
      <c r="W463" s="129">
        <f>IFERROR(((V463/U463)*1),0)</f>
        <v>0</v>
      </c>
      <c r="X463" s="406"/>
      <c r="Y463" s="306"/>
    </row>
    <row r="464" spans="1:25" ht="15.75" hidden="1" thickBot="1">
      <c r="A464" s="399"/>
      <c r="B464" s="401"/>
      <c r="C464" s="380"/>
      <c r="D464" s="380"/>
      <c r="E464" s="127" t="s">
        <v>236</v>
      </c>
      <c r="F464" s="203">
        <v>0</v>
      </c>
      <c r="G464" s="203">
        <v>0</v>
      </c>
      <c r="H464" s="128">
        <f t="shared" ref="H464:H467" si="601">F464+G464</f>
        <v>0</v>
      </c>
      <c r="I464" s="191" t="e">
        <f t="shared" ref="I464:I467" si="602">H464/$H$468</f>
        <v>#DIV/0!</v>
      </c>
      <c r="J464" s="241">
        <v>0</v>
      </c>
      <c r="K464" s="241">
        <v>0</v>
      </c>
      <c r="L464" s="240">
        <f t="shared" ref="L464:L467" si="603">J464+K464</f>
        <v>0</v>
      </c>
      <c r="M464" s="191" t="e">
        <f t="shared" ref="M464:M467" si="604">L464/$L$468</f>
        <v>#DIV/0!</v>
      </c>
      <c r="N464" s="382"/>
      <c r="O464" s="241">
        <v>0</v>
      </c>
      <c r="P464" s="241">
        <v>0</v>
      </c>
      <c r="Q464" s="240">
        <f t="shared" ref="Q464:Q467" si="605">O464+P464</f>
        <v>0</v>
      </c>
      <c r="R464" s="191" t="e">
        <f t="shared" ref="R464:R467" si="606">Q464/$L$468</f>
        <v>#DIV/0!</v>
      </c>
      <c r="S464" s="403"/>
      <c r="T464" s="405"/>
      <c r="U464" s="241">
        <v>0</v>
      </c>
      <c r="V464" s="241">
        <v>0</v>
      </c>
      <c r="W464" s="129">
        <f t="shared" ref="W464:W465" si="607">IFERROR(((V464/U464)*1),0)</f>
        <v>0</v>
      </c>
      <c r="X464" s="407"/>
      <c r="Y464" s="306"/>
    </row>
    <row r="465" spans="1:25" ht="15.75" hidden="1" thickBot="1">
      <c r="A465" s="399"/>
      <c r="B465" s="401"/>
      <c r="C465" s="380"/>
      <c r="D465" s="380"/>
      <c r="E465" s="127" t="s">
        <v>237</v>
      </c>
      <c r="F465" s="203">
        <v>0</v>
      </c>
      <c r="G465" s="203">
        <v>0</v>
      </c>
      <c r="H465" s="128">
        <f t="shared" si="601"/>
        <v>0</v>
      </c>
      <c r="I465" s="191" t="e">
        <f t="shared" si="602"/>
        <v>#DIV/0!</v>
      </c>
      <c r="J465" s="241">
        <v>0</v>
      </c>
      <c r="K465" s="241">
        <v>0</v>
      </c>
      <c r="L465" s="240">
        <f t="shared" si="603"/>
        <v>0</v>
      </c>
      <c r="M465" s="191" t="e">
        <f t="shared" si="604"/>
        <v>#DIV/0!</v>
      </c>
      <c r="N465" s="382"/>
      <c r="O465" s="241">
        <v>0</v>
      </c>
      <c r="P465" s="241">
        <v>0</v>
      </c>
      <c r="Q465" s="240">
        <f t="shared" si="605"/>
        <v>0</v>
      </c>
      <c r="R465" s="191" t="e">
        <f t="shared" si="606"/>
        <v>#DIV/0!</v>
      </c>
      <c r="S465" s="403"/>
      <c r="T465" s="405"/>
      <c r="U465" s="241">
        <v>0</v>
      </c>
      <c r="V465" s="241">
        <v>0</v>
      </c>
      <c r="W465" s="129">
        <f t="shared" si="607"/>
        <v>0</v>
      </c>
      <c r="X465" s="407"/>
      <c r="Y465" s="306"/>
    </row>
    <row r="466" spans="1:25" ht="15.75" hidden="1" thickBot="1">
      <c r="A466" s="399"/>
      <c r="B466" s="401"/>
      <c r="C466" s="380"/>
      <c r="D466" s="380"/>
      <c r="E466" s="127" t="s">
        <v>238</v>
      </c>
      <c r="F466" s="203">
        <v>0</v>
      </c>
      <c r="G466" s="203">
        <v>0</v>
      </c>
      <c r="H466" s="128">
        <f t="shared" si="601"/>
        <v>0</v>
      </c>
      <c r="I466" s="191" t="e">
        <f t="shared" si="602"/>
        <v>#DIV/0!</v>
      </c>
      <c r="J466" s="241">
        <v>0</v>
      </c>
      <c r="K466" s="241">
        <v>0</v>
      </c>
      <c r="L466" s="240">
        <f t="shared" si="603"/>
        <v>0</v>
      </c>
      <c r="M466" s="191" t="e">
        <f t="shared" si="604"/>
        <v>#DIV/0!</v>
      </c>
      <c r="N466" s="382"/>
      <c r="O466" s="241">
        <v>0</v>
      </c>
      <c r="P466" s="241">
        <v>0</v>
      </c>
      <c r="Q466" s="240">
        <f t="shared" si="605"/>
        <v>0</v>
      </c>
      <c r="R466" s="191" t="e">
        <f t="shared" si="606"/>
        <v>#DIV/0!</v>
      </c>
      <c r="S466" s="403"/>
      <c r="T466" s="405"/>
      <c r="U466" s="241">
        <v>0</v>
      </c>
      <c r="V466" s="241">
        <v>0</v>
      </c>
      <c r="W466" s="129">
        <f>IFERROR(((V466/U466)*1),0)</f>
        <v>0</v>
      </c>
      <c r="X466" s="407"/>
      <c r="Y466" s="306"/>
    </row>
    <row r="467" spans="1:25" ht="15.75" hidden="1" thickBot="1">
      <c r="A467" s="399"/>
      <c r="B467" s="401"/>
      <c r="C467" s="380"/>
      <c r="D467" s="380"/>
      <c r="E467" s="127" t="s">
        <v>239</v>
      </c>
      <c r="F467" s="203">
        <v>0</v>
      </c>
      <c r="G467" s="203">
        <v>0</v>
      </c>
      <c r="H467" s="128">
        <f t="shared" si="601"/>
        <v>0</v>
      </c>
      <c r="I467" s="191" t="e">
        <f t="shared" si="602"/>
        <v>#DIV/0!</v>
      </c>
      <c r="J467" s="241">
        <v>0</v>
      </c>
      <c r="K467" s="241">
        <v>0</v>
      </c>
      <c r="L467" s="240">
        <f t="shared" si="603"/>
        <v>0</v>
      </c>
      <c r="M467" s="191" t="e">
        <f t="shared" si="604"/>
        <v>#DIV/0!</v>
      </c>
      <c r="N467" s="382"/>
      <c r="O467" s="241">
        <v>0</v>
      </c>
      <c r="P467" s="241">
        <v>0</v>
      </c>
      <c r="Q467" s="240">
        <f t="shared" si="605"/>
        <v>0</v>
      </c>
      <c r="R467" s="191" t="e">
        <f t="shared" si="606"/>
        <v>#DIV/0!</v>
      </c>
      <c r="S467" s="403"/>
      <c r="T467" s="405"/>
      <c r="U467" s="241">
        <v>0</v>
      </c>
      <c r="V467" s="241">
        <v>0</v>
      </c>
      <c r="W467" s="129">
        <f>IFERROR(((V467/U467)*1),0)</f>
        <v>0</v>
      </c>
      <c r="X467" s="404"/>
      <c r="Y467" s="306"/>
    </row>
    <row r="468" spans="1:25" ht="15.75" hidden="1" thickBot="1">
      <c r="A468" s="408" t="s">
        <v>240</v>
      </c>
      <c r="B468" s="409"/>
      <c r="C468" s="410"/>
      <c r="D468" s="237"/>
      <c r="E468" s="238"/>
      <c r="F468" s="206">
        <f>SUM(F463:F467)</f>
        <v>0</v>
      </c>
      <c r="G468" s="205">
        <f t="shared" ref="G468:H468" si="608">SUM(G463:G467)</f>
        <v>0</v>
      </c>
      <c r="H468" s="131">
        <f t="shared" si="608"/>
        <v>0</v>
      </c>
      <c r="I468" s="192">
        <v>1</v>
      </c>
      <c r="J468" s="178">
        <f t="shared" ref="J468:L468" si="609">SUM(J463:J467)</f>
        <v>0</v>
      </c>
      <c r="K468" s="178">
        <f t="shared" si="609"/>
        <v>0</v>
      </c>
      <c r="L468" s="178">
        <f t="shared" si="609"/>
        <v>0</v>
      </c>
      <c r="M468" s="192">
        <v>1</v>
      </c>
      <c r="N468" s="178">
        <f>N463</f>
        <v>0</v>
      </c>
      <c r="O468" s="178">
        <f t="shared" ref="O468:Q468" si="610">SUM(O463:O467)</f>
        <v>0</v>
      </c>
      <c r="P468" s="178">
        <f t="shared" si="610"/>
        <v>0</v>
      </c>
      <c r="Q468" s="178">
        <f t="shared" si="610"/>
        <v>0</v>
      </c>
      <c r="R468" s="192">
        <v>1</v>
      </c>
      <c r="S468" s="178">
        <f>S463</f>
        <v>0</v>
      </c>
      <c r="T468" s="188">
        <f>T463</f>
        <v>0</v>
      </c>
      <c r="U468" s="182">
        <f>SUM(U463:U467)</f>
        <v>0</v>
      </c>
      <c r="V468" s="183">
        <f>SUM(V463:V467)</f>
        <v>0</v>
      </c>
      <c r="W468" s="132">
        <f>IFERROR(((V468/U468)*1),0)</f>
        <v>0</v>
      </c>
      <c r="X468" s="264">
        <f>IFERROR(((1-(1-T468)*W468)*1),0)</f>
        <v>1</v>
      </c>
      <c r="Y468" s="306"/>
    </row>
    <row r="469" spans="1:25" ht="15.75" hidden="1" thickBot="1">
      <c r="A469" s="399">
        <f>A463+1</f>
        <v>78</v>
      </c>
      <c r="B469" s="401"/>
      <c r="C469" s="380"/>
      <c r="D469" s="380"/>
      <c r="E469" s="127" t="s">
        <v>235</v>
      </c>
      <c r="F469" s="203">
        <v>0</v>
      </c>
      <c r="G469" s="203">
        <v>0</v>
      </c>
      <c r="H469" s="128">
        <f>F469+G469</f>
        <v>0</v>
      </c>
      <c r="I469" s="191" t="e">
        <f>H469/$H$474</f>
        <v>#DIV/0!</v>
      </c>
      <c r="J469" s="241">
        <v>0</v>
      </c>
      <c r="K469" s="241">
        <v>0</v>
      </c>
      <c r="L469" s="240">
        <f>J469+K469</f>
        <v>0</v>
      </c>
      <c r="M469" s="191" t="e">
        <f>L469/$L$474</f>
        <v>#DIV/0!</v>
      </c>
      <c r="N469" s="382">
        <v>0</v>
      </c>
      <c r="O469" s="241">
        <v>0</v>
      </c>
      <c r="P469" s="241">
        <v>0</v>
      </c>
      <c r="Q469" s="240">
        <f>O469+P469</f>
        <v>0</v>
      </c>
      <c r="R469" s="191" t="e">
        <f>Q469/$Q$474</f>
        <v>#DIV/0!</v>
      </c>
      <c r="S469" s="403">
        <f>N474-Q474</f>
        <v>0</v>
      </c>
      <c r="T469" s="405">
        <f>IFERROR((S469/N474),0)</f>
        <v>0</v>
      </c>
      <c r="U469" s="241">
        <v>0</v>
      </c>
      <c r="V469" s="241">
        <v>0</v>
      </c>
      <c r="W469" s="129">
        <f>IFERROR(((V469/U469)*1),0)</f>
        <v>0</v>
      </c>
      <c r="X469" s="406"/>
      <c r="Y469" s="306"/>
    </row>
    <row r="470" spans="1:25" ht="15.75" hidden="1" thickBot="1">
      <c r="A470" s="399"/>
      <c r="B470" s="401"/>
      <c r="C470" s="380"/>
      <c r="D470" s="380"/>
      <c r="E470" s="127" t="s">
        <v>236</v>
      </c>
      <c r="F470" s="203">
        <v>0</v>
      </c>
      <c r="G470" s="203">
        <v>0</v>
      </c>
      <c r="H470" s="128">
        <f t="shared" ref="H470:H473" si="611">F470+G470</f>
        <v>0</v>
      </c>
      <c r="I470" s="191" t="e">
        <f t="shared" ref="I470:I473" si="612">H470/$H$474</f>
        <v>#DIV/0!</v>
      </c>
      <c r="J470" s="241">
        <v>0</v>
      </c>
      <c r="K470" s="241">
        <v>0</v>
      </c>
      <c r="L470" s="240">
        <f t="shared" ref="L470:L473" si="613">J470+K470</f>
        <v>0</v>
      </c>
      <c r="M470" s="191" t="e">
        <f t="shared" ref="M470:M473" si="614">L470/$L$474</f>
        <v>#DIV/0!</v>
      </c>
      <c r="N470" s="382"/>
      <c r="O470" s="241">
        <v>0</v>
      </c>
      <c r="P470" s="241">
        <v>0</v>
      </c>
      <c r="Q470" s="240">
        <f t="shared" ref="Q470:Q473" si="615">O470+P470</f>
        <v>0</v>
      </c>
      <c r="R470" s="191" t="e">
        <f t="shared" ref="R470:R473" si="616">Q470/$Q$474</f>
        <v>#DIV/0!</v>
      </c>
      <c r="S470" s="403"/>
      <c r="T470" s="405"/>
      <c r="U470" s="241">
        <v>0</v>
      </c>
      <c r="V470" s="241">
        <v>0</v>
      </c>
      <c r="W470" s="129">
        <f t="shared" ref="W470:W471" si="617">IFERROR(((V470/U470)*1),0)</f>
        <v>0</v>
      </c>
      <c r="X470" s="407"/>
      <c r="Y470" s="306"/>
    </row>
    <row r="471" spans="1:25" ht="15.75" hidden="1" thickBot="1">
      <c r="A471" s="399"/>
      <c r="B471" s="401"/>
      <c r="C471" s="380"/>
      <c r="D471" s="380"/>
      <c r="E471" s="127" t="s">
        <v>237</v>
      </c>
      <c r="F471" s="203">
        <v>0</v>
      </c>
      <c r="G471" s="203">
        <v>0</v>
      </c>
      <c r="H471" s="128">
        <f t="shared" si="611"/>
        <v>0</v>
      </c>
      <c r="I471" s="191" t="e">
        <f t="shared" si="612"/>
        <v>#DIV/0!</v>
      </c>
      <c r="J471" s="241">
        <v>0</v>
      </c>
      <c r="K471" s="241">
        <v>0</v>
      </c>
      <c r="L471" s="240">
        <f t="shared" si="613"/>
        <v>0</v>
      </c>
      <c r="M471" s="191" t="e">
        <f t="shared" si="614"/>
        <v>#DIV/0!</v>
      </c>
      <c r="N471" s="382"/>
      <c r="O471" s="241">
        <v>0</v>
      </c>
      <c r="P471" s="241">
        <v>0</v>
      </c>
      <c r="Q471" s="240">
        <f t="shared" si="615"/>
        <v>0</v>
      </c>
      <c r="R471" s="191" t="e">
        <f t="shared" si="616"/>
        <v>#DIV/0!</v>
      </c>
      <c r="S471" s="403"/>
      <c r="T471" s="405"/>
      <c r="U471" s="241">
        <v>0</v>
      </c>
      <c r="V471" s="241">
        <v>0</v>
      </c>
      <c r="W471" s="129">
        <f t="shared" si="617"/>
        <v>0</v>
      </c>
      <c r="X471" s="407"/>
      <c r="Y471" s="306"/>
    </row>
    <row r="472" spans="1:25" ht="15.75" hidden="1" thickBot="1">
      <c r="A472" s="399"/>
      <c r="B472" s="401"/>
      <c r="C472" s="380"/>
      <c r="D472" s="380"/>
      <c r="E472" s="127" t="s">
        <v>238</v>
      </c>
      <c r="F472" s="203">
        <v>0</v>
      </c>
      <c r="G472" s="203">
        <v>0</v>
      </c>
      <c r="H472" s="128">
        <f t="shared" si="611"/>
        <v>0</v>
      </c>
      <c r="I472" s="191" t="e">
        <f t="shared" si="612"/>
        <v>#DIV/0!</v>
      </c>
      <c r="J472" s="241">
        <v>0</v>
      </c>
      <c r="K472" s="241">
        <v>0</v>
      </c>
      <c r="L472" s="240">
        <f t="shared" si="613"/>
        <v>0</v>
      </c>
      <c r="M472" s="191" t="e">
        <f t="shared" si="614"/>
        <v>#DIV/0!</v>
      </c>
      <c r="N472" s="382"/>
      <c r="O472" s="241">
        <v>0</v>
      </c>
      <c r="P472" s="241">
        <v>0</v>
      </c>
      <c r="Q472" s="240">
        <f t="shared" si="615"/>
        <v>0</v>
      </c>
      <c r="R472" s="191" t="e">
        <f t="shared" si="616"/>
        <v>#DIV/0!</v>
      </c>
      <c r="S472" s="403"/>
      <c r="T472" s="405"/>
      <c r="U472" s="241">
        <v>0</v>
      </c>
      <c r="V472" s="241">
        <v>0</v>
      </c>
      <c r="W472" s="129">
        <f>IFERROR(((V472/U472)*1),0)</f>
        <v>0</v>
      </c>
      <c r="X472" s="407"/>
      <c r="Y472" s="306"/>
    </row>
    <row r="473" spans="1:25" ht="15.75" hidden="1" thickBot="1">
      <c r="A473" s="399"/>
      <c r="B473" s="401"/>
      <c r="C473" s="380"/>
      <c r="D473" s="380"/>
      <c r="E473" s="127" t="s">
        <v>239</v>
      </c>
      <c r="F473" s="203">
        <v>0</v>
      </c>
      <c r="G473" s="203">
        <v>0</v>
      </c>
      <c r="H473" s="128">
        <f t="shared" si="611"/>
        <v>0</v>
      </c>
      <c r="I473" s="191" t="e">
        <f t="shared" si="612"/>
        <v>#DIV/0!</v>
      </c>
      <c r="J473" s="241">
        <v>0</v>
      </c>
      <c r="K473" s="241">
        <v>0</v>
      </c>
      <c r="L473" s="240">
        <f t="shared" si="613"/>
        <v>0</v>
      </c>
      <c r="M473" s="191" t="e">
        <f t="shared" si="614"/>
        <v>#DIV/0!</v>
      </c>
      <c r="N473" s="382"/>
      <c r="O473" s="241">
        <v>0</v>
      </c>
      <c r="P473" s="241">
        <v>0</v>
      </c>
      <c r="Q473" s="240">
        <f t="shared" si="615"/>
        <v>0</v>
      </c>
      <c r="R473" s="191" t="e">
        <f t="shared" si="616"/>
        <v>#DIV/0!</v>
      </c>
      <c r="S473" s="403"/>
      <c r="T473" s="405"/>
      <c r="U473" s="241">
        <v>0</v>
      </c>
      <c r="V473" s="241">
        <v>0</v>
      </c>
      <c r="W473" s="129">
        <f>IFERROR(((V473/U473)*1),0)</f>
        <v>0</v>
      </c>
      <c r="X473" s="404"/>
      <c r="Y473" s="306"/>
    </row>
    <row r="474" spans="1:25" ht="15.75" hidden="1" thickBot="1">
      <c r="A474" s="408" t="s">
        <v>240</v>
      </c>
      <c r="B474" s="409"/>
      <c r="C474" s="410"/>
      <c r="D474" s="237"/>
      <c r="E474" s="238"/>
      <c r="F474" s="206">
        <f>SUM(F469:F473)</f>
        <v>0</v>
      </c>
      <c r="G474" s="205">
        <f t="shared" ref="G474:H474" si="618">SUM(G469:G473)</f>
        <v>0</v>
      </c>
      <c r="H474" s="131">
        <f t="shared" si="618"/>
        <v>0</v>
      </c>
      <c r="I474" s="192">
        <v>1</v>
      </c>
      <c r="J474" s="178">
        <f t="shared" ref="J474:L474" si="619">SUM(J469:J473)</f>
        <v>0</v>
      </c>
      <c r="K474" s="178">
        <f t="shared" si="619"/>
        <v>0</v>
      </c>
      <c r="L474" s="178">
        <f t="shared" si="619"/>
        <v>0</v>
      </c>
      <c r="M474" s="192">
        <v>1</v>
      </c>
      <c r="N474" s="178">
        <f>N469</f>
        <v>0</v>
      </c>
      <c r="O474" s="178">
        <f t="shared" ref="O474:Q474" si="620">SUM(O469:O473)</f>
        <v>0</v>
      </c>
      <c r="P474" s="178">
        <f t="shared" si="620"/>
        <v>0</v>
      </c>
      <c r="Q474" s="178">
        <f t="shared" si="620"/>
        <v>0</v>
      </c>
      <c r="R474" s="192">
        <v>1</v>
      </c>
      <c r="S474" s="178">
        <f>S469</f>
        <v>0</v>
      </c>
      <c r="T474" s="188">
        <f>T469</f>
        <v>0</v>
      </c>
      <c r="U474" s="182">
        <f>SUM(U469:U473)</f>
        <v>0</v>
      </c>
      <c r="V474" s="183">
        <f>SUM(V469:V473)</f>
        <v>0</v>
      </c>
      <c r="W474" s="132">
        <f>IFERROR(((V474/U474)*1),0)</f>
        <v>0</v>
      </c>
      <c r="X474" s="264">
        <f>IFERROR(((1-(1-T474)*W474)*1),0)</f>
        <v>1</v>
      </c>
      <c r="Y474" s="306"/>
    </row>
    <row r="475" spans="1:25" ht="15.75" hidden="1" thickBot="1">
      <c r="A475" s="399">
        <f>A469+1</f>
        <v>79</v>
      </c>
      <c r="B475" s="401"/>
      <c r="C475" s="380"/>
      <c r="D475" s="380"/>
      <c r="E475" s="127" t="s">
        <v>235</v>
      </c>
      <c r="F475" s="203">
        <v>0</v>
      </c>
      <c r="G475" s="203">
        <v>0</v>
      </c>
      <c r="H475" s="128">
        <f>F475+G475</f>
        <v>0</v>
      </c>
      <c r="I475" s="191" t="e">
        <f>H475/$H$480</f>
        <v>#DIV/0!</v>
      </c>
      <c r="J475" s="241">
        <v>0</v>
      </c>
      <c r="K475" s="241">
        <v>0</v>
      </c>
      <c r="L475" s="240">
        <f>J475+K475</f>
        <v>0</v>
      </c>
      <c r="M475" s="191" t="e">
        <f>L475/$L$480</f>
        <v>#DIV/0!</v>
      </c>
      <c r="N475" s="382">
        <v>0</v>
      </c>
      <c r="O475" s="241">
        <v>0</v>
      </c>
      <c r="P475" s="241">
        <v>0</v>
      </c>
      <c r="Q475" s="240">
        <f>O475+P475</f>
        <v>0</v>
      </c>
      <c r="R475" s="191" t="e">
        <f>Q475/$Q$480</f>
        <v>#DIV/0!</v>
      </c>
      <c r="S475" s="403">
        <f>N480-Q480</f>
        <v>0</v>
      </c>
      <c r="T475" s="405">
        <f>IFERROR((S475/N480),0)</f>
        <v>0</v>
      </c>
      <c r="U475" s="241">
        <v>0</v>
      </c>
      <c r="V475" s="241">
        <v>0</v>
      </c>
      <c r="W475" s="129">
        <f>IFERROR(((V475/U475)*1),0)</f>
        <v>0</v>
      </c>
      <c r="X475" s="406"/>
      <c r="Y475" s="306"/>
    </row>
    <row r="476" spans="1:25" ht="15.75" hidden="1" thickBot="1">
      <c r="A476" s="399"/>
      <c r="B476" s="401"/>
      <c r="C476" s="380"/>
      <c r="D476" s="380"/>
      <c r="E476" s="127" t="s">
        <v>236</v>
      </c>
      <c r="F476" s="203">
        <v>0</v>
      </c>
      <c r="G476" s="203">
        <v>0</v>
      </c>
      <c r="H476" s="128">
        <f t="shared" ref="H476:H479" si="621">F476+G476</f>
        <v>0</v>
      </c>
      <c r="I476" s="191" t="e">
        <f t="shared" ref="I476:I479" si="622">H476/$H$480</f>
        <v>#DIV/0!</v>
      </c>
      <c r="J476" s="241">
        <v>0</v>
      </c>
      <c r="K476" s="241">
        <v>0</v>
      </c>
      <c r="L476" s="240">
        <f t="shared" ref="L476:L479" si="623">J476+K476</f>
        <v>0</v>
      </c>
      <c r="M476" s="191" t="e">
        <f t="shared" ref="M476:M479" si="624">L476/$L$480</f>
        <v>#DIV/0!</v>
      </c>
      <c r="N476" s="382"/>
      <c r="O476" s="241">
        <v>0</v>
      </c>
      <c r="P476" s="241">
        <v>0</v>
      </c>
      <c r="Q476" s="240">
        <f t="shared" ref="Q476:Q479" si="625">O476+P476</f>
        <v>0</v>
      </c>
      <c r="R476" s="191" t="e">
        <f t="shared" ref="R476:R479" si="626">Q476/$Q$480</f>
        <v>#DIV/0!</v>
      </c>
      <c r="S476" s="403"/>
      <c r="T476" s="405"/>
      <c r="U476" s="241">
        <v>0</v>
      </c>
      <c r="V476" s="241">
        <v>0</v>
      </c>
      <c r="W476" s="129">
        <f t="shared" ref="W476:W477" si="627">IFERROR(((V476/U476)*1),0)</f>
        <v>0</v>
      </c>
      <c r="X476" s="407"/>
      <c r="Y476" s="306"/>
    </row>
    <row r="477" spans="1:25" ht="15.75" hidden="1" thickBot="1">
      <c r="A477" s="399"/>
      <c r="B477" s="401"/>
      <c r="C477" s="380"/>
      <c r="D477" s="380"/>
      <c r="E477" s="127" t="s">
        <v>237</v>
      </c>
      <c r="F477" s="203">
        <v>0</v>
      </c>
      <c r="G477" s="203">
        <v>0</v>
      </c>
      <c r="H477" s="128">
        <f t="shared" si="621"/>
        <v>0</v>
      </c>
      <c r="I477" s="191" t="e">
        <f t="shared" si="622"/>
        <v>#DIV/0!</v>
      </c>
      <c r="J477" s="241">
        <v>0</v>
      </c>
      <c r="K477" s="241">
        <v>0</v>
      </c>
      <c r="L477" s="240">
        <f t="shared" si="623"/>
        <v>0</v>
      </c>
      <c r="M477" s="191" t="e">
        <f t="shared" si="624"/>
        <v>#DIV/0!</v>
      </c>
      <c r="N477" s="382"/>
      <c r="O477" s="241">
        <v>0</v>
      </c>
      <c r="P477" s="241">
        <v>0</v>
      </c>
      <c r="Q477" s="240">
        <f t="shared" si="625"/>
        <v>0</v>
      </c>
      <c r="R477" s="191" t="e">
        <f t="shared" si="626"/>
        <v>#DIV/0!</v>
      </c>
      <c r="S477" s="403"/>
      <c r="T477" s="405"/>
      <c r="U477" s="241">
        <v>0</v>
      </c>
      <c r="V477" s="241">
        <v>0</v>
      </c>
      <c r="W477" s="129">
        <f t="shared" si="627"/>
        <v>0</v>
      </c>
      <c r="X477" s="407"/>
      <c r="Y477" s="306"/>
    </row>
    <row r="478" spans="1:25" ht="15.75" hidden="1" thickBot="1">
      <c r="A478" s="399"/>
      <c r="B478" s="401"/>
      <c r="C478" s="380"/>
      <c r="D478" s="380"/>
      <c r="E478" s="127" t="s">
        <v>238</v>
      </c>
      <c r="F478" s="203">
        <v>0</v>
      </c>
      <c r="G478" s="203">
        <v>0</v>
      </c>
      <c r="H478" s="128">
        <f t="shared" si="621"/>
        <v>0</v>
      </c>
      <c r="I478" s="191" t="e">
        <f t="shared" si="622"/>
        <v>#DIV/0!</v>
      </c>
      <c r="J478" s="241">
        <v>0</v>
      </c>
      <c r="K478" s="241">
        <v>0</v>
      </c>
      <c r="L478" s="240">
        <f t="shared" si="623"/>
        <v>0</v>
      </c>
      <c r="M478" s="191" t="e">
        <f t="shared" si="624"/>
        <v>#DIV/0!</v>
      </c>
      <c r="N478" s="382"/>
      <c r="O478" s="241">
        <v>0</v>
      </c>
      <c r="P478" s="241">
        <v>0</v>
      </c>
      <c r="Q478" s="240">
        <f t="shared" si="625"/>
        <v>0</v>
      </c>
      <c r="R478" s="191" t="e">
        <f t="shared" si="626"/>
        <v>#DIV/0!</v>
      </c>
      <c r="S478" s="403"/>
      <c r="T478" s="405"/>
      <c r="U478" s="241">
        <v>0</v>
      </c>
      <c r="V478" s="241">
        <v>0</v>
      </c>
      <c r="W478" s="129">
        <f>IFERROR(((V478/U478)*1),0)</f>
        <v>0</v>
      </c>
      <c r="X478" s="407"/>
      <c r="Y478" s="306"/>
    </row>
    <row r="479" spans="1:25" ht="15.75" hidden="1" thickBot="1">
      <c r="A479" s="399"/>
      <c r="B479" s="401"/>
      <c r="C479" s="380"/>
      <c r="D479" s="380"/>
      <c r="E479" s="127" t="s">
        <v>239</v>
      </c>
      <c r="F479" s="203">
        <v>0</v>
      </c>
      <c r="G479" s="203">
        <v>0</v>
      </c>
      <c r="H479" s="128">
        <f t="shared" si="621"/>
        <v>0</v>
      </c>
      <c r="I479" s="191" t="e">
        <f t="shared" si="622"/>
        <v>#DIV/0!</v>
      </c>
      <c r="J479" s="241">
        <v>0</v>
      </c>
      <c r="K479" s="241">
        <v>0</v>
      </c>
      <c r="L479" s="240">
        <f t="shared" si="623"/>
        <v>0</v>
      </c>
      <c r="M479" s="191" t="e">
        <f t="shared" si="624"/>
        <v>#DIV/0!</v>
      </c>
      <c r="N479" s="382"/>
      <c r="O479" s="241">
        <v>0</v>
      </c>
      <c r="P479" s="241">
        <v>0</v>
      </c>
      <c r="Q479" s="240">
        <f t="shared" si="625"/>
        <v>0</v>
      </c>
      <c r="R479" s="191" t="e">
        <f t="shared" si="626"/>
        <v>#DIV/0!</v>
      </c>
      <c r="S479" s="403"/>
      <c r="T479" s="405"/>
      <c r="U479" s="241">
        <v>0</v>
      </c>
      <c r="V479" s="241">
        <v>0</v>
      </c>
      <c r="W479" s="129">
        <f>IFERROR(((V479/U479)*1),0)</f>
        <v>0</v>
      </c>
      <c r="X479" s="404"/>
      <c r="Y479" s="306"/>
    </row>
    <row r="480" spans="1:25" ht="15.75" hidden="1" thickBot="1">
      <c r="A480" s="408" t="s">
        <v>240</v>
      </c>
      <c r="B480" s="409"/>
      <c r="C480" s="410"/>
      <c r="D480" s="237"/>
      <c r="E480" s="238"/>
      <c r="F480" s="206">
        <f>SUM(F475:F479)</f>
        <v>0</v>
      </c>
      <c r="G480" s="205">
        <f t="shared" ref="G480:H480" si="628">SUM(G475:G479)</f>
        <v>0</v>
      </c>
      <c r="H480" s="131">
        <f t="shared" si="628"/>
        <v>0</v>
      </c>
      <c r="I480" s="192">
        <v>1</v>
      </c>
      <c r="J480" s="178">
        <f t="shared" ref="J480:L480" si="629">SUM(J475:J479)</f>
        <v>0</v>
      </c>
      <c r="K480" s="178">
        <f t="shared" si="629"/>
        <v>0</v>
      </c>
      <c r="L480" s="178">
        <f t="shared" si="629"/>
        <v>0</v>
      </c>
      <c r="M480" s="192">
        <v>1</v>
      </c>
      <c r="N480" s="178">
        <f>N475</f>
        <v>0</v>
      </c>
      <c r="O480" s="178">
        <f t="shared" ref="O480:Q480" si="630">SUM(O475:O479)</f>
        <v>0</v>
      </c>
      <c r="P480" s="178">
        <f t="shared" si="630"/>
        <v>0</v>
      </c>
      <c r="Q480" s="178">
        <f t="shared" si="630"/>
        <v>0</v>
      </c>
      <c r="R480" s="192">
        <v>1</v>
      </c>
      <c r="S480" s="178">
        <f>S475</f>
        <v>0</v>
      </c>
      <c r="T480" s="188">
        <f>T475</f>
        <v>0</v>
      </c>
      <c r="U480" s="182">
        <f>SUM(U475:U479)</f>
        <v>0</v>
      </c>
      <c r="V480" s="183">
        <f>SUM(V475:V479)</f>
        <v>0</v>
      </c>
      <c r="W480" s="132">
        <f>IFERROR(((V480/U480)*1),0)</f>
        <v>0</v>
      </c>
      <c r="X480" s="264">
        <f>IFERROR(((1-(1-T480)*W480)*1),0)</f>
        <v>1</v>
      </c>
      <c r="Y480" s="306"/>
    </row>
    <row r="481" spans="1:25" ht="15.75" hidden="1" thickBot="1">
      <c r="A481" s="399">
        <f>A475+1</f>
        <v>80</v>
      </c>
      <c r="B481" s="401"/>
      <c r="C481" s="380"/>
      <c r="D481" s="380"/>
      <c r="E481" s="127" t="s">
        <v>235</v>
      </c>
      <c r="F481" s="203">
        <v>0</v>
      </c>
      <c r="G481" s="203">
        <v>0</v>
      </c>
      <c r="H481" s="128">
        <f>F481+G481</f>
        <v>0</v>
      </c>
      <c r="I481" s="191" t="e">
        <f>H481/$H$486</f>
        <v>#DIV/0!</v>
      </c>
      <c r="J481" s="241">
        <v>0</v>
      </c>
      <c r="K481" s="241">
        <v>0</v>
      </c>
      <c r="L481" s="240">
        <f>J481+K481</f>
        <v>0</v>
      </c>
      <c r="M481" s="191" t="e">
        <f>L481/$L$486</f>
        <v>#DIV/0!</v>
      </c>
      <c r="N481" s="382">
        <v>0</v>
      </c>
      <c r="O481" s="241">
        <v>0</v>
      </c>
      <c r="P481" s="241">
        <v>0</v>
      </c>
      <c r="Q481" s="240">
        <f>O481+P481</f>
        <v>0</v>
      </c>
      <c r="R481" s="191" t="e">
        <f>Q481/$Q$486</f>
        <v>#DIV/0!</v>
      </c>
      <c r="S481" s="403">
        <f>N486-Q486</f>
        <v>0</v>
      </c>
      <c r="T481" s="405">
        <f>IFERROR((S481/N486),0)</f>
        <v>0</v>
      </c>
      <c r="U481" s="241">
        <v>0</v>
      </c>
      <c r="V481" s="241">
        <v>0</v>
      </c>
      <c r="W481" s="129">
        <f>IFERROR(((V481/U481)*1),0)</f>
        <v>0</v>
      </c>
      <c r="X481" s="406"/>
      <c r="Y481" s="306"/>
    </row>
    <row r="482" spans="1:25" ht="15.75" hidden="1" thickBot="1">
      <c r="A482" s="399"/>
      <c r="B482" s="401"/>
      <c r="C482" s="380"/>
      <c r="D482" s="380"/>
      <c r="E482" s="127" t="s">
        <v>236</v>
      </c>
      <c r="F482" s="203">
        <v>0</v>
      </c>
      <c r="G482" s="203">
        <v>0</v>
      </c>
      <c r="H482" s="128">
        <f t="shared" ref="H482:H485" si="631">F482+G482</f>
        <v>0</v>
      </c>
      <c r="I482" s="191" t="e">
        <f t="shared" ref="I482:I485" si="632">H482/$H$486</f>
        <v>#DIV/0!</v>
      </c>
      <c r="J482" s="241">
        <v>0</v>
      </c>
      <c r="K482" s="241">
        <v>0</v>
      </c>
      <c r="L482" s="240">
        <f t="shared" ref="L482:L485" si="633">J482+K482</f>
        <v>0</v>
      </c>
      <c r="M482" s="191" t="e">
        <f t="shared" ref="M482:M485" si="634">L482/$L$486</f>
        <v>#DIV/0!</v>
      </c>
      <c r="N482" s="382"/>
      <c r="O482" s="241">
        <v>0</v>
      </c>
      <c r="P482" s="241">
        <v>0</v>
      </c>
      <c r="Q482" s="240">
        <f t="shared" ref="Q482:Q485" si="635">O482+P482</f>
        <v>0</v>
      </c>
      <c r="R482" s="191" t="e">
        <f t="shared" ref="R482:R485" si="636">Q482/$Q$486</f>
        <v>#DIV/0!</v>
      </c>
      <c r="S482" s="403"/>
      <c r="T482" s="405"/>
      <c r="U482" s="241">
        <v>0</v>
      </c>
      <c r="V482" s="241">
        <v>0</v>
      </c>
      <c r="W482" s="129">
        <f t="shared" ref="W482:W483" si="637">IFERROR(((V482/U482)*1),0)</f>
        <v>0</v>
      </c>
      <c r="X482" s="407"/>
      <c r="Y482" s="306"/>
    </row>
    <row r="483" spans="1:25" ht="15.75" hidden="1" thickBot="1">
      <c r="A483" s="399"/>
      <c r="B483" s="401"/>
      <c r="C483" s="380"/>
      <c r="D483" s="380"/>
      <c r="E483" s="127" t="s">
        <v>237</v>
      </c>
      <c r="F483" s="203">
        <v>0</v>
      </c>
      <c r="G483" s="203">
        <v>0</v>
      </c>
      <c r="H483" s="128">
        <f t="shared" si="631"/>
        <v>0</v>
      </c>
      <c r="I483" s="191" t="e">
        <f t="shared" si="632"/>
        <v>#DIV/0!</v>
      </c>
      <c r="J483" s="241">
        <v>0</v>
      </c>
      <c r="K483" s="241">
        <v>0</v>
      </c>
      <c r="L483" s="240">
        <f t="shared" si="633"/>
        <v>0</v>
      </c>
      <c r="M483" s="191" t="e">
        <f t="shared" si="634"/>
        <v>#DIV/0!</v>
      </c>
      <c r="N483" s="382"/>
      <c r="O483" s="241">
        <v>0</v>
      </c>
      <c r="P483" s="241">
        <v>0</v>
      </c>
      <c r="Q483" s="240">
        <f t="shared" si="635"/>
        <v>0</v>
      </c>
      <c r="R483" s="191" t="e">
        <f t="shared" si="636"/>
        <v>#DIV/0!</v>
      </c>
      <c r="S483" s="403"/>
      <c r="T483" s="405"/>
      <c r="U483" s="241">
        <v>0</v>
      </c>
      <c r="V483" s="241">
        <v>0</v>
      </c>
      <c r="W483" s="129">
        <f t="shared" si="637"/>
        <v>0</v>
      </c>
      <c r="X483" s="407"/>
      <c r="Y483" s="306"/>
    </row>
    <row r="484" spans="1:25" ht="15.75" hidden="1" thickBot="1">
      <c r="A484" s="399"/>
      <c r="B484" s="401"/>
      <c r="C484" s="380"/>
      <c r="D484" s="380"/>
      <c r="E484" s="127" t="s">
        <v>238</v>
      </c>
      <c r="F484" s="203">
        <v>0</v>
      </c>
      <c r="G484" s="203">
        <v>0</v>
      </c>
      <c r="H484" s="128">
        <f t="shared" si="631"/>
        <v>0</v>
      </c>
      <c r="I484" s="191" t="e">
        <f t="shared" si="632"/>
        <v>#DIV/0!</v>
      </c>
      <c r="J484" s="241">
        <v>0</v>
      </c>
      <c r="K484" s="241">
        <v>0</v>
      </c>
      <c r="L484" s="240">
        <f t="shared" si="633"/>
        <v>0</v>
      </c>
      <c r="M484" s="191" t="e">
        <f t="shared" si="634"/>
        <v>#DIV/0!</v>
      </c>
      <c r="N484" s="382"/>
      <c r="O484" s="241">
        <v>0</v>
      </c>
      <c r="P484" s="241">
        <v>0</v>
      </c>
      <c r="Q484" s="240">
        <f t="shared" si="635"/>
        <v>0</v>
      </c>
      <c r="R484" s="191" t="e">
        <f t="shared" si="636"/>
        <v>#DIV/0!</v>
      </c>
      <c r="S484" s="403"/>
      <c r="T484" s="405"/>
      <c r="U484" s="241">
        <v>0</v>
      </c>
      <c r="V484" s="241">
        <v>0</v>
      </c>
      <c r="W484" s="129">
        <f>IFERROR(((V484/U484)*1),0)</f>
        <v>0</v>
      </c>
      <c r="X484" s="407"/>
      <c r="Y484" s="306"/>
    </row>
    <row r="485" spans="1:25" ht="15.75" hidden="1" thickBot="1">
      <c r="A485" s="399"/>
      <c r="B485" s="401"/>
      <c r="C485" s="380"/>
      <c r="D485" s="380"/>
      <c r="E485" s="127" t="s">
        <v>239</v>
      </c>
      <c r="F485" s="203">
        <v>0</v>
      </c>
      <c r="G485" s="203">
        <v>0</v>
      </c>
      <c r="H485" s="128">
        <f t="shared" si="631"/>
        <v>0</v>
      </c>
      <c r="I485" s="191" t="e">
        <f t="shared" si="632"/>
        <v>#DIV/0!</v>
      </c>
      <c r="J485" s="241">
        <v>0</v>
      </c>
      <c r="K485" s="241">
        <v>0</v>
      </c>
      <c r="L485" s="240">
        <f t="shared" si="633"/>
        <v>0</v>
      </c>
      <c r="M485" s="191" t="e">
        <f t="shared" si="634"/>
        <v>#DIV/0!</v>
      </c>
      <c r="N485" s="382"/>
      <c r="O485" s="241">
        <v>0</v>
      </c>
      <c r="P485" s="241">
        <v>0</v>
      </c>
      <c r="Q485" s="240">
        <f t="shared" si="635"/>
        <v>0</v>
      </c>
      <c r="R485" s="191" t="e">
        <f t="shared" si="636"/>
        <v>#DIV/0!</v>
      </c>
      <c r="S485" s="403"/>
      <c r="T485" s="405"/>
      <c r="U485" s="241">
        <v>0</v>
      </c>
      <c r="V485" s="241">
        <v>0</v>
      </c>
      <c r="W485" s="129">
        <f>IFERROR(((V485/U485)*1),0)</f>
        <v>0</v>
      </c>
      <c r="X485" s="404"/>
      <c r="Y485" s="306"/>
    </row>
    <row r="486" spans="1:25" ht="15.75" hidden="1" thickBot="1">
      <c r="A486" s="408" t="s">
        <v>240</v>
      </c>
      <c r="B486" s="409"/>
      <c r="C486" s="410"/>
      <c r="D486" s="237"/>
      <c r="E486" s="238"/>
      <c r="F486" s="206">
        <f>SUM(F481:F485)</f>
        <v>0</v>
      </c>
      <c r="G486" s="205">
        <f t="shared" ref="G486:H486" si="638">SUM(G481:G485)</f>
        <v>0</v>
      </c>
      <c r="H486" s="131">
        <f t="shared" si="638"/>
        <v>0</v>
      </c>
      <c r="I486" s="192">
        <v>1</v>
      </c>
      <c r="J486" s="178">
        <f t="shared" ref="J486:L486" si="639">SUM(J481:J485)</f>
        <v>0</v>
      </c>
      <c r="K486" s="178">
        <f t="shared" si="639"/>
        <v>0</v>
      </c>
      <c r="L486" s="178">
        <f t="shared" si="639"/>
        <v>0</v>
      </c>
      <c r="M486" s="192">
        <v>1</v>
      </c>
      <c r="N486" s="178">
        <f>N481</f>
        <v>0</v>
      </c>
      <c r="O486" s="178">
        <f t="shared" ref="O486:Q486" si="640">SUM(O481:O485)</f>
        <v>0</v>
      </c>
      <c r="P486" s="178">
        <f t="shared" si="640"/>
        <v>0</v>
      </c>
      <c r="Q486" s="178">
        <f t="shared" si="640"/>
        <v>0</v>
      </c>
      <c r="R486" s="192">
        <v>1</v>
      </c>
      <c r="S486" s="178">
        <f>S481</f>
        <v>0</v>
      </c>
      <c r="T486" s="188">
        <f>T481</f>
        <v>0</v>
      </c>
      <c r="U486" s="182">
        <f>SUM(U481:U485)</f>
        <v>0</v>
      </c>
      <c r="V486" s="183">
        <f>SUM(V481:V485)</f>
        <v>0</v>
      </c>
      <c r="W486" s="132">
        <f>IFERROR(((V486/U486)*1),0)</f>
        <v>0</v>
      </c>
      <c r="X486" s="264">
        <f>IFERROR(((1-(1-T486)*W486)*1),0)</f>
        <v>1</v>
      </c>
      <c r="Y486" s="306"/>
    </row>
    <row r="487" spans="1:25" ht="15.75" hidden="1" thickBot="1">
      <c r="A487" s="399">
        <f>A481+1</f>
        <v>81</v>
      </c>
      <c r="B487" s="401"/>
      <c r="C487" s="380"/>
      <c r="D487" s="380"/>
      <c r="E487" s="127" t="s">
        <v>235</v>
      </c>
      <c r="F487" s="203">
        <v>0</v>
      </c>
      <c r="G487" s="203">
        <v>0</v>
      </c>
      <c r="H487" s="128">
        <f>F487+G487</f>
        <v>0</v>
      </c>
      <c r="I487" s="191" t="e">
        <f>H487/$H$492</f>
        <v>#DIV/0!</v>
      </c>
      <c r="J487" s="241">
        <v>0</v>
      </c>
      <c r="K487" s="241">
        <v>0</v>
      </c>
      <c r="L487" s="240">
        <f>J487+K487</f>
        <v>0</v>
      </c>
      <c r="M487" s="191" t="e">
        <f>L487/$L$492</f>
        <v>#DIV/0!</v>
      </c>
      <c r="N487" s="382">
        <v>0</v>
      </c>
      <c r="O487" s="241">
        <v>0</v>
      </c>
      <c r="P487" s="241">
        <v>0</v>
      </c>
      <c r="Q487" s="240">
        <f>O487+P487</f>
        <v>0</v>
      </c>
      <c r="R487" s="191" t="e">
        <f>Q487/$Q$492</f>
        <v>#DIV/0!</v>
      </c>
      <c r="S487" s="403">
        <f>N492-Q492</f>
        <v>0</v>
      </c>
      <c r="T487" s="405">
        <f>IFERROR((S487/N492),0)</f>
        <v>0</v>
      </c>
      <c r="U487" s="241">
        <v>0</v>
      </c>
      <c r="V487" s="241">
        <v>0</v>
      </c>
      <c r="W487" s="129">
        <f>IFERROR(((V487/U487)*1),0)</f>
        <v>0</v>
      </c>
      <c r="X487" s="406"/>
      <c r="Y487" s="306"/>
    </row>
    <row r="488" spans="1:25" ht="15.75" hidden="1" thickBot="1">
      <c r="A488" s="399"/>
      <c r="B488" s="401"/>
      <c r="C488" s="380"/>
      <c r="D488" s="380"/>
      <c r="E488" s="127" t="s">
        <v>236</v>
      </c>
      <c r="F488" s="203">
        <v>0</v>
      </c>
      <c r="G488" s="203">
        <v>0</v>
      </c>
      <c r="H488" s="128">
        <f t="shared" ref="H488:H491" si="641">F488+G488</f>
        <v>0</v>
      </c>
      <c r="I488" s="191" t="e">
        <f t="shared" ref="I488:I491" si="642">H488/$H$492</f>
        <v>#DIV/0!</v>
      </c>
      <c r="J488" s="241">
        <v>0</v>
      </c>
      <c r="K488" s="241">
        <v>0</v>
      </c>
      <c r="L488" s="240">
        <f t="shared" ref="L488:L491" si="643">J488+K488</f>
        <v>0</v>
      </c>
      <c r="M488" s="191" t="e">
        <f t="shared" ref="M488:M491" si="644">L488/$L$492</f>
        <v>#DIV/0!</v>
      </c>
      <c r="N488" s="382"/>
      <c r="O488" s="241">
        <v>0</v>
      </c>
      <c r="P488" s="241">
        <v>0</v>
      </c>
      <c r="Q488" s="240">
        <f t="shared" ref="Q488:Q491" si="645">O488+P488</f>
        <v>0</v>
      </c>
      <c r="R488" s="191" t="e">
        <f t="shared" ref="R488:R491" si="646">Q488/$Q$492</f>
        <v>#DIV/0!</v>
      </c>
      <c r="S488" s="403"/>
      <c r="T488" s="405"/>
      <c r="U488" s="241">
        <v>0</v>
      </c>
      <c r="V488" s="241">
        <v>0</v>
      </c>
      <c r="W488" s="129">
        <f t="shared" ref="W488:W489" si="647">IFERROR(((V488/U488)*1),0)</f>
        <v>0</v>
      </c>
      <c r="X488" s="407"/>
      <c r="Y488" s="306"/>
    </row>
    <row r="489" spans="1:25" ht="15.75" hidden="1" thickBot="1">
      <c r="A489" s="399"/>
      <c r="B489" s="401"/>
      <c r="C489" s="380"/>
      <c r="D489" s="380"/>
      <c r="E489" s="127" t="s">
        <v>237</v>
      </c>
      <c r="F489" s="203">
        <v>0</v>
      </c>
      <c r="G489" s="203">
        <v>0</v>
      </c>
      <c r="H489" s="128">
        <f t="shared" si="641"/>
        <v>0</v>
      </c>
      <c r="I489" s="191" t="e">
        <f t="shared" si="642"/>
        <v>#DIV/0!</v>
      </c>
      <c r="J489" s="241">
        <v>0</v>
      </c>
      <c r="K489" s="241">
        <v>0</v>
      </c>
      <c r="L489" s="240">
        <f t="shared" si="643"/>
        <v>0</v>
      </c>
      <c r="M489" s="191" t="e">
        <f t="shared" si="644"/>
        <v>#DIV/0!</v>
      </c>
      <c r="N489" s="382"/>
      <c r="O489" s="241">
        <v>0</v>
      </c>
      <c r="P489" s="241">
        <v>0</v>
      </c>
      <c r="Q489" s="240">
        <f t="shared" si="645"/>
        <v>0</v>
      </c>
      <c r="R489" s="191" t="e">
        <f t="shared" si="646"/>
        <v>#DIV/0!</v>
      </c>
      <c r="S489" s="403"/>
      <c r="T489" s="405"/>
      <c r="U489" s="241">
        <v>0</v>
      </c>
      <c r="V489" s="241">
        <v>0</v>
      </c>
      <c r="W489" s="129">
        <f t="shared" si="647"/>
        <v>0</v>
      </c>
      <c r="X489" s="407"/>
      <c r="Y489" s="306"/>
    </row>
    <row r="490" spans="1:25" ht="15.75" hidden="1" thickBot="1">
      <c r="A490" s="399"/>
      <c r="B490" s="401"/>
      <c r="C490" s="380"/>
      <c r="D490" s="380"/>
      <c r="E490" s="127" t="s">
        <v>238</v>
      </c>
      <c r="F490" s="203">
        <v>0</v>
      </c>
      <c r="G490" s="203">
        <v>0</v>
      </c>
      <c r="H490" s="128">
        <f t="shared" si="641"/>
        <v>0</v>
      </c>
      <c r="I490" s="191" t="e">
        <f t="shared" si="642"/>
        <v>#DIV/0!</v>
      </c>
      <c r="J490" s="241">
        <v>0</v>
      </c>
      <c r="K490" s="241">
        <v>0</v>
      </c>
      <c r="L490" s="240">
        <f t="shared" si="643"/>
        <v>0</v>
      </c>
      <c r="M490" s="191" t="e">
        <f t="shared" si="644"/>
        <v>#DIV/0!</v>
      </c>
      <c r="N490" s="382"/>
      <c r="O490" s="241">
        <v>0</v>
      </c>
      <c r="P490" s="241">
        <v>0</v>
      </c>
      <c r="Q490" s="240">
        <f t="shared" si="645"/>
        <v>0</v>
      </c>
      <c r="R490" s="191" t="e">
        <f t="shared" si="646"/>
        <v>#DIV/0!</v>
      </c>
      <c r="S490" s="403"/>
      <c r="T490" s="405"/>
      <c r="U490" s="241">
        <v>0</v>
      </c>
      <c r="V490" s="241">
        <v>0</v>
      </c>
      <c r="W490" s="129">
        <f>IFERROR(((V490/U490)*1),0)</f>
        <v>0</v>
      </c>
      <c r="X490" s="407"/>
      <c r="Y490" s="306"/>
    </row>
    <row r="491" spans="1:25" ht="15.75" hidden="1" thickBot="1">
      <c r="A491" s="399"/>
      <c r="B491" s="401"/>
      <c r="C491" s="380"/>
      <c r="D491" s="380"/>
      <c r="E491" s="127" t="s">
        <v>239</v>
      </c>
      <c r="F491" s="203">
        <v>0</v>
      </c>
      <c r="G491" s="203">
        <v>0</v>
      </c>
      <c r="H491" s="128">
        <f t="shared" si="641"/>
        <v>0</v>
      </c>
      <c r="I491" s="191" t="e">
        <f t="shared" si="642"/>
        <v>#DIV/0!</v>
      </c>
      <c r="J491" s="241">
        <v>0</v>
      </c>
      <c r="K491" s="241">
        <v>0</v>
      </c>
      <c r="L491" s="240">
        <f t="shared" si="643"/>
        <v>0</v>
      </c>
      <c r="M491" s="191" t="e">
        <f t="shared" si="644"/>
        <v>#DIV/0!</v>
      </c>
      <c r="N491" s="382"/>
      <c r="O491" s="241">
        <v>0</v>
      </c>
      <c r="P491" s="241">
        <v>0</v>
      </c>
      <c r="Q491" s="240">
        <f t="shared" si="645"/>
        <v>0</v>
      </c>
      <c r="R491" s="191" t="e">
        <f t="shared" si="646"/>
        <v>#DIV/0!</v>
      </c>
      <c r="S491" s="403"/>
      <c r="T491" s="405"/>
      <c r="U491" s="241">
        <v>0</v>
      </c>
      <c r="V491" s="241">
        <v>0</v>
      </c>
      <c r="W491" s="129">
        <f>IFERROR(((V491/U491)*1),0)</f>
        <v>0</v>
      </c>
      <c r="X491" s="404"/>
      <c r="Y491" s="306"/>
    </row>
    <row r="492" spans="1:25" ht="15.75" hidden="1" thickBot="1">
      <c r="A492" s="408" t="s">
        <v>240</v>
      </c>
      <c r="B492" s="409"/>
      <c r="C492" s="410"/>
      <c r="D492" s="237"/>
      <c r="E492" s="238"/>
      <c r="F492" s="206">
        <f>SUM(F487:F491)</f>
        <v>0</v>
      </c>
      <c r="G492" s="205">
        <f t="shared" ref="G492:H492" si="648">SUM(G487:G491)</f>
        <v>0</v>
      </c>
      <c r="H492" s="131">
        <f t="shared" si="648"/>
        <v>0</v>
      </c>
      <c r="I492" s="192">
        <v>1</v>
      </c>
      <c r="J492" s="178">
        <f t="shared" ref="J492:L492" si="649">SUM(J487:J491)</f>
        <v>0</v>
      </c>
      <c r="K492" s="178">
        <f t="shared" si="649"/>
        <v>0</v>
      </c>
      <c r="L492" s="178">
        <f t="shared" si="649"/>
        <v>0</v>
      </c>
      <c r="M492" s="192">
        <v>1</v>
      </c>
      <c r="N492" s="178">
        <f>N487</f>
        <v>0</v>
      </c>
      <c r="O492" s="178">
        <f t="shared" ref="O492:Q492" si="650">SUM(O487:O491)</f>
        <v>0</v>
      </c>
      <c r="P492" s="178">
        <f t="shared" si="650"/>
        <v>0</v>
      </c>
      <c r="Q492" s="178">
        <f t="shared" si="650"/>
        <v>0</v>
      </c>
      <c r="R492" s="192">
        <v>1</v>
      </c>
      <c r="S492" s="178">
        <f>S487</f>
        <v>0</v>
      </c>
      <c r="T492" s="188">
        <f>T487</f>
        <v>0</v>
      </c>
      <c r="U492" s="182">
        <f>SUM(U487:U491)</f>
        <v>0</v>
      </c>
      <c r="V492" s="183">
        <f>SUM(V487:V491)</f>
        <v>0</v>
      </c>
      <c r="W492" s="132">
        <f>IFERROR(((V492/U492)*1),0)</f>
        <v>0</v>
      </c>
      <c r="X492" s="264">
        <f>IFERROR(((1-(1-T492)*W492)*1),0)</f>
        <v>1</v>
      </c>
      <c r="Y492" s="306"/>
    </row>
    <row r="493" spans="1:25" ht="15.75" hidden="1" thickBot="1">
      <c r="A493" s="399">
        <f>A487+1</f>
        <v>82</v>
      </c>
      <c r="B493" s="401"/>
      <c r="C493" s="380"/>
      <c r="D493" s="380"/>
      <c r="E493" s="127" t="s">
        <v>235</v>
      </c>
      <c r="F493" s="203">
        <v>0</v>
      </c>
      <c r="G493" s="203">
        <v>0</v>
      </c>
      <c r="H493" s="128">
        <f>F493+G493</f>
        <v>0</v>
      </c>
      <c r="I493" s="191" t="e">
        <f>H493/$H$498</f>
        <v>#DIV/0!</v>
      </c>
      <c r="J493" s="241">
        <v>0</v>
      </c>
      <c r="K493" s="241">
        <v>0</v>
      </c>
      <c r="L493" s="240">
        <f>J493+K493</f>
        <v>0</v>
      </c>
      <c r="M493" s="191" t="e">
        <f>L493/$L$498</f>
        <v>#DIV/0!</v>
      </c>
      <c r="N493" s="382">
        <v>0</v>
      </c>
      <c r="O493" s="241">
        <v>0</v>
      </c>
      <c r="P493" s="241">
        <v>0</v>
      </c>
      <c r="Q493" s="240">
        <f>O493+P493</f>
        <v>0</v>
      </c>
      <c r="R493" s="191" t="e">
        <f>Q493/$Q$498</f>
        <v>#DIV/0!</v>
      </c>
      <c r="S493" s="403">
        <f>N498-Q498</f>
        <v>0</v>
      </c>
      <c r="T493" s="405">
        <f>IFERROR((S493/N498),0)</f>
        <v>0</v>
      </c>
      <c r="U493" s="241">
        <v>0</v>
      </c>
      <c r="V493" s="241">
        <v>0</v>
      </c>
      <c r="W493" s="129">
        <f>IFERROR(((V493/U493)*1),0)</f>
        <v>0</v>
      </c>
      <c r="X493" s="406"/>
      <c r="Y493" s="306"/>
    </row>
    <row r="494" spans="1:25" ht="15.75" hidden="1" thickBot="1">
      <c r="A494" s="399"/>
      <c r="B494" s="401"/>
      <c r="C494" s="380"/>
      <c r="D494" s="380"/>
      <c r="E494" s="127" t="s">
        <v>236</v>
      </c>
      <c r="F494" s="203">
        <v>0</v>
      </c>
      <c r="G494" s="203">
        <v>0</v>
      </c>
      <c r="H494" s="128">
        <f t="shared" ref="H494:H497" si="651">F494+G494</f>
        <v>0</v>
      </c>
      <c r="I494" s="191" t="e">
        <f t="shared" ref="I494:I497" si="652">H494/$H$498</f>
        <v>#DIV/0!</v>
      </c>
      <c r="J494" s="241">
        <v>0</v>
      </c>
      <c r="K494" s="241">
        <v>0</v>
      </c>
      <c r="L494" s="240">
        <f t="shared" ref="L494:L497" si="653">J494+K494</f>
        <v>0</v>
      </c>
      <c r="M494" s="191" t="e">
        <f t="shared" ref="M494:M497" si="654">L494/$L$498</f>
        <v>#DIV/0!</v>
      </c>
      <c r="N494" s="382"/>
      <c r="O494" s="241">
        <v>0</v>
      </c>
      <c r="P494" s="241">
        <v>0</v>
      </c>
      <c r="Q494" s="240">
        <f t="shared" ref="Q494:Q497" si="655">O494+P494</f>
        <v>0</v>
      </c>
      <c r="R494" s="191" t="e">
        <f t="shared" ref="R494:R497" si="656">Q494/$Q$498</f>
        <v>#DIV/0!</v>
      </c>
      <c r="S494" s="403"/>
      <c r="T494" s="405"/>
      <c r="U494" s="241">
        <v>0</v>
      </c>
      <c r="V494" s="241">
        <v>0</v>
      </c>
      <c r="W494" s="129">
        <f t="shared" ref="W494:W495" si="657">IFERROR(((V494/U494)*1),0)</f>
        <v>0</v>
      </c>
      <c r="X494" s="407"/>
      <c r="Y494" s="306"/>
    </row>
    <row r="495" spans="1:25" ht="15.75" hidden="1" thickBot="1">
      <c r="A495" s="399"/>
      <c r="B495" s="401"/>
      <c r="C495" s="380"/>
      <c r="D495" s="380"/>
      <c r="E495" s="127" t="s">
        <v>237</v>
      </c>
      <c r="F495" s="203">
        <v>0</v>
      </c>
      <c r="G495" s="203">
        <v>0</v>
      </c>
      <c r="H495" s="128">
        <f t="shared" si="651"/>
        <v>0</v>
      </c>
      <c r="I495" s="191" t="e">
        <f t="shared" si="652"/>
        <v>#DIV/0!</v>
      </c>
      <c r="J495" s="241">
        <v>0</v>
      </c>
      <c r="K495" s="241">
        <v>0</v>
      </c>
      <c r="L495" s="240">
        <f t="shared" si="653"/>
        <v>0</v>
      </c>
      <c r="M495" s="191" t="e">
        <f t="shared" si="654"/>
        <v>#DIV/0!</v>
      </c>
      <c r="N495" s="382"/>
      <c r="O495" s="241">
        <v>0</v>
      </c>
      <c r="P495" s="241">
        <v>0</v>
      </c>
      <c r="Q495" s="240">
        <f t="shared" si="655"/>
        <v>0</v>
      </c>
      <c r="R495" s="191" t="e">
        <f t="shared" si="656"/>
        <v>#DIV/0!</v>
      </c>
      <c r="S495" s="403"/>
      <c r="T495" s="405"/>
      <c r="U495" s="241">
        <v>0</v>
      </c>
      <c r="V495" s="241">
        <v>0</v>
      </c>
      <c r="W495" s="129">
        <f t="shared" si="657"/>
        <v>0</v>
      </c>
      <c r="X495" s="407"/>
      <c r="Y495" s="306"/>
    </row>
    <row r="496" spans="1:25" ht="15.75" hidden="1" thickBot="1">
      <c r="A496" s="399"/>
      <c r="B496" s="401"/>
      <c r="C496" s="380"/>
      <c r="D496" s="380"/>
      <c r="E496" s="127" t="s">
        <v>238</v>
      </c>
      <c r="F496" s="203">
        <v>0</v>
      </c>
      <c r="G496" s="203">
        <v>0</v>
      </c>
      <c r="H496" s="128">
        <f t="shared" si="651"/>
        <v>0</v>
      </c>
      <c r="I496" s="191" t="e">
        <f t="shared" si="652"/>
        <v>#DIV/0!</v>
      </c>
      <c r="J496" s="241">
        <v>0</v>
      </c>
      <c r="K496" s="241">
        <v>0</v>
      </c>
      <c r="L496" s="240">
        <f t="shared" si="653"/>
        <v>0</v>
      </c>
      <c r="M496" s="191" t="e">
        <f t="shared" si="654"/>
        <v>#DIV/0!</v>
      </c>
      <c r="N496" s="382"/>
      <c r="O496" s="241">
        <v>0</v>
      </c>
      <c r="P496" s="241">
        <v>0</v>
      </c>
      <c r="Q496" s="240">
        <f t="shared" si="655"/>
        <v>0</v>
      </c>
      <c r="R496" s="191" t="e">
        <f t="shared" si="656"/>
        <v>#DIV/0!</v>
      </c>
      <c r="S496" s="403"/>
      <c r="T496" s="405"/>
      <c r="U496" s="241">
        <v>0</v>
      </c>
      <c r="V496" s="241">
        <v>0</v>
      </c>
      <c r="W496" s="129">
        <f>IFERROR(((V496/U496)*1),0)</f>
        <v>0</v>
      </c>
      <c r="X496" s="407"/>
      <c r="Y496" s="306"/>
    </row>
    <row r="497" spans="1:25" ht="15.75" hidden="1" thickBot="1">
      <c r="A497" s="399"/>
      <c r="B497" s="401"/>
      <c r="C497" s="380"/>
      <c r="D497" s="380"/>
      <c r="E497" s="127" t="s">
        <v>239</v>
      </c>
      <c r="F497" s="203">
        <v>0</v>
      </c>
      <c r="G497" s="203">
        <v>0</v>
      </c>
      <c r="H497" s="128">
        <f t="shared" si="651"/>
        <v>0</v>
      </c>
      <c r="I497" s="191" t="e">
        <f t="shared" si="652"/>
        <v>#DIV/0!</v>
      </c>
      <c r="J497" s="241">
        <v>0</v>
      </c>
      <c r="K497" s="241">
        <v>0</v>
      </c>
      <c r="L497" s="240">
        <f t="shared" si="653"/>
        <v>0</v>
      </c>
      <c r="M497" s="191" t="e">
        <f t="shared" si="654"/>
        <v>#DIV/0!</v>
      </c>
      <c r="N497" s="382"/>
      <c r="O497" s="241">
        <v>0</v>
      </c>
      <c r="P497" s="241">
        <v>0</v>
      </c>
      <c r="Q497" s="240">
        <f t="shared" si="655"/>
        <v>0</v>
      </c>
      <c r="R497" s="191" t="e">
        <f t="shared" si="656"/>
        <v>#DIV/0!</v>
      </c>
      <c r="S497" s="403"/>
      <c r="T497" s="405"/>
      <c r="U497" s="241">
        <v>0</v>
      </c>
      <c r="V497" s="241">
        <v>0</v>
      </c>
      <c r="W497" s="129">
        <f>IFERROR(((V497/U497)*1),0)</f>
        <v>0</v>
      </c>
      <c r="X497" s="404"/>
      <c r="Y497" s="306"/>
    </row>
    <row r="498" spans="1:25" ht="15.75" hidden="1" thickBot="1">
      <c r="A498" s="408" t="s">
        <v>240</v>
      </c>
      <c r="B498" s="409"/>
      <c r="C498" s="410"/>
      <c r="D498" s="237"/>
      <c r="E498" s="238"/>
      <c r="F498" s="206">
        <f>SUM(F493:F497)</f>
        <v>0</v>
      </c>
      <c r="G498" s="205">
        <f t="shared" ref="G498:H498" si="658">SUM(G493:G497)</f>
        <v>0</v>
      </c>
      <c r="H498" s="131">
        <f t="shared" si="658"/>
        <v>0</v>
      </c>
      <c r="I498" s="192">
        <v>1</v>
      </c>
      <c r="J498" s="178">
        <f t="shared" ref="J498:L498" si="659">SUM(J493:J497)</f>
        <v>0</v>
      </c>
      <c r="K498" s="178">
        <f t="shared" si="659"/>
        <v>0</v>
      </c>
      <c r="L498" s="178">
        <f t="shared" si="659"/>
        <v>0</v>
      </c>
      <c r="M498" s="192">
        <v>1</v>
      </c>
      <c r="N498" s="178">
        <f>N493</f>
        <v>0</v>
      </c>
      <c r="O498" s="178">
        <f t="shared" ref="O498:Q498" si="660">SUM(O493:O497)</f>
        <v>0</v>
      </c>
      <c r="P498" s="178">
        <f t="shared" si="660"/>
        <v>0</v>
      </c>
      <c r="Q498" s="178">
        <f t="shared" si="660"/>
        <v>0</v>
      </c>
      <c r="R498" s="192">
        <v>1</v>
      </c>
      <c r="S498" s="178">
        <f>S493</f>
        <v>0</v>
      </c>
      <c r="T498" s="188">
        <f>T493</f>
        <v>0</v>
      </c>
      <c r="U498" s="182">
        <f>SUM(U493:U497)</f>
        <v>0</v>
      </c>
      <c r="V498" s="183">
        <f>SUM(V493:V497)</f>
        <v>0</v>
      </c>
      <c r="W498" s="132">
        <f>IFERROR(((V498/U498)*1),0)</f>
        <v>0</v>
      </c>
      <c r="X498" s="264">
        <f>IFERROR(((1-(1-T498)*W498)*1),0)</f>
        <v>1</v>
      </c>
      <c r="Y498" s="306"/>
    </row>
    <row r="499" spans="1:25" ht="15.75" hidden="1" thickBot="1">
      <c r="A499" s="399">
        <f>A493+1</f>
        <v>83</v>
      </c>
      <c r="B499" s="401"/>
      <c r="C499" s="380"/>
      <c r="D499" s="380"/>
      <c r="E499" s="127" t="s">
        <v>235</v>
      </c>
      <c r="F499" s="203">
        <v>0</v>
      </c>
      <c r="G499" s="203">
        <v>0</v>
      </c>
      <c r="H499" s="128">
        <f>F499+G499</f>
        <v>0</v>
      </c>
      <c r="I499" s="191" t="e">
        <f>H499/$H$504</f>
        <v>#DIV/0!</v>
      </c>
      <c r="J499" s="241">
        <v>0</v>
      </c>
      <c r="K499" s="241">
        <v>0</v>
      </c>
      <c r="L499" s="240">
        <f>J499+K499</f>
        <v>0</v>
      </c>
      <c r="M499" s="191" t="e">
        <f>L499/$L$504</f>
        <v>#DIV/0!</v>
      </c>
      <c r="N499" s="382">
        <v>0</v>
      </c>
      <c r="O499" s="241">
        <v>0</v>
      </c>
      <c r="P499" s="241">
        <v>0</v>
      </c>
      <c r="Q499" s="240">
        <f>O499+P499</f>
        <v>0</v>
      </c>
      <c r="R499" s="191" t="e">
        <f>Q499/$Q$504</f>
        <v>#DIV/0!</v>
      </c>
      <c r="S499" s="403">
        <f>N504-Q504</f>
        <v>0</v>
      </c>
      <c r="T499" s="405">
        <f>IFERROR((S499/N504),0)</f>
        <v>0</v>
      </c>
      <c r="U499" s="241">
        <v>0</v>
      </c>
      <c r="V499" s="241">
        <v>0</v>
      </c>
      <c r="W499" s="129">
        <f>IFERROR(((V499/U499)*1),0)</f>
        <v>0</v>
      </c>
      <c r="X499" s="406"/>
      <c r="Y499" s="306"/>
    </row>
    <row r="500" spans="1:25" ht="15.75" hidden="1" thickBot="1">
      <c r="A500" s="399"/>
      <c r="B500" s="401"/>
      <c r="C500" s="380"/>
      <c r="D500" s="380"/>
      <c r="E500" s="127" t="s">
        <v>236</v>
      </c>
      <c r="F500" s="203">
        <v>0</v>
      </c>
      <c r="G500" s="203">
        <v>0</v>
      </c>
      <c r="H500" s="128">
        <f t="shared" ref="H500:H503" si="661">F500+G500</f>
        <v>0</v>
      </c>
      <c r="I500" s="191" t="e">
        <f t="shared" ref="I500:I503" si="662">H500/$H$504</f>
        <v>#DIV/0!</v>
      </c>
      <c r="J500" s="241">
        <v>0</v>
      </c>
      <c r="K500" s="241">
        <v>0</v>
      </c>
      <c r="L500" s="240">
        <f t="shared" ref="L500:L503" si="663">J500+K500</f>
        <v>0</v>
      </c>
      <c r="M500" s="191" t="e">
        <f t="shared" ref="M500:M503" si="664">L500/$L$504</f>
        <v>#DIV/0!</v>
      </c>
      <c r="N500" s="382"/>
      <c r="O500" s="241">
        <v>0</v>
      </c>
      <c r="P500" s="241">
        <v>0</v>
      </c>
      <c r="Q500" s="240">
        <f t="shared" ref="Q500:Q503" si="665">O500+P500</f>
        <v>0</v>
      </c>
      <c r="R500" s="191" t="e">
        <f t="shared" ref="R500:R503" si="666">Q500/$Q$504</f>
        <v>#DIV/0!</v>
      </c>
      <c r="S500" s="403"/>
      <c r="T500" s="405"/>
      <c r="U500" s="241">
        <v>0</v>
      </c>
      <c r="V500" s="241">
        <v>0</v>
      </c>
      <c r="W500" s="129">
        <f t="shared" ref="W500:W501" si="667">IFERROR(((V500/U500)*1),0)</f>
        <v>0</v>
      </c>
      <c r="X500" s="407"/>
      <c r="Y500" s="306"/>
    </row>
    <row r="501" spans="1:25" ht="15.75" hidden="1" thickBot="1">
      <c r="A501" s="399"/>
      <c r="B501" s="401"/>
      <c r="C501" s="380"/>
      <c r="D501" s="380"/>
      <c r="E501" s="127" t="s">
        <v>237</v>
      </c>
      <c r="F501" s="203">
        <v>0</v>
      </c>
      <c r="G501" s="203">
        <v>0</v>
      </c>
      <c r="H501" s="128">
        <f t="shared" si="661"/>
        <v>0</v>
      </c>
      <c r="I501" s="191" t="e">
        <f t="shared" si="662"/>
        <v>#DIV/0!</v>
      </c>
      <c r="J501" s="241">
        <v>0</v>
      </c>
      <c r="K501" s="241">
        <v>0</v>
      </c>
      <c r="L501" s="240">
        <f t="shared" si="663"/>
        <v>0</v>
      </c>
      <c r="M501" s="191" t="e">
        <f t="shared" si="664"/>
        <v>#DIV/0!</v>
      </c>
      <c r="N501" s="382"/>
      <c r="O501" s="241">
        <v>0</v>
      </c>
      <c r="P501" s="241">
        <v>0</v>
      </c>
      <c r="Q501" s="240">
        <f t="shared" si="665"/>
        <v>0</v>
      </c>
      <c r="R501" s="191" t="e">
        <f t="shared" si="666"/>
        <v>#DIV/0!</v>
      </c>
      <c r="S501" s="403"/>
      <c r="T501" s="405"/>
      <c r="U501" s="241">
        <v>0</v>
      </c>
      <c r="V501" s="241">
        <v>0</v>
      </c>
      <c r="W501" s="129">
        <f t="shared" si="667"/>
        <v>0</v>
      </c>
      <c r="X501" s="407"/>
      <c r="Y501" s="306"/>
    </row>
    <row r="502" spans="1:25" ht="15.75" hidden="1" thickBot="1">
      <c r="A502" s="399"/>
      <c r="B502" s="401"/>
      <c r="C502" s="380"/>
      <c r="D502" s="380"/>
      <c r="E502" s="127" t="s">
        <v>238</v>
      </c>
      <c r="F502" s="203">
        <v>0</v>
      </c>
      <c r="G502" s="203">
        <v>0</v>
      </c>
      <c r="H502" s="128">
        <f t="shared" si="661"/>
        <v>0</v>
      </c>
      <c r="I502" s="191" t="e">
        <f t="shared" si="662"/>
        <v>#DIV/0!</v>
      </c>
      <c r="J502" s="241">
        <v>0</v>
      </c>
      <c r="K502" s="241">
        <v>0</v>
      </c>
      <c r="L502" s="240">
        <f t="shared" si="663"/>
        <v>0</v>
      </c>
      <c r="M502" s="191" t="e">
        <f t="shared" si="664"/>
        <v>#DIV/0!</v>
      </c>
      <c r="N502" s="382"/>
      <c r="O502" s="241">
        <v>0</v>
      </c>
      <c r="P502" s="241">
        <v>0</v>
      </c>
      <c r="Q502" s="240">
        <f t="shared" si="665"/>
        <v>0</v>
      </c>
      <c r="R502" s="191" t="e">
        <f t="shared" si="666"/>
        <v>#DIV/0!</v>
      </c>
      <c r="S502" s="403"/>
      <c r="T502" s="405"/>
      <c r="U502" s="241">
        <v>0</v>
      </c>
      <c r="V502" s="241">
        <v>0</v>
      </c>
      <c r="W502" s="129">
        <f>IFERROR(((V502/U502)*1),0)</f>
        <v>0</v>
      </c>
      <c r="X502" s="407"/>
      <c r="Y502" s="306"/>
    </row>
    <row r="503" spans="1:25" ht="15.75" hidden="1" thickBot="1">
      <c r="A503" s="399"/>
      <c r="B503" s="401"/>
      <c r="C503" s="380"/>
      <c r="D503" s="380"/>
      <c r="E503" s="127" t="s">
        <v>239</v>
      </c>
      <c r="F503" s="203">
        <v>0</v>
      </c>
      <c r="G503" s="203">
        <v>0</v>
      </c>
      <c r="H503" s="128">
        <f t="shared" si="661"/>
        <v>0</v>
      </c>
      <c r="I503" s="191" t="e">
        <f t="shared" si="662"/>
        <v>#DIV/0!</v>
      </c>
      <c r="J503" s="241">
        <v>0</v>
      </c>
      <c r="K503" s="241">
        <v>0</v>
      </c>
      <c r="L503" s="240">
        <f t="shared" si="663"/>
        <v>0</v>
      </c>
      <c r="M503" s="191" t="e">
        <f t="shared" si="664"/>
        <v>#DIV/0!</v>
      </c>
      <c r="N503" s="382"/>
      <c r="O503" s="241">
        <v>0</v>
      </c>
      <c r="P503" s="241">
        <v>0</v>
      </c>
      <c r="Q503" s="240">
        <f t="shared" si="665"/>
        <v>0</v>
      </c>
      <c r="R503" s="191" t="e">
        <f t="shared" si="666"/>
        <v>#DIV/0!</v>
      </c>
      <c r="S503" s="403"/>
      <c r="T503" s="405"/>
      <c r="U503" s="241">
        <v>0</v>
      </c>
      <c r="V503" s="241">
        <v>0</v>
      </c>
      <c r="W503" s="129">
        <f>IFERROR(((V503/U503)*1),0)</f>
        <v>0</v>
      </c>
      <c r="X503" s="404"/>
      <c r="Y503" s="306"/>
    </row>
    <row r="504" spans="1:25" ht="15.75" hidden="1" thickBot="1">
      <c r="A504" s="408" t="s">
        <v>240</v>
      </c>
      <c r="B504" s="409"/>
      <c r="C504" s="410"/>
      <c r="D504" s="237"/>
      <c r="E504" s="238"/>
      <c r="F504" s="206">
        <f>SUM(F499:F503)</f>
        <v>0</v>
      </c>
      <c r="G504" s="205">
        <f t="shared" ref="G504:H504" si="668">SUM(G499:G503)</f>
        <v>0</v>
      </c>
      <c r="H504" s="131">
        <f t="shared" si="668"/>
        <v>0</v>
      </c>
      <c r="I504" s="192">
        <v>1</v>
      </c>
      <c r="J504" s="178">
        <f t="shared" ref="J504:L504" si="669">SUM(J499:J503)</f>
        <v>0</v>
      </c>
      <c r="K504" s="178">
        <f t="shared" si="669"/>
        <v>0</v>
      </c>
      <c r="L504" s="178">
        <f t="shared" si="669"/>
        <v>0</v>
      </c>
      <c r="M504" s="192">
        <v>1</v>
      </c>
      <c r="N504" s="178">
        <f>N499</f>
        <v>0</v>
      </c>
      <c r="O504" s="178">
        <f t="shared" ref="O504:Q504" si="670">SUM(O499:O503)</f>
        <v>0</v>
      </c>
      <c r="P504" s="178">
        <f t="shared" si="670"/>
        <v>0</v>
      </c>
      <c r="Q504" s="178">
        <f t="shared" si="670"/>
        <v>0</v>
      </c>
      <c r="R504" s="192">
        <v>1</v>
      </c>
      <c r="S504" s="178">
        <f>S499</f>
        <v>0</v>
      </c>
      <c r="T504" s="188">
        <f>T499</f>
        <v>0</v>
      </c>
      <c r="U504" s="182">
        <f>SUM(U499:U503)</f>
        <v>0</v>
      </c>
      <c r="V504" s="183">
        <f>SUM(V499:V503)</f>
        <v>0</v>
      </c>
      <c r="W504" s="132">
        <f>IFERROR(((V504/U504)*1),0)</f>
        <v>0</v>
      </c>
      <c r="X504" s="264">
        <f>IFERROR(((1-(1-T504)*W504)*1),0)</f>
        <v>1</v>
      </c>
      <c r="Y504" s="306"/>
    </row>
    <row r="505" spans="1:25" ht="15.75" hidden="1" thickBot="1">
      <c r="A505" s="399">
        <f>A499+1</f>
        <v>84</v>
      </c>
      <c r="B505" s="401"/>
      <c r="C505" s="380"/>
      <c r="D505" s="380"/>
      <c r="E505" s="127" t="s">
        <v>235</v>
      </c>
      <c r="F505" s="203">
        <v>0</v>
      </c>
      <c r="G505" s="203">
        <v>0</v>
      </c>
      <c r="H505" s="128">
        <f>F505+G505</f>
        <v>0</v>
      </c>
      <c r="I505" s="191" t="e">
        <f>H505/$H$510</f>
        <v>#DIV/0!</v>
      </c>
      <c r="J505" s="241">
        <v>0</v>
      </c>
      <c r="K505" s="241">
        <v>0</v>
      </c>
      <c r="L505" s="240">
        <f>J505+K505</f>
        <v>0</v>
      </c>
      <c r="M505" s="191" t="e">
        <f>L505/$L$510</f>
        <v>#DIV/0!</v>
      </c>
      <c r="N505" s="382">
        <v>0</v>
      </c>
      <c r="O505" s="241">
        <v>0</v>
      </c>
      <c r="P505" s="241">
        <v>0</v>
      </c>
      <c r="Q505" s="240">
        <f>O505+P505</f>
        <v>0</v>
      </c>
      <c r="R505" s="191" t="e">
        <f>Q505/$Q$510</f>
        <v>#DIV/0!</v>
      </c>
      <c r="S505" s="403">
        <f>N510-Q510</f>
        <v>0</v>
      </c>
      <c r="T505" s="405">
        <f>IFERROR((S505/N510),0)</f>
        <v>0</v>
      </c>
      <c r="U505" s="241">
        <v>0</v>
      </c>
      <c r="V505" s="241">
        <v>0</v>
      </c>
      <c r="W505" s="129">
        <f>IFERROR(((V505/U505)*1),0)</f>
        <v>0</v>
      </c>
      <c r="X505" s="406"/>
      <c r="Y505" s="306"/>
    </row>
    <row r="506" spans="1:25" ht="15.75" hidden="1" thickBot="1">
      <c r="A506" s="399"/>
      <c r="B506" s="401"/>
      <c r="C506" s="380"/>
      <c r="D506" s="380"/>
      <c r="E506" s="127" t="s">
        <v>236</v>
      </c>
      <c r="F506" s="203">
        <v>0</v>
      </c>
      <c r="G506" s="203">
        <v>0</v>
      </c>
      <c r="H506" s="128">
        <f t="shared" ref="H506:H509" si="671">F506+G506</f>
        <v>0</v>
      </c>
      <c r="I506" s="191" t="e">
        <f t="shared" ref="I506:I509" si="672">H506/$H$510</f>
        <v>#DIV/0!</v>
      </c>
      <c r="J506" s="241">
        <v>0</v>
      </c>
      <c r="K506" s="241">
        <v>0</v>
      </c>
      <c r="L506" s="240">
        <f t="shared" ref="L506:L509" si="673">J506+K506</f>
        <v>0</v>
      </c>
      <c r="M506" s="191" t="e">
        <f t="shared" ref="M506:M509" si="674">L506/$L$510</f>
        <v>#DIV/0!</v>
      </c>
      <c r="N506" s="382"/>
      <c r="O506" s="241">
        <v>0</v>
      </c>
      <c r="P506" s="241">
        <v>0</v>
      </c>
      <c r="Q506" s="240">
        <f t="shared" ref="Q506:Q509" si="675">O506+P506</f>
        <v>0</v>
      </c>
      <c r="R506" s="191" t="e">
        <f t="shared" ref="R506:R509" si="676">Q506/$Q$510</f>
        <v>#DIV/0!</v>
      </c>
      <c r="S506" s="403"/>
      <c r="T506" s="405"/>
      <c r="U506" s="241">
        <v>0</v>
      </c>
      <c r="V506" s="241">
        <v>0</v>
      </c>
      <c r="W506" s="129">
        <f t="shared" ref="W506:W507" si="677">IFERROR(((V506/U506)*1),0)</f>
        <v>0</v>
      </c>
      <c r="X506" s="407"/>
      <c r="Y506" s="306"/>
    </row>
    <row r="507" spans="1:25" ht="15.75" hidden="1" thickBot="1">
      <c r="A507" s="399"/>
      <c r="B507" s="401"/>
      <c r="C507" s="380"/>
      <c r="D507" s="380"/>
      <c r="E507" s="127" t="s">
        <v>237</v>
      </c>
      <c r="F507" s="203">
        <v>0</v>
      </c>
      <c r="G507" s="203">
        <v>0</v>
      </c>
      <c r="H507" s="128">
        <f t="shared" si="671"/>
        <v>0</v>
      </c>
      <c r="I507" s="191" t="e">
        <f t="shared" si="672"/>
        <v>#DIV/0!</v>
      </c>
      <c r="J507" s="241">
        <v>0</v>
      </c>
      <c r="K507" s="241">
        <v>0</v>
      </c>
      <c r="L507" s="240">
        <f t="shared" si="673"/>
        <v>0</v>
      </c>
      <c r="M507" s="191" t="e">
        <f t="shared" si="674"/>
        <v>#DIV/0!</v>
      </c>
      <c r="N507" s="382"/>
      <c r="O507" s="241">
        <v>0</v>
      </c>
      <c r="P507" s="241">
        <v>0</v>
      </c>
      <c r="Q507" s="240">
        <f t="shared" si="675"/>
        <v>0</v>
      </c>
      <c r="R507" s="191" t="e">
        <f t="shared" si="676"/>
        <v>#DIV/0!</v>
      </c>
      <c r="S507" s="403"/>
      <c r="T507" s="405"/>
      <c r="U507" s="241">
        <v>0</v>
      </c>
      <c r="V507" s="241">
        <v>0</v>
      </c>
      <c r="W507" s="129">
        <f t="shared" si="677"/>
        <v>0</v>
      </c>
      <c r="X507" s="407"/>
      <c r="Y507" s="306"/>
    </row>
    <row r="508" spans="1:25" ht="15.75" hidden="1" thickBot="1">
      <c r="A508" s="399"/>
      <c r="B508" s="401"/>
      <c r="C508" s="380"/>
      <c r="D508" s="380"/>
      <c r="E508" s="127" t="s">
        <v>238</v>
      </c>
      <c r="F508" s="203">
        <v>0</v>
      </c>
      <c r="G508" s="203">
        <v>0</v>
      </c>
      <c r="H508" s="128">
        <f t="shared" si="671"/>
        <v>0</v>
      </c>
      <c r="I508" s="191" t="e">
        <f t="shared" si="672"/>
        <v>#DIV/0!</v>
      </c>
      <c r="J508" s="241">
        <v>0</v>
      </c>
      <c r="K508" s="241">
        <v>0</v>
      </c>
      <c r="L508" s="240">
        <f t="shared" si="673"/>
        <v>0</v>
      </c>
      <c r="M508" s="191" t="e">
        <f t="shared" si="674"/>
        <v>#DIV/0!</v>
      </c>
      <c r="N508" s="382"/>
      <c r="O508" s="241">
        <v>0</v>
      </c>
      <c r="P508" s="241">
        <v>0</v>
      </c>
      <c r="Q508" s="240">
        <f t="shared" si="675"/>
        <v>0</v>
      </c>
      <c r="R508" s="191" t="e">
        <f t="shared" si="676"/>
        <v>#DIV/0!</v>
      </c>
      <c r="S508" s="403"/>
      <c r="T508" s="405"/>
      <c r="U508" s="241">
        <v>0</v>
      </c>
      <c r="V508" s="241">
        <v>0</v>
      </c>
      <c r="W508" s="129">
        <f>IFERROR(((V508/U508)*1),0)</f>
        <v>0</v>
      </c>
      <c r="X508" s="407"/>
      <c r="Y508" s="306"/>
    </row>
    <row r="509" spans="1:25" ht="15.75" hidden="1" thickBot="1">
      <c r="A509" s="399"/>
      <c r="B509" s="401"/>
      <c r="C509" s="380"/>
      <c r="D509" s="380"/>
      <c r="E509" s="127" t="s">
        <v>239</v>
      </c>
      <c r="F509" s="203">
        <v>0</v>
      </c>
      <c r="G509" s="203">
        <v>0</v>
      </c>
      <c r="H509" s="128">
        <f t="shared" si="671"/>
        <v>0</v>
      </c>
      <c r="I509" s="191" t="e">
        <f t="shared" si="672"/>
        <v>#DIV/0!</v>
      </c>
      <c r="J509" s="241">
        <v>0</v>
      </c>
      <c r="K509" s="241">
        <v>0</v>
      </c>
      <c r="L509" s="240">
        <f t="shared" si="673"/>
        <v>0</v>
      </c>
      <c r="M509" s="191" t="e">
        <f t="shared" si="674"/>
        <v>#DIV/0!</v>
      </c>
      <c r="N509" s="382"/>
      <c r="O509" s="241">
        <v>0</v>
      </c>
      <c r="P509" s="241">
        <v>0</v>
      </c>
      <c r="Q509" s="240">
        <f t="shared" si="675"/>
        <v>0</v>
      </c>
      <c r="R509" s="191" t="e">
        <f t="shared" si="676"/>
        <v>#DIV/0!</v>
      </c>
      <c r="S509" s="403"/>
      <c r="T509" s="405"/>
      <c r="U509" s="241">
        <v>0</v>
      </c>
      <c r="V509" s="241">
        <v>0</v>
      </c>
      <c r="W509" s="129">
        <f>IFERROR(((V509/U509)*1),0)</f>
        <v>0</v>
      </c>
      <c r="X509" s="404"/>
      <c r="Y509" s="306"/>
    </row>
    <row r="510" spans="1:25" ht="15.75" hidden="1" thickBot="1">
      <c r="A510" s="408" t="s">
        <v>240</v>
      </c>
      <c r="B510" s="409"/>
      <c r="C510" s="410"/>
      <c r="D510" s="237"/>
      <c r="E510" s="238"/>
      <c r="F510" s="206">
        <f>SUM(F505:F509)</f>
        <v>0</v>
      </c>
      <c r="G510" s="205">
        <f t="shared" ref="G510:H510" si="678">SUM(G505:G509)</f>
        <v>0</v>
      </c>
      <c r="H510" s="131">
        <f t="shared" si="678"/>
        <v>0</v>
      </c>
      <c r="I510" s="192">
        <v>1</v>
      </c>
      <c r="J510" s="178">
        <f t="shared" ref="J510:L510" si="679">SUM(J505:J509)</f>
        <v>0</v>
      </c>
      <c r="K510" s="178">
        <f t="shared" si="679"/>
        <v>0</v>
      </c>
      <c r="L510" s="178">
        <f t="shared" si="679"/>
        <v>0</v>
      </c>
      <c r="M510" s="192">
        <v>1</v>
      </c>
      <c r="N510" s="178">
        <f>N505</f>
        <v>0</v>
      </c>
      <c r="O510" s="178">
        <f t="shared" ref="O510:Q510" si="680">SUM(O505:O509)</f>
        <v>0</v>
      </c>
      <c r="P510" s="178">
        <f t="shared" si="680"/>
        <v>0</v>
      </c>
      <c r="Q510" s="178">
        <f t="shared" si="680"/>
        <v>0</v>
      </c>
      <c r="R510" s="192">
        <v>1</v>
      </c>
      <c r="S510" s="178">
        <f>S505</f>
        <v>0</v>
      </c>
      <c r="T510" s="188">
        <f>T505</f>
        <v>0</v>
      </c>
      <c r="U510" s="182">
        <f>SUM(U505:U509)</f>
        <v>0</v>
      </c>
      <c r="V510" s="183">
        <f>SUM(V505:V509)</f>
        <v>0</v>
      </c>
      <c r="W510" s="132">
        <f>IFERROR(((V510/U510)*1),0)</f>
        <v>0</v>
      </c>
      <c r="X510" s="264">
        <f>IFERROR(((1-(1-T510)*W510)*1),0)</f>
        <v>1</v>
      </c>
      <c r="Y510" s="306"/>
    </row>
    <row r="511" spans="1:25" ht="15.75" hidden="1" thickBot="1">
      <c r="A511" s="399">
        <f>A505+1</f>
        <v>85</v>
      </c>
      <c r="B511" s="401"/>
      <c r="C511" s="380"/>
      <c r="D511" s="380"/>
      <c r="E511" s="127" t="s">
        <v>235</v>
      </c>
      <c r="F511" s="203">
        <v>0</v>
      </c>
      <c r="G511" s="203">
        <v>0</v>
      </c>
      <c r="H511" s="128">
        <f>F511+G511</f>
        <v>0</v>
      </c>
      <c r="I511" s="191" t="e">
        <f>H511/$H$516</f>
        <v>#DIV/0!</v>
      </c>
      <c r="J511" s="241">
        <v>0</v>
      </c>
      <c r="K511" s="241">
        <v>0</v>
      </c>
      <c r="L511" s="240">
        <f>J511+K511</f>
        <v>0</v>
      </c>
      <c r="M511" s="191" t="e">
        <f>L511/$L$516</f>
        <v>#DIV/0!</v>
      </c>
      <c r="N511" s="382">
        <v>0</v>
      </c>
      <c r="O511" s="241">
        <v>0</v>
      </c>
      <c r="P511" s="241">
        <v>0</v>
      </c>
      <c r="Q511" s="240">
        <f>O511+P511</f>
        <v>0</v>
      </c>
      <c r="R511" s="191" t="e">
        <f>Q511/$Q$516</f>
        <v>#DIV/0!</v>
      </c>
      <c r="S511" s="403">
        <f>N516-Q516</f>
        <v>0</v>
      </c>
      <c r="T511" s="405">
        <f>IFERROR((S511/N516),0)</f>
        <v>0</v>
      </c>
      <c r="U511" s="241">
        <v>0</v>
      </c>
      <c r="V511" s="241">
        <v>0</v>
      </c>
      <c r="W511" s="129">
        <f>IFERROR(((V511/U511)*1),0)</f>
        <v>0</v>
      </c>
      <c r="X511" s="406"/>
      <c r="Y511" s="306"/>
    </row>
    <row r="512" spans="1:25" ht="15.75" hidden="1" thickBot="1">
      <c r="A512" s="399"/>
      <c r="B512" s="401"/>
      <c r="C512" s="380"/>
      <c r="D512" s="380"/>
      <c r="E512" s="127" t="s">
        <v>236</v>
      </c>
      <c r="F512" s="203">
        <v>0</v>
      </c>
      <c r="G512" s="203">
        <v>0</v>
      </c>
      <c r="H512" s="128">
        <f t="shared" ref="H512:H515" si="681">F512+G512</f>
        <v>0</v>
      </c>
      <c r="I512" s="191" t="e">
        <f t="shared" ref="I512:I515" si="682">H512/$H$516</f>
        <v>#DIV/0!</v>
      </c>
      <c r="J512" s="241">
        <v>0</v>
      </c>
      <c r="K512" s="241">
        <v>0</v>
      </c>
      <c r="L512" s="240">
        <f t="shared" ref="L512:L515" si="683">J512+K512</f>
        <v>0</v>
      </c>
      <c r="M512" s="191" t="e">
        <f t="shared" ref="M512:M515" si="684">L512/$L$516</f>
        <v>#DIV/0!</v>
      </c>
      <c r="N512" s="382"/>
      <c r="O512" s="241">
        <v>0</v>
      </c>
      <c r="P512" s="241">
        <v>0</v>
      </c>
      <c r="Q512" s="240">
        <f t="shared" ref="Q512:Q515" si="685">O512+P512</f>
        <v>0</v>
      </c>
      <c r="R512" s="191" t="e">
        <f t="shared" ref="R512:R515" si="686">Q512/$Q$516</f>
        <v>#DIV/0!</v>
      </c>
      <c r="S512" s="403"/>
      <c r="T512" s="405"/>
      <c r="U512" s="241">
        <v>0</v>
      </c>
      <c r="V512" s="241">
        <v>0</v>
      </c>
      <c r="W512" s="129">
        <f t="shared" ref="W512:W513" si="687">IFERROR(((V512/U512)*1),0)</f>
        <v>0</v>
      </c>
      <c r="X512" s="407"/>
      <c r="Y512" s="306"/>
    </row>
    <row r="513" spans="1:25" ht="15.75" hidden="1" thickBot="1">
      <c r="A513" s="399"/>
      <c r="B513" s="401"/>
      <c r="C513" s="380"/>
      <c r="D513" s="380"/>
      <c r="E513" s="127" t="s">
        <v>237</v>
      </c>
      <c r="F513" s="203">
        <v>0</v>
      </c>
      <c r="G513" s="203">
        <v>0</v>
      </c>
      <c r="H513" s="128">
        <f t="shared" si="681"/>
        <v>0</v>
      </c>
      <c r="I513" s="191" t="e">
        <f t="shared" si="682"/>
        <v>#DIV/0!</v>
      </c>
      <c r="J513" s="241">
        <v>0</v>
      </c>
      <c r="K513" s="241">
        <v>0</v>
      </c>
      <c r="L513" s="240">
        <f t="shared" si="683"/>
        <v>0</v>
      </c>
      <c r="M513" s="191" t="e">
        <f t="shared" si="684"/>
        <v>#DIV/0!</v>
      </c>
      <c r="N513" s="382"/>
      <c r="O513" s="241">
        <v>0</v>
      </c>
      <c r="P513" s="241">
        <v>0</v>
      </c>
      <c r="Q513" s="240">
        <f t="shared" si="685"/>
        <v>0</v>
      </c>
      <c r="R513" s="191" t="e">
        <f t="shared" si="686"/>
        <v>#DIV/0!</v>
      </c>
      <c r="S513" s="403"/>
      <c r="T513" s="405"/>
      <c r="U513" s="241">
        <v>0</v>
      </c>
      <c r="V513" s="241">
        <v>0</v>
      </c>
      <c r="W513" s="129">
        <f t="shared" si="687"/>
        <v>0</v>
      </c>
      <c r="X513" s="407"/>
      <c r="Y513" s="306"/>
    </row>
    <row r="514" spans="1:25" ht="15.75" hidden="1" thickBot="1">
      <c r="A514" s="399"/>
      <c r="B514" s="401"/>
      <c r="C514" s="380"/>
      <c r="D514" s="380"/>
      <c r="E514" s="127" t="s">
        <v>238</v>
      </c>
      <c r="F514" s="203">
        <v>0</v>
      </c>
      <c r="G514" s="203">
        <v>0</v>
      </c>
      <c r="H514" s="128">
        <f t="shared" si="681"/>
        <v>0</v>
      </c>
      <c r="I514" s="191" t="e">
        <f t="shared" si="682"/>
        <v>#DIV/0!</v>
      </c>
      <c r="J514" s="241">
        <v>0</v>
      </c>
      <c r="K514" s="241">
        <v>0</v>
      </c>
      <c r="L514" s="240">
        <f t="shared" si="683"/>
        <v>0</v>
      </c>
      <c r="M514" s="191" t="e">
        <f t="shared" si="684"/>
        <v>#DIV/0!</v>
      </c>
      <c r="N514" s="382"/>
      <c r="O514" s="241">
        <v>0</v>
      </c>
      <c r="P514" s="241">
        <v>0</v>
      </c>
      <c r="Q514" s="240">
        <f t="shared" si="685"/>
        <v>0</v>
      </c>
      <c r="R514" s="191" t="e">
        <f t="shared" si="686"/>
        <v>#DIV/0!</v>
      </c>
      <c r="S514" s="403"/>
      <c r="T514" s="405"/>
      <c r="U514" s="241">
        <v>0</v>
      </c>
      <c r="V514" s="241">
        <v>0</v>
      </c>
      <c r="W514" s="129">
        <f>IFERROR(((V514/U514)*1),0)</f>
        <v>0</v>
      </c>
      <c r="X514" s="407"/>
      <c r="Y514" s="306"/>
    </row>
    <row r="515" spans="1:25" ht="15.75" hidden="1" thickBot="1">
      <c r="A515" s="399"/>
      <c r="B515" s="401"/>
      <c r="C515" s="380"/>
      <c r="D515" s="380"/>
      <c r="E515" s="127" t="s">
        <v>239</v>
      </c>
      <c r="F515" s="203">
        <v>0</v>
      </c>
      <c r="G515" s="203">
        <v>0</v>
      </c>
      <c r="H515" s="128">
        <f t="shared" si="681"/>
        <v>0</v>
      </c>
      <c r="I515" s="191" t="e">
        <f t="shared" si="682"/>
        <v>#DIV/0!</v>
      </c>
      <c r="J515" s="241">
        <v>0</v>
      </c>
      <c r="K515" s="241">
        <v>0</v>
      </c>
      <c r="L515" s="240">
        <f t="shared" si="683"/>
        <v>0</v>
      </c>
      <c r="M515" s="191" t="e">
        <f t="shared" si="684"/>
        <v>#DIV/0!</v>
      </c>
      <c r="N515" s="382"/>
      <c r="O515" s="241">
        <v>0</v>
      </c>
      <c r="P515" s="241">
        <v>0</v>
      </c>
      <c r="Q515" s="240">
        <f t="shared" si="685"/>
        <v>0</v>
      </c>
      <c r="R515" s="191" t="e">
        <f t="shared" si="686"/>
        <v>#DIV/0!</v>
      </c>
      <c r="S515" s="403"/>
      <c r="T515" s="405"/>
      <c r="U515" s="241">
        <v>0</v>
      </c>
      <c r="V515" s="241">
        <v>0</v>
      </c>
      <c r="W515" s="129">
        <f>IFERROR(((V515/U515)*1),0)</f>
        <v>0</v>
      </c>
      <c r="X515" s="404"/>
      <c r="Y515" s="306"/>
    </row>
    <row r="516" spans="1:25" ht="15.75" hidden="1" thickBot="1">
      <c r="A516" s="408" t="s">
        <v>240</v>
      </c>
      <c r="B516" s="409"/>
      <c r="C516" s="410"/>
      <c r="D516" s="237"/>
      <c r="E516" s="238"/>
      <c r="F516" s="206">
        <f>SUM(F511:F515)</f>
        <v>0</v>
      </c>
      <c r="G516" s="205">
        <f t="shared" ref="G516:H516" si="688">SUM(G511:G515)</f>
        <v>0</v>
      </c>
      <c r="H516" s="131">
        <f t="shared" si="688"/>
        <v>0</v>
      </c>
      <c r="I516" s="192">
        <v>1</v>
      </c>
      <c r="J516" s="178">
        <f t="shared" ref="J516:L516" si="689">SUM(J511:J515)</f>
        <v>0</v>
      </c>
      <c r="K516" s="178">
        <f t="shared" si="689"/>
        <v>0</v>
      </c>
      <c r="L516" s="178">
        <f t="shared" si="689"/>
        <v>0</v>
      </c>
      <c r="M516" s="192">
        <v>1</v>
      </c>
      <c r="N516" s="178">
        <f>N511</f>
        <v>0</v>
      </c>
      <c r="O516" s="178">
        <f t="shared" ref="O516:Q516" si="690">SUM(O511:O515)</f>
        <v>0</v>
      </c>
      <c r="P516" s="178">
        <f t="shared" si="690"/>
        <v>0</v>
      </c>
      <c r="Q516" s="178">
        <f t="shared" si="690"/>
        <v>0</v>
      </c>
      <c r="R516" s="192">
        <v>1</v>
      </c>
      <c r="S516" s="178">
        <f>S511</f>
        <v>0</v>
      </c>
      <c r="T516" s="188">
        <f>T511</f>
        <v>0</v>
      </c>
      <c r="U516" s="182">
        <f>SUM(U511:U515)</f>
        <v>0</v>
      </c>
      <c r="V516" s="183">
        <f>SUM(V511:V515)</f>
        <v>0</v>
      </c>
      <c r="W516" s="132">
        <f>IFERROR(((V516/U516)*1),0)</f>
        <v>0</v>
      </c>
      <c r="X516" s="264">
        <f>IFERROR(((1-(1-T516)*W516)*1),0)</f>
        <v>1</v>
      </c>
      <c r="Y516" s="306"/>
    </row>
    <row r="517" spans="1:25" ht="15.75" hidden="1" thickBot="1">
      <c r="A517" s="399">
        <f>A511+1</f>
        <v>86</v>
      </c>
      <c r="B517" s="401"/>
      <c r="C517" s="380"/>
      <c r="D517" s="380"/>
      <c r="E517" s="127" t="s">
        <v>235</v>
      </c>
      <c r="F517" s="203">
        <v>0</v>
      </c>
      <c r="G517" s="203">
        <v>0</v>
      </c>
      <c r="H517" s="128">
        <f>F517+G517</f>
        <v>0</v>
      </c>
      <c r="I517" s="191" t="e">
        <f>H517/$H$522</f>
        <v>#DIV/0!</v>
      </c>
      <c r="J517" s="241">
        <v>0</v>
      </c>
      <c r="K517" s="241">
        <v>0</v>
      </c>
      <c r="L517" s="240">
        <f>J517+K517</f>
        <v>0</v>
      </c>
      <c r="M517" s="191" t="e">
        <f>L517/$L$522</f>
        <v>#DIV/0!</v>
      </c>
      <c r="N517" s="382">
        <v>0</v>
      </c>
      <c r="O517" s="241">
        <v>0</v>
      </c>
      <c r="P517" s="241">
        <v>0</v>
      </c>
      <c r="Q517" s="240">
        <f>O517+P517</f>
        <v>0</v>
      </c>
      <c r="R517" s="191" t="e">
        <f>Q517/$Q$522</f>
        <v>#DIV/0!</v>
      </c>
      <c r="S517" s="403">
        <f>N522-Q522</f>
        <v>0</v>
      </c>
      <c r="T517" s="405">
        <f>IFERROR((S517/N522),0)</f>
        <v>0</v>
      </c>
      <c r="U517" s="241">
        <v>0</v>
      </c>
      <c r="V517" s="241">
        <v>0</v>
      </c>
      <c r="W517" s="129">
        <f>IFERROR(((V517/U517)*1),0)</f>
        <v>0</v>
      </c>
      <c r="X517" s="406"/>
      <c r="Y517" s="306"/>
    </row>
    <row r="518" spans="1:25" ht="15.75" hidden="1" thickBot="1">
      <c r="A518" s="399"/>
      <c r="B518" s="401"/>
      <c r="C518" s="380"/>
      <c r="D518" s="380"/>
      <c r="E518" s="127" t="s">
        <v>236</v>
      </c>
      <c r="F518" s="203">
        <v>0</v>
      </c>
      <c r="G518" s="203">
        <v>0</v>
      </c>
      <c r="H518" s="128">
        <f t="shared" ref="H518:H521" si="691">F518+G518</f>
        <v>0</v>
      </c>
      <c r="I518" s="191" t="e">
        <f t="shared" ref="I518:I521" si="692">H518/$H$522</f>
        <v>#DIV/0!</v>
      </c>
      <c r="J518" s="241">
        <v>0</v>
      </c>
      <c r="K518" s="241">
        <v>0</v>
      </c>
      <c r="L518" s="240">
        <f t="shared" ref="L518:L521" si="693">J518+K518</f>
        <v>0</v>
      </c>
      <c r="M518" s="191" t="e">
        <f t="shared" ref="M518:M521" si="694">L518/$L$522</f>
        <v>#DIV/0!</v>
      </c>
      <c r="N518" s="382"/>
      <c r="O518" s="241">
        <v>0</v>
      </c>
      <c r="P518" s="241">
        <v>0</v>
      </c>
      <c r="Q518" s="240">
        <f t="shared" ref="Q518:Q521" si="695">O518+P518</f>
        <v>0</v>
      </c>
      <c r="R518" s="191" t="e">
        <f t="shared" ref="R518:R521" si="696">Q518/$Q$522</f>
        <v>#DIV/0!</v>
      </c>
      <c r="S518" s="403"/>
      <c r="T518" s="405"/>
      <c r="U518" s="241">
        <v>0</v>
      </c>
      <c r="V518" s="241">
        <v>0</v>
      </c>
      <c r="W518" s="129">
        <f t="shared" ref="W518:W519" si="697">IFERROR(((V518/U518)*1),0)</f>
        <v>0</v>
      </c>
      <c r="X518" s="407"/>
      <c r="Y518" s="306"/>
    </row>
    <row r="519" spans="1:25" ht="15.75" hidden="1" thickBot="1">
      <c r="A519" s="399"/>
      <c r="B519" s="401"/>
      <c r="C519" s="380"/>
      <c r="D519" s="380"/>
      <c r="E519" s="127" t="s">
        <v>237</v>
      </c>
      <c r="F519" s="203">
        <v>0</v>
      </c>
      <c r="G519" s="203">
        <v>0</v>
      </c>
      <c r="H519" s="128">
        <f t="shared" si="691"/>
        <v>0</v>
      </c>
      <c r="I519" s="191" t="e">
        <f t="shared" si="692"/>
        <v>#DIV/0!</v>
      </c>
      <c r="J519" s="241">
        <v>0</v>
      </c>
      <c r="K519" s="241">
        <v>0</v>
      </c>
      <c r="L519" s="240">
        <f t="shared" si="693"/>
        <v>0</v>
      </c>
      <c r="M519" s="191" t="e">
        <f t="shared" si="694"/>
        <v>#DIV/0!</v>
      </c>
      <c r="N519" s="382"/>
      <c r="O519" s="241">
        <v>0</v>
      </c>
      <c r="P519" s="241">
        <v>0</v>
      </c>
      <c r="Q519" s="240">
        <f t="shared" si="695"/>
        <v>0</v>
      </c>
      <c r="R519" s="191" t="e">
        <f t="shared" si="696"/>
        <v>#DIV/0!</v>
      </c>
      <c r="S519" s="403"/>
      <c r="T519" s="405"/>
      <c r="U519" s="241">
        <v>0</v>
      </c>
      <c r="V519" s="241">
        <v>0</v>
      </c>
      <c r="W519" s="129">
        <f t="shared" si="697"/>
        <v>0</v>
      </c>
      <c r="X519" s="407"/>
      <c r="Y519" s="306"/>
    </row>
    <row r="520" spans="1:25" ht="15.75" hidden="1" thickBot="1">
      <c r="A520" s="399"/>
      <c r="B520" s="401"/>
      <c r="C520" s="380"/>
      <c r="D520" s="380"/>
      <c r="E520" s="127" t="s">
        <v>238</v>
      </c>
      <c r="F520" s="203">
        <v>0</v>
      </c>
      <c r="G520" s="203">
        <v>0</v>
      </c>
      <c r="H520" s="128">
        <f t="shared" si="691"/>
        <v>0</v>
      </c>
      <c r="I520" s="191" t="e">
        <f t="shared" si="692"/>
        <v>#DIV/0!</v>
      </c>
      <c r="J520" s="241">
        <v>0</v>
      </c>
      <c r="K520" s="241">
        <v>0</v>
      </c>
      <c r="L520" s="240">
        <f t="shared" si="693"/>
        <v>0</v>
      </c>
      <c r="M520" s="191" t="e">
        <f t="shared" si="694"/>
        <v>#DIV/0!</v>
      </c>
      <c r="N520" s="382"/>
      <c r="O520" s="241">
        <v>0</v>
      </c>
      <c r="P520" s="241">
        <v>0</v>
      </c>
      <c r="Q520" s="240">
        <f t="shared" si="695"/>
        <v>0</v>
      </c>
      <c r="R520" s="191" t="e">
        <f t="shared" si="696"/>
        <v>#DIV/0!</v>
      </c>
      <c r="S520" s="403"/>
      <c r="T520" s="405"/>
      <c r="U520" s="241">
        <v>0</v>
      </c>
      <c r="V520" s="241">
        <v>0</v>
      </c>
      <c r="W520" s="129">
        <f>IFERROR(((V520/U520)*1),0)</f>
        <v>0</v>
      </c>
      <c r="X520" s="407"/>
      <c r="Y520" s="306"/>
    </row>
    <row r="521" spans="1:25" ht="15.75" hidden="1" thickBot="1">
      <c r="A521" s="399"/>
      <c r="B521" s="401"/>
      <c r="C521" s="380"/>
      <c r="D521" s="380"/>
      <c r="E521" s="127" t="s">
        <v>239</v>
      </c>
      <c r="F521" s="203">
        <v>0</v>
      </c>
      <c r="G521" s="203">
        <v>0</v>
      </c>
      <c r="H521" s="128">
        <f t="shared" si="691"/>
        <v>0</v>
      </c>
      <c r="I521" s="191" t="e">
        <f t="shared" si="692"/>
        <v>#DIV/0!</v>
      </c>
      <c r="J521" s="241">
        <v>0</v>
      </c>
      <c r="K521" s="241">
        <v>0</v>
      </c>
      <c r="L521" s="240">
        <f t="shared" si="693"/>
        <v>0</v>
      </c>
      <c r="M521" s="191" t="e">
        <f t="shared" si="694"/>
        <v>#DIV/0!</v>
      </c>
      <c r="N521" s="382"/>
      <c r="O521" s="241">
        <v>0</v>
      </c>
      <c r="P521" s="241">
        <v>0</v>
      </c>
      <c r="Q521" s="240">
        <f t="shared" si="695"/>
        <v>0</v>
      </c>
      <c r="R521" s="191" t="e">
        <f t="shared" si="696"/>
        <v>#DIV/0!</v>
      </c>
      <c r="S521" s="403"/>
      <c r="T521" s="405"/>
      <c r="U521" s="241">
        <v>0</v>
      </c>
      <c r="V521" s="241">
        <v>0</v>
      </c>
      <c r="W521" s="129">
        <f>IFERROR(((V521/U521)*1),0)</f>
        <v>0</v>
      </c>
      <c r="X521" s="404"/>
      <c r="Y521" s="306"/>
    </row>
    <row r="522" spans="1:25" ht="15.75" hidden="1" thickBot="1">
      <c r="A522" s="408" t="s">
        <v>240</v>
      </c>
      <c r="B522" s="409"/>
      <c r="C522" s="410"/>
      <c r="D522" s="237"/>
      <c r="E522" s="238"/>
      <c r="F522" s="206">
        <f>SUM(F517:F521)</f>
        <v>0</v>
      </c>
      <c r="G522" s="205">
        <f t="shared" ref="G522:H522" si="698">SUM(G517:G521)</f>
        <v>0</v>
      </c>
      <c r="H522" s="131">
        <f t="shared" si="698"/>
        <v>0</v>
      </c>
      <c r="I522" s="192">
        <v>1</v>
      </c>
      <c r="J522" s="178">
        <f t="shared" ref="J522:L522" si="699">SUM(J517:J521)</f>
        <v>0</v>
      </c>
      <c r="K522" s="178">
        <f t="shared" si="699"/>
        <v>0</v>
      </c>
      <c r="L522" s="178">
        <f t="shared" si="699"/>
        <v>0</v>
      </c>
      <c r="M522" s="192">
        <v>1</v>
      </c>
      <c r="N522" s="178">
        <f>N517</f>
        <v>0</v>
      </c>
      <c r="O522" s="178">
        <f t="shared" ref="O522:Q522" si="700">SUM(O517:O521)</f>
        <v>0</v>
      </c>
      <c r="P522" s="178">
        <f t="shared" si="700"/>
        <v>0</v>
      </c>
      <c r="Q522" s="178">
        <f t="shared" si="700"/>
        <v>0</v>
      </c>
      <c r="R522" s="192">
        <v>1</v>
      </c>
      <c r="S522" s="178">
        <f>S517</f>
        <v>0</v>
      </c>
      <c r="T522" s="188">
        <f>T517</f>
        <v>0</v>
      </c>
      <c r="U522" s="182">
        <f>SUM(U517:U521)</f>
        <v>0</v>
      </c>
      <c r="V522" s="183">
        <f>SUM(V517:V521)</f>
        <v>0</v>
      </c>
      <c r="W522" s="132">
        <f>IFERROR(((V522/U522)*1),0)</f>
        <v>0</v>
      </c>
      <c r="X522" s="264">
        <f>IFERROR(((1-(1-T522)*W522)*1),0)</f>
        <v>1</v>
      </c>
      <c r="Y522" s="306"/>
    </row>
    <row r="523" spans="1:25" ht="15.75" hidden="1" thickBot="1">
      <c r="A523" s="399">
        <f>A517+1</f>
        <v>87</v>
      </c>
      <c r="B523" s="401"/>
      <c r="C523" s="380"/>
      <c r="D523" s="380"/>
      <c r="E523" s="127" t="s">
        <v>235</v>
      </c>
      <c r="F523" s="203">
        <v>0</v>
      </c>
      <c r="G523" s="203">
        <v>0</v>
      </c>
      <c r="H523" s="128">
        <f>F523+G523</f>
        <v>0</v>
      </c>
      <c r="I523" s="191" t="e">
        <f>H523/$H$528</f>
        <v>#DIV/0!</v>
      </c>
      <c r="J523" s="241">
        <v>0</v>
      </c>
      <c r="K523" s="241">
        <v>0</v>
      </c>
      <c r="L523" s="240">
        <f>J523+K523</f>
        <v>0</v>
      </c>
      <c r="M523" s="191" t="e">
        <f>L523/$L$528</f>
        <v>#DIV/0!</v>
      </c>
      <c r="N523" s="382">
        <v>0</v>
      </c>
      <c r="O523" s="241">
        <v>0</v>
      </c>
      <c r="P523" s="241">
        <v>0</v>
      </c>
      <c r="Q523" s="240">
        <f>O523+P523</f>
        <v>0</v>
      </c>
      <c r="R523" s="191" t="e">
        <f>Q523/$Q$528</f>
        <v>#DIV/0!</v>
      </c>
      <c r="S523" s="403">
        <f>N528-Q528</f>
        <v>0</v>
      </c>
      <c r="T523" s="405">
        <f>IFERROR((S523/N528),0)</f>
        <v>0</v>
      </c>
      <c r="U523" s="241">
        <v>0</v>
      </c>
      <c r="V523" s="241">
        <v>0</v>
      </c>
      <c r="W523" s="129">
        <f>IFERROR(((V523/U523)*1),0)</f>
        <v>0</v>
      </c>
      <c r="X523" s="406"/>
      <c r="Y523" s="306"/>
    </row>
    <row r="524" spans="1:25" ht="15.75" hidden="1" thickBot="1">
      <c r="A524" s="399"/>
      <c r="B524" s="401"/>
      <c r="C524" s="380"/>
      <c r="D524" s="380"/>
      <c r="E524" s="127" t="s">
        <v>236</v>
      </c>
      <c r="F524" s="203">
        <v>0</v>
      </c>
      <c r="G524" s="203">
        <v>0</v>
      </c>
      <c r="H524" s="128">
        <f t="shared" ref="H524:H527" si="701">F524+G524</f>
        <v>0</v>
      </c>
      <c r="I524" s="191" t="e">
        <f t="shared" ref="I524:I527" si="702">H524/$H$528</f>
        <v>#DIV/0!</v>
      </c>
      <c r="J524" s="241">
        <v>0</v>
      </c>
      <c r="K524" s="241">
        <v>0</v>
      </c>
      <c r="L524" s="240">
        <f t="shared" ref="L524:L527" si="703">J524+K524</f>
        <v>0</v>
      </c>
      <c r="M524" s="191" t="e">
        <f t="shared" ref="M524:M527" si="704">L524/$L$528</f>
        <v>#DIV/0!</v>
      </c>
      <c r="N524" s="382"/>
      <c r="O524" s="241">
        <v>0</v>
      </c>
      <c r="P524" s="241">
        <v>0</v>
      </c>
      <c r="Q524" s="240">
        <f t="shared" ref="Q524:Q527" si="705">O524+P524</f>
        <v>0</v>
      </c>
      <c r="R524" s="191" t="e">
        <f t="shared" ref="R524:R527" si="706">Q524/$Q$528</f>
        <v>#DIV/0!</v>
      </c>
      <c r="S524" s="403"/>
      <c r="T524" s="405"/>
      <c r="U524" s="241">
        <v>0</v>
      </c>
      <c r="V524" s="241">
        <v>0</v>
      </c>
      <c r="W524" s="129">
        <f t="shared" ref="W524:W525" si="707">IFERROR(((V524/U524)*1),0)</f>
        <v>0</v>
      </c>
      <c r="X524" s="407"/>
      <c r="Y524" s="306"/>
    </row>
    <row r="525" spans="1:25" ht="15.75" hidden="1" thickBot="1">
      <c r="A525" s="399"/>
      <c r="B525" s="401"/>
      <c r="C525" s="380"/>
      <c r="D525" s="380"/>
      <c r="E525" s="127" t="s">
        <v>237</v>
      </c>
      <c r="F525" s="203">
        <v>0</v>
      </c>
      <c r="G525" s="203">
        <v>0</v>
      </c>
      <c r="H525" s="128">
        <f t="shared" si="701"/>
        <v>0</v>
      </c>
      <c r="I525" s="191" t="e">
        <f t="shared" si="702"/>
        <v>#DIV/0!</v>
      </c>
      <c r="J525" s="241">
        <v>0</v>
      </c>
      <c r="K525" s="241">
        <v>0</v>
      </c>
      <c r="L525" s="240">
        <f t="shared" si="703"/>
        <v>0</v>
      </c>
      <c r="M525" s="191" t="e">
        <f t="shared" si="704"/>
        <v>#DIV/0!</v>
      </c>
      <c r="N525" s="382"/>
      <c r="O525" s="241">
        <v>0</v>
      </c>
      <c r="P525" s="241">
        <v>0</v>
      </c>
      <c r="Q525" s="240">
        <f t="shared" si="705"/>
        <v>0</v>
      </c>
      <c r="R525" s="191" t="e">
        <f t="shared" si="706"/>
        <v>#DIV/0!</v>
      </c>
      <c r="S525" s="403"/>
      <c r="T525" s="405"/>
      <c r="U525" s="241">
        <v>0</v>
      </c>
      <c r="V525" s="241">
        <v>0</v>
      </c>
      <c r="W525" s="129">
        <f t="shared" si="707"/>
        <v>0</v>
      </c>
      <c r="X525" s="407"/>
      <c r="Y525" s="306"/>
    </row>
    <row r="526" spans="1:25" ht="15.75" hidden="1" thickBot="1">
      <c r="A526" s="399"/>
      <c r="B526" s="401"/>
      <c r="C526" s="380"/>
      <c r="D526" s="380"/>
      <c r="E526" s="127" t="s">
        <v>238</v>
      </c>
      <c r="F526" s="203">
        <v>0</v>
      </c>
      <c r="G526" s="203">
        <v>0</v>
      </c>
      <c r="H526" s="128">
        <f t="shared" si="701"/>
        <v>0</v>
      </c>
      <c r="I526" s="191" t="e">
        <f t="shared" si="702"/>
        <v>#DIV/0!</v>
      </c>
      <c r="J526" s="241">
        <v>0</v>
      </c>
      <c r="K526" s="241">
        <v>0</v>
      </c>
      <c r="L526" s="240">
        <f t="shared" si="703"/>
        <v>0</v>
      </c>
      <c r="M526" s="191" t="e">
        <f t="shared" si="704"/>
        <v>#DIV/0!</v>
      </c>
      <c r="N526" s="382"/>
      <c r="O526" s="241">
        <v>0</v>
      </c>
      <c r="P526" s="241">
        <v>0</v>
      </c>
      <c r="Q526" s="240">
        <f t="shared" si="705"/>
        <v>0</v>
      </c>
      <c r="R526" s="191" t="e">
        <f t="shared" si="706"/>
        <v>#DIV/0!</v>
      </c>
      <c r="S526" s="403"/>
      <c r="T526" s="405"/>
      <c r="U526" s="241">
        <v>0</v>
      </c>
      <c r="V526" s="241">
        <v>0</v>
      </c>
      <c r="W526" s="129">
        <f>IFERROR(((V526/U526)*1),0)</f>
        <v>0</v>
      </c>
      <c r="X526" s="407"/>
      <c r="Y526" s="306"/>
    </row>
    <row r="527" spans="1:25" ht="15.75" hidden="1" thickBot="1">
      <c r="A527" s="399"/>
      <c r="B527" s="401"/>
      <c r="C527" s="380"/>
      <c r="D527" s="380"/>
      <c r="E527" s="127" t="s">
        <v>239</v>
      </c>
      <c r="F527" s="203">
        <v>0</v>
      </c>
      <c r="G527" s="203">
        <v>0</v>
      </c>
      <c r="H527" s="128">
        <f t="shared" si="701"/>
        <v>0</v>
      </c>
      <c r="I527" s="191" t="e">
        <f t="shared" si="702"/>
        <v>#DIV/0!</v>
      </c>
      <c r="J527" s="241">
        <v>0</v>
      </c>
      <c r="K527" s="241">
        <v>0</v>
      </c>
      <c r="L527" s="240">
        <f t="shared" si="703"/>
        <v>0</v>
      </c>
      <c r="M527" s="191" t="e">
        <f t="shared" si="704"/>
        <v>#DIV/0!</v>
      </c>
      <c r="N527" s="382"/>
      <c r="O527" s="241">
        <v>0</v>
      </c>
      <c r="P527" s="241">
        <v>0</v>
      </c>
      <c r="Q527" s="240">
        <f t="shared" si="705"/>
        <v>0</v>
      </c>
      <c r="R527" s="191" t="e">
        <f t="shared" si="706"/>
        <v>#DIV/0!</v>
      </c>
      <c r="S527" s="403"/>
      <c r="T527" s="405"/>
      <c r="U527" s="241">
        <v>0</v>
      </c>
      <c r="V527" s="241">
        <v>0</v>
      </c>
      <c r="W527" s="129">
        <f>IFERROR(((V527/U527)*1),0)</f>
        <v>0</v>
      </c>
      <c r="X527" s="404"/>
      <c r="Y527" s="306"/>
    </row>
    <row r="528" spans="1:25" ht="15.75" hidden="1" thickBot="1">
      <c r="A528" s="408" t="s">
        <v>240</v>
      </c>
      <c r="B528" s="409"/>
      <c r="C528" s="410"/>
      <c r="D528" s="237"/>
      <c r="E528" s="238"/>
      <c r="F528" s="206">
        <f>SUM(F523:F527)</f>
        <v>0</v>
      </c>
      <c r="G528" s="205">
        <f t="shared" ref="G528:H528" si="708">SUM(G523:G527)</f>
        <v>0</v>
      </c>
      <c r="H528" s="131">
        <f t="shared" si="708"/>
        <v>0</v>
      </c>
      <c r="I528" s="192">
        <v>1</v>
      </c>
      <c r="J528" s="178">
        <f t="shared" ref="J528:L528" si="709">SUM(J523:J527)</f>
        <v>0</v>
      </c>
      <c r="K528" s="178">
        <f t="shared" si="709"/>
        <v>0</v>
      </c>
      <c r="L528" s="178">
        <f t="shared" si="709"/>
        <v>0</v>
      </c>
      <c r="M528" s="192">
        <v>1</v>
      </c>
      <c r="N528" s="178">
        <f>N523</f>
        <v>0</v>
      </c>
      <c r="O528" s="178">
        <f t="shared" ref="O528:Q528" si="710">SUM(O523:O527)</f>
        <v>0</v>
      </c>
      <c r="P528" s="178">
        <f t="shared" si="710"/>
        <v>0</v>
      </c>
      <c r="Q528" s="178">
        <f t="shared" si="710"/>
        <v>0</v>
      </c>
      <c r="R528" s="192">
        <v>1</v>
      </c>
      <c r="S528" s="178">
        <f>S523</f>
        <v>0</v>
      </c>
      <c r="T528" s="188">
        <f>T523</f>
        <v>0</v>
      </c>
      <c r="U528" s="182">
        <f>SUM(U523:U527)</f>
        <v>0</v>
      </c>
      <c r="V528" s="183">
        <f>SUM(V523:V527)</f>
        <v>0</v>
      </c>
      <c r="W528" s="132">
        <f>IFERROR(((V528/U528)*1),0)</f>
        <v>0</v>
      </c>
      <c r="X528" s="264">
        <f>IFERROR(((1-(1-T528)*W528)*1),0)</f>
        <v>1</v>
      </c>
      <c r="Y528" s="306"/>
    </row>
    <row r="529" spans="1:25" ht="15.75" hidden="1" thickBot="1">
      <c r="A529" s="399">
        <f>A523+1</f>
        <v>88</v>
      </c>
      <c r="B529" s="401"/>
      <c r="C529" s="380"/>
      <c r="D529" s="380"/>
      <c r="E529" s="127" t="s">
        <v>235</v>
      </c>
      <c r="F529" s="203">
        <v>0</v>
      </c>
      <c r="G529" s="203">
        <v>0</v>
      </c>
      <c r="H529" s="128">
        <f>F529+G529</f>
        <v>0</v>
      </c>
      <c r="I529" s="191" t="e">
        <f>H529/$H$534</f>
        <v>#DIV/0!</v>
      </c>
      <c r="J529" s="241">
        <v>0</v>
      </c>
      <c r="K529" s="241">
        <v>0</v>
      </c>
      <c r="L529" s="240">
        <f>J529+K529</f>
        <v>0</v>
      </c>
      <c r="M529" s="191" t="e">
        <f>L529/$L$534</f>
        <v>#DIV/0!</v>
      </c>
      <c r="N529" s="382">
        <v>0</v>
      </c>
      <c r="O529" s="241">
        <v>0</v>
      </c>
      <c r="P529" s="241">
        <v>0</v>
      </c>
      <c r="Q529" s="240">
        <f>O529+P529</f>
        <v>0</v>
      </c>
      <c r="R529" s="191" t="e">
        <f>Q529/$Q$534</f>
        <v>#DIV/0!</v>
      </c>
      <c r="S529" s="403">
        <f>N534-Q534</f>
        <v>0</v>
      </c>
      <c r="T529" s="405">
        <f>IFERROR((S529/N534),0)</f>
        <v>0</v>
      </c>
      <c r="U529" s="241">
        <v>0</v>
      </c>
      <c r="V529" s="241">
        <v>0</v>
      </c>
      <c r="W529" s="129">
        <f>IFERROR(((V529/U529)*1),0)</f>
        <v>0</v>
      </c>
      <c r="X529" s="406"/>
      <c r="Y529" s="306"/>
    </row>
    <row r="530" spans="1:25" ht="15.75" hidden="1" thickBot="1">
      <c r="A530" s="399"/>
      <c r="B530" s="401"/>
      <c r="C530" s="380"/>
      <c r="D530" s="380"/>
      <c r="E530" s="127" t="s">
        <v>236</v>
      </c>
      <c r="F530" s="203">
        <v>0</v>
      </c>
      <c r="G530" s="203">
        <v>0</v>
      </c>
      <c r="H530" s="128">
        <f t="shared" ref="H530:H533" si="711">F530+G530</f>
        <v>0</v>
      </c>
      <c r="I530" s="191" t="e">
        <f t="shared" ref="I530:I533" si="712">H530/$H$534</f>
        <v>#DIV/0!</v>
      </c>
      <c r="J530" s="241">
        <v>0</v>
      </c>
      <c r="K530" s="241">
        <v>0</v>
      </c>
      <c r="L530" s="240">
        <f t="shared" ref="L530:L533" si="713">J530+K530</f>
        <v>0</v>
      </c>
      <c r="M530" s="191" t="e">
        <f t="shared" ref="M530:M533" si="714">L530/$L$534</f>
        <v>#DIV/0!</v>
      </c>
      <c r="N530" s="382"/>
      <c r="O530" s="241">
        <v>0</v>
      </c>
      <c r="P530" s="241">
        <v>0</v>
      </c>
      <c r="Q530" s="240">
        <f t="shared" ref="Q530:Q533" si="715">O530+P530</f>
        <v>0</v>
      </c>
      <c r="R530" s="191" t="e">
        <f t="shared" ref="R530:R533" si="716">Q530/$Q$534</f>
        <v>#DIV/0!</v>
      </c>
      <c r="S530" s="403"/>
      <c r="T530" s="405"/>
      <c r="U530" s="241">
        <v>0</v>
      </c>
      <c r="V530" s="241">
        <v>0</v>
      </c>
      <c r="W530" s="129">
        <f t="shared" ref="W530:W531" si="717">IFERROR(((V530/U530)*1),0)</f>
        <v>0</v>
      </c>
      <c r="X530" s="407"/>
      <c r="Y530" s="306"/>
    </row>
    <row r="531" spans="1:25" ht="15.75" hidden="1" thickBot="1">
      <c r="A531" s="399"/>
      <c r="B531" s="401"/>
      <c r="C531" s="380"/>
      <c r="D531" s="380"/>
      <c r="E531" s="127" t="s">
        <v>237</v>
      </c>
      <c r="F531" s="203">
        <v>0</v>
      </c>
      <c r="G531" s="203">
        <v>0</v>
      </c>
      <c r="H531" s="128">
        <f t="shared" si="711"/>
        <v>0</v>
      </c>
      <c r="I531" s="191" t="e">
        <f t="shared" si="712"/>
        <v>#DIV/0!</v>
      </c>
      <c r="J531" s="241">
        <v>0</v>
      </c>
      <c r="K531" s="241">
        <v>0</v>
      </c>
      <c r="L531" s="240">
        <f t="shared" si="713"/>
        <v>0</v>
      </c>
      <c r="M531" s="191" t="e">
        <f t="shared" si="714"/>
        <v>#DIV/0!</v>
      </c>
      <c r="N531" s="382"/>
      <c r="O531" s="241">
        <v>0</v>
      </c>
      <c r="P531" s="241">
        <v>0</v>
      </c>
      <c r="Q531" s="240">
        <f t="shared" si="715"/>
        <v>0</v>
      </c>
      <c r="R531" s="191" t="e">
        <f t="shared" si="716"/>
        <v>#DIV/0!</v>
      </c>
      <c r="S531" s="403"/>
      <c r="T531" s="405"/>
      <c r="U531" s="241">
        <v>0</v>
      </c>
      <c r="V531" s="241">
        <v>0</v>
      </c>
      <c r="W531" s="129">
        <f t="shared" si="717"/>
        <v>0</v>
      </c>
      <c r="X531" s="407"/>
      <c r="Y531" s="306"/>
    </row>
    <row r="532" spans="1:25" ht="15.75" hidden="1" thickBot="1">
      <c r="A532" s="399"/>
      <c r="B532" s="401"/>
      <c r="C532" s="380"/>
      <c r="D532" s="380"/>
      <c r="E532" s="127" t="s">
        <v>238</v>
      </c>
      <c r="F532" s="203">
        <v>0</v>
      </c>
      <c r="G532" s="203">
        <v>0</v>
      </c>
      <c r="H532" s="128">
        <f t="shared" si="711"/>
        <v>0</v>
      </c>
      <c r="I532" s="191" t="e">
        <f t="shared" si="712"/>
        <v>#DIV/0!</v>
      </c>
      <c r="J532" s="241">
        <v>0</v>
      </c>
      <c r="K532" s="241">
        <v>0</v>
      </c>
      <c r="L532" s="240">
        <f t="shared" si="713"/>
        <v>0</v>
      </c>
      <c r="M532" s="191" t="e">
        <f t="shared" si="714"/>
        <v>#DIV/0!</v>
      </c>
      <c r="N532" s="382"/>
      <c r="O532" s="241">
        <v>0</v>
      </c>
      <c r="P532" s="241">
        <v>0</v>
      </c>
      <c r="Q532" s="240">
        <f t="shared" si="715"/>
        <v>0</v>
      </c>
      <c r="R532" s="191" t="e">
        <f t="shared" si="716"/>
        <v>#DIV/0!</v>
      </c>
      <c r="S532" s="403"/>
      <c r="T532" s="405"/>
      <c r="U532" s="241">
        <v>0</v>
      </c>
      <c r="V532" s="241">
        <v>0</v>
      </c>
      <c r="W532" s="129">
        <f>IFERROR(((V532/U532)*1),0)</f>
        <v>0</v>
      </c>
      <c r="X532" s="407"/>
      <c r="Y532" s="306"/>
    </row>
    <row r="533" spans="1:25" ht="15.75" hidden="1" thickBot="1">
      <c r="A533" s="399"/>
      <c r="B533" s="401"/>
      <c r="C533" s="380"/>
      <c r="D533" s="380"/>
      <c r="E533" s="127" t="s">
        <v>239</v>
      </c>
      <c r="F533" s="203">
        <v>0</v>
      </c>
      <c r="G533" s="203">
        <v>0</v>
      </c>
      <c r="H533" s="128">
        <f t="shared" si="711"/>
        <v>0</v>
      </c>
      <c r="I533" s="191" t="e">
        <f t="shared" si="712"/>
        <v>#DIV/0!</v>
      </c>
      <c r="J533" s="241">
        <v>0</v>
      </c>
      <c r="K533" s="241">
        <v>0</v>
      </c>
      <c r="L533" s="240">
        <f t="shared" si="713"/>
        <v>0</v>
      </c>
      <c r="M533" s="191" t="e">
        <f t="shared" si="714"/>
        <v>#DIV/0!</v>
      </c>
      <c r="N533" s="382"/>
      <c r="O533" s="241">
        <v>0</v>
      </c>
      <c r="P533" s="241">
        <v>0</v>
      </c>
      <c r="Q533" s="240">
        <f t="shared" si="715"/>
        <v>0</v>
      </c>
      <c r="R533" s="191" t="e">
        <f t="shared" si="716"/>
        <v>#DIV/0!</v>
      </c>
      <c r="S533" s="403"/>
      <c r="T533" s="405"/>
      <c r="U533" s="241">
        <v>0</v>
      </c>
      <c r="V533" s="241">
        <v>0</v>
      </c>
      <c r="W533" s="129">
        <f>IFERROR(((V533/U533)*1),0)</f>
        <v>0</v>
      </c>
      <c r="X533" s="404"/>
      <c r="Y533" s="306"/>
    </row>
    <row r="534" spans="1:25" ht="15.75" hidden="1" thickBot="1">
      <c r="A534" s="408" t="s">
        <v>240</v>
      </c>
      <c r="B534" s="409"/>
      <c r="C534" s="410"/>
      <c r="D534" s="237"/>
      <c r="E534" s="238"/>
      <c r="F534" s="206">
        <f>SUM(F529:F533)</f>
        <v>0</v>
      </c>
      <c r="G534" s="205">
        <f t="shared" ref="G534:H534" si="718">SUM(G529:G533)</f>
        <v>0</v>
      </c>
      <c r="H534" s="131">
        <f t="shared" si="718"/>
        <v>0</v>
      </c>
      <c r="I534" s="192">
        <v>1</v>
      </c>
      <c r="J534" s="178">
        <f t="shared" ref="J534:L534" si="719">SUM(J529:J533)</f>
        <v>0</v>
      </c>
      <c r="K534" s="178">
        <f t="shared" si="719"/>
        <v>0</v>
      </c>
      <c r="L534" s="178">
        <f t="shared" si="719"/>
        <v>0</v>
      </c>
      <c r="M534" s="192">
        <v>1</v>
      </c>
      <c r="N534" s="178">
        <f>N529</f>
        <v>0</v>
      </c>
      <c r="O534" s="178">
        <f t="shared" ref="O534:Q534" si="720">SUM(O529:O533)</f>
        <v>0</v>
      </c>
      <c r="P534" s="178">
        <f t="shared" si="720"/>
        <v>0</v>
      </c>
      <c r="Q534" s="178">
        <f t="shared" si="720"/>
        <v>0</v>
      </c>
      <c r="R534" s="192">
        <v>1</v>
      </c>
      <c r="S534" s="178">
        <f>S529</f>
        <v>0</v>
      </c>
      <c r="T534" s="188">
        <f>T529</f>
        <v>0</v>
      </c>
      <c r="U534" s="182">
        <f>SUM(U529:U533)</f>
        <v>0</v>
      </c>
      <c r="V534" s="183">
        <f>SUM(V529:V533)</f>
        <v>0</v>
      </c>
      <c r="W534" s="132">
        <f>IFERROR(((V534/U534)*1),0)</f>
        <v>0</v>
      </c>
      <c r="X534" s="264">
        <f>IFERROR(((1-(1-T534)*W534)*1),0)</f>
        <v>1</v>
      </c>
      <c r="Y534" s="306"/>
    </row>
    <row r="535" spans="1:25" ht="15.75" hidden="1" thickBot="1">
      <c r="A535" s="399">
        <f>A529+1</f>
        <v>89</v>
      </c>
      <c r="B535" s="401"/>
      <c r="C535" s="380"/>
      <c r="D535" s="380"/>
      <c r="E535" s="127" t="s">
        <v>235</v>
      </c>
      <c r="F535" s="203">
        <v>0</v>
      </c>
      <c r="G535" s="203">
        <v>0</v>
      </c>
      <c r="H535" s="128">
        <f>F535+G535</f>
        <v>0</v>
      </c>
      <c r="I535" s="191" t="e">
        <f>H535/$H$540</f>
        <v>#DIV/0!</v>
      </c>
      <c r="J535" s="241">
        <v>0</v>
      </c>
      <c r="K535" s="241">
        <v>0</v>
      </c>
      <c r="L535" s="240">
        <f>J535+K535</f>
        <v>0</v>
      </c>
      <c r="M535" s="191" t="e">
        <f>L535/$L$540</f>
        <v>#DIV/0!</v>
      </c>
      <c r="N535" s="382">
        <v>0</v>
      </c>
      <c r="O535" s="241">
        <v>0</v>
      </c>
      <c r="P535" s="241">
        <v>0</v>
      </c>
      <c r="Q535" s="240">
        <f>O535+P535</f>
        <v>0</v>
      </c>
      <c r="R535" s="191" t="e">
        <f>Q535/$Q$540</f>
        <v>#DIV/0!</v>
      </c>
      <c r="S535" s="403">
        <f>N540-Q540</f>
        <v>0</v>
      </c>
      <c r="T535" s="405">
        <f>IFERROR((S535/N540),0)</f>
        <v>0</v>
      </c>
      <c r="U535" s="241">
        <v>0</v>
      </c>
      <c r="V535" s="241">
        <v>0</v>
      </c>
      <c r="W535" s="129">
        <f>IFERROR(((V535/U535)*1),0)</f>
        <v>0</v>
      </c>
      <c r="X535" s="406"/>
      <c r="Y535" s="306"/>
    </row>
    <row r="536" spans="1:25" ht="15.75" hidden="1" thickBot="1">
      <c r="A536" s="399"/>
      <c r="B536" s="401"/>
      <c r="C536" s="380"/>
      <c r="D536" s="380"/>
      <c r="E536" s="127" t="s">
        <v>236</v>
      </c>
      <c r="F536" s="203">
        <v>0</v>
      </c>
      <c r="G536" s="203">
        <v>0</v>
      </c>
      <c r="H536" s="128">
        <f t="shared" ref="H536:H539" si="721">F536+G536</f>
        <v>0</v>
      </c>
      <c r="I536" s="191" t="e">
        <f t="shared" ref="I536:I539" si="722">H536/$H$540</f>
        <v>#DIV/0!</v>
      </c>
      <c r="J536" s="241">
        <v>0</v>
      </c>
      <c r="K536" s="241">
        <v>0</v>
      </c>
      <c r="L536" s="240">
        <f t="shared" ref="L536:L539" si="723">J536+K536</f>
        <v>0</v>
      </c>
      <c r="M536" s="191" t="e">
        <f t="shared" ref="M536:M539" si="724">L536/$L$540</f>
        <v>#DIV/0!</v>
      </c>
      <c r="N536" s="382"/>
      <c r="O536" s="241">
        <v>0</v>
      </c>
      <c r="P536" s="241">
        <v>0</v>
      </c>
      <c r="Q536" s="240">
        <f t="shared" ref="Q536:Q539" si="725">O536+P536</f>
        <v>0</v>
      </c>
      <c r="R536" s="191" t="e">
        <f t="shared" ref="R536:R539" si="726">Q536/$Q$540</f>
        <v>#DIV/0!</v>
      </c>
      <c r="S536" s="403"/>
      <c r="T536" s="405"/>
      <c r="U536" s="241">
        <v>0</v>
      </c>
      <c r="V536" s="241">
        <v>0</v>
      </c>
      <c r="W536" s="129">
        <f t="shared" ref="W536:W537" si="727">IFERROR(((V536/U536)*1),0)</f>
        <v>0</v>
      </c>
      <c r="X536" s="407"/>
      <c r="Y536" s="306"/>
    </row>
    <row r="537" spans="1:25" ht="15.75" hidden="1" thickBot="1">
      <c r="A537" s="399"/>
      <c r="B537" s="401"/>
      <c r="C537" s="380"/>
      <c r="D537" s="380"/>
      <c r="E537" s="127" t="s">
        <v>237</v>
      </c>
      <c r="F537" s="203">
        <v>0</v>
      </c>
      <c r="G537" s="203">
        <v>0</v>
      </c>
      <c r="H537" s="128">
        <f t="shared" si="721"/>
        <v>0</v>
      </c>
      <c r="I537" s="191" t="e">
        <f t="shared" si="722"/>
        <v>#DIV/0!</v>
      </c>
      <c r="J537" s="241">
        <v>0</v>
      </c>
      <c r="K537" s="241">
        <v>0</v>
      </c>
      <c r="L537" s="240">
        <f t="shared" si="723"/>
        <v>0</v>
      </c>
      <c r="M537" s="191" t="e">
        <f t="shared" si="724"/>
        <v>#DIV/0!</v>
      </c>
      <c r="N537" s="382"/>
      <c r="O537" s="241">
        <v>0</v>
      </c>
      <c r="P537" s="241">
        <v>0</v>
      </c>
      <c r="Q537" s="240">
        <f t="shared" si="725"/>
        <v>0</v>
      </c>
      <c r="R537" s="191" t="e">
        <f t="shared" si="726"/>
        <v>#DIV/0!</v>
      </c>
      <c r="S537" s="403"/>
      <c r="T537" s="405"/>
      <c r="U537" s="241">
        <v>0</v>
      </c>
      <c r="V537" s="241">
        <v>0</v>
      </c>
      <c r="W537" s="129">
        <f t="shared" si="727"/>
        <v>0</v>
      </c>
      <c r="X537" s="407"/>
      <c r="Y537" s="306"/>
    </row>
    <row r="538" spans="1:25" ht="15.75" hidden="1" thickBot="1">
      <c r="A538" s="399"/>
      <c r="B538" s="401"/>
      <c r="C538" s="380"/>
      <c r="D538" s="380"/>
      <c r="E538" s="127" t="s">
        <v>238</v>
      </c>
      <c r="F538" s="203">
        <v>0</v>
      </c>
      <c r="G538" s="203">
        <v>0</v>
      </c>
      <c r="H538" s="128">
        <f t="shared" si="721"/>
        <v>0</v>
      </c>
      <c r="I538" s="191" t="e">
        <f t="shared" si="722"/>
        <v>#DIV/0!</v>
      </c>
      <c r="J538" s="241">
        <v>0</v>
      </c>
      <c r="K538" s="241">
        <v>0</v>
      </c>
      <c r="L538" s="240">
        <f t="shared" si="723"/>
        <v>0</v>
      </c>
      <c r="M538" s="191" t="e">
        <f t="shared" si="724"/>
        <v>#DIV/0!</v>
      </c>
      <c r="N538" s="382"/>
      <c r="O538" s="241">
        <v>0</v>
      </c>
      <c r="P538" s="241">
        <v>0</v>
      </c>
      <c r="Q538" s="240">
        <f t="shared" si="725"/>
        <v>0</v>
      </c>
      <c r="R538" s="191" t="e">
        <f t="shared" si="726"/>
        <v>#DIV/0!</v>
      </c>
      <c r="S538" s="403"/>
      <c r="T538" s="405"/>
      <c r="U538" s="241">
        <v>0</v>
      </c>
      <c r="V538" s="241">
        <v>0</v>
      </c>
      <c r="W538" s="129">
        <f>IFERROR(((V538/U538)*1),0)</f>
        <v>0</v>
      </c>
      <c r="X538" s="407"/>
      <c r="Y538" s="306"/>
    </row>
    <row r="539" spans="1:25" ht="15.75" hidden="1" thickBot="1">
      <c r="A539" s="399"/>
      <c r="B539" s="401"/>
      <c r="C539" s="380"/>
      <c r="D539" s="380"/>
      <c r="E539" s="127" t="s">
        <v>239</v>
      </c>
      <c r="F539" s="203">
        <v>0</v>
      </c>
      <c r="G539" s="203">
        <v>0</v>
      </c>
      <c r="H539" s="128">
        <f t="shared" si="721"/>
        <v>0</v>
      </c>
      <c r="I539" s="191" t="e">
        <f t="shared" si="722"/>
        <v>#DIV/0!</v>
      </c>
      <c r="J539" s="241">
        <v>0</v>
      </c>
      <c r="K539" s="241">
        <v>0</v>
      </c>
      <c r="L539" s="240">
        <f t="shared" si="723"/>
        <v>0</v>
      </c>
      <c r="M539" s="191" t="e">
        <f t="shared" si="724"/>
        <v>#DIV/0!</v>
      </c>
      <c r="N539" s="382"/>
      <c r="O539" s="241">
        <v>0</v>
      </c>
      <c r="P539" s="241">
        <v>0</v>
      </c>
      <c r="Q539" s="240">
        <f t="shared" si="725"/>
        <v>0</v>
      </c>
      <c r="R539" s="191" t="e">
        <f t="shared" si="726"/>
        <v>#DIV/0!</v>
      </c>
      <c r="S539" s="403"/>
      <c r="T539" s="405"/>
      <c r="U539" s="241">
        <v>0</v>
      </c>
      <c r="V539" s="241">
        <v>0</v>
      </c>
      <c r="W539" s="129">
        <f>IFERROR(((V539/U539)*1),0)</f>
        <v>0</v>
      </c>
      <c r="X539" s="404"/>
      <c r="Y539" s="306"/>
    </row>
    <row r="540" spans="1:25" ht="15.75" hidden="1" thickBot="1">
      <c r="A540" s="408" t="s">
        <v>240</v>
      </c>
      <c r="B540" s="409"/>
      <c r="C540" s="410"/>
      <c r="D540" s="237"/>
      <c r="E540" s="238"/>
      <c r="F540" s="206">
        <f>SUM(F535:F539)</f>
        <v>0</v>
      </c>
      <c r="G540" s="205">
        <f t="shared" ref="G540:H540" si="728">SUM(G535:G539)</f>
        <v>0</v>
      </c>
      <c r="H540" s="131">
        <f t="shared" si="728"/>
        <v>0</v>
      </c>
      <c r="I540" s="192">
        <v>1</v>
      </c>
      <c r="J540" s="178">
        <f t="shared" ref="J540:L540" si="729">SUM(J535:J539)</f>
        <v>0</v>
      </c>
      <c r="K540" s="178">
        <f t="shared" si="729"/>
        <v>0</v>
      </c>
      <c r="L540" s="178">
        <f t="shared" si="729"/>
        <v>0</v>
      </c>
      <c r="M540" s="192">
        <v>1</v>
      </c>
      <c r="N540" s="178">
        <f>N535</f>
        <v>0</v>
      </c>
      <c r="O540" s="178">
        <f t="shared" ref="O540:Q540" si="730">SUM(O535:O539)</f>
        <v>0</v>
      </c>
      <c r="P540" s="178">
        <f t="shared" si="730"/>
        <v>0</v>
      </c>
      <c r="Q540" s="178">
        <f t="shared" si="730"/>
        <v>0</v>
      </c>
      <c r="R540" s="192">
        <v>1</v>
      </c>
      <c r="S540" s="178">
        <f>S535</f>
        <v>0</v>
      </c>
      <c r="T540" s="188">
        <f>T535</f>
        <v>0</v>
      </c>
      <c r="U540" s="182">
        <f>SUM(U535:U539)</f>
        <v>0</v>
      </c>
      <c r="V540" s="183">
        <f>SUM(V535:V539)</f>
        <v>0</v>
      </c>
      <c r="W540" s="132">
        <f>IFERROR(((V540/U540)*1),0)</f>
        <v>0</v>
      </c>
      <c r="X540" s="264">
        <f>IFERROR(((1-(1-T540)*W540)*1),0)</f>
        <v>1</v>
      </c>
      <c r="Y540" s="306"/>
    </row>
    <row r="541" spans="1:25" ht="15.75" hidden="1" thickBot="1">
      <c r="A541" s="399">
        <f>A535+1</f>
        <v>90</v>
      </c>
      <c r="B541" s="401"/>
      <c r="C541" s="380"/>
      <c r="D541" s="380"/>
      <c r="E541" s="127" t="s">
        <v>235</v>
      </c>
      <c r="F541" s="203">
        <v>0</v>
      </c>
      <c r="G541" s="203">
        <v>0</v>
      </c>
      <c r="H541" s="128">
        <f>F541+G541</f>
        <v>0</v>
      </c>
      <c r="I541" s="191" t="e">
        <f>H541/$H$546</f>
        <v>#DIV/0!</v>
      </c>
      <c r="J541" s="241">
        <v>0</v>
      </c>
      <c r="K541" s="241">
        <v>0</v>
      </c>
      <c r="L541" s="240">
        <f>J541+K541</f>
        <v>0</v>
      </c>
      <c r="M541" s="191" t="e">
        <f>L541/$L$546</f>
        <v>#DIV/0!</v>
      </c>
      <c r="N541" s="382">
        <v>0</v>
      </c>
      <c r="O541" s="241">
        <v>0</v>
      </c>
      <c r="P541" s="241">
        <v>0</v>
      </c>
      <c r="Q541" s="240">
        <f>O541+P541</f>
        <v>0</v>
      </c>
      <c r="R541" s="191" t="e">
        <f>Q541/$Q$546</f>
        <v>#DIV/0!</v>
      </c>
      <c r="S541" s="403">
        <f>N546-Q546</f>
        <v>0</v>
      </c>
      <c r="T541" s="405">
        <f>IFERROR((S541/N546),0)</f>
        <v>0</v>
      </c>
      <c r="U541" s="241">
        <v>0</v>
      </c>
      <c r="V541" s="241">
        <v>0</v>
      </c>
      <c r="W541" s="129">
        <f>IFERROR(((V541/U541)*1),0)</f>
        <v>0</v>
      </c>
      <c r="X541" s="406"/>
      <c r="Y541" s="306"/>
    </row>
    <row r="542" spans="1:25" ht="15.75" hidden="1" thickBot="1">
      <c r="A542" s="399"/>
      <c r="B542" s="401"/>
      <c r="C542" s="380"/>
      <c r="D542" s="380"/>
      <c r="E542" s="127" t="s">
        <v>236</v>
      </c>
      <c r="F542" s="203">
        <v>0</v>
      </c>
      <c r="G542" s="203">
        <v>0</v>
      </c>
      <c r="H542" s="128">
        <f t="shared" ref="H542:H545" si="731">F542+G542</f>
        <v>0</v>
      </c>
      <c r="I542" s="191" t="e">
        <f t="shared" ref="I542:I545" si="732">H542/$H$546</f>
        <v>#DIV/0!</v>
      </c>
      <c r="J542" s="241">
        <v>0</v>
      </c>
      <c r="K542" s="241">
        <v>0</v>
      </c>
      <c r="L542" s="240">
        <f t="shared" ref="L542:L545" si="733">J542+K542</f>
        <v>0</v>
      </c>
      <c r="M542" s="191" t="e">
        <f t="shared" ref="M542:M545" si="734">L542/$L$546</f>
        <v>#DIV/0!</v>
      </c>
      <c r="N542" s="382"/>
      <c r="O542" s="241">
        <v>0</v>
      </c>
      <c r="P542" s="241">
        <v>0</v>
      </c>
      <c r="Q542" s="240">
        <f t="shared" ref="Q542:Q545" si="735">O542+P542</f>
        <v>0</v>
      </c>
      <c r="R542" s="191" t="e">
        <f t="shared" ref="R542:R545" si="736">Q542/$Q$546</f>
        <v>#DIV/0!</v>
      </c>
      <c r="S542" s="403"/>
      <c r="T542" s="405"/>
      <c r="U542" s="241">
        <v>0</v>
      </c>
      <c r="V542" s="241">
        <v>0</v>
      </c>
      <c r="W542" s="129">
        <f t="shared" ref="W542:W543" si="737">IFERROR(((V542/U542)*1),0)</f>
        <v>0</v>
      </c>
      <c r="X542" s="407"/>
      <c r="Y542" s="306"/>
    </row>
    <row r="543" spans="1:25" ht="15.75" hidden="1" thickBot="1">
      <c r="A543" s="399"/>
      <c r="B543" s="401"/>
      <c r="C543" s="380"/>
      <c r="D543" s="380"/>
      <c r="E543" s="127" t="s">
        <v>237</v>
      </c>
      <c r="F543" s="203">
        <v>0</v>
      </c>
      <c r="G543" s="203">
        <v>0</v>
      </c>
      <c r="H543" s="128">
        <f t="shared" si="731"/>
        <v>0</v>
      </c>
      <c r="I543" s="191" t="e">
        <f t="shared" si="732"/>
        <v>#DIV/0!</v>
      </c>
      <c r="J543" s="241">
        <v>0</v>
      </c>
      <c r="K543" s="241">
        <v>0</v>
      </c>
      <c r="L543" s="240">
        <f t="shared" si="733"/>
        <v>0</v>
      </c>
      <c r="M543" s="191" t="e">
        <f t="shared" si="734"/>
        <v>#DIV/0!</v>
      </c>
      <c r="N543" s="382"/>
      <c r="O543" s="241">
        <v>0</v>
      </c>
      <c r="P543" s="241">
        <v>0</v>
      </c>
      <c r="Q543" s="240">
        <f t="shared" si="735"/>
        <v>0</v>
      </c>
      <c r="R543" s="191" t="e">
        <f t="shared" si="736"/>
        <v>#DIV/0!</v>
      </c>
      <c r="S543" s="403"/>
      <c r="T543" s="405"/>
      <c r="U543" s="241">
        <v>0</v>
      </c>
      <c r="V543" s="241">
        <v>0</v>
      </c>
      <c r="W543" s="129">
        <f t="shared" si="737"/>
        <v>0</v>
      </c>
      <c r="X543" s="407"/>
      <c r="Y543" s="306"/>
    </row>
    <row r="544" spans="1:25" ht="15.75" hidden="1" thickBot="1">
      <c r="A544" s="399"/>
      <c r="B544" s="401"/>
      <c r="C544" s="380"/>
      <c r="D544" s="380"/>
      <c r="E544" s="127" t="s">
        <v>238</v>
      </c>
      <c r="F544" s="203">
        <v>0</v>
      </c>
      <c r="G544" s="203">
        <v>0</v>
      </c>
      <c r="H544" s="128">
        <f t="shared" si="731"/>
        <v>0</v>
      </c>
      <c r="I544" s="191" t="e">
        <f t="shared" si="732"/>
        <v>#DIV/0!</v>
      </c>
      <c r="J544" s="241">
        <v>0</v>
      </c>
      <c r="K544" s="241">
        <v>0</v>
      </c>
      <c r="L544" s="240">
        <f t="shared" si="733"/>
        <v>0</v>
      </c>
      <c r="M544" s="191" t="e">
        <f t="shared" si="734"/>
        <v>#DIV/0!</v>
      </c>
      <c r="N544" s="382"/>
      <c r="O544" s="241">
        <v>0</v>
      </c>
      <c r="P544" s="241">
        <v>0</v>
      </c>
      <c r="Q544" s="240">
        <f t="shared" si="735"/>
        <v>0</v>
      </c>
      <c r="R544" s="191" t="e">
        <f t="shared" si="736"/>
        <v>#DIV/0!</v>
      </c>
      <c r="S544" s="403"/>
      <c r="T544" s="405"/>
      <c r="U544" s="241">
        <v>0</v>
      </c>
      <c r="V544" s="241">
        <v>0</v>
      </c>
      <c r="W544" s="129">
        <f>IFERROR(((V544/U544)*1),0)</f>
        <v>0</v>
      </c>
      <c r="X544" s="407"/>
      <c r="Y544" s="306"/>
    </row>
    <row r="545" spans="1:25" ht="15.75" hidden="1" thickBot="1">
      <c r="A545" s="399"/>
      <c r="B545" s="401"/>
      <c r="C545" s="380"/>
      <c r="D545" s="380"/>
      <c r="E545" s="127" t="s">
        <v>239</v>
      </c>
      <c r="F545" s="203">
        <v>0</v>
      </c>
      <c r="G545" s="203">
        <v>0</v>
      </c>
      <c r="H545" s="128">
        <f t="shared" si="731"/>
        <v>0</v>
      </c>
      <c r="I545" s="191" t="e">
        <f t="shared" si="732"/>
        <v>#DIV/0!</v>
      </c>
      <c r="J545" s="241">
        <v>0</v>
      </c>
      <c r="K545" s="241">
        <v>0</v>
      </c>
      <c r="L545" s="240">
        <f t="shared" si="733"/>
        <v>0</v>
      </c>
      <c r="M545" s="191" t="e">
        <f t="shared" si="734"/>
        <v>#DIV/0!</v>
      </c>
      <c r="N545" s="382"/>
      <c r="O545" s="241">
        <v>0</v>
      </c>
      <c r="P545" s="241">
        <v>0</v>
      </c>
      <c r="Q545" s="240">
        <f t="shared" si="735"/>
        <v>0</v>
      </c>
      <c r="R545" s="191" t="e">
        <f t="shared" si="736"/>
        <v>#DIV/0!</v>
      </c>
      <c r="S545" s="403"/>
      <c r="T545" s="405"/>
      <c r="U545" s="241">
        <v>0</v>
      </c>
      <c r="V545" s="241">
        <v>0</v>
      </c>
      <c r="W545" s="129">
        <f>IFERROR(((V545/U545)*1),0)</f>
        <v>0</v>
      </c>
      <c r="X545" s="404"/>
      <c r="Y545" s="306"/>
    </row>
    <row r="546" spans="1:25" ht="15.75" hidden="1" thickBot="1">
      <c r="A546" s="408" t="s">
        <v>240</v>
      </c>
      <c r="B546" s="409"/>
      <c r="C546" s="410"/>
      <c r="D546" s="237"/>
      <c r="E546" s="238"/>
      <c r="F546" s="206">
        <f>SUM(F541:F545)</f>
        <v>0</v>
      </c>
      <c r="G546" s="205">
        <f t="shared" ref="G546:H546" si="738">SUM(G541:G545)</f>
        <v>0</v>
      </c>
      <c r="H546" s="131">
        <f t="shared" si="738"/>
        <v>0</v>
      </c>
      <c r="I546" s="192">
        <v>1</v>
      </c>
      <c r="J546" s="178">
        <f t="shared" ref="J546:L546" si="739">SUM(J541:J545)</f>
        <v>0</v>
      </c>
      <c r="K546" s="178">
        <f t="shared" si="739"/>
        <v>0</v>
      </c>
      <c r="L546" s="178">
        <f t="shared" si="739"/>
        <v>0</v>
      </c>
      <c r="M546" s="192">
        <v>1</v>
      </c>
      <c r="N546" s="178">
        <f>N541</f>
        <v>0</v>
      </c>
      <c r="O546" s="178">
        <f t="shared" ref="O546:Q546" si="740">SUM(O541:O545)</f>
        <v>0</v>
      </c>
      <c r="P546" s="178">
        <f t="shared" si="740"/>
        <v>0</v>
      </c>
      <c r="Q546" s="178">
        <f t="shared" si="740"/>
        <v>0</v>
      </c>
      <c r="R546" s="192">
        <v>1</v>
      </c>
      <c r="S546" s="178">
        <f>S541</f>
        <v>0</v>
      </c>
      <c r="T546" s="188">
        <f>T541</f>
        <v>0</v>
      </c>
      <c r="U546" s="182">
        <f>SUM(U541:U545)</f>
        <v>0</v>
      </c>
      <c r="V546" s="183">
        <f>SUM(V541:V545)</f>
        <v>0</v>
      </c>
      <c r="W546" s="132">
        <f>IFERROR(((V546/U546)*1),0)</f>
        <v>0</v>
      </c>
      <c r="X546" s="264">
        <f>IFERROR(((1-(1-T546)*W546)*1),0)</f>
        <v>1</v>
      </c>
      <c r="Y546" s="306"/>
    </row>
    <row r="547" spans="1:25" ht="15.75" hidden="1" thickBot="1">
      <c r="A547" s="399">
        <f>A541+1</f>
        <v>91</v>
      </c>
      <c r="B547" s="401"/>
      <c r="C547" s="380"/>
      <c r="D547" s="380"/>
      <c r="E547" s="127" t="s">
        <v>235</v>
      </c>
      <c r="F547" s="203">
        <v>0</v>
      </c>
      <c r="G547" s="203">
        <v>0</v>
      </c>
      <c r="H547" s="128">
        <f>F547+G547</f>
        <v>0</v>
      </c>
      <c r="I547" s="191" t="e">
        <f>H547/$H$552</f>
        <v>#DIV/0!</v>
      </c>
      <c r="J547" s="241">
        <v>0</v>
      </c>
      <c r="K547" s="241">
        <v>0</v>
      </c>
      <c r="L547" s="240">
        <f>J547+K547</f>
        <v>0</v>
      </c>
      <c r="M547" s="191" t="e">
        <f>L547/$L$552</f>
        <v>#DIV/0!</v>
      </c>
      <c r="N547" s="382">
        <v>0</v>
      </c>
      <c r="O547" s="241">
        <v>0</v>
      </c>
      <c r="P547" s="241">
        <v>0</v>
      </c>
      <c r="Q547" s="240">
        <f>O547+P547</f>
        <v>0</v>
      </c>
      <c r="R547" s="191" t="e">
        <f>Q547/$Q$552</f>
        <v>#DIV/0!</v>
      </c>
      <c r="S547" s="403">
        <f>N552-Q552</f>
        <v>0</v>
      </c>
      <c r="T547" s="405">
        <f>IFERROR((S547/N552),0)</f>
        <v>0</v>
      </c>
      <c r="U547" s="241">
        <v>0</v>
      </c>
      <c r="V547" s="241">
        <v>0</v>
      </c>
      <c r="W547" s="129">
        <f>IFERROR(((V547/U547)*1),0)</f>
        <v>0</v>
      </c>
      <c r="X547" s="406"/>
      <c r="Y547" s="306"/>
    </row>
    <row r="548" spans="1:25" ht="15.75" hidden="1" thickBot="1">
      <c r="A548" s="399"/>
      <c r="B548" s="401"/>
      <c r="C548" s="380"/>
      <c r="D548" s="380"/>
      <c r="E548" s="127" t="s">
        <v>236</v>
      </c>
      <c r="F548" s="203">
        <v>0</v>
      </c>
      <c r="G548" s="203">
        <v>0</v>
      </c>
      <c r="H548" s="128">
        <f t="shared" ref="H548:H551" si="741">F548+G548</f>
        <v>0</v>
      </c>
      <c r="I548" s="191" t="e">
        <f t="shared" ref="I548:I551" si="742">H548/$H$552</f>
        <v>#DIV/0!</v>
      </c>
      <c r="J548" s="241">
        <v>0</v>
      </c>
      <c r="K548" s="241">
        <v>0</v>
      </c>
      <c r="L548" s="240">
        <f t="shared" ref="L548:L551" si="743">J548+K548</f>
        <v>0</v>
      </c>
      <c r="M548" s="191" t="e">
        <f t="shared" ref="M548:M551" si="744">L548/$L$552</f>
        <v>#DIV/0!</v>
      </c>
      <c r="N548" s="382"/>
      <c r="O548" s="241">
        <v>0</v>
      </c>
      <c r="P548" s="241">
        <v>0</v>
      </c>
      <c r="Q548" s="240">
        <f t="shared" ref="Q548:Q551" si="745">O548+P548</f>
        <v>0</v>
      </c>
      <c r="R548" s="191" t="e">
        <f t="shared" ref="R548:R551" si="746">Q548/$Q$552</f>
        <v>#DIV/0!</v>
      </c>
      <c r="S548" s="403"/>
      <c r="T548" s="405"/>
      <c r="U548" s="241">
        <v>0</v>
      </c>
      <c r="V548" s="241">
        <v>0</v>
      </c>
      <c r="W548" s="129">
        <f t="shared" ref="W548:W549" si="747">IFERROR(((V548/U548)*1),0)</f>
        <v>0</v>
      </c>
      <c r="X548" s="407"/>
      <c r="Y548" s="306"/>
    </row>
    <row r="549" spans="1:25" ht="15.75" hidden="1" thickBot="1">
      <c r="A549" s="399"/>
      <c r="B549" s="401"/>
      <c r="C549" s="380"/>
      <c r="D549" s="380"/>
      <c r="E549" s="127" t="s">
        <v>237</v>
      </c>
      <c r="F549" s="203">
        <v>0</v>
      </c>
      <c r="G549" s="203">
        <v>0</v>
      </c>
      <c r="H549" s="128">
        <f t="shared" si="741"/>
        <v>0</v>
      </c>
      <c r="I549" s="191" t="e">
        <f t="shared" si="742"/>
        <v>#DIV/0!</v>
      </c>
      <c r="J549" s="241">
        <v>0</v>
      </c>
      <c r="K549" s="241">
        <v>0</v>
      </c>
      <c r="L549" s="240">
        <f t="shared" si="743"/>
        <v>0</v>
      </c>
      <c r="M549" s="191" t="e">
        <f t="shared" si="744"/>
        <v>#DIV/0!</v>
      </c>
      <c r="N549" s="382"/>
      <c r="O549" s="241">
        <v>0</v>
      </c>
      <c r="P549" s="241">
        <v>0</v>
      </c>
      <c r="Q549" s="240">
        <f t="shared" si="745"/>
        <v>0</v>
      </c>
      <c r="R549" s="191" t="e">
        <f t="shared" si="746"/>
        <v>#DIV/0!</v>
      </c>
      <c r="S549" s="403"/>
      <c r="T549" s="405"/>
      <c r="U549" s="241">
        <v>0</v>
      </c>
      <c r="V549" s="241">
        <v>0</v>
      </c>
      <c r="W549" s="129">
        <f t="shared" si="747"/>
        <v>0</v>
      </c>
      <c r="X549" s="407"/>
      <c r="Y549" s="306"/>
    </row>
    <row r="550" spans="1:25" ht="15.75" hidden="1" thickBot="1">
      <c r="A550" s="399"/>
      <c r="B550" s="401"/>
      <c r="C550" s="380"/>
      <c r="D550" s="380"/>
      <c r="E550" s="127" t="s">
        <v>238</v>
      </c>
      <c r="F550" s="203">
        <v>0</v>
      </c>
      <c r="G550" s="203">
        <v>0</v>
      </c>
      <c r="H550" s="128">
        <f t="shared" si="741"/>
        <v>0</v>
      </c>
      <c r="I550" s="191" t="e">
        <f t="shared" si="742"/>
        <v>#DIV/0!</v>
      </c>
      <c r="J550" s="241">
        <v>0</v>
      </c>
      <c r="K550" s="241">
        <v>0</v>
      </c>
      <c r="L550" s="240">
        <f t="shared" si="743"/>
        <v>0</v>
      </c>
      <c r="M550" s="191" t="e">
        <f t="shared" si="744"/>
        <v>#DIV/0!</v>
      </c>
      <c r="N550" s="382"/>
      <c r="O550" s="241">
        <v>0</v>
      </c>
      <c r="P550" s="241">
        <v>0</v>
      </c>
      <c r="Q550" s="240">
        <f t="shared" si="745"/>
        <v>0</v>
      </c>
      <c r="R550" s="191" t="e">
        <f t="shared" si="746"/>
        <v>#DIV/0!</v>
      </c>
      <c r="S550" s="403"/>
      <c r="T550" s="405"/>
      <c r="U550" s="241">
        <v>0</v>
      </c>
      <c r="V550" s="241">
        <v>0</v>
      </c>
      <c r="W550" s="129">
        <f>IFERROR(((V550/U550)*1),0)</f>
        <v>0</v>
      </c>
      <c r="X550" s="407"/>
      <c r="Y550" s="306"/>
    </row>
    <row r="551" spans="1:25" ht="15.75" hidden="1" thickBot="1">
      <c r="A551" s="399"/>
      <c r="B551" s="401"/>
      <c r="C551" s="380"/>
      <c r="D551" s="380"/>
      <c r="E551" s="127" t="s">
        <v>239</v>
      </c>
      <c r="F551" s="203">
        <v>0</v>
      </c>
      <c r="G551" s="203">
        <v>0</v>
      </c>
      <c r="H551" s="128">
        <f t="shared" si="741"/>
        <v>0</v>
      </c>
      <c r="I551" s="191" t="e">
        <f t="shared" si="742"/>
        <v>#DIV/0!</v>
      </c>
      <c r="J551" s="241">
        <v>0</v>
      </c>
      <c r="K551" s="241">
        <v>0</v>
      </c>
      <c r="L551" s="240">
        <f t="shared" si="743"/>
        <v>0</v>
      </c>
      <c r="M551" s="191" t="e">
        <f t="shared" si="744"/>
        <v>#DIV/0!</v>
      </c>
      <c r="N551" s="382"/>
      <c r="O551" s="241">
        <v>0</v>
      </c>
      <c r="P551" s="241">
        <v>0</v>
      </c>
      <c r="Q551" s="240">
        <f t="shared" si="745"/>
        <v>0</v>
      </c>
      <c r="R551" s="191" t="e">
        <f t="shared" si="746"/>
        <v>#DIV/0!</v>
      </c>
      <c r="S551" s="403"/>
      <c r="T551" s="405"/>
      <c r="U551" s="241">
        <v>0</v>
      </c>
      <c r="V551" s="241">
        <v>0</v>
      </c>
      <c r="W551" s="129">
        <f>IFERROR(((V551/U551)*1),0)</f>
        <v>0</v>
      </c>
      <c r="X551" s="404"/>
      <c r="Y551" s="306"/>
    </row>
    <row r="552" spans="1:25" ht="15.75" hidden="1" thickBot="1">
      <c r="A552" s="408" t="s">
        <v>240</v>
      </c>
      <c r="B552" s="409"/>
      <c r="C552" s="410"/>
      <c r="D552" s="237"/>
      <c r="E552" s="238"/>
      <c r="F552" s="206">
        <f>SUM(F547:F551)</f>
        <v>0</v>
      </c>
      <c r="G552" s="205">
        <f t="shared" ref="G552:H552" si="748">SUM(G547:G551)</f>
        <v>0</v>
      </c>
      <c r="H552" s="131">
        <f t="shared" si="748"/>
        <v>0</v>
      </c>
      <c r="I552" s="192">
        <v>1</v>
      </c>
      <c r="J552" s="178">
        <f t="shared" ref="J552:L552" si="749">SUM(J547:J551)</f>
        <v>0</v>
      </c>
      <c r="K552" s="178">
        <f t="shared" si="749"/>
        <v>0</v>
      </c>
      <c r="L552" s="178">
        <f t="shared" si="749"/>
        <v>0</v>
      </c>
      <c r="M552" s="192">
        <v>1</v>
      </c>
      <c r="N552" s="178">
        <f>N547</f>
        <v>0</v>
      </c>
      <c r="O552" s="178">
        <f t="shared" ref="O552:Q552" si="750">SUM(O547:O551)</f>
        <v>0</v>
      </c>
      <c r="P552" s="178">
        <f t="shared" si="750"/>
        <v>0</v>
      </c>
      <c r="Q552" s="178">
        <f t="shared" si="750"/>
        <v>0</v>
      </c>
      <c r="R552" s="192">
        <v>1</v>
      </c>
      <c r="S552" s="178">
        <f>S547</f>
        <v>0</v>
      </c>
      <c r="T552" s="188">
        <f>T547</f>
        <v>0</v>
      </c>
      <c r="U552" s="182">
        <f>SUM(U547:U551)</f>
        <v>0</v>
      </c>
      <c r="V552" s="183">
        <f>SUM(V547:V551)</f>
        <v>0</v>
      </c>
      <c r="W552" s="132">
        <f>IFERROR(((V552/U552)*1),0)</f>
        <v>0</v>
      </c>
      <c r="X552" s="264">
        <f>IFERROR(((1-(1-T552)*W552)*1),0)</f>
        <v>1</v>
      </c>
      <c r="Y552" s="306"/>
    </row>
    <row r="553" spans="1:25" ht="15.75" hidden="1" thickBot="1">
      <c r="A553" s="399">
        <f>A547+1</f>
        <v>92</v>
      </c>
      <c r="B553" s="401"/>
      <c r="C553" s="380"/>
      <c r="D553" s="380"/>
      <c r="E553" s="127" t="s">
        <v>235</v>
      </c>
      <c r="F553" s="203">
        <v>0</v>
      </c>
      <c r="G553" s="203">
        <v>0</v>
      </c>
      <c r="H553" s="128">
        <f>F553+G553</f>
        <v>0</v>
      </c>
      <c r="I553" s="191" t="e">
        <f>H553/$H$558</f>
        <v>#DIV/0!</v>
      </c>
      <c r="J553" s="241">
        <v>0</v>
      </c>
      <c r="K553" s="241">
        <v>0</v>
      </c>
      <c r="L553" s="240">
        <f>J553+K553</f>
        <v>0</v>
      </c>
      <c r="M553" s="191" t="e">
        <f>L553/$L$558</f>
        <v>#DIV/0!</v>
      </c>
      <c r="N553" s="382">
        <v>0</v>
      </c>
      <c r="O553" s="241">
        <v>0</v>
      </c>
      <c r="P553" s="241">
        <v>0</v>
      </c>
      <c r="Q553" s="240">
        <f>O553+P553</f>
        <v>0</v>
      </c>
      <c r="R553" s="191" t="e">
        <f>Q553/$Q$558</f>
        <v>#DIV/0!</v>
      </c>
      <c r="S553" s="403">
        <f>N558-Q558</f>
        <v>0</v>
      </c>
      <c r="T553" s="405">
        <f>IFERROR((S553/N558),0)</f>
        <v>0</v>
      </c>
      <c r="U553" s="241">
        <v>0</v>
      </c>
      <c r="V553" s="241">
        <v>0</v>
      </c>
      <c r="W553" s="129">
        <f>IFERROR(((V553/U553)*1),0)</f>
        <v>0</v>
      </c>
      <c r="X553" s="406"/>
      <c r="Y553" s="306"/>
    </row>
    <row r="554" spans="1:25" ht="15.75" hidden="1" thickBot="1">
      <c r="A554" s="399"/>
      <c r="B554" s="401"/>
      <c r="C554" s="380"/>
      <c r="D554" s="380"/>
      <c r="E554" s="127" t="s">
        <v>236</v>
      </c>
      <c r="F554" s="203">
        <v>0</v>
      </c>
      <c r="G554" s="203">
        <v>0</v>
      </c>
      <c r="H554" s="128">
        <f t="shared" ref="H554:H557" si="751">F554+G554</f>
        <v>0</v>
      </c>
      <c r="I554" s="191" t="e">
        <f t="shared" ref="I554:I557" si="752">H554/$H$558</f>
        <v>#DIV/0!</v>
      </c>
      <c r="J554" s="241">
        <v>0</v>
      </c>
      <c r="K554" s="241">
        <v>0</v>
      </c>
      <c r="L554" s="240">
        <f t="shared" ref="L554:L557" si="753">J554+K554</f>
        <v>0</v>
      </c>
      <c r="M554" s="191" t="e">
        <f t="shared" ref="M554:M557" si="754">L554/$L$558</f>
        <v>#DIV/0!</v>
      </c>
      <c r="N554" s="382"/>
      <c r="O554" s="241">
        <v>0</v>
      </c>
      <c r="P554" s="241">
        <v>0</v>
      </c>
      <c r="Q554" s="240">
        <f t="shared" ref="Q554:Q557" si="755">O554+P554</f>
        <v>0</v>
      </c>
      <c r="R554" s="191" t="e">
        <f t="shared" ref="R554:R557" si="756">Q554/$Q$558</f>
        <v>#DIV/0!</v>
      </c>
      <c r="S554" s="403"/>
      <c r="T554" s="405"/>
      <c r="U554" s="241">
        <v>0</v>
      </c>
      <c r="V554" s="241">
        <v>0</v>
      </c>
      <c r="W554" s="129">
        <f t="shared" ref="W554:W555" si="757">IFERROR(((V554/U554)*1),0)</f>
        <v>0</v>
      </c>
      <c r="X554" s="407"/>
      <c r="Y554" s="306"/>
    </row>
    <row r="555" spans="1:25" ht="15.75" hidden="1" thickBot="1">
      <c r="A555" s="399"/>
      <c r="B555" s="401"/>
      <c r="C555" s="380"/>
      <c r="D555" s="380"/>
      <c r="E555" s="127" t="s">
        <v>237</v>
      </c>
      <c r="F555" s="203">
        <v>0</v>
      </c>
      <c r="G555" s="203">
        <v>0</v>
      </c>
      <c r="H555" s="128">
        <f t="shared" si="751"/>
        <v>0</v>
      </c>
      <c r="I555" s="191" t="e">
        <f t="shared" si="752"/>
        <v>#DIV/0!</v>
      </c>
      <c r="J555" s="241">
        <v>0</v>
      </c>
      <c r="K555" s="241">
        <v>0</v>
      </c>
      <c r="L555" s="240">
        <f t="shared" si="753"/>
        <v>0</v>
      </c>
      <c r="M555" s="191" t="e">
        <f t="shared" si="754"/>
        <v>#DIV/0!</v>
      </c>
      <c r="N555" s="382"/>
      <c r="O555" s="241">
        <v>0</v>
      </c>
      <c r="P555" s="241">
        <v>0</v>
      </c>
      <c r="Q555" s="240">
        <f t="shared" si="755"/>
        <v>0</v>
      </c>
      <c r="R555" s="191" t="e">
        <f t="shared" si="756"/>
        <v>#DIV/0!</v>
      </c>
      <c r="S555" s="403"/>
      <c r="T555" s="405"/>
      <c r="U555" s="241">
        <v>0</v>
      </c>
      <c r="V555" s="241">
        <v>0</v>
      </c>
      <c r="W555" s="129">
        <f t="shared" si="757"/>
        <v>0</v>
      </c>
      <c r="X555" s="407"/>
      <c r="Y555" s="306"/>
    </row>
    <row r="556" spans="1:25" ht="15.75" hidden="1" thickBot="1">
      <c r="A556" s="399"/>
      <c r="B556" s="401"/>
      <c r="C556" s="380"/>
      <c r="D556" s="380"/>
      <c r="E556" s="127" t="s">
        <v>238</v>
      </c>
      <c r="F556" s="203">
        <v>0</v>
      </c>
      <c r="G556" s="203">
        <v>0</v>
      </c>
      <c r="H556" s="128">
        <f t="shared" si="751"/>
        <v>0</v>
      </c>
      <c r="I556" s="191" t="e">
        <f t="shared" si="752"/>
        <v>#DIV/0!</v>
      </c>
      <c r="J556" s="241">
        <v>0</v>
      </c>
      <c r="K556" s="241">
        <v>0</v>
      </c>
      <c r="L556" s="240">
        <f t="shared" si="753"/>
        <v>0</v>
      </c>
      <c r="M556" s="191" t="e">
        <f t="shared" si="754"/>
        <v>#DIV/0!</v>
      </c>
      <c r="N556" s="382"/>
      <c r="O556" s="241">
        <v>0</v>
      </c>
      <c r="P556" s="241">
        <v>0</v>
      </c>
      <c r="Q556" s="240">
        <f t="shared" si="755"/>
        <v>0</v>
      </c>
      <c r="R556" s="191" t="e">
        <f t="shared" si="756"/>
        <v>#DIV/0!</v>
      </c>
      <c r="S556" s="403"/>
      <c r="T556" s="405"/>
      <c r="U556" s="241">
        <v>0</v>
      </c>
      <c r="V556" s="241">
        <v>0</v>
      </c>
      <c r="W556" s="129">
        <f>IFERROR(((V556/U556)*1),0)</f>
        <v>0</v>
      </c>
      <c r="X556" s="407"/>
      <c r="Y556" s="306"/>
    </row>
    <row r="557" spans="1:25" ht="15.75" hidden="1" thickBot="1">
      <c r="A557" s="399"/>
      <c r="B557" s="401"/>
      <c r="C557" s="380"/>
      <c r="D557" s="380"/>
      <c r="E557" s="127" t="s">
        <v>239</v>
      </c>
      <c r="F557" s="203">
        <v>0</v>
      </c>
      <c r="G557" s="203">
        <v>0</v>
      </c>
      <c r="H557" s="128">
        <f t="shared" si="751"/>
        <v>0</v>
      </c>
      <c r="I557" s="191" t="e">
        <f t="shared" si="752"/>
        <v>#DIV/0!</v>
      </c>
      <c r="J557" s="241">
        <v>0</v>
      </c>
      <c r="K557" s="241">
        <v>0</v>
      </c>
      <c r="L557" s="240">
        <f t="shared" si="753"/>
        <v>0</v>
      </c>
      <c r="M557" s="191" t="e">
        <f t="shared" si="754"/>
        <v>#DIV/0!</v>
      </c>
      <c r="N557" s="382"/>
      <c r="O557" s="241">
        <v>0</v>
      </c>
      <c r="P557" s="241">
        <v>0</v>
      </c>
      <c r="Q557" s="240">
        <f t="shared" si="755"/>
        <v>0</v>
      </c>
      <c r="R557" s="191" t="e">
        <f t="shared" si="756"/>
        <v>#DIV/0!</v>
      </c>
      <c r="S557" s="403"/>
      <c r="T557" s="405"/>
      <c r="U557" s="241">
        <v>0</v>
      </c>
      <c r="V557" s="241">
        <v>0</v>
      </c>
      <c r="W557" s="129">
        <f>IFERROR(((V557/U557)*1),0)</f>
        <v>0</v>
      </c>
      <c r="X557" s="404"/>
      <c r="Y557" s="306"/>
    </row>
    <row r="558" spans="1:25" ht="15.75" hidden="1" thickBot="1">
      <c r="A558" s="408" t="s">
        <v>240</v>
      </c>
      <c r="B558" s="409"/>
      <c r="C558" s="410"/>
      <c r="D558" s="237"/>
      <c r="E558" s="238"/>
      <c r="F558" s="206">
        <f>SUM(F553:F557)</f>
        <v>0</v>
      </c>
      <c r="G558" s="205">
        <f t="shared" ref="G558:H558" si="758">SUM(G553:G557)</f>
        <v>0</v>
      </c>
      <c r="H558" s="131">
        <f t="shared" si="758"/>
        <v>0</v>
      </c>
      <c r="I558" s="192">
        <v>1</v>
      </c>
      <c r="J558" s="178">
        <f t="shared" ref="J558:L558" si="759">SUM(J553:J557)</f>
        <v>0</v>
      </c>
      <c r="K558" s="178">
        <f t="shared" si="759"/>
        <v>0</v>
      </c>
      <c r="L558" s="178">
        <f t="shared" si="759"/>
        <v>0</v>
      </c>
      <c r="M558" s="192">
        <v>1</v>
      </c>
      <c r="N558" s="178">
        <f>N553</f>
        <v>0</v>
      </c>
      <c r="O558" s="178">
        <f t="shared" ref="O558:Q558" si="760">SUM(O553:O557)</f>
        <v>0</v>
      </c>
      <c r="P558" s="178">
        <f t="shared" si="760"/>
        <v>0</v>
      </c>
      <c r="Q558" s="178">
        <f t="shared" si="760"/>
        <v>0</v>
      </c>
      <c r="R558" s="192">
        <v>1</v>
      </c>
      <c r="S558" s="178">
        <f>S553</f>
        <v>0</v>
      </c>
      <c r="T558" s="188">
        <f>T553</f>
        <v>0</v>
      </c>
      <c r="U558" s="182">
        <f>SUM(U553:U557)</f>
        <v>0</v>
      </c>
      <c r="V558" s="183">
        <f>SUM(V553:V557)</f>
        <v>0</v>
      </c>
      <c r="W558" s="132">
        <f>IFERROR(((V558/U558)*1),0)</f>
        <v>0</v>
      </c>
      <c r="X558" s="264">
        <f>IFERROR(((1-(1-T558)*W558)*1),0)</f>
        <v>1</v>
      </c>
      <c r="Y558" s="306"/>
    </row>
    <row r="559" spans="1:25" ht="15.75" hidden="1" thickBot="1">
      <c r="A559" s="399">
        <f>A553+1</f>
        <v>93</v>
      </c>
      <c r="B559" s="401"/>
      <c r="C559" s="380"/>
      <c r="D559" s="380"/>
      <c r="E559" s="127" t="s">
        <v>235</v>
      </c>
      <c r="F559" s="203">
        <v>0</v>
      </c>
      <c r="G559" s="203">
        <v>0</v>
      </c>
      <c r="H559" s="128">
        <f>F559+G559</f>
        <v>0</v>
      </c>
      <c r="I559" s="191" t="e">
        <f>H559/$H$564</f>
        <v>#DIV/0!</v>
      </c>
      <c r="J559" s="241">
        <v>0</v>
      </c>
      <c r="K559" s="241">
        <v>0</v>
      </c>
      <c r="L559" s="240">
        <f>J559+K559</f>
        <v>0</v>
      </c>
      <c r="M559" s="191" t="e">
        <f>L559/$L$564</f>
        <v>#DIV/0!</v>
      </c>
      <c r="N559" s="382">
        <v>0</v>
      </c>
      <c r="O559" s="241">
        <v>0</v>
      </c>
      <c r="P559" s="241">
        <v>0</v>
      </c>
      <c r="Q559" s="240">
        <f>O559+P559</f>
        <v>0</v>
      </c>
      <c r="R559" s="191" t="e">
        <f>Q559/$Q$564</f>
        <v>#DIV/0!</v>
      </c>
      <c r="S559" s="403">
        <f>N564-Q564</f>
        <v>0</v>
      </c>
      <c r="T559" s="405">
        <f>IFERROR((S559/N564),0)</f>
        <v>0</v>
      </c>
      <c r="U559" s="241">
        <v>0</v>
      </c>
      <c r="V559" s="241">
        <v>0</v>
      </c>
      <c r="W559" s="129">
        <f>IFERROR(((V559/U559)*1),0)</f>
        <v>0</v>
      </c>
      <c r="X559" s="406"/>
      <c r="Y559" s="306"/>
    </row>
    <row r="560" spans="1:25" ht="15.75" hidden="1" thickBot="1">
      <c r="A560" s="399"/>
      <c r="B560" s="401"/>
      <c r="C560" s="380"/>
      <c r="D560" s="380"/>
      <c r="E560" s="127" t="s">
        <v>236</v>
      </c>
      <c r="F560" s="203">
        <v>0</v>
      </c>
      <c r="G560" s="203">
        <v>0</v>
      </c>
      <c r="H560" s="128">
        <f t="shared" ref="H560:H563" si="761">F560+G560</f>
        <v>0</v>
      </c>
      <c r="I560" s="191" t="e">
        <f t="shared" ref="I560:I563" si="762">H560/$H$564</f>
        <v>#DIV/0!</v>
      </c>
      <c r="J560" s="241">
        <v>0</v>
      </c>
      <c r="K560" s="241">
        <v>0</v>
      </c>
      <c r="L560" s="240">
        <f t="shared" ref="L560:L563" si="763">J560+K560</f>
        <v>0</v>
      </c>
      <c r="M560" s="191" t="e">
        <f t="shared" ref="M560:M563" si="764">L560/$L$564</f>
        <v>#DIV/0!</v>
      </c>
      <c r="N560" s="382"/>
      <c r="O560" s="241">
        <v>0</v>
      </c>
      <c r="P560" s="241">
        <v>0</v>
      </c>
      <c r="Q560" s="240">
        <f t="shared" ref="Q560:Q563" si="765">O560+P560</f>
        <v>0</v>
      </c>
      <c r="R560" s="191" t="e">
        <f t="shared" ref="R560:R563" si="766">Q560/$Q$564</f>
        <v>#DIV/0!</v>
      </c>
      <c r="S560" s="403"/>
      <c r="T560" s="405"/>
      <c r="U560" s="241">
        <v>0</v>
      </c>
      <c r="V560" s="241">
        <v>0</v>
      </c>
      <c r="W560" s="129">
        <f t="shared" ref="W560:W561" si="767">IFERROR(((V560/U560)*1),0)</f>
        <v>0</v>
      </c>
      <c r="X560" s="407"/>
      <c r="Y560" s="306"/>
    </row>
    <row r="561" spans="1:25" ht="15.75" hidden="1" thickBot="1">
      <c r="A561" s="399"/>
      <c r="B561" s="401"/>
      <c r="C561" s="380"/>
      <c r="D561" s="380"/>
      <c r="E561" s="127" t="s">
        <v>237</v>
      </c>
      <c r="F561" s="203">
        <v>0</v>
      </c>
      <c r="G561" s="203">
        <v>0</v>
      </c>
      <c r="H561" s="128">
        <f t="shared" si="761"/>
        <v>0</v>
      </c>
      <c r="I561" s="191" t="e">
        <f t="shared" si="762"/>
        <v>#DIV/0!</v>
      </c>
      <c r="J561" s="241">
        <v>0</v>
      </c>
      <c r="K561" s="241">
        <v>0</v>
      </c>
      <c r="L561" s="240">
        <f t="shared" si="763"/>
        <v>0</v>
      </c>
      <c r="M561" s="191" t="e">
        <f t="shared" si="764"/>
        <v>#DIV/0!</v>
      </c>
      <c r="N561" s="382"/>
      <c r="O561" s="241">
        <v>0</v>
      </c>
      <c r="P561" s="241">
        <v>0</v>
      </c>
      <c r="Q561" s="240">
        <f t="shared" si="765"/>
        <v>0</v>
      </c>
      <c r="R561" s="191" t="e">
        <f t="shared" si="766"/>
        <v>#DIV/0!</v>
      </c>
      <c r="S561" s="403"/>
      <c r="T561" s="405"/>
      <c r="U561" s="241">
        <v>0</v>
      </c>
      <c r="V561" s="241">
        <v>0</v>
      </c>
      <c r="W561" s="129">
        <f t="shared" si="767"/>
        <v>0</v>
      </c>
      <c r="X561" s="407"/>
      <c r="Y561" s="306"/>
    </row>
    <row r="562" spans="1:25" ht="15.75" hidden="1" thickBot="1">
      <c r="A562" s="399"/>
      <c r="B562" s="401"/>
      <c r="C562" s="380"/>
      <c r="D562" s="380"/>
      <c r="E562" s="127" t="s">
        <v>238</v>
      </c>
      <c r="F562" s="203">
        <v>0</v>
      </c>
      <c r="G562" s="203">
        <v>0</v>
      </c>
      <c r="H562" s="128">
        <f t="shared" si="761"/>
        <v>0</v>
      </c>
      <c r="I562" s="191" t="e">
        <f t="shared" si="762"/>
        <v>#DIV/0!</v>
      </c>
      <c r="J562" s="241">
        <v>0</v>
      </c>
      <c r="K562" s="241">
        <v>0</v>
      </c>
      <c r="L562" s="240">
        <f t="shared" si="763"/>
        <v>0</v>
      </c>
      <c r="M562" s="191" t="e">
        <f t="shared" si="764"/>
        <v>#DIV/0!</v>
      </c>
      <c r="N562" s="382"/>
      <c r="O562" s="241">
        <v>0</v>
      </c>
      <c r="P562" s="241">
        <v>0</v>
      </c>
      <c r="Q562" s="240">
        <f t="shared" si="765"/>
        <v>0</v>
      </c>
      <c r="R562" s="191" t="e">
        <f t="shared" si="766"/>
        <v>#DIV/0!</v>
      </c>
      <c r="S562" s="403"/>
      <c r="T562" s="405"/>
      <c r="U562" s="241">
        <v>0</v>
      </c>
      <c r="V562" s="241">
        <v>0</v>
      </c>
      <c r="W562" s="129">
        <f>IFERROR(((V562/U562)*1),0)</f>
        <v>0</v>
      </c>
      <c r="X562" s="407"/>
      <c r="Y562" s="306"/>
    </row>
    <row r="563" spans="1:25" ht="15.75" hidden="1" thickBot="1">
      <c r="A563" s="399"/>
      <c r="B563" s="401"/>
      <c r="C563" s="380"/>
      <c r="D563" s="380"/>
      <c r="E563" s="127" t="s">
        <v>239</v>
      </c>
      <c r="F563" s="203">
        <v>0</v>
      </c>
      <c r="G563" s="203">
        <v>0</v>
      </c>
      <c r="H563" s="128">
        <f t="shared" si="761"/>
        <v>0</v>
      </c>
      <c r="I563" s="191" t="e">
        <f t="shared" si="762"/>
        <v>#DIV/0!</v>
      </c>
      <c r="J563" s="241">
        <v>0</v>
      </c>
      <c r="K563" s="241">
        <v>0</v>
      </c>
      <c r="L563" s="240">
        <f t="shared" si="763"/>
        <v>0</v>
      </c>
      <c r="M563" s="191" t="e">
        <f t="shared" si="764"/>
        <v>#DIV/0!</v>
      </c>
      <c r="N563" s="382"/>
      <c r="O563" s="241">
        <v>0</v>
      </c>
      <c r="P563" s="241">
        <v>0</v>
      </c>
      <c r="Q563" s="240">
        <f t="shared" si="765"/>
        <v>0</v>
      </c>
      <c r="R563" s="191" t="e">
        <f t="shared" si="766"/>
        <v>#DIV/0!</v>
      </c>
      <c r="S563" s="403"/>
      <c r="T563" s="405"/>
      <c r="U563" s="241">
        <v>0</v>
      </c>
      <c r="V563" s="241">
        <v>0</v>
      </c>
      <c r="W563" s="129">
        <f>IFERROR(((V563/U563)*1),0)</f>
        <v>0</v>
      </c>
      <c r="X563" s="404"/>
      <c r="Y563" s="306"/>
    </row>
    <row r="564" spans="1:25" ht="15.75" hidden="1" thickBot="1">
      <c r="A564" s="408" t="s">
        <v>240</v>
      </c>
      <c r="B564" s="409"/>
      <c r="C564" s="410"/>
      <c r="D564" s="237"/>
      <c r="E564" s="238"/>
      <c r="F564" s="206">
        <f>SUM(F559:F563)</f>
        <v>0</v>
      </c>
      <c r="G564" s="205">
        <f t="shared" ref="G564:H564" si="768">SUM(G559:G563)</f>
        <v>0</v>
      </c>
      <c r="H564" s="131">
        <f t="shared" si="768"/>
        <v>0</v>
      </c>
      <c r="I564" s="192">
        <v>1</v>
      </c>
      <c r="J564" s="178">
        <f t="shared" ref="J564:L564" si="769">SUM(J559:J563)</f>
        <v>0</v>
      </c>
      <c r="K564" s="178">
        <f t="shared" si="769"/>
        <v>0</v>
      </c>
      <c r="L564" s="178">
        <f t="shared" si="769"/>
        <v>0</v>
      </c>
      <c r="M564" s="192">
        <v>1</v>
      </c>
      <c r="N564" s="178">
        <f>N559</f>
        <v>0</v>
      </c>
      <c r="O564" s="178">
        <f t="shared" ref="O564:Q564" si="770">SUM(O559:O563)</f>
        <v>0</v>
      </c>
      <c r="P564" s="178">
        <f t="shared" si="770"/>
        <v>0</v>
      </c>
      <c r="Q564" s="178">
        <f t="shared" si="770"/>
        <v>0</v>
      </c>
      <c r="R564" s="192">
        <v>1</v>
      </c>
      <c r="S564" s="178">
        <f>S559</f>
        <v>0</v>
      </c>
      <c r="T564" s="188">
        <f>T559</f>
        <v>0</v>
      </c>
      <c r="U564" s="182">
        <f>SUM(U559:U563)</f>
        <v>0</v>
      </c>
      <c r="V564" s="183">
        <f>SUM(V559:V563)</f>
        <v>0</v>
      </c>
      <c r="W564" s="132">
        <f>IFERROR(((V564/U564)*1),0)</f>
        <v>0</v>
      </c>
      <c r="X564" s="264">
        <f>IFERROR(((1-(1-T564)*W564)*1),0)</f>
        <v>1</v>
      </c>
      <c r="Y564" s="306"/>
    </row>
    <row r="565" spans="1:25" ht="15.75" hidden="1" thickBot="1">
      <c r="A565" s="399">
        <f>A559+1</f>
        <v>94</v>
      </c>
      <c r="B565" s="401"/>
      <c r="C565" s="380"/>
      <c r="D565" s="380"/>
      <c r="E565" s="127" t="s">
        <v>235</v>
      </c>
      <c r="F565" s="203">
        <v>0</v>
      </c>
      <c r="G565" s="203">
        <v>0</v>
      </c>
      <c r="H565" s="128">
        <f>F565+G565</f>
        <v>0</v>
      </c>
      <c r="I565" s="191" t="e">
        <f>H565/$H$570</f>
        <v>#DIV/0!</v>
      </c>
      <c r="J565" s="241">
        <v>0</v>
      </c>
      <c r="K565" s="241">
        <v>0</v>
      </c>
      <c r="L565" s="240">
        <f>J565+K565</f>
        <v>0</v>
      </c>
      <c r="M565" s="191" t="e">
        <f>L565/$L$570</f>
        <v>#DIV/0!</v>
      </c>
      <c r="N565" s="382">
        <v>0</v>
      </c>
      <c r="O565" s="241">
        <v>0</v>
      </c>
      <c r="P565" s="241">
        <v>0</v>
      </c>
      <c r="Q565" s="240">
        <f>O565+P565</f>
        <v>0</v>
      </c>
      <c r="R565" s="191" t="e">
        <f>Q565/$Q$570</f>
        <v>#DIV/0!</v>
      </c>
      <c r="S565" s="403">
        <f>N570-Q570</f>
        <v>0</v>
      </c>
      <c r="T565" s="405">
        <f>IFERROR((S565/N570),0)</f>
        <v>0</v>
      </c>
      <c r="U565" s="241">
        <v>0</v>
      </c>
      <c r="V565" s="241">
        <v>0</v>
      </c>
      <c r="W565" s="129">
        <f>IFERROR(((V565/U565)*1),0)</f>
        <v>0</v>
      </c>
      <c r="X565" s="406"/>
      <c r="Y565" s="306"/>
    </row>
    <row r="566" spans="1:25" ht="15.75" hidden="1" thickBot="1">
      <c r="A566" s="399"/>
      <c r="B566" s="401"/>
      <c r="C566" s="380"/>
      <c r="D566" s="380"/>
      <c r="E566" s="127" t="s">
        <v>236</v>
      </c>
      <c r="F566" s="203">
        <v>0</v>
      </c>
      <c r="G566" s="203">
        <v>0</v>
      </c>
      <c r="H566" s="128">
        <f t="shared" ref="H566:H569" si="771">F566+G566</f>
        <v>0</v>
      </c>
      <c r="I566" s="191" t="e">
        <f t="shared" ref="I566:I569" si="772">H566/$H$570</f>
        <v>#DIV/0!</v>
      </c>
      <c r="J566" s="241">
        <v>0</v>
      </c>
      <c r="K566" s="241">
        <v>0</v>
      </c>
      <c r="L566" s="240">
        <f t="shared" ref="L566:L569" si="773">J566+K566</f>
        <v>0</v>
      </c>
      <c r="M566" s="191" t="e">
        <f t="shared" ref="M566:M569" si="774">L566/$L$570</f>
        <v>#DIV/0!</v>
      </c>
      <c r="N566" s="382"/>
      <c r="O566" s="241">
        <v>0</v>
      </c>
      <c r="P566" s="241">
        <v>0</v>
      </c>
      <c r="Q566" s="240">
        <f t="shared" ref="Q566:Q569" si="775">O566+P566</f>
        <v>0</v>
      </c>
      <c r="R566" s="191" t="e">
        <f t="shared" ref="R566:R569" si="776">Q566/$Q$570</f>
        <v>#DIV/0!</v>
      </c>
      <c r="S566" s="403"/>
      <c r="T566" s="405"/>
      <c r="U566" s="241">
        <v>0</v>
      </c>
      <c r="V566" s="241">
        <v>0</v>
      </c>
      <c r="W566" s="129">
        <f t="shared" ref="W566:W567" si="777">IFERROR(((V566/U566)*1),0)</f>
        <v>0</v>
      </c>
      <c r="X566" s="407"/>
      <c r="Y566" s="306"/>
    </row>
    <row r="567" spans="1:25" ht="15.75" hidden="1" thickBot="1">
      <c r="A567" s="399"/>
      <c r="B567" s="401"/>
      <c r="C567" s="380"/>
      <c r="D567" s="380"/>
      <c r="E567" s="127" t="s">
        <v>237</v>
      </c>
      <c r="F567" s="203">
        <v>0</v>
      </c>
      <c r="G567" s="203">
        <v>0</v>
      </c>
      <c r="H567" s="128">
        <f t="shared" si="771"/>
        <v>0</v>
      </c>
      <c r="I567" s="191" t="e">
        <f t="shared" si="772"/>
        <v>#DIV/0!</v>
      </c>
      <c r="J567" s="241">
        <v>0</v>
      </c>
      <c r="K567" s="241">
        <v>0</v>
      </c>
      <c r="L567" s="240">
        <f t="shared" si="773"/>
        <v>0</v>
      </c>
      <c r="M567" s="191" t="e">
        <f t="shared" si="774"/>
        <v>#DIV/0!</v>
      </c>
      <c r="N567" s="382"/>
      <c r="O567" s="241">
        <v>0</v>
      </c>
      <c r="P567" s="241">
        <v>0</v>
      </c>
      <c r="Q567" s="240">
        <f t="shared" si="775"/>
        <v>0</v>
      </c>
      <c r="R567" s="191" t="e">
        <f t="shared" si="776"/>
        <v>#DIV/0!</v>
      </c>
      <c r="S567" s="403"/>
      <c r="T567" s="405"/>
      <c r="U567" s="241">
        <v>0</v>
      </c>
      <c r="V567" s="241">
        <v>0</v>
      </c>
      <c r="W567" s="129">
        <f t="shared" si="777"/>
        <v>0</v>
      </c>
      <c r="X567" s="407"/>
      <c r="Y567" s="306"/>
    </row>
    <row r="568" spans="1:25" ht="15.75" hidden="1" thickBot="1">
      <c r="A568" s="399"/>
      <c r="B568" s="401"/>
      <c r="C568" s="380"/>
      <c r="D568" s="380"/>
      <c r="E568" s="127" t="s">
        <v>238</v>
      </c>
      <c r="F568" s="203">
        <v>0</v>
      </c>
      <c r="G568" s="203">
        <v>0</v>
      </c>
      <c r="H568" s="128">
        <f t="shared" si="771"/>
        <v>0</v>
      </c>
      <c r="I568" s="191" t="e">
        <f t="shared" si="772"/>
        <v>#DIV/0!</v>
      </c>
      <c r="J568" s="241">
        <v>0</v>
      </c>
      <c r="K568" s="241">
        <v>0</v>
      </c>
      <c r="L568" s="240">
        <f t="shared" si="773"/>
        <v>0</v>
      </c>
      <c r="M568" s="191" t="e">
        <f t="shared" si="774"/>
        <v>#DIV/0!</v>
      </c>
      <c r="N568" s="382"/>
      <c r="O568" s="241">
        <v>0</v>
      </c>
      <c r="P568" s="241">
        <v>0</v>
      </c>
      <c r="Q568" s="240">
        <f t="shared" si="775"/>
        <v>0</v>
      </c>
      <c r="R568" s="191" t="e">
        <f t="shared" si="776"/>
        <v>#DIV/0!</v>
      </c>
      <c r="S568" s="403"/>
      <c r="T568" s="405"/>
      <c r="U568" s="241">
        <v>0</v>
      </c>
      <c r="V568" s="241">
        <v>0</v>
      </c>
      <c r="W568" s="129">
        <f>IFERROR(((V568/U568)*1),0)</f>
        <v>0</v>
      </c>
      <c r="X568" s="407"/>
      <c r="Y568" s="306"/>
    </row>
    <row r="569" spans="1:25" ht="15.75" hidden="1" thickBot="1">
      <c r="A569" s="399"/>
      <c r="B569" s="401"/>
      <c r="C569" s="380"/>
      <c r="D569" s="380"/>
      <c r="E569" s="127" t="s">
        <v>239</v>
      </c>
      <c r="F569" s="203">
        <v>0</v>
      </c>
      <c r="G569" s="203">
        <v>0</v>
      </c>
      <c r="H569" s="128">
        <f t="shared" si="771"/>
        <v>0</v>
      </c>
      <c r="I569" s="191" t="e">
        <f t="shared" si="772"/>
        <v>#DIV/0!</v>
      </c>
      <c r="J569" s="241">
        <v>0</v>
      </c>
      <c r="K569" s="241">
        <v>0</v>
      </c>
      <c r="L569" s="240">
        <f t="shared" si="773"/>
        <v>0</v>
      </c>
      <c r="M569" s="191" t="e">
        <f t="shared" si="774"/>
        <v>#DIV/0!</v>
      </c>
      <c r="N569" s="382"/>
      <c r="O569" s="241">
        <v>0</v>
      </c>
      <c r="P569" s="241">
        <v>0</v>
      </c>
      <c r="Q569" s="240">
        <f t="shared" si="775"/>
        <v>0</v>
      </c>
      <c r="R569" s="191" t="e">
        <f t="shared" si="776"/>
        <v>#DIV/0!</v>
      </c>
      <c r="S569" s="403"/>
      <c r="T569" s="405"/>
      <c r="U569" s="241">
        <v>0</v>
      </c>
      <c r="V569" s="241">
        <v>0</v>
      </c>
      <c r="W569" s="129">
        <f>IFERROR(((V569/U569)*1),0)</f>
        <v>0</v>
      </c>
      <c r="X569" s="404"/>
      <c r="Y569" s="306"/>
    </row>
    <row r="570" spans="1:25" ht="15.75" hidden="1" thickBot="1">
      <c r="A570" s="408" t="s">
        <v>240</v>
      </c>
      <c r="B570" s="409"/>
      <c r="C570" s="410"/>
      <c r="D570" s="237"/>
      <c r="E570" s="238"/>
      <c r="F570" s="206">
        <f>SUM(F565:F569)</f>
        <v>0</v>
      </c>
      <c r="G570" s="205">
        <f t="shared" ref="G570:H570" si="778">SUM(G565:G569)</f>
        <v>0</v>
      </c>
      <c r="H570" s="131">
        <f t="shared" si="778"/>
        <v>0</v>
      </c>
      <c r="I570" s="192">
        <v>1</v>
      </c>
      <c r="J570" s="178">
        <f t="shared" ref="J570:L570" si="779">SUM(J565:J569)</f>
        <v>0</v>
      </c>
      <c r="K570" s="178">
        <f t="shared" si="779"/>
        <v>0</v>
      </c>
      <c r="L570" s="178">
        <f t="shared" si="779"/>
        <v>0</v>
      </c>
      <c r="M570" s="192">
        <v>1</v>
      </c>
      <c r="N570" s="178">
        <f>N565</f>
        <v>0</v>
      </c>
      <c r="O570" s="178">
        <f t="shared" ref="O570:Q570" si="780">SUM(O565:O569)</f>
        <v>0</v>
      </c>
      <c r="P570" s="178">
        <f t="shared" si="780"/>
        <v>0</v>
      </c>
      <c r="Q570" s="178">
        <f t="shared" si="780"/>
        <v>0</v>
      </c>
      <c r="R570" s="192">
        <v>1</v>
      </c>
      <c r="S570" s="178">
        <f>S565</f>
        <v>0</v>
      </c>
      <c r="T570" s="188">
        <f>T565</f>
        <v>0</v>
      </c>
      <c r="U570" s="182">
        <f>SUM(U565:U569)</f>
        <v>0</v>
      </c>
      <c r="V570" s="183">
        <f>SUM(V565:V569)</f>
        <v>0</v>
      </c>
      <c r="W570" s="132">
        <f>IFERROR(((V570/U570)*1),0)</f>
        <v>0</v>
      </c>
      <c r="X570" s="264">
        <f>IFERROR(((1-(1-T570)*W570)*1),0)</f>
        <v>1</v>
      </c>
      <c r="Y570" s="306"/>
    </row>
    <row r="571" spans="1:25" ht="15.75" hidden="1" thickBot="1">
      <c r="A571" s="399">
        <f>A565+1</f>
        <v>95</v>
      </c>
      <c r="B571" s="401"/>
      <c r="C571" s="380"/>
      <c r="D571" s="380"/>
      <c r="E571" s="127" t="s">
        <v>235</v>
      </c>
      <c r="F571" s="203">
        <v>0</v>
      </c>
      <c r="G571" s="203">
        <v>0</v>
      </c>
      <c r="H571" s="128">
        <f>F571+G571</f>
        <v>0</v>
      </c>
      <c r="I571" s="191" t="e">
        <f>H571/$H$576</f>
        <v>#DIV/0!</v>
      </c>
      <c r="J571" s="241">
        <v>0</v>
      </c>
      <c r="K571" s="241">
        <v>0</v>
      </c>
      <c r="L571" s="240">
        <f>J571+K571</f>
        <v>0</v>
      </c>
      <c r="M571" s="191" t="e">
        <f>L571/$L$576</f>
        <v>#DIV/0!</v>
      </c>
      <c r="N571" s="382">
        <v>0</v>
      </c>
      <c r="O571" s="241">
        <v>0</v>
      </c>
      <c r="P571" s="241">
        <v>0</v>
      </c>
      <c r="Q571" s="240">
        <f>O571+P571</f>
        <v>0</v>
      </c>
      <c r="R571" s="191" t="e">
        <f>Q571/$Q$576</f>
        <v>#DIV/0!</v>
      </c>
      <c r="S571" s="403">
        <f>N576-Q576</f>
        <v>0</v>
      </c>
      <c r="T571" s="405">
        <f>IFERROR((S571/N576),0)</f>
        <v>0</v>
      </c>
      <c r="U571" s="241">
        <v>0</v>
      </c>
      <c r="V571" s="241">
        <v>0</v>
      </c>
      <c r="W571" s="129">
        <f>IFERROR(((V571/U571)*1),0)</f>
        <v>0</v>
      </c>
      <c r="X571" s="406"/>
      <c r="Y571" s="306"/>
    </row>
    <row r="572" spans="1:25" ht="15.75" hidden="1" thickBot="1">
      <c r="A572" s="399"/>
      <c r="B572" s="401"/>
      <c r="C572" s="380"/>
      <c r="D572" s="380"/>
      <c r="E572" s="127" t="s">
        <v>236</v>
      </c>
      <c r="F572" s="203">
        <v>0</v>
      </c>
      <c r="G572" s="203">
        <v>0</v>
      </c>
      <c r="H572" s="128">
        <f t="shared" ref="H572:H575" si="781">F572+G572</f>
        <v>0</v>
      </c>
      <c r="I572" s="191" t="e">
        <f t="shared" ref="I572:I575" si="782">H572/$H$576</f>
        <v>#DIV/0!</v>
      </c>
      <c r="J572" s="241">
        <v>0</v>
      </c>
      <c r="K572" s="241">
        <v>0</v>
      </c>
      <c r="L572" s="240">
        <f t="shared" ref="L572:L575" si="783">J572+K572</f>
        <v>0</v>
      </c>
      <c r="M572" s="191" t="e">
        <f t="shared" ref="M572:M575" si="784">L572/$L$576</f>
        <v>#DIV/0!</v>
      </c>
      <c r="N572" s="382"/>
      <c r="O572" s="241">
        <v>0</v>
      </c>
      <c r="P572" s="241">
        <v>0</v>
      </c>
      <c r="Q572" s="240">
        <f t="shared" ref="Q572:Q575" si="785">O572+P572</f>
        <v>0</v>
      </c>
      <c r="R572" s="191" t="e">
        <f t="shared" ref="R572:R575" si="786">Q572/$Q$576</f>
        <v>#DIV/0!</v>
      </c>
      <c r="S572" s="403"/>
      <c r="T572" s="405"/>
      <c r="U572" s="241">
        <v>0</v>
      </c>
      <c r="V572" s="241">
        <v>0</v>
      </c>
      <c r="W572" s="129">
        <f t="shared" ref="W572:W573" si="787">IFERROR(((V572/U572)*1),0)</f>
        <v>0</v>
      </c>
      <c r="X572" s="407"/>
      <c r="Y572" s="306"/>
    </row>
    <row r="573" spans="1:25" ht="15.75" hidden="1" thickBot="1">
      <c r="A573" s="399"/>
      <c r="B573" s="401"/>
      <c r="C573" s="380"/>
      <c r="D573" s="380"/>
      <c r="E573" s="127" t="s">
        <v>237</v>
      </c>
      <c r="F573" s="203">
        <v>0</v>
      </c>
      <c r="G573" s="203">
        <v>0</v>
      </c>
      <c r="H573" s="128">
        <f t="shared" si="781"/>
        <v>0</v>
      </c>
      <c r="I573" s="191" t="e">
        <f t="shared" si="782"/>
        <v>#DIV/0!</v>
      </c>
      <c r="J573" s="241">
        <v>0</v>
      </c>
      <c r="K573" s="241">
        <v>0</v>
      </c>
      <c r="L573" s="240">
        <f t="shared" si="783"/>
        <v>0</v>
      </c>
      <c r="M573" s="191" t="e">
        <f t="shared" si="784"/>
        <v>#DIV/0!</v>
      </c>
      <c r="N573" s="382"/>
      <c r="O573" s="241">
        <v>0</v>
      </c>
      <c r="P573" s="241">
        <v>0</v>
      </c>
      <c r="Q573" s="240">
        <f t="shared" si="785"/>
        <v>0</v>
      </c>
      <c r="R573" s="191" t="e">
        <f t="shared" si="786"/>
        <v>#DIV/0!</v>
      </c>
      <c r="S573" s="403"/>
      <c r="T573" s="405"/>
      <c r="U573" s="241">
        <v>0</v>
      </c>
      <c r="V573" s="241">
        <v>0</v>
      </c>
      <c r="W573" s="129">
        <f t="shared" si="787"/>
        <v>0</v>
      </c>
      <c r="X573" s="407"/>
      <c r="Y573" s="306"/>
    </row>
    <row r="574" spans="1:25" ht="15.75" hidden="1" thickBot="1">
      <c r="A574" s="399"/>
      <c r="B574" s="401"/>
      <c r="C574" s="380"/>
      <c r="D574" s="380"/>
      <c r="E574" s="127" t="s">
        <v>238</v>
      </c>
      <c r="F574" s="203">
        <v>0</v>
      </c>
      <c r="G574" s="203">
        <v>0</v>
      </c>
      <c r="H574" s="128">
        <f t="shared" si="781"/>
        <v>0</v>
      </c>
      <c r="I574" s="191" t="e">
        <f t="shared" si="782"/>
        <v>#DIV/0!</v>
      </c>
      <c r="J574" s="241">
        <v>0</v>
      </c>
      <c r="K574" s="241">
        <v>0</v>
      </c>
      <c r="L574" s="240">
        <f t="shared" si="783"/>
        <v>0</v>
      </c>
      <c r="M574" s="191" t="e">
        <f t="shared" si="784"/>
        <v>#DIV/0!</v>
      </c>
      <c r="N574" s="382"/>
      <c r="O574" s="241">
        <v>0</v>
      </c>
      <c r="P574" s="241">
        <v>0</v>
      </c>
      <c r="Q574" s="240">
        <f t="shared" si="785"/>
        <v>0</v>
      </c>
      <c r="R574" s="191" t="e">
        <f t="shared" si="786"/>
        <v>#DIV/0!</v>
      </c>
      <c r="S574" s="403"/>
      <c r="T574" s="405"/>
      <c r="U574" s="241">
        <v>0</v>
      </c>
      <c r="V574" s="241">
        <v>0</v>
      </c>
      <c r="W574" s="129">
        <f>IFERROR(((V574/U574)*1),0)</f>
        <v>0</v>
      </c>
      <c r="X574" s="407"/>
      <c r="Y574" s="306"/>
    </row>
    <row r="575" spans="1:25" ht="15.75" hidden="1" thickBot="1">
      <c r="A575" s="399"/>
      <c r="B575" s="401"/>
      <c r="C575" s="380"/>
      <c r="D575" s="380"/>
      <c r="E575" s="127" t="s">
        <v>239</v>
      </c>
      <c r="F575" s="203">
        <v>0</v>
      </c>
      <c r="G575" s="203">
        <v>0</v>
      </c>
      <c r="H575" s="128">
        <f t="shared" si="781"/>
        <v>0</v>
      </c>
      <c r="I575" s="191" t="e">
        <f t="shared" si="782"/>
        <v>#DIV/0!</v>
      </c>
      <c r="J575" s="241">
        <v>0</v>
      </c>
      <c r="K575" s="241">
        <v>0</v>
      </c>
      <c r="L575" s="240">
        <f t="shared" si="783"/>
        <v>0</v>
      </c>
      <c r="M575" s="191" t="e">
        <f t="shared" si="784"/>
        <v>#DIV/0!</v>
      </c>
      <c r="N575" s="382"/>
      <c r="O575" s="241">
        <v>0</v>
      </c>
      <c r="P575" s="241">
        <v>0</v>
      </c>
      <c r="Q575" s="240">
        <f t="shared" si="785"/>
        <v>0</v>
      </c>
      <c r="R575" s="191" t="e">
        <f t="shared" si="786"/>
        <v>#DIV/0!</v>
      </c>
      <c r="S575" s="403"/>
      <c r="T575" s="405"/>
      <c r="U575" s="241">
        <v>0</v>
      </c>
      <c r="V575" s="241">
        <v>0</v>
      </c>
      <c r="W575" s="129">
        <f>IFERROR(((V575/U575)*1),0)</f>
        <v>0</v>
      </c>
      <c r="X575" s="404"/>
      <c r="Y575" s="306"/>
    </row>
    <row r="576" spans="1:25" ht="15.75" hidden="1" thickBot="1">
      <c r="A576" s="408" t="s">
        <v>240</v>
      </c>
      <c r="B576" s="409"/>
      <c r="C576" s="410"/>
      <c r="D576" s="237"/>
      <c r="E576" s="238"/>
      <c r="F576" s="206">
        <f>SUM(F571:F575)</f>
        <v>0</v>
      </c>
      <c r="G576" s="205">
        <f t="shared" ref="G576:H576" si="788">SUM(G571:G575)</f>
        <v>0</v>
      </c>
      <c r="H576" s="131">
        <f t="shared" si="788"/>
        <v>0</v>
      </c>
      <c r="I576" s="192">
        <v>1</v>
      </c>
      <c r="J576" s="178">
        <f t="shared" ref="J576:L576" si="789">SUM(J571:J575)</f>
        <v>0</v>
      </c>
      <c r="K576" s="178">
        <f t="shared" si="789"/>
        <v>0</v>
      </c>
      <c r="L576" s="178">
        <f t="shared" si="789"/>
        <v>0</v>
      </c>
      <c r="M576" s="192">
        <v>1</v>
      </c>
      <c r="N576" s="178">
        <f>N571</f>
        <v>0</v>
      </c>
      <c r="O576" s="178">
        <f t="shared" ref="O576:Q576" si="790">SUM(O571:O575)</f>
        <v>0</v>
      </c>
      <c r="P576" s="178">
        <f t="shared" si="790"/>
        <v>0</v>
      </c>
      <c r="Q576" s="178">
        <f t="shared" si="790"/>
        <v>0</v>
      </c>
      <c r="R576" s="192">
        <v>1</v>
      </c>
      <c r="S576" s="178">
        <f>S571</f>
        <v>0</v>
      </c>
      <c r="T576" s="188">
        <f>T571</f>
        <v>0</v>
      </c>
      <c r="U576" s="182">
        <f>SUM(U571:U575)</f>
        <v>0</v>
      </c>
      <c r="V576" s="183">
        <f>SUM(V571:V575)</f>
        <v>0</v>
      </c>
      <c r="W576" s="132">
        <f>IFERROR(((V576/U576)*1),0)</f>
        <v>0</v>
      </c>
      <c r="X576" s="264">
        <f>IFERROR(((1-(1-T576)*W576)*1),0)</f>
        <v>1</v>
      </c>
      <c r="Y576" s="306"/>
    </row>
    <row r="577" spans="1:25" ht="15.75" hidden="1" thickBot="1">
      <c r="A577" s="399">
        <f>A571+1</f>
        <v>96</v>
      </c>
      <c r="B577" s="401"/>
      <c r="C577" s="380"/>
      <c r="D577" s="380"/>
      <c r="E577" s="127" t="s">
        <v>235</v>
      </c>
      <c r="F577" s="203">
        <v>0</v>
      </c>
      <c r="G577" s="203">
        <v>0</v>
      </c>
      <c r="H577" s="128">
        <f>F577+G577</f>
        <v>0</v>
      </c>
      <c r="I577" s="191" t="e">
        <f>H577/$H$582</f>
        <v>#DIV/0!</v>
      </c>
      <c r="J577" s="241">
        <v>0</v>
      </c>
      <c r="K577" s="241">
        <v>0</v>
      </c>
      <c r="L577" s="240">
        <f>J577+K577</f>
        <v>0</v>
      </c>
      <c r="M577" s="191" t="e">
        <f>L577/$L$582</f>
        <v>#DIV/0!</v>
      </c>
      <c r="N577" s="382">
        <v>0</v>
      </c>
      <c r="O577" s="241">
        <v>0</v>
      </c>
      <c r="P577" s="241">
        <v>0</v>
      </c>
      <c r="Q577" s="240">
        <f>O577+P577</f>
        <v>0</v>
      </c>
      <c r="R577" s="191" t="e">
        <f>Q577/$Q$582</f>
        <v>#DIV/0!</v>
      </c>
      <c r="S577" s="403">
        <f>N582-Q582</f>
        <v>0</v>
      </c>
      <c r="T577" s="405">
        <f>IFERROR((S577/N582),0)</f>
        <v>0</v>
      </c>
      <c r="U577" s="241">
        <v>0</v>
      </c>
      <c r="V577" s="241">
        <v>0</v>
      </c>
      <c r="W577" s="129">
        <f>IFERROR(((V577/U577)*1),0)</f>
        <v>0</v>
      </c>
      <c r="X577" s="406"/>
      <c r="Y577" s="306"/>
    </row>
    <row r="578" spans="1:25" ht="15.75" hidden="1" thickBot="1">
      <c r="A578" s="399"/>
      <c r="B578" s="401"/>
      <c r="C578" s="380"/>
      <c r="D578" s="380"/>
      <c r="E578" s="127" t="s">
        <v>236</v>
      </c>
      <c r="F578" s="203">
        <v>0</v>
      </c>
      <c r="G578" s="203">
        <v>0</v>
      </c>
      <c r="H578" s="128">
        <f t="shared" ref="H578:H581" si="791">F578+G578</f>
        <v>0</v>
      </c>
      <c r="I578" s="191" t="e">
        <f t="shared" ref="I578:I581" si="792">H578/$H$582</f>
        <v>#DIV/0!</v>
      </c>
      <c r="J578" s="241">
        <v>0</v>
      </c>
      <c r="K578" s="241">
        <v>0</v>
      </c>
      <c r="L578" s="240">
        <f t="shared" ref="L578:L581" si="793">J578+K578</f>
        <v>0</v>
      </c>
      <c r="M578" s="191" t="e">
        <f t="shared" ref="M578:M581" si="794">L578/$L$582</f>
        <v>#DIV/0!</v>
      </c>
      <c r="N578" s="382"/>
      <c r="O578" s="241">
        <v>0</v>
      </c>
      <c r="P578" s="241">
        <v>0</v>
      </c>
      <c r="Q578" s="240">
        <f t="shared" ref="Q578:Q581" si="795">O578+P578</f>
        <v>0</v>
      </c>
      <c r="R578" s="191" t="e">
        <f t="shared" ref="R578:R581" si="796">Q578/$Q$582</f>
        <v>#DIV/0!</v>
      </c>
      <c r="S578" s="403"/>
      <c r="T578" s="405"/>
      <c r="U578" s="241">
        <v>0</v>
      </c>
      <c r="V578" s="241">
        <v>0</v>
      </c>
      <c r="W578" s="129">
        <f t="shared" ref="W578:W579" si="797">IFERROR(((V578/U578)*1),0)</f>
        <v>0</v>
      </c>
      <c r="X578" s="407"/>
      <c r="Y578" s="306"/>
    </row>
    <row r="579" spans="1:25" ht="15.75" hidden="1" thickBot="1">
      <c r="A579" s="399"/>
      <c r="B579" s="401"/>
      <c r="C579" s="380"/>
      <c r="D579" s="380"/>
      <c r="E579" s="127" t="s">
        <v>237</v>
      </c>
      <c r="F579" s="203">
        <v>0</v>
      </c>
      <c r="G579" s="203">
        <v>0</v>
      </c>
      <c r="H579" s="128">
        <f t="shared" si="791"/>
        <v>0</v>
      </c>
      <c r="I579" s="191" t="e">
        <f t="shared" si="792"/>
        <v>#DIV/0!</v>
      </c>
      <c r="J579" s="241">
        <v>0</v>
      </c>
      <c r="K579" s="241">
        <v>0</v>
      </c>
      <c r="L579" s="240">
        <f t="shared" si="793"/>
        <v>0</v>
      </c>
      <c r="M579" s="191" t="e">
        <f t="shared" si="794"/>
        <v>#DIV/0!</v>
      </c>
      <c r="N579" s="382"/>
      <c r="O579" s="241">
        <v>0</v>
      </c>
      <c r="P579" s="241">
        <v>0</v>
      </c>
      <c r="Q579" s="240">
        <f t="shared" si="795"/>
        <v>0</v>
      </c>
      <c r="R579" s="191" t="e">
        <f t="shared" si="796"/>
        <v>#DIV/0!</v>
      </c>
      <c r="S579" s="403"/>
      <c r="T579" s="405"/>
      <c r="U579" s="241">
        <v>0</v>
      </c>
      <c r="V579" s="241">
        <v>0</v>
      </c>
      <c r="W579" s="129">
        <f t="shared" si="797"/>
        <v>0</v>
      </c>
      <c r="X579" s="407"/>
      <c r="Y579" s="306"/>
    </row>
    <row r="580" spans="1:25" ht="15.75" hidden="1" thickBot="1">
      <c r="A580" s="399"/>
      <c r="B580" s="401"/>
      <c r="C580" s="380"/>
      <c r="D580" s="380"/>
      <c r="E580" s="127" t="s">
        <v>238</v>
      </c>
      <c r="F580" s="203">
        <v>0</v>
      </c>
      <c r="G580" s="203">
        <v>0</v>
      </c>
      <c r="H580" s="128">
        <f t="shared" si="791"/>
        <v>0</v>
      </c>
      <c r="I580" s="191" t="e">
        <f t="shared" si="792"/>
        <v>#DIV/0!</v>
      </c>
      <c r="J580" s="241">
        <v>0</v>
      </c>
      <c r="K580" s="241">
        <v>0</v>
      </c>
      <c r="L580" s="240">
        <f t="shared" si="793"/>
        <v>0</v>
      </c>
      <c r="M580" s="191" t="e">
        <f t="shared" si="794"/>
        <v>#DIV/0!</v>
      </c>
      <c r="N580" s="382"/>
      <c r="O580" s="241">
        <v>0</v>
      </c>
      <c r="P580" s="241">
        <v>0</v>
      </c>
      <c r="Q580" s="240">
        <f t="shared" si="795"/>
        <v>0</v>
      </c>
      <c r="R580" s="191" t="e">
        <f t="shared" si="796"/>
        <v>#DIV/0!</v>
      </c>
      <c r="S580" s="403"/>
      <c r="T580" s="405"/>
      <c r="U580" s="241">
        <v>0</v>
      </c>
      <c r="V580" s="241">
        <v>0</v>
      </c>
      <c r="W580" s="129">
        <f>IFERROR(((V580/U580)*1),0)</f>
        <v>0</v>
      </c>
      <c r="X580" s="407"/>
      <c r="Y580" s="306"/>
    </row>
    <row r="581" spans="1:25" ht="15.75" hidden="1" thickBot="1">
      <c r="A581" s="399"/>
      <c r="B581" s="401"/>
      <c r="C581" s="380"/>
      <c r="D581" s="380"/>
      <c r="E581" s="127" t="s">
        <v>239</v>
      </c>
      <c r="F581" s="203">
        <v>0</v>
      </c>
      <c r="G581" s="203">
        <v>0</v>
      </c>
      <c r="H581" s="128">
        <f t="shared" si="791"/>
        <v>0</v>
      </c>
      <c r="I581" s="191" t="e">
        <f t="shared" si="792"/>
        <v>#DIV/0!</v>
      </c>
      <c r="J581" s="241">
        <v>0</v>
      </c>
      <c r="K581" s="241">
        <v>0</v>
      </c>
      <c r="L581" s="240">
        <f t="shared" si="793"/>
        <v>0</v>
      </c>
      <c r="M581" s="191" t="e">
        <f t="shared" si="794"/>
        <v>#DIV/0!</v>
      </c>
      <c r="N581" s="382"/>
      <c r="O581" s="241">
        <v>0</v>
      </c>
      <c r="P581" s="241">
        <v>0</v>
      </c>
      <c r="Q581" s="240">
        <f t="shared" si="795"/>
        <v>0</v>
      </c>
      <c r="R581" s="191" t="e">
        <f t="shared" si="796"/>
        <v>#DIV/0!</v>
      </c>
      <c r="S581" s="403"/>
      <c r="T581" s="405"/>
      <c r="U581" s="241">
        <v>0</v>
      </c>
      <c r="V581" s="241">
        <v>0</v>
      </c>
      <c r="W581" s="129">
        <f>IFERROR(((V581/U581)*1),0)</f>
        <v>0</v>
      </c>
      <c r="X581" s="404"/>
      <c r="Y581" s="306"/>
    </row>
    <row r="582" spans="1:25" ht="15.75" hidden="1" thickBot="1">
      <c r="A582" s="408" t="s">
        <v>240</v>
      </c>
      <c r="B582" s="409"/>
      <c r="C582" s="410"/>
      <c r="D582" s="237"/>
      <c r="E582" s="238"/>
      <c r="F582" s="206">
        <f>SUM(F577:F581)</f>
        <v>0</v>
      </c>
      <c r="G582" s="205">
        <f t="shared" ref="G582:H582" si="798">SUM(G577:G581)</f>
        <v>0</v>
      </c>
      <c r="H582" s="131">
        <f t="shared" si="798"/>
        <v>0</v>
      </c>
      <c r="I582" s="192">
        <v>1</v>
      </c>
      <c r="J582" s="178">
        <f t="shared" ref="J582:L582" si="799">SUM(J577:J581)</f>
        <v>0</v>
      </c>
      <c r="K582" s="178">
        <f t="shared" si="799"/>
        <v>0</v>
      </c>
      <c r="L582" s="178">
        <f t="shared" si="799"/>
        <v>0</v>
      </c>
      <c r="M582" s="192">
        <v>1</v>
      </c>
      <c r="N582" s="178">
        <f>N577</f>
        <v>0</v>
      </c>
      <c r="O582" s="178">
        <f t="shared" ref="O582:Q582" si="800">SUM(O577:O581)</f>
        <v>0</v>
      </c>
      <c r="P582" s="178">
        <f t="shared" si="800"/>
        <v>0</v>
      </c>
      <c r="Q582" s="178">
        <f t="shared" si="800"/>
        <v>0</v>
      </c>
      <c r="R582" s="192">
        <v>1</v>
      </c>
      <c r="S582" s="178">
        <f>S577</f>
        <v>0</v>
      </c>
      <c r="T582" s="188">
        <f>T577</f>
        <v>0</v>
      </c>
      <c r="U582" s="182">
        <f>SUM(U577:U581)</f>
        <v>0</v>
      </c>
      <c r="V582" s="183">
        <f>SUM(V577:V581)</f>
        <v>0</v>
      </c>
      <c r="W582" s="132">
        <f>IFERROR(((V582/U582)*1),0)</f>
        <v>0</v>
      </c>
      <c r="X582" s="264">
        <f>IFERROR(((1-(1-T582)*W582)*1),0)</f>
        <v>1</v>
      </c>
      <c r="Y582" s="306"/>
    </row>
    <row r="583" spans="1:25" ht="15.75" hidden="1" thickBot="1">
      <c r="A583" s="399">
        <f>A577+1</f>
        <v>97</v>
      </c>
      <c r="B583" s="401"/>
      <c r="C583" s="380"/>
      <c r="D583" s="380"/>
      <c r="E583" s="127" t="s">
        <v>235</v>
      </c>
      <c r="F583" s="203">
        <v>0</v>
      </c>
      <c r="G583" s="203">
        <v>0</v>
      </c>
      <c r="H583" s="128">
        <f>F583+G583</f>
        <v>0</v>
      </c>
      <c r="I583" s="191" t="e">
        <f>H583/$H$588</f>
        <v>#DIV/0!</v>
      </c>
      <c r="J583" s="241">
        <v>0</v>
      </c>
      <c r="K583" s="241">
        <v>0</v>
      </c>
      <c r="L583" s="240">
        <f>J583+K583</f>
        <v>0</v>
      </c>
      <c r="M583" s="191" t="e">
        <f>L583/$L$588</f>
        <v>#DIV/0!</v>
      </c>
      <c r="N583" s="382">
        <v>0</v>
      </c>
      <c r="O583" s="241">
        <v>0</v>
      </c>
      <c r="P583" s="241">
        <v>0</v>
      </c>
      <c r="Q583" s="240">
        <f>O583+P583</f>
        <v>0</v>
      </c>
      <c r="R583" s="191" t="e">
        <f>Q583/$Q$588</f>
        <v>#DIV/0!</v>
      </c>
      <c r="S583" s="403">
        <f>N588-Q588</f>
        <v>0</v>
      </c>
      <c r="T583" s="405">
        <f>IFERROR((S583/N588),0)</f>
        <v>0</v>
      </c>
      <c r="U583" s="241">
        <v>0</v>
      </c>
      <c r="V583" s="241">
        <v>0</v>
      </c>
      <c r="W583" s="129">
        <f>IFERROR(((V583/U583)*1),0)</f>
        <v>0</v>
      </c>
      <c r="X583" s="406"/>
      <c r="Y583" s="306"/>
    </row>
    <row r="584" spans="1:25" ht="15.75" hidden="1" thickBot="1">
      <c r="A584" s="399"/>
      <c r="B584" s="401"/>
      <c r="C584" s="380"/>
      <c r="D584" s="380"/>
      <c r="E584" s="127" t="s">
        <v>236</v>
      </c>
      <c r="F584" s="203">
        <v>0</v>
      </c>
      <c r="G584" s="203">
        <v>0</v>
      </c>
      <c r="H584" s="128">
        <f t="shared" ref="H584:H587" si="801">F584+G584</f>
        <v>0</v>
      </c>
      <c r="I584" s="191" t="e">
        <f t="shared" ref="I584:I587" si="802">H584/$H$588</f>
        <v>#DIV/0!</v>
      </c>
      <c r="J584" s="241">
        <v>0</v>
      </c>
      <c r="K584" s="241">
        <v>0</v>
      </c>
      <c r="L584" s="240">
        <f t="shared" ref="L584:L587" si="803">J584+K584</f>
        <v>0</v>
      </c>
      <c r="M584" s="191" t="e">
        <f t="shared" ref="M584:M587" si="804">L584/$L$588</f>
        <v>#DIV/0!</v>
      </c>
      <c r="N584" s="382"/>
      <c r="O584" s="241">
        <v>0</v>
      </c>
      <c r="P584" s="241">
        <v>0</v>
      </c>
      <c r="Q584" s="240">
        <f t="shared" ref="Q584:Q587" si="805">O584+P584</f>
        <v>0</v>
      </c>
      <c r="R584" s="191" t="e">
        <f t="shared" ref="R584:R587" si="806">Q584/$Q$588</f>
        <v>#DIV/0!</v>
      </c>
      <c r="S584" s="403"/>
      <c r="T584" s="405"/>
      <c r="U584" s="241">
        <v>0</v>
      </c>
      <c r="V584" s="241">
        <v>0</v>
      </c>
      <c r="W584" s="129">
        <f t="shared" ref="W584:W585" si="807">IFERROR(((V584/U584)*1),0)</f>
        <v>0</v>
      </c>
      <c r="X584" s="407"/>
      <c r="Y584" s="306"/>
    </row>
    <row r="585" spans="1:25" ht="15.75" hidden="1" thickBot="1">
      <c r="A585" s="399"/>
      <c r="B585" s="401"/>
      <c r="C585" s="380"/>
      <c r="D585" s="380"/>
      <c r="E585" s="127" t="s">
        <v>237</v>
      </c>
      <c r="F585" s="203">
        <v>0</v>
      </c>
      <c r="G585" s="203">
        <v>0</v>
      </c>
      <c r="H585" s="128">
        <f t="shared" si="801"/>
        <v>0</v>
      </c>
      <c r="I585" s="191" t="e">
        <f t="shared" si="802"/>
        <v>#DIV/0!</v>
      </c>
      <c r="J585" s="241">
        <v>0</v>
      </c>
      <c r="K585" s="241">
        <v>0</v>
      </c>
      <c r="L585" s="240">
        <f t="shared" si="803"/>
        <v>0</v>
      </c>
      <c r="M585" s="191" t="e">
        <f t="shared" si="804"/>
        <v>#DIV/0!</v>
      </c>
      <c r="N585" s="382"/>
      <c r="O585" s="241">
        <v>0</v>
      </c>
      <c r="P585" s="241">
        <v>0</v>
      </c>
      <c r="Q585" s="240">
        <f t="shared" si="805"/>
        <v>0</v>
      </c>
      <c r="R585" s="191" t="e">
        <f t="shared" si="806"/>
        <v>#DIV/0!</v>
      </c>
      <c r="S585" s="403"/>
      <c r="T585" s="405"/>
      <c r="U585" s="241">
        <v>0</v>
      </c>
      <c r="V585" s="241">
        <v>0</v>
      </c>
      <c r="W585" s="129">
        <f t="shared" si="807"/>
        <v>0</v>
      </c>
      <c r="X585" s="407"/>
      <c r="Y585" s="306"/>
    </row>
    <row r="586" spans="1:25" ht="15.75" hidden="1" thickBot="1">
      <c r="A586" s="399"/>
      <c r="B586" s="401"/>
      <c r="C586" s="380"/>
      <c r="D586" s="380"/>
      <c r="E586" s="127" t="s">
        <v>238</v>
      </c>
      <c r="F586" s="203">
        <v>0</v>
      </c>
      <c r="G586" s="203">
        <v>0</v>
      </c>
      <c r="H586" s="128">
        <f t="shared" si="801"/>
        <v>0</v>
      </c>
      <c r="I586" s="191" t="e">
        <f t="shared" si="802"/>
        <v>#DIV/0!</v>
      </c>
      <c r="J586" s="241">
        <v>0</v>
      </c>
      <c r="K586" s="241">
        <v>0</v>
      </c>
      <c r="L586" s="240">
        <f t="shared" si="803"/>
        <v>0</v>
      </c>
      <c r="M586" s="191" t="e">
        <f t="shared" si="804"/>
        <v>#DIV/0!</v>
      </c>
      <c r="N586" s="382"/>
      <c r="O586" s="241">
        <v>0</v>
      </c>
      <c r="P586" s="241">
        <v>0</v>
      </c>
      <c r="Q586" s="240">
        <f t="shared" si="805"/>
        <v>0</v>
      </c>
      <c r="R586" s="191" t="e">
        <f t="shared" si="806"/>
        <v>#DIV/0!</v>
      </c>
      <c r="S586" s="403"/>
      <c r="T586" s="405"/>
      <c r="U586" s="241">
        <v>0</v>
      </c>
      <c r="V586" s="241">
        <v>0</v>
      </c>
      <c r="W586" s="129">
        <f>IFERROR(((V586/U586)*1),0)</f>
        <v>0</v>
      </c>
      <c r="X586" s="407"/>
      <c r="Y586" s="306"/>
    </row>
    <row r="587" spans="1:25" ht="15.75" hidden="1" thickBot="1">
      <c r="A587" s="399"/>
      <c r="B587" s="401"/>
      <c r="C587" s="380"/>
      <c r="D587" s="380"/>
      <c r="E587" s="127" t="s">
        <v>239</v>
      </c>
      <c r="F587" s="203">
        <v>0</v>
      </c>
      <c r="G587" s="203">
        <v>0</v>
      </c>
      <c r="H587" s="128">
        <f t="shared" si="801"/>
        <v>0</v>
      </c>
      <c r="I587" s="191" t="e">
        <f t="shared" si="802"/>
        <v>#DIV/0!</v>
      </c>
      <c r="J587" s="241">
        <v>0</v>
      </c>
      <c r="K587" s="241">
        <v>0</v>
      </c>
      <c r="L587" s="240">
        <f t="shared" si="803"/>
        <v>0</v>
      </c>
      <c r="M587" s="191" t="e">
        <f t="shared" si="804"/>
        <v>#DIV/0!</v>
      </c>
      <c r="N587" s="382"/>
      <c r="O587" s="241">
        <v>0</v>
      </c>
      <c r="P587" s="241">
        <v>0</v>
      </c>
      <c r="Q587" s="240">
        <f t="shared" si="805"/>
        <v>0</v>
      </c>
      <c r="R587" s="191" t="e">
        <f t="shared" si="806"/>
        <v>#DIV/0!</v>
      </c>
      <c r="S587" s="403"/>
      <c r="T587" s="405"/>
      <c r="U587" s="241">
        <v>0</v>
      </c>
      <c r="V587" s="241">
        <v>0</v>
      </c>
      <c r="W587" s="129">
        <f>IFERROR(((V587/U587)*1),0)</f>
        <v>0</v>
      </c>
      <c r="X587" s="404"/>
      <c r="Y587" s="306"/>
    </row>
    <row r="588" spans="1:25" ht="15.75" hidden="1" thickBot="1">
      <c r="A588" s="408" t="s">
        <v>240</v>
      </c>
      <c r="B588" s="409"/>
      <c r="C588" s="410"/>
      <c r="D588" s="237"/>
      <c r="E588" s="238"/>
      <c r="F588" s="206">
        <f>SUM(F583:F587)</f>
        <v>0</v>
      </c>
      <c r="G588" s="205">
        <f t="shared" ref="G588:H588" si="808">SUM(G583:G587)</f>
        <v>0</v>
      </c>
      <c r="H588" s="131">
        <f t="shared" si="808"/>
        <v>0</v>
      </c>
      <c r="I588" s="192">
        <v>1</v>
      </c>
      <c r="J588" s="178">
        <f t="shared" ref="J588:L588" si="809">SUM(J583:J587)</f>
        <v>0</v>
      </c>
      <c r="K588" s="178">
        <f t="shared" si="809"/>
        <v>0</v>
      </c>
      <c r="L588" s="178">
        <f t="shared" si="809"/>
        <v>0</v>
      </c>
      <c r="M588" s="192">
        <v>1</v>
      </c>
      <c r="N588" s="178">
        <f>N583</f>
        <v>0</v>
      </c>
      <c r="O588" s="178">
        <f t="shared" ref="O588:Q588" si="810">SUM(O583:O587)</f>
        <v>0</v>
      </c>
      <c r="P588" s="178">
        <f t="shared" si="810"/>
        <v>0</v>
      </c>
      <c r="Q588" s="178">
        <f t="shared" si="810"/>
        <v>0</v>
      </c>
      <c r="R588" s="192">
        <v>1</v>
      </c>
      <c r="S588" s="178">
        <f>S583</f>
        <v>0</v>
      </c>
      <c r="T588" s="188">
        <f>T583</f>
        <v>0</v>
      </c>
      <c r="U588" s="182">
        <f>SUM(U583:U587)</f>
        <v>0</v>
      </c>
      <c r="V588" s="183">
        <f>SUM(V583:V587)</f>
        <v>0</v>
      </c>
      <c r="W588" s="132">
        <f>IFERROR(((V588/U588)*1),0)</f>
        <v>0</v>
      </c>
      <c r="X588" s="264">
        <f>IFERROR(((1-(1-T588)*W588)*1),0)</f>
        <v>1</v>
      </c>
      <c r="Y588" s="306"/>
    </row>
    <row r="589" spans="1:25" ht="15.75" hidden="1" thickBot="1">
      <c r="A589" s="399">
        <f>A583+1</f>
        <v>98</v>
      </c>
      <c r="B589" s="401"/>
      <c r="C589" s="380"/>
      <c r="D589" s="380"/>
      <c r="E589" s="127" t="s">
        <v>235</v>
      </c>
      <c r="F589" s="203">
        <v>0</v>
      </c>
      <c r="G589" s="203">
        <v>0</v>
      </c>
      <c r="H589" s="128">
        <f>F589+G589</f>
        <v>0</v>
      </c>
      <c r="I589" s="191" t="e">
        <f>H589/$H$594</f>
        <v>#DIV/0!</v>
      </c>
      <c r="J589" s="241">
        <v>0</v>
      </c>
      <c r="K589" s="241">
        <v>0</v>
      </c>
      <c r="L589" s="240">
        <f>J589+K589</f>
        <v>0</v>
      </c>
      <c r="M589" s="191" t="e">
        <f>L589/$L$594</f>
        <v>#DIV/0!</v>
      </c>
      <c r="N589" s="382">
        <v>0</v>
      </c>
      <c r="O589" s="241">
        <v>0</v>
      </c>
      <c r="P589" s="241">
        <v>0</v>
      </c>
      <c r="Q589" s="240">
        <f>O589+P589</f>
        <v>0</v>
      </c>
      <c r="R589" s="191" t="e">
        <f>Q589/$Q$594</f>
        <v>#DIV/0!</v>
      </c>
      <c r="S589" s="403">
        <f>N594-Q594</f>
        <v>0</v>
      </c>
      <c r="T589" s="405">
        <f>IFERROR((S589/N594),0)</f>
        <v>0</v>
      </c>
      <c r="U589" s="241">
        <v>0</v>
      </c>
      <c r="V589" s="241">
        <v>0</v>
      </c>
      <c r="W589" s="129">
        <f>IFERROR(((V589/U589)*1),0)</f>
        <v>0</v>
      </c>
      <c r="X589" s="406"/>
      <c r="Y589" s="306"/>
    </row>
    <row r="590" spans="1:25" ht="15.75" hidden="1" thickBot="1">
      <c r="A590" s="399"/>
      <c r="B590" s="401"/>
      <c r="C590" s="380"/>
      <c r="D590" s="380"/>
      <c r="E590" s="127" t="s">
        <v>236</v>
      </c>
      <c r="F590" s="203">
        <v>0</v>
      </c>
      <c r="G590" s="203">
        <v>0</v>
      </c>
      <c r="H590" s="128">
        <f t="shared" ref="H590:H593" si="811">F590+G590</f>
        <v>0</v>
      </c>
      <c r="I590" s="191" t="e">
        <f t="shared" ref="I590:I593" si="812">H590/$H$594</f>
        <v>#DIV/0!</v>
      </c>
      <c r="J590" s="241">
        <v>0</v>
      </c>
      <c r="K590" s="241">
        <v>0</v>
      </c>
      <c r="L590" s="240">
        <f t="shared" ref="L590:L593" si="813">J590+K590</f>
        <v>0</v>
      </c>
      <c r="M590" s="191" t="e">
        <f t="shared" ref="M590:M593" si="814">L590/$L$594</f>
        <v>#DIV/0!</v>
      </c>
      <c r="N590" s="382"/>
      <c r="O590" s="241">
        <v>0</v>
      </c>
      <c r="P590" s="241">
        <v>0</v>
      </c>
      <c r="Q590" s="240">
        <f t="shared" ref="Q590:Q593" si="815">O590+P590</f>
        <v>0</v>
      </c>
      <c r="R590" s="191" t="e">
        <f t="shared" ref="R590:R593" si="816">Q590/$Q$594</f>
        <v>#DIV/0!</v>
      </c>
      <c r="S590" s="403"/>
      <c r="T590" s="405"/>
      <c r="U590" s="241">
        <v>0</v>
      </c>
      <c r="V590" s="241">
        <v>0</v>
      </c>
      <c r="W590" s="129">
        <f t="shared" ref="W590:W591" si="817">IFERROR(((V590/U590)*1),0)</f>
        <v>0</v>
      </c>
      <c r="X590" s="407"/>
      <c r="Y590" s="306"/>
    </row>
    <row r="591" spans="1:25" ht="15.75" hidden="1" thickBot="1">
      <c r="A591" s="399"/>
      <c r="B591" s="401"/>
      <c r="C591" s="380"/>
      <c r="D591" s="380"/>
      <c r="E591" s="127" t="s">
        <v>237</v>
      </c>
      <c r="F591" s="203">
        <v>0</v>
      </c>
      <c r="G591" s="203">
        <v>0</v>
      </c>
      <c r="H591" s="128">
        <f t="shared" si="811"/>
        <v>0</v>
      </c>
      <c r="I591" s="191" t="e">
        <f t="shared" si="812"/>
        <v>#DIV/0!</v>
      </c>
      <c r="J591" s="241">
        <v>0</v>
      </c>
      <c r="K591" s="241">
        <v>0</v>
      </c>
      <c r="L591" s="240">
        <f t="shared" si="813"/>
        <v>0</v>
      </c>
      <c r="M591" s="191" t="e">
        <f t="shared" si="814"/>
        <v>#DIV/0!</v>
      </c>
      <c r="N591" s="382"/>
      <c r="O591" s="241">
        <v>0</v>
      </c>
      <c r="P591" s="241">
        <v>0</v>
      </c>
      <c r="Q591" s="240">
        <f t="shared" si="815"/>
        <v>0</v>
      </c>
      <c r="R591" s="191" t="e">
        <f t="shared" si="816"/>
        <v>#DIV/0!</v>
      </c>
      <c r="S591" s="403"/>
      <c r="T591" s="405"/>
      <c r="U591" s="241">
        <v>0</v>
      </c>
      <c r="V591" s="241">
        <v>0</v>
      </c>
      <c r="W591" s="129">
        <f t="shared" si="817"/>
        <v>0</v>
      </c>
      <c r="X591" s="407"/>
      <c r="Y591" s="306"/>
    </row>
    <row r="592" spans="1:25" ht="15.75" hidden="1" thickBot="1">
      <c r="A592" s="399"/>
      <c r="B592" s="401"/>
      <c r="C592" s="380"/>
      <c r="D592" s="380"/>
      <c r="E592" s="127" t="s">
        <v>238</v>
      </c>
      <c r="F592" s="203">
        <v>0</v>
      </c>
      <c r="G592" s="203">
        <v>0</v>
      </c>
      <c r="H592" s="128">
        <f t="shared" si="811"/>
        <v>0</v>
      </c>
      <c r="I592" s="191" t="e">
        <f t="shared" si="812"/>
        <v>#DIV/0!</v>
      </c>
      <c r="J592" s="241">
        <v>0</v>
      </c>
      <c r="K592" s="241">
        <v>0</v>
      </c>
      <c r="L592" s="240">
        <f t="shared" si="813"/>
        <v>0</v>
      </c>
      <c r="M592" s="191" t="e">
        <f t="shared" si="814"/>
        <v>#DIV/0!</v>
      </c>
      <c r="N592" s="382"/>
      <c r="O592" s="241">
        <v>0</v>
      </c>
      <c r="P592" s="241">
        <v>0</v>
      </c>
      <c r="Q592" s="240">
        <f t="shared" si="815"/>
        <v>0</v>
      </c>
      <c r="R592" s="191" t="e">
        <f t="shared" si="816"/>
        <v>#DIV/0!</v>
      </c>
      <c r="S592" s="403"/>
      <c r="T592" s="405"/>
      <c r="U592" s="241">
        <v>0</v>
      </c>
      <c r="V592" s="241">
        <v>0</v>
      </c>
      <c r="W592" s="129">
        <f>IFERROR(((V592/U592)*1),0)</f>
        <v>0</v>
      </c>
      <c r="X592" s="407"/>
      <c r="Y592" s="306"/>
    </row>
    <row r="593" spans="1:25" ht="15.75" hidden="1" thickBot="1">
      <c r="A593" s="399"/>
      <c r="B593" s="401"/>
      <c r="C593" s="380"/>
      <c r="D593" s="380"/>
      <c r="E593" s="127" t="s">
        <v>239</v>
      </c>
      <c r="F593" s="203">
        <v>0</v>
      </c>
      <c r="G593" s="203">
        <v>0</v>
      </c>
      <c r="H593" s="128">
        <f t="shared" si="811"/>
        <v>0</v>
      </c>
      <c r="I593" s="191" t="e">
        <f t="shared" si="812"/>
        <v>#DIV/0!</v>
      </c>
      <c r="J593" s="241">
        <v>0</v>
      </c>
      <c r="K593" s="241">
        <v>0</v>
      </c>
      <c r="L593" s="240">
        <f t="shared" si="813"/>
        <v>0</v>
      </c>
      <c r="M593" s="191" t="e">
        <f t="shared" si="814"/>
        <v>#DIV/0!</v>
      </c>
      <c r="N593" s="382"/>
      <c r="O593" s="241">
        <v>0</v>
      </c>
      <c r="P593" s="241">
        <v>0</v>
      </c>
      <c r="Q593" s="240">
        <f t="shared" si="815"/>
        <v>0</v>
      </c>
      <c r="R593" s="191" t="e">
        <f t="shared" si="816"/>
        <v>#DIV/0!</v>
      </c>
      <c r="S593" s="403"/>
      <c r="T593" s="405"/>
      <c r="U593" s="241">
        <v>0</v>
      </c>
      <c r="V593" s="241">
        <v>0</v>
      </c>
      <c r="W593" s="129">
        <f>IFERROR(((V593/U593)*1),0)</f>
        <v>0</v>
      </c>
      <c r="X593" s="404"/>
      <c r="Y593" s="306"/>
    </row>
    <row r="594" spans="1:25" ht="15.75" hidden="1" thickBot="1">
      <c r="A594" s="408" t="s">
        <v>240</v>
      </c>
      <c r="B594" s="409"/>
      <c r="C594" s="410"/>
      <c r="D594" s="237"/>
      <c r="E594" s="238"/>
      <c r="F594" s="206">
        <f>SUM(F589:F593)</f>
        <v>0</v>
      </c>
      <c r="G594" s="205">
        <f t="shared" ref="G594:H594" si="818">SUM(G589:G593)</f>
        <v>0</v>
      </c>
      <c r="H594" s="131">
        <f t="shared" si="818"/>
        <v>0</v>
      </c>
      <c r="I594" s="192">
        <v>1</v>
      </c>
      <c r="J594" s="178">
        <f t="shared" ref="J594:L594" si="819">SUM(J589:J593)</f>
        <v>0</v>
      </c>
      <c r="K594" s="178">
        <f t="shared" si="819"/>
        <v>0</v>
      </c>
      <c r="L594" s="178">
        <f t="shared" si="819"/>
        <v>0</v>
      </c>
      <c r="M594" s="192">
        <v>1</v>
      </c>
      <c r="N594" s="178">
        <f>N589</f>
        <v>0</v>
      </c>
      <c r="O594" s="178">
        <f t="shared" ref="O594:Q594" si="820">SUM(O589:O593)</f>
        <v>0</v>
      </c>
      <c r="P594" s="178">
        <f t="shared" si="820"/>
        <v>0</v>
      </c>
      <c r="Q594" s="178">
        <f t="shared" si="820"/>
        <v>0</v>
      </c>
      <c r="R594" s="192">
        <v>1</v>
      </c>
      <c r="S594" s="178">
        <f>S589</f>
        <v>0</v>
      </c>
      <c r="T594" s="188">
        <f>T589</f>
        <v>0</v>
      </c>
      <c r="U594" s="182">
        <f>SUM(U589:U593)</f>
        <v>0</v>
      </c>
      <c r="V594" s="183">
        <f>SUM(V589:V593)</f>
        <v>0</v>
      </c>
      <c r="W594" s="132">
        <f>IFERROR(((V594/U594)*1),0)</f>
        <v>0</v>
      </c>
      <c r="X594" s="264">
        <f>IFERROR(((1-(1-T594)*W594)*1),0)</f>
        <v>1</v>
      </c>
      <c r="Y594" s="306"/>
    </row>
    <row r="595" spans="1:25" ht="15.75" hidden="1" thickBot="1">
      <c r="A595" s="399">
        <f>A589+1</f>
        <v>99</v>
      </c>
      <c r="B595" s="401"/>
      <c r="C595" s="380"/>
      <c r="D595" s="380"/>
      <c r="E595" s="127" t="s">
        <v>235</v>
      </c>
      <c r="F595" s="203">
        <v>0</v>
      </c>
      <c r="G595" s="203">
        <v>0</v>
      </c>
      <c r="H595" s="128">
        <f>F595+G595</f>
        <v>0</v>
      </c>
      <c r="I595" s="191" t="e">
        <f>H595/$H$600</f>
        <v>#DIV/0!</v>
      </c>
      <c r="J595" s="241">
        <v>0</v>
      </c>
      <c r="K595" s="241">
        <v>0</v>
      </c>
      <c r="L595" s="240">
        <f>J595+K595</f>
        <v>0</v>
      </c>
      <c r="M595" s="191" t="e">
        <f>L595/$L$600</f>
        <v>#DIV/0!</v>
      </c>
      <c r="N595" s="382">
        <v>0</v>
      </c>
      <c r="O595" s="241">
        <v>0</v>
      </c>
      <c r="P595" s="241">
        <v>0</v>
      </c>
      <c r="Q595" s="240">
        <f>O595+P595</f>
        <v>0</v>
      </c>
      <c r="R595" s="191" t="e">
        <f>Q595/$Q$600</f>
        <v>#DIV/0!</v>
      </c>
      <c r="S595" s="403">
        <f>N600-Q600</f>
        <v>0</v>
      </c>
      <c r="T595" s="405">
        <f>IFERROR((S595/N600),0)</f>
        <v>0</v>
      </c>
      <c r="U595" s="241">
        <v>0</v>
      </c>
      <c r="V595" s="241">
        <v>0</v>
      </c>
      <c r="W595" s="129">
        <f>IFERROR(((V595/U595)*1),0)</f>
        <v>0</v>
      </c>
      <c r="X595" s="406"/>
      <c r="Y595" s="306"/>
    </row>
    <row r="596" spans="1:25" ht="15.75" hidden="1" thickBot="1">
      <c r="A596" s="399"/>
      <c r="B596" s="401"/>
      <c r="C596" s="380"/>
      <c r="D596" s="380"/>
      <c r="E596" s="127" t="s">
        <v>236</v>
      </c>
      <c r="F596" s="203">
        <v>0</v>
      </c>
      <c r="G596" s="203">
        <v>0</v>
      </c>
      <c r="H596" s="128">
        <f t="shared" ref="H596:H599" si="821">F596+G596</f>
        <v>0</v>
      </c>
      <c r="I596" s="191" t="e">
        <f t="shared" ref="I596:I599" si="822">H596/$H$600</f>
        <v>#DIV/0!</v>
      </c>
      <c r="J596" s="241">
        <v>0</v>
      </c>
      <c r="K596" s="241">
        <v>0</v>
      </c>
      <c r="L596" s="240">
        <f t="shared" ref="L596:L599" si="823">J596+K596</f>
        <v>0</v>
      </c>
      <c r="M596" s="191" t="e">
        <f t="shared" ref="M596:M599" si="824">L596/$L$600</f>
        <v>#DIV/0!</v>
      </c>
      <c r="N596" s="382"/>
      <c r="O596" s="241">
        <v>0</v>
      </c>
      <c r="P596" s="241">
        <v>0</v>
      </c>
      <c r="Q596" s="240">
        <f t="shared" ref="Q596:Q599" si="825">O596+P596</f>
        <v>0</v>
      </c>
      <c r="R596" s="191" t="e">
        <f t="shared" ref="R596:R599" si="826">Q596/$Q$600</f>
        <v>#DIV/0!</v>
      </c>
      <c r="S596" s="403"/>
      <c r="T596" s="405"/>
      <c r="U596" s="241">
        <v>0</v>
      </c>
      <c r="V596" s="241">
        <v>0</v>
      </c>
      <c r="W596" s="129">
        <f t="shared" ref="W596:W597" si="827">IFERROR(((V596/U596)*1),0)</f>
        <v>0</v>
      </c>
      <c r="X596" s="407"/>
      <c r="Y596" s="306"/>
    </row>
    <row r="597" spans="1:25" ht="15.75" hidden="1" thickBot="1">
      <c r="A597" s="399"/>
      <c r="B597" s="401"/>
      <c r="C597" s="380"/>
      <c r="D597" s="380"/>
      <c r="E597" s="127" t="s">
        <v>237</v>
      </c>
      <c r="F597" s="203">
        <v>0</v>
      </c>
      <c r="G597" s="203">
        <v>0</v>
      </c>
      <c r="H597" s="128">
        <f t="shared" si="821"/>
        <v>0</v>
      </c>
      <c r="I597" s="191" t="e">
        <f t="shared" si="822"/>
        <v>#DIV/0!</v>
      </c>
      <c r="J597" s="241">
        <v>0</v>
      </c>
      <c r="K597" s="241">
        <v>0</v>
      </c>
      <c r="L597" s="240">
        <f t="shared" si="823"/>
        <v>0</v>
      </c>
      <c r="M597" s="191" t="e">
        <f t="shared" si="824"/>
        <v>#DIV/0!</v>
      </c>
      <c r="N597" s="382"/>
      <c r="O597" s="241">
        <v>0</v>
      </c>
      <c r="P597" s="241">
        <v>0</v>
      </c>
      <c r="Q597" s="240">
        <f t="shared" si="825"/>
        <v>0</v>
      </c>
      <c r="R597" s="191" t="e">
        <f t="shared" si="826"/>
        <v>#DIV/0!</v>
      </c>
      <c r="S597" s="403"/>
      <c r="T597" s="405"/>
      <c r="U597" s="241">
        <v>0</v>
      </c>
      <c r="V597" s="241">
        <v>0</v>
      </c>
      <c r="W597" s="129">
        <f t="shared" si="827"/>
        <v>0</v>
      </c>
      <c r="X597" s="407"/>
      <c r="Y597" s="306"/>
    </row>
    <row r="598" spans="1:25" ht="15.75" hidden="1" thickBot="1">
      <c r="A598" s="399"/>
      <c r="B598" s="401"/>
      <c r="C598" s="380"/>
      <c r="D598" s="380"/>
      <c r="E598" s="127" t="s">
        <v>238</v>
      </c>
      <c r="F598" s="203">
        <v>0</v>
      </c>
      <c r="G598" s="203">
        <v>0</v>
      </c>
      <c r="H598" s="128">
        <f t="shared" si="821"/>
        <v>0</v>
      </c>
      <c r="I598" s="191" t="e">
        <f t="shared" si="822"/>
        <v>#DIV/0!</v>
      </c>
      <c r="J598" s="241">
        <v>0</v>
      </c>
      <c r="K598" s="241">
        <v>0</v>
      </c>
      <c r="L598" s="240">
        <f t="shared" si="823"/>
        <v>0</v>
      </c>
      <c r="M598" s="191" t="e">
        <f t="shared" si="824"/>
        <v>#DIV/0!</v>
      </c>
      <c r="N598" s="382"/>
      <c r="O598" s="241">
        <v>0</v>
      </c>
      <c r="P598" s="241">
        <v>0</v>
      </c>
      <c r="Q598" s="240">
        <f t="shared" si="825"/>
        <v>0</v>
      </c>
      <c r="R598" s="191" t="e">
        <f t="shared" si="826"/>
        <v>#DIV/0!</v>
      </c>
      <c r="S598" s="403"/>
      <c r="T598" s="405"/>
      <c r="U598" s="241">
        <v>0</v>
      </c>
      <c r="V598" s="241">
        <v>0</v>
      </c>
      <c r="W598" s="129">
        <f>IFERROR(((V598/U598)*1),0)</f>
        <v>0</v>
      </c>
      <c r="X598" s="407"/>
      <c r="Y598" s="306"/>
    </row>
    <row r="599" spans="1:25" ht="15.75" hidden="1" thickBot="1">
      <c r="A599" s="399"/>
      <c r="B599" s="401"/>
      <c r="C599" s="380"/>
      <c r="D599" s="380"/>
      <c r="E599" s="127" t="s">
        <v>239</v>
      </c>
      <c r="F599" s="203">
        <v>0</v>
      </c>
      <c r="G599" s="203">
        <v>0</v>
      </c>
      <c r="H599" s="128">
        <f t="shared" si="821"/>
        <v>0</v>
      </c>
      <c r="I599" s="191" t="e">
        <f t="shared" si="822"/>
        <v>#DIV/0!</v>
      </c>
      <c r="J599" s="241">
        <v>0</v>
      </c>
      <c r="K599" s="241">
        <v>0</v>
      </c>
      <c r="L599" s="240">
        <f t="shared" si="823"/>
        <v>0</v>
      </c>
      <c r="M599" s="191" t="e">
        <f t="shared" si="824"/>
        <v>#DIV/0!</v>
      </c>
      <c r="N599" s="382"/>
      <c r="O599" s="241">
        <v>0</v>
      </c>
      <c r="P599" s="241">
        <v>0</v>
      </c>
      <c r="Q599" s="240">
        <f t="shared" si="825"/>
        <v>0</v>
      </c>
      <c r="R599" s="191" t="e">
        <f t="shared" si="826"/>
        <v>#DIV/0!</v>
      </c>
      <c r="S599" s="403"/>
      <c r="T599" s="405"/>
      <c r="U599" s="241">
        <v>0</v>
      </c>
      <c r="V599" s="241">
        <v>0</v>
      </c>
      <c r="W599" s="129">
        <f>IFERROR(((V599/U599)*1),0)</f>
        <v>0</v>
      </c>
      <c r="X599" s="404"/>
      <c r="Y599" s="306"/>
    </row>
    <row r="600" spans="1:25" ht="15.75" hidden="1" thickBot="1">
      <c r="A600" s="408" t="s">
        <v>240</v>
      </c>
      <c r="B600" s="409"/>
      <c r="C600" s="410"/>
      <c r="D600" s="237"/>
      <c r="E600" s="238"/>
      <c r="F600" s="206">
        <f>SUM(F595:F599)</f>
        <v>0</v>
      </c>
      <c r="G600" s="205">
        <f t="shared" ref="G600:H600" si="828">SUM(G595:G599)</f>
        <v>0</v>
      </c>
      <c r="H600" s="131">
        <f t="shared" si="828"/>
        <v>0</v>
      </c>
      <c r="I600" s="192">
        <v>1</v>
      </c>
      <c r="J600" s="178">
        <f t="shared" ref="J600:L600" si="829">SUM(J595:J599)</f>
        <v>0</v>
      </c>
      <c r="K600" s="178">
        <f t="shared" si="829"/>
        <v>0</v>
      </c>
      <c r="L600" s="178">
        <f t="shared" si="829"/>
        <v>0</v>
      </c>
      <c r="M600" s="192">
        <v>1</v>
      </c>
      <c r="N600" s="178">
        <f>N595</f>
        <v>0</v>
      </c>
      <c r="O600" s="178">
        <f t="shared" ref="O600:Q600" si="830">SUM(O595:O599)</f>
        <v>0</v>
      </c>
      <c r="P600" s="178">
        <f t="shared" si="830"/>
        <v>0</v>
      </c>
      <c r="Q600" s="178">
        <f t="shared" si="830"/>
        <v>0</v>
      </c>
      <c r="R600" s="192">
        <v>1</v>
      </c>
      <c r="S600" s="178">
        <f>S595</f>
        <v>0</v>
      </c>
      <c r="T600" s="188">
        <f>T595</f>
        <v>0</v>
      </c>
      <c r="U600" s="182">
        <f>SUM(U595:U599)</f>
        <v>0</v>
      </c>
      <c r="V600" s="183">
        <f>SUM(V595:V599)</f>
        <v>0</v>
      </c>
      <c r="W600" s="132">
        <f>IFERROR(((V600/U600)*1),0)</f>
        <v>0</v>
      </c>
      <c r="X600" s="264">
        <f>IFERROR(((1-(1-T600)*W600)*1),0)</f>
        <v>1</v>
      </c>
      <c r="Y600" s="306"/>
    </row>
    <row r="601" spans="1:25" ht="15.75" hidden="1" thickBot="1">
      <c r="A601" s="399">
        <f>A595+1</f>
        <v>100</v>
      </c>
      <c r="B601" s="401"/>
      <c r="C601" s="380"/>
      <c r="D601" s="380"/>
      <c r="E601" s="127" t="s">
        <v>235</v>
      </c>
      <c r="F601" s="203">
        <v>0</v>
      </c>
      <c r="G601" s="203">
        <v>0</v>
      </c>
      <c r="H601" s="128">
        <f>F601+G601</f>
        <v>0</v>
      </c>
      <c r="I601" s="191" t="e">
        <f>H601/$H$606</f>
        <v>#DIV/0!</v>
      </c>
      <c r="J601" s="241">
        <v>0</v>
      </c>
      <c r="K601" s="241">
        <v>0</v>
      </c>
      <c r="L601" s="240">
        <f>J601+K601</f>
        <v>0</v>
      </c>
      <c r="M601" s="191" t="e">
        <f>L601/$L$606</f>
        <v>#DIV/0!</v>
      </c>
      <c r="N601" s="382">
        <v>0</v>
      </c>
      <c r="O601" s="241">
        <v>0</v>
      </c>
      <c r="P601" s="241">
        <v>0</v>
      </c>
      <c r="Q601" s="240">
        <f>O601+P601</f>
        <v>0</v>
      </c>
      <c r="R601" s="191" t="e">
        <f>Q601/$Q$606</f>
        <v>#DIV/0!</v>
      </c>
      <c r="S601" s="403">
        <f>N606-Q606</f>
        <v>0</v>
      </c>
      <c r="T601" s="405">
        <f>IFERROR((S601/N606),0)</f>
        <v>0</v>
      </c>
      <c r="U601" s="241">
        <v>0</v>
      </c>
      <c r="V601" s="241">
        <v>0</v>
      </c>
      <c r="W601" s="129">
        <f>IFERROR(((V601/U601)*1),0)</f>
        <v>0</v>
      </c>
      <c r="X601" s="406"/>
      <c r="Y601" s="306"/>
    </row>
    <row r="602" spans="1:25" ht="15.75" hidden="1" thickBot="1">
      <c r="A602" s="399"/>
      <c r="B602" s="401"/>
      <c r="C602" s="380"/>
      <c r="D602" s="380"/>
      <c r="E602" s="127" t="s">
        <v>236</v>
      </c>
      <c r="F602" s="203">
        <v>0</v>
      </c>
      <c r="G602" s="203">
        <v>0</v>
      </c>
      <c r="H602" s="128">
        <f t="shared" ref="H602:H605" si="831">F602+G602</f>
        <v>0</v>
      </c>
      <c r="I602" s="191" t="e">
        <f t="shared" ref="I602:I605" si="832">H602/$H$606</f>
        <v>#DIV/0!</v>
      </c>
      <c r="J602" s="241">
        <v>0</v>
      </c>
      <c r="K602" s="241">
        <v>0</v>
      </c>
      <c r="L602" s="240">
        <f t="shared" ref="L602:L605" si="833">J602+K602</f>
        <v>0</v>
      </c>
      <c r="M602" s="191" t="e">
        <f t="shared" ref="M602:M605" si="834">L602/$L$606</f>
        <v>#DIV/0!</v>
      </c>
      <c r="N602" s="382"/>
      <c r="O602" s="241">
        <v>0</v>
      </c>
      <c r="P602" s="241">
        <v>0</v>
      </c>
      <c r="Q602" s="240">
        <f t="shared" ref="Q602:Q605" si="835">O602+P602</f>
        <v>0</v>
      </c>
      <c r="R602" s="191" t="e">
        <f t="shared" ref="R602:R605" si="836">Q602/$Q$606</f>
        <v>#DIV/0!</v>
      </c>
      <c r="S602" s="403"/>
      <c r="T602" s="405"/>
      <c r="U602" s="241">
        <v>0</v>
      </c>
      <c r="V602" s="241">
        <v>0</v>
      </c>
      <c r="W602" s="129">
        <f t="shared" ref="W602:W603" si="837">IFERROR(((V602/U602)*1),0)</f>
        <v>0</v>
      </c>
      <c r="X602" s="407"/>
      <c r="Y602" s="306"/>
    </row>
    <row r="603" spans="1:25" ht="15.75" hidden="1" thickBot="1">
      <c r="A603" s="399"/>
      <c r="B603" s="401"/>
      <c r="C603" s="380"/>
      <c r="D603" s="380"/>
      <c r="E603" s="127" t="s">
        <v>237</v>
      </c>
      <c r="F603" s="203">
        <v>0</v>
      </c>
      <c r="G603" s="203">
        <v>0</v>
      </c>
      <c r="H603" s="128">
        <f t="shared" si="831"/>
        <v>0</v>
      </c>
      <c r="I603" s="191" t="e">
        <f t="shared" si="832"/>
        <v>#DIV/0!</v>
      </c>
      <c r="J603" s="241">
        <v>0</v>
      </c>
      <c r="K603" s="241">
        <v>0</v>
      </c>
      <c r="L603" s="240">
        <f t="shared" si="833"/>
        <v>0</v>
      </c>
      <c r="M603" s="191" t="e">
        <f t="shared" si="834"/>
        <v>#DIV/0!</v>
      </c>
      <c r="N603" s="382"/>
      <c r="O603" s="241">
        <v>0</v>
      </c>
      <c r="P603" s="241">
        <v>0</v>
      </c>
      <c r="Q603" s="240">
        <f t="shared" si="835"/>
        <v>0</v>
      </c>
      <c r="R603" s="191" t="e">
        <f t="shared" si="836"/>
        <v>#DIV/0!</v>
      </c>
      <c r="S603" s="403"/>
      <c r="T603" s="405"/>
      <c r="U603" s="241">
        <v>0</v>
      </c>
      <c r="V603" s="241">
        <v>0</v>
      </c>
      <c r="W603" s="129">
        <f t="shared" si="837"/>
        <v>0</v>
      </c>
      <c r="X603" s="407"/>
      <c r="Y603" s="306"/>
    </row>
    <row r="604" spans="1:25" ht="15.75" hidden="1" thickBot="1">
      <c r="A604" s="399"/>
      <c r="B604" s="401"/>
      <c r="C604" s="380"/>
      <c r="D604" s="380"/>
      <c r="E604" s="127" t="s">
        <v>238</v>
      </c>
      <c r="F604" s="203">
        <v>0</v>
      </c>
      <c r="G604" s="203">
        <v>0</v>
      </c>
      <c r="H604" s="128">
        <f t="shared" si="831"/>
        <v>0</v>
      </c>
      <c r="I604" s="191" t="e">
        <f t="shared" si="832"/>
        <v>#DIV/0!</v>
      </c>
      <c r="J604" s="241">
        <v>0</v>
      </c>
      <c r="K604" s="241">
        <v>0</v>
      </c>
      <c r="L604" s="240">
        <f t="shared" si="833"/>
        <v>0</v>
      </c>
      <c r="M604" s="191" t="e">
        <f t="shared" si="834"/>
        <v>#DIV/0!</v>
      </c>
      <c r="N604" s="382"/>
      <c r="O604" s="241">
        <v>0</v>
      </c>
      <c r="P604" s="241">
        <v>0</v>
      </c>
      <c r="Q604" s="240">
        <f t="shared" si="835"/>
        <v>0</v>
      </c>
      <c r="R604" s="191" t="e">
        <f t="shared" si="836"/>
        <v>#DIV/0!</v>
      </c>
      <c r="S604" s="403"/>
      <c r="T604" s="405"/>
      <c r="U604" s="241">
        <v>0</v>
      </c>
      <c r="V604" s="241">
        <v>0</v>
      </c>
      <c r="W604" s="129">
        <f>IFERROR(((V604/U604)*1),0)</f>
        <v>0</v>
      </c>
      <c r="X604" s="407"/>
      <c r="Y604" s="306"/>
    </row>
    <row r="605" spans="1:25" ht="15.75" hidden="1" thickBot="1">
      <c r="A605" s="399"/>
      <c r="B605" s="401"/>
      <c r="C605" s="380"/>
      <c r="D605" s="380"/>
      <c r="E605" s="127" t="s">
        <v>239</v>
      </c>
      <c r="F605" s="203">
        <v>0</v>
      </c>
      <c r="G605" s="203">
        <v>0</v>
      </c>
      <c r="H605" s="128">
        <f t="shared" si="831"/>
        <v>0</v>
      </c>
      <c r="I605" s="191" t="e">
        <f t="shared" si="832"/>
        <v>#DIV/0!</v>
      </c>
      <c r="J605" s="241">
        <v>0</v>
      </c>
      <c r="K605" s="241">
        <v>0</v>
      </c>
      <c r="L605" s="240">
        <f t="shared" si="833"/>
        <v>0</v>
      </c>
      <c r="M605" s="191" t="e">
        <f t="shared" si="834"/>
        <v>#DIV/0!</v>
      </c>
      <c r="N605" s="382"/>
      <c r="O605" s="241">
        <v>0</v>
      </c>
      <c r="P605" s="241">
        <v>0</v>
      </c>
      <c r="Q605" s="240">
        <f t="shared" si="835"/>
        <v>0</v>
      </c>
      <c r="R605" s="191" t="e">
        <f t="shared" si="836"/>
        <v>#DIV/0!</v>
      </c>
      <c r="S605" s="403"/>
      <c r="T605" s="405"/>
      <c r="U605" s="241">
        <v>0</v>
      </c>
      <c r="V605" s="241">
        <v>0</v>
      </c>
      <c r="W605" s="129">
        <f>IFERROR(((V605/U605)*1),0)</f>
        <v>0</v>
      </c>
      <c r="X605" s="404"/>
      <c r="Y605" s="306"/>
    </row>
    <row r="606" spans="1:25" ht="15.75" hidden="1" thickBot="1">
      <c r="A606" s="408" t="s">
        <v>240</v>
      </c>
      <c r="B606" s="409"/>
      <c r="C606" s="410"/>
      <c r="D606" s="237"/>
      <c r="E606" s="238"/>
      <c r="F606" s="206">
        <f>SUM(F601:F605)</f>
        <v>0</v>
      </c>
      <c r="G606" s="205">
        <f t="shared" ref="G606:H606" si="838">SUM(G601:G605)</f>
        <v>0</v>
      </c>
      <c r="H606" s="131">
        <f t="shared" si="838"/>
        <v>0</v>
      </c>
      <c r="I606" s="192">
        <v>1</v>
      </c>
      <c r="J606" s="178">
        <f t="shared" ref="J606:L606" si="839">SUM(J601:J605)</f>
        <v>0</v>
      </c>
      <c r="K606" s="178">
        <f t="shared" si="839"/>
        <v>0</v>
      </c>
      <c r="L606" s="178">
        <f t="shared" si="839"/>
        <v>0</v>
      </c>
      <c r="M606" s="192">
        <v>1</v>
      </c>
      <c r="N606" s="178">
        <f>N601</f>
        <v>0</v>
      </c>
      <c r="O606" s="178">
        <f t="shared" ref="O606:Q606" si="840">SUM(O601:O605)</f>
        <v>0</v>
      </c>
      <c r="P606" s="178">
        <f t="shared" si="840"/>
        <v>0</v>
      </c>
      <c r="Q606" s="178">
        <f t="shared" si="840"/>
        <v>0</v>
      </c>
      <c r="R606" s="192">
        <v>1</v>
      </c>
      <c r="S606" s="178">
        <f>S601</f>
        <v>0</v>
      </c>
      <c r="T606" s="188">
        <f>T601</f>
        <v>0</v>
      </c>
      <c r="U606" s="182">
        <f>SUM(U601:U605)</f>
        <v>0</v>
      </c>
      <c r="V606" s="183">
        <f>SUM(V601:V605)</f>
        <v>0</v>
      </c>
      <c r="W606" s="132">
        <f>IFERROR(((V606/U606)*1),0)</f>
        <v>0</v>
      </c>
      <c r="X606" s="264">
        <f>IFERROR(((1-(1-T606)*W606)*1),0)</f>
        <v>1</v>
      </c>
      <c r="Y606" s="306"/>
    </row>
    <row r="607" spans="1:25" ht="15.75" hidden="1" thickBot="1">
      <c r="A607" s="399">
        <f>A601+1</f>
        <v>101</v>
      </c>
      <c r="B607" s="401"/>
      <c r="C607" s="380"/>
      <c r="D607" s="380"/>
      <c r="E607" s="127" t="s">
        <v>235</v>
      </c>
      <c r="F607" s="203">
        <v>0</v>
      </c>
      <c r="G607" s="203">
        <v>0</v>
      </c>
      <c r="H607" s="128">
        <f>F607+G607</f>
        <v>0</v>
      </c>
      <c r="I607" s="191" t="e">
        <f>H607/$H$612</f>
        <v>#DIV/0!</v>
      </c>
      <c r="J607" s="241">
        <v>0</v>
      </c>
      <c r="K607" s="241">
        <v>0</v>
      </c>
      <c r="L607" s="240">
        <f>J607+K607</f>
        <v>0</v>
      </c>
      <c r="M607" s="191" t="e">
        <f>L607/$L$612</f>
        <v>#DIV/0!</v>
      </c>
      <c r="N607" s="382">
        <v>0</v>
      </c>
      <c r="O607" s="241">
        <v>0</v>
      </c>
      <c r="P607" s="241">
        <v>0</v>
      </c>
      <c r="Q607" s="240">
        <f>O607+P607</f>
        <v>0</v>
      </c>
      <c r="R607" s="191" t="e">
        <f>Q607/$Q$612</f>
        <v>#DIV/0!</v>
      </c>
      <c r="S607" s="403">
        <f>N612-Q612</f>
        <v>0</v>
      </c>
      <c r="T607" s="405">
        <f>IFERROR((S607/N612),0)</f>
        <v>0</v>
      </c>
      <c r="U607" s="241">
        <v>0</v>
      </c>
      <c r="V607" s="241">
        <v>0</v>
      </c>
      <c r="W607" s="129">
        <f>IFERROR(((V607/U607)*1),0)</f>
        <v>0</v>
      </c>
      <c r="X607" s="406"/>
      <c r="Y607" s="306"/>
    </row>
    <row r="608" spans="1:25" ht="15.75" hidden="1" thickBot="1">
      <c r="A608" s="399"/>
      <c r="B608" s="401"/>
      <c r="C608" s="380"/>
      <c r="D608" s="380"/>
      <c r="E608" s="127" t="s">
        <v>236</v>
      </c>
      <c r="F608" s="203">
        <v>0</v>
      </c>
      <c r="G608" s="203">
        <v>0</v>
      </c>
      <c r="H608" s="128">
        <f t="shared" ref="H608:H611" si="841">F608+G608</f>
        <v>0</v>
      </c>
      <c r="I608" s="191" t="e">
        <f t="shared" ref="I608:I611" si="842">H608/$H$612</f>
        <v>#DIV/0!</v>
      </c>
      <c r="J608" s="241">
        <v>0</v>
      </c>
      <c r="K608" s="241">
        <v>0</v>
      </c>
      <c r="L608" s="240">
        <f t="shared" ref="L608:L611" si="843">J608+K608</f>
        <v>0</v>
      </c>
      <c r="M608" s="191" t="e">
        <f t="shared" ref="M608:M611" si="844">L608/$L$612</f>
        <v>#DIV/0!</v>
      </c>
      <c r="N608" s="382"/>
      <c r="O608" s="241">
        <v>0</v>
      </c>
      <c r="P608" s="241">
        <v>0</v>
      </c>
      <c r="Q608" s="240">
        <f t="shared" ref="Q608:Q611" si="845">O608+P608</f>
        <v>0</v>
      </c>
      <c r="R608" s="191" t="e">
        <f t="shared" ref="R608:R611" si="846">Q608/$Q$612</f>
        <v>#DIV/0!</v>
      </c>
      <c r="S608" s="403"/>
      <c r="T608" s="405"/>
      <c r="U608" s="241">
        <v>0</v>
      </c>
      <c r="V608" s="241">
        <v>0</v>
      </c>
      <c r="W608" s="129">
        <f t="shared" ref="W608:W609" si="847">IFERROR(((V608/U608)*1),0)</f>
        <v>0</v>
      </c>
      <c r="X608" s="407"/>
      <c r="Y608" s="306"/>
    </row>
    <row r="609" spans="1:25" ht="15.75" hidden="1" thickBot="1">
      <c r="A609" s="399"/>
      <c r="B609" s="401"/>
      <c r="C609" s="380"/>
      <c r="D609" s="380"/>
      <c r="E609" s="127" t="s">
        <v>237</v>
      </c>
      <c r="F609" s="203">
        <v>0</v>
      </c>
      <c r="G609" s="203">
        <v>0</v>
      </c>
      <c r="H609" s="128">
        <f t="shared" si="841"/>
        <v>0</v>
      </c>
      <c r="I609" s="191" t="e">
        <f t="shared" si="842"/>
        <v>#DIV/0!</v>
      </c>
      <c r="J609" s="241">
        <v>0</v>
      </c>
      <c r="K609" s="241">
        <v>0</v>
      </c>
      <c r="L609" s="240">
        <f t="shared" si="843"/>
        <v>0</v>
      </c>
      <c r="M609" s="191" t="e">
        <f t="shared" si="844"/>
        <v>#DIV/0!</v>
      </c>
      <c r="N609" s="382"/>
      <c r="O609" s="241">
        <v>0</v>
      </c>
      <c r="P609" s="241">
        <v>0</v>
      </c>
      <c r="Q609" s="240">
        <f t="shared" si="845"/>
        <v>0</v>
      </c>
      <c r="R609" s="191" t="e">
        <f t="shared" si="846"/>
        <v>#DIV/0!</v>
      </c>
      <c r="S609" s="403"/>
      <c r="T609" s="405"/>
      <c r="U609" s="241">
        <v>0</v>
      </c>
      <c r="V609" s="241">
        <v>0</v>
      </c>
      <c r="W609" s="129">
        <f t="shared" si="847"/>
        <v>0</v>
      </c>
      <c r="X609" s="407"/>
      <c r="Y609" s="306"/>
    </row>
    <row r="610" spans="1:25" ht="15.75" hidden="1" thickBot="1">
      <c r="A610" s="399"/>
      <c r="B610" s="401"/>
      <c r="C610" s="380"/>
      <c r="D610" s="380"/>
      <c r="E610" s="127" t="s">
        <v>238</v>
      </c>
      <c r="F610" s="203">
        <v>0</v>
      </c>
      <c r="G610" s="203">
        <v>0</v>
      </c>
      <c r="H610" s="128">
        <f t="shared" si="841"/>
        <v>0</v>
      </c>
      <c r="I610" s="191" t="e">
        <f t="shared" si="842"/>
        <v>#DIV/0!</v>
      </c>
      <c r="J610" s="241">
        <v>0</v>
      </c>
      <c r="K610" s="241">
        <v>0</v>
      </c>
      <c r="L610" s="240">
        <f t="shared" si="843"/>
        <v>0</v>
      </c>
      <c r="M610" s="191" t="e">
        <f t="shared" si="844"/>
        <v>#DIV/0!</v>
      </c>
      <c r="N610" s="382"/>
      <c r="O610" s="241">
        <v>0</v>
      </c>
      <c r="P610" s="241">
        <v>0</v>
      </c>
      <c r="Q610" s="240">
        <f t="shared" si="845"/>
        <v>0</v>
      </c>
      <c r="R610" s="191" t="e">
        <f t="shared" si="846"/>
        <v>#DIV/0!</v>
      </c>
      <c r="S610" s="403"/>
      <c r="T610" s="405"/>
      <c r="U610" s="241">
        <v>0</v>
      </c>
      <c r="V610" s="241">
        <v>0</v>
      </c>
      <c r="W610" s="129">
        <f>IFERROR(((V610/U610)*1),0)</f>
        <v>0</v>
      </c>
      <c r="X610" s="407"/>
      <c r="Y610" s="306"/>
    </row>
    <row r="611" spans="1:25" ht="15.75" hidden="1" thickBot="1">
      <c r="A611" s="399"/>
      <c r="B611" s="401"/>
      <c r="C611" s="380"/>
      <c r="D611" s="380"/>
      <c r="E611" s="127" t="s">
        <v>239</v>
      </c>
      <c r="F611" s="203">
        <v>0</v>
      </c>
      <c r="G611" s="203">
        <v>0</v>
      </c>
      <c r="H611" s="128">
        <f t="shared" si="841"/>
        <v>0</v>
      </c>
      <c r="I611" s="191" t="e">
        <f t="shared" si="842"/>
        <v>#DIV/0!</v>
      </c>
      <c r="J611" s="241">
        <v>0</v>
      </c>
      <c r="K611" s="241">
        <v>0</v>
      </c>
      <c r="L611" s="240">
        <f t="shared" si="843"/>
        <v>0</v>
      </c>
      <c r="M611" s="191" t="e">
        <f t="shared" si="844"/>
        <v>#DIV/0!</v>
      </c>
      <c r="N611" s="382"/>
      <c r="O611" s="241">
        <v>0</v>
      </c>
      <c r="P611" s="241">
        <v>0</v>
      </c>
      <c r="Q611" s="240">
        <f t="shared" si="845"/>
        <v>0</v>
      </c>
      <c r="R611" s="191" t="e">
        <f t="shared" si="846"/>
        <v>#DIV/0!</v>
      </c>
      <c r="S611" s="403"/>
      <c r="T611" s="405"/>
      <c r="U611" s="241">
        <v>0</v>
      </c>
      <c r="V611" s="241">
        <v>0</v>
      </c>
      <c r="W611" s="129">
        <f>IFERROR(((V611/U611)*1),0)</f>
        <v>0</v>
      </c>
      <c r="X611" s="404"/>
      <c r="Y611" s="306"/>
    </row>
    <row r="612" spans="1:25" ht="15.75" hidden="1" thickBot="1">
      <c r="A612" s="408" t="s">
        <v>240</v>
      </c>
      <c r="B612" s="409"/>
      <c r="C612" s="410"/>
      <c r="D612" s="237"/>
      <c r="E612" s="238"/>
      <c r="F612" s="206">
        <f>SUM(F607:F611)</f>
        <v>0</v>
      </c>
      <c r="G612" s="205">
        <f t="shared" ref="G612:H612" si="848">SUM(G607:G611)</f>
        <v>0</v>
      </c>
      <c r="H612" s="131">
        <f t="shared" si="848"/>
        <v>0</v>
      </c>
      <c r="I612" s="192">
        <v>1</v>
      </c>
      <c r="J612" s="178">
        <f t="shared" ref="J612:L612" si="849">SUM(J607:J611)</f>
        <v>0</v>
      </c>
      <c r="K612" s="178">
        <f t="shared" si="849"/>
        <v>0</v>
      </c>
      <c r="L612" s="178">
        <f t="shared" si="849"/>
        <v>0</v>
      </c>
      <c r="M612" s="192">
        <v>1</v>
      </c>
      <c r="N612" s="178">
        <f>N607</f>
        <v>0</v>
      </c>
      <c r="O612" s="178">
        <f t="shared" ref="O612:Q612" si="850">SUM(O607:O611)</f>
        <v>0</v>
      </c>
      <c r="P612" s="178">
        <f t="shared" si="850"/>
        <v>0</v>
      </c>
      <c r="Q612" s="178">
        <f t="shared" si="850"/>
        <v>0</v>
      </c>
      <c r="R612" s="192">
        <v>1</v>
      </c>
      <c r="S612" s="178">
        <f>S607</f>
        <v>0</v>
      </c>
      <c r="T612" s="188">
        <f>T607</f>
        <v>0</v>
      </c>
      <c r="U612" s="182">
        <f>SUM(U607:U611)</f>
        <v>0</v>
      </c>
      <c r="V612" s="183">
        <f>SUM(V607:V611)</f>
        <v>0</v>
      </c>
      <c r="W612" s="132">
        <f>IFERROR(((V612/U612)*1),0)</f>
        <v>0</v>
      </c>
      <c r="X612" s="264">
        <f>IFERROR(((1-(1-T612)*W612)*1),0)</f>
        <v>1</v>
      </c>
      <c r="Y612" s="306"/>
    </row>
    <row r="613" spans="1:25" ht="15.75" hidden="1" thickBot="1">
      <c r="A613" s="399">
        <f>A607+1</f>
        <v>102</v>
      </c>
      <c r="B613" s="401"/>
      <c r="C613" s="380"/>
      <c r="D613" s="380"/>
      <c r="E613" s="127" t="s">
        <v>235</v>
      </c>
      <c r="F613" s="203">
        <v>0</v>
      </c>
      <c r="G613" s="203">
        <v>0</v>
      </c>
      <c r="H613" s="128">
        <f>F613+G613</f>
        <v>0</v>
      </c>
      <c r="I613" s="191" t="e">
        <f>H613/$H$618</f>
        <v>#DIV/0!</v>
      </c>
      <c r="J613" s="241">
        <v>0</v>
      </c>
      <c r="K613" s="241">
        <v>0</v>
      </c>
      <c r="L613" s="240">
        <f>J613+K613</f>
        <v>0</v>
      </c>
      <c r="M613" s="191" t="e">
        <f>L613/$L$618</f>
        <v>#DIV/0!</v>
      </c>
      <c r="N613" s="382">
        <v>0</v>
      </c>
      <c r="O613" s="241">
        <v>0</v>
      </c>
      <c r="P613" s="241">
        <v>0</v>
      </c>
      <c r="Q613" s="240">
        <f>O613+P613</f>
        <v>0</v>
      </c>
      <c r="R613" s="191" t="e">
        <f>Q613/$Q$618</f>
        <v>#DIV/0!</v>
      </c>
      <c r="S613" s="403">
        <f>N618-Q618</f>
        <v>0</v>
      </c>
      <c r="T613" s="405">
        <f>IFERROR((S613/N618),0)</f>
        <v>0</v>
      </c>
      <c r="U613" s="241">
        <v>0</v>
      </c>
      <c r="V613" s="241">
        <v>0</v>
      </c>
      <c r="W613" s="129">
        <f>IFERROR(((V613/U613)*1),0)</f>
        <v>0</v>
      </c>
      <c r="X613" s="406"/>
      <c r="Y613" s="306"/>
    </row>
    <row r="614" spans="1:25" ht="15.75" hidden="1" thickBot="1">
      <c r="A614" s="399"/>
      <c r="B614" s="401"/>
      <c r="C614" s="380"/>
      <c r="D614" s="380"/>
      <c r="E614" s="127" t="s">
        <v>236</v>
      </c>
      <c r="F614" s="203">
        <v>0</v>
      </c>
      <c r="G614" s="203">
        <v>0</v>
      </c>
      <c r="H614" s="128">
        <f t="shared" ref="H614:H617" si="851">F614+G614</f>
        <v>0</v>
      </c>
      <c r="I614" s="191" t="e">
        <f t="shared" ref="I614:I617" si="852">H614/$H$618</f>
        <v>#DIV/0!</v>
      </c>
      <c r="J614" s="241">
        <v>0</v>
      </c>
      <c r="K614" s="241">
        <v>0</v>
      </c>
      <c r="L614" s="240">
        <f t="shared" ref="L614:L617" si="853">J614+K614</f>
        <v>0</v>
      </c>
      <c r="M614" s="191" t="e">
        <f t="shared" ref="M614:M617" si="854">L614/$L$618</f>
        <v>#DIV/0!</v>
      </c>
      <c r="N614" s="382"/>
      <c r="O614" s="241">
        <v>0</v>
      </c>
      <c r="P614" s="241">
        <v>0</v>
      </c>
      <c r="Q614" s="240">
        <f t="shared" ref="Q614:Q617" si="855">O614+P614</f>
        <v>0</v>
      </c>
      <c r="R614" s="191" t="e">
        <f t="shared" ref="R614:R617" si="856">Q614/$Q$618</f>
        <v>#DIV/0!</v>
      </c>
      <c r="S614" s="403"/>
      <c r="T614" s="405"/>
      <c r="U614" s="241">
        <v>0</v>
      </c>
      <c r="V614" s="241">
        <v>0</v>
      </c>
      <c r="W614" s="129">
        <f t="shared" ref="W614:W615" si="857">IFERROR(((V614/U614)*1),0)</f>
        <v>0</v>
      </c>
      <c r="X614" s="407"/>
      <c r="Y614" s="306"/>
    </row>
    <row r="615" spans="1:25" ht="15.75" hidden="1" thickBot="1">
      <c r="A615" s="399"/>
      <c r="B615" s="401"/>
      <c r="C615" s="380"/>
      <c r="D615" s="380"/>
      <c r="E615" s="127" t="s">
        <v>237</v>
      </c>
      <c r="F615" s="203">
        <v>0</v>
      </c>
      <c r="G615" s="203">
        <v>0</v>
      </c>
      <c r="H615" s="128">
        <f t="shared" si="851"/>
        <v>0</v>
      </c>
      <c r="I615" s="191" t="e">
        <f t="shared" si="852"/>
        <v>#DIV/0!</v>
      </c>
      <c r="J615" s="241">
        <v>0</v>
      </c>
      <c r="K615" s="241">
        <v>0</v>
      </c>
      <c r="L615" s="240">
        <f t="shared" si="853"/>
        <v>0</v>
      </c>
      <c r="M615" s="191" t="e">
        <f t="shared" si="854"/>
        <v>#DIV/0!</v>
      </c>
      <c r="N615" s="382"/>
      <c r="O615" s="241">
        <v>0</v>
      </c>
      <c r="P615" s="241">
        <v>0</v>
      </c>
      <c r="Q615" s="240">
        <f t="shared" si="855"/>
        <v>0</v>
      </c>
      <c r="R615" s="191" t="e">
        <f t="shared" si="856"/>
        <v>#DIV/0!</v>
      </c>
      <c r="S615" s="403"/>
      <c r="T615" s="405"/>
      <c r="U615" s="241">
        <v>0</v>
      </c>
      <c r="V615" s="241">
        <v>0</v>
      </c>
      <c r="W615" s="129">
        <f t="shared" si="857"/>
        <v>0</v>
      </c>
      <c r="X615" s="407"/>
      <c r="Y615" s="306"/>
    </row>
    <row r="616" spans="1:25" ht="15.75" hidden="1" thickBot="1">
      <c r="A616" s="399"/>
      <c r="B616" s="401"/>
      <c r="C616" s="380"/>
      <c r="D616" s="380"/>
      <c r="E616" s="127" t="s">
        <v>238</v>
      </c>
      <c r="F616" s="203">
        <v>0</v>
      </c>
      <c r="G616" s="203">
        <v>0</v>
      </c>
      <c r="H616" s="128">
        <f t="shared" si="851"/>
        <v>0</v>
      </c>
      <c r="I616" s="191" t="e">
        <f t="shared" si="852"/>
        <v>#DIV/0!</v>
      </c>
      <c r="J616" s="241">
        <v>0</v>
      </c>
      <c r="K616" s="241">
        <v>0</v>
      </c>
      <c r="L616" s="240">
        <f t="shared" si="853"/>
        <v>0</v>
      </c>
      <c r="M616" s="191" t="e">
        <f t="shared" si="854"/>
        <v>#DIV/0!</v>
      </c>
      <c r="N616" s="382"/>
      <c r="O616" s="241">
        <v>0</v>
      </c>
      <c r="P616" s="241">
        <v>0</v>
      </c>
      <c r="Q616" s="240">
        <f t="shared" si="855"/>
        <v>0</v>
      </c>
      <c r="R616" s="191" t="e">
        <f t="shared" si="856"/>
        <v>#DIV/0!</v>
      </c>
      <c r="S616" s="403"/>
      <c r="T616" s="405"/>
      <c r="U616" s="241">
        <v>0</v>
      </c>
      <c r="V616" s="241">
        <v>0</v>
      </c>
      <c r="W616" s="129">
        <f>IFERROR(((V616/U616)*1),0)</f>
        <v>0</v>
      </c>
      <c r="X616" s="407"/>
      <c r="Y616" s="306"/>
    </row>
    <row r="617" spans="1:25" ht="15.75" hidden="1" thickBot="1">
      <c r="A617" s="399"/>
      <c r="B617" s="401"/>
      <c r="C617" s="380"/>
      <c r="D617" s="380"/>
      <c r="E617" s="127" t="s">
        <v>239</v>
      </c>
      <c r="F617" s="203">
        <v>0</v>
      </c>
      <c r="G617" s="203">
        <v>0</v>
      </c>
      <c r="H617" s="128">
        <f t="shared" si="851"/>
        <v>0</v>
      </c>
      <c r="I617" s="191" t="e">
        <f t="shared" si="852"/>
        <v>#DIV/0!</v>
      </c>
      <c r="J617" s="241">
        <v>0</v>
      </c>
      <c r="K617" s="241">
        <v>0</v>
      </c>
      <c r="L617" s="240">
        <f t="shared" si="853"/>
        <v>0</v>
      </c>
      <c r="M617" s="191" t="e">
        <f t="shared" si="854"/>
        <v>#DIV/0!</v>
      </c>
      <c r="N617" s="382"/>
      <c r="O617" s="241">
        <v>0</v>
      </c>
      <c r="P617" s="241">
        <v>0</v>
      </c>
      <c r="Q617" s="240">
        <f t="shared" si="855"/>
        <v>0</v>
      </c>
      <c r="R617" s="191" t="e">
        <f t="shared" si="856"/>
        <v>#DIV/0!</v>
      </c>
      <c r="S617" s="403"/>
      <c r="T617" s="405"/>
      <c r="U617" s="241">
        <v>0</v>
      </c>
      <c r="V617" s="241">
        <v>0</v>
      </c>
      <c r="W617" s="129">
        <f>IFERROR(((V617/U617)*1),0)</f>
        <v>0</v>
      </c>
      <c r="X617" s="404"/>
      <c r="Y617" s="306"/>
    </row>
    <row r="618" spans="1:25" ht="15.75" hidden="1" thickBot="1">
      <c r="A618" s="408" t="s">
        <v>240</v>
      </c>
      <c r="B618" s="409"/>
      <c r="C618" s="410"/>
      <c r="D618" s="237"/>
      <c r="E618" s="238"/>
      <c r="F618" s="206">
        <f>SUM(F613:F617)</f>
        <v>0</v>
      </c>
      <c r="G618" s="205">
        <f t="shared" ref="G618:H618" si="858">SUM(G613:G617)</f>
        <v>0</v>
      </c>
      <c r="H618" s="131">
        <f t="shared" si="858"/>
        <v>0</v>
      </c>
      <c r="I618" s="192">
        <v>1</v>
      </c>
      <c r="J618" s="178">
        <f t="shared" ref="J618:L618" si="859">SUM(J613:J617)</f>
        <v>0</v>
      </c>
      <c r="K618" s="178">
        <f t="shared" si="859"/>
        <v>0</v>
      </c>
      <c r="L618" s="178">
        <f t="shared" si="859"/>
        <v>0</v>
      </c>
      <c r="M618" s="192">
        <v>1</v>
      </c>
      <c r="N618" s="178">
        <f>N613</f>
        <v>0</v>
      </c>
      <c r="O618" s="178">
        <f t="shared" ref="O618:Q618" si="860">SUM(O613:O617)</f>
        <v>0</v>
      </c>
      <c r="P618" s="178">
        <f t="shared" si="860"/>
        <v>0</v>
      </c>
      <c r="Q618" s="178">
        <f t="shared" si="860"/>
        <v>0</v>
      </c>
      <c r="R618" s="192">
        <v>1</v>
      </c>
      <c r="S618" s="178">
        <f>S613</f>
        <v>0</v>
      </c>
      <c r="T618" s="188">
        <f>T613</f>
        <v>0</v>
      </c>
      <c r="U618" s="182">
        <f>SUM(U613:U617)</f>
        <v>0</v>
      </c>
      <c r="V618" s="183">
        <f>SUM(V613:V617)</f>
        <v>0</v>
      </c>
      <c r="W618" s="132">
        <f>IFERROR(((V618/U618)*1),0)</f>
        <v>0</v>
      </c>
      <c r="X618" s="264">
        <f>IFERROR(((1-(1-T618)*W618)*1),0)</f>
        <v>1</v>
      </c>
      <c r="Y618" s="306"/>
    </row>
    <row r="619" spans="1:25" ht="15.75" hidden="1" thickBot="1">
      <c r="A619" s="399">
        <f>A613+1</f>
        <v>103</v>
      </c>
      <c r="B619" s="401"/>
      <c r="C619" s="380"/>
      <c r="D619" s="380"/>
      <c r="E619" s="127" t="s">
        <v>235</v>
      </c>
      <c r="F619" s="203">
        <v>0</v>
      </c>
      <c r="G619" s="203">
        <v>0</v>
      </c>
      <c r="H619" s="128">
        <f>F619+G619</f>
        <v>0</v>
      </c>
      <c r="I619" s="191" t="e">
        <f>H619/$H$624</f>
        <v>#DIV/0!</v>
      </c>
      <c r="J619" s="241">
        <v>0</v>
      </c>
      <c r="K619" s="241">
        <v>0</v>
      </c>
      <c r="L619" s="240">
        <f>J619+K619</f>
        <v>0</v>
      </c>
      <c r="M619" s="191" t="e">
        <f>L619/$L$624</f>
        <v>#DIV/0!</v>
      </c>
      <c r="N619" s="382">
        <v>0</v>
      </c>
      <c r="O619" s="241">
        <v>0</v>
      </c>
      <c r="P619" s="241">
        <v>0</v>
      </c>
      <c r="Q619" s="240">
        <f>O619+P619</f>
        <v>0</v>
      </c>
      <c r="R619" s="191" t="e">
        <f>Q619/$Q$624</f>
        <v>#DIV/0!</v>
      </c>
      <c r="S619" s="403">
        <f>N624-Q624</f>
        <v>0</v>
      </c>
      <c r="T619" s="405">
        <f>IFERROR((S619/N624),0)</f>
        <v>0</v>
      </c>
      <c r="U619" s="241">
        <v>0</v>
      </c>
      <c r="V619" s="241">
        <v>0</v>
      </c>
      <c r="W619" s="129">
        <f>IFERROR(((V619/U619)*1),0)</f>
        <v>0</v>
      </c>
      <c r="X619" s="406"/>
      <c r="Y619" s="306"/>
    </row>
    <row r="620" spans="1:25" ht="15.75" hidden="1" thickBot="1">
      <c r="A620" s="399"/>
      <c r="B620" s="401"/>
      <c r="C620" s="380"/>
      <c r="D620" s="380"/>
      <c r="E620" s="127" t="s">
        <v>236</v>
      </c>
      <c r="F620" s="203">
        <v>0</v>
      </c>
      <c r="G620" s="203">
        <v>0</v>
      </c>
      <c r="H620" s="128">
        <f t="shared" ref="H620:H623" si="861">F620+G620</f>
        <v>0</v>
      </c>
      <c r="I620" s="191" t="e">
        <f t="shared" ref="I620:I623" si="862">H620/$H$624</f>
        <v>#DIV/0!</v>
      </c>
      <c r="J620" s="241">
        <v>0</v>
      </c>
      <c r="K620" s="241">
        <v>0</v>
      </c>
      <c r="L620" s="240">
        <f t="shared" ref="L620:L623" si="863">J620+K620</f>
        <v>0</v>
      </c>
      <c r="M620" s="191" t="e">
        <f t="shared" ref="M620:M623" si="864">L620/$L$624</f>
        <v>#DIV/0!</v>
      </c>
      <c r="N620" s="382"/>
      <c r="O620" s="241">
        <v>0</v>
      </c>
      <c r="P620" s="241">
        <v>0</v>
      </c>
      <c r="Q620" s="240">
        <f t="shared" ref="Q620:Q623" si="865">O620+P620</f>
        <v>0</v>
      </c>
      <c r="R620" s="191" t="e">
        <f t="shared" ref="R620:R623" si="866">Q620/$Q$624</f>
        <v>#DIV/0!</v>
      </c>
      <c r="S620" s="403"/>
      <c r="T620" s="405"/>
      <c r="U620" s="241">
        <v>0</v>
      </c>
      <c r="V620" s="241">
        <v>0</v>
      </c>
      <c r="W620" s="129">
        <f t="shared" ref="W620:W621" si="867">IFERROR(((V620/U620)*1),0)</f>
        <v>0</v>
      </c>
      <c r="X620" s="407"/>
      <c r="Y620" s="306"/>
    </row>
    <row r="621" spans="1:25" ht="15.75" hidden="1" thickBot="1">
      <c r="A621" s="399"/>
      <c r="B621" s="401"/>
      <c r="C621" s="380"/>
      <c r="D621" s="380"/>
      <c r="E621" s="127" t="s">
        <v>237</v>
      </c>
      <c r="F621" s="203">
        <v>0</v>
      </c>
      <c r="G621" s="203">
        <v>0</v>
      </c>
      <c r="H621" s="128">
        <f t="shared" si="861"/>
        <v>0</v>
      </c>
      <c r="I621" s="191" t="e">
        <f t="shared" si="862"/>
        <v>#DIV/0!</v>
      </c>
      <c r="J621" s="241">
        <v>0</v>
      </c>
      <c r="K621" s="241">
        <v>0</v>
      </c>
      <c r="L621" s="240">
        <f t="shared" si="863"/>
        <v>0</v>
      </c>
      <c r="M621" s="191" t="e">
        <f t="shared" si="864"/>
        <v>#DIV/0!</v>
      </c>
      <c r="N621" s="382"/>
      <c r="O621" s="241">
        <v>0</v>
      </c>
      <c r="P621" s="241">
        <v>0</v>
      </c>
      <c r="Q621" s="240">
        <f t="shared" si="865"/>
        <v>0</v>
      </c>
      <c r="R621" s="191" t="e">
        <f t="shared" si="866"/>
        <v>#DIV/0!</v>
      </c>
      <c r="S621" s="403"/>
      <c r="T621" s="405"/>
      <c r="U621" s="241">
        <v>0</v>
      </c>
      <c r="V621" s="241">
        <v>0</v>
      </c>
      <c r="W621" s="129">
        <f t="shared" si="867"/>
        <v>0</v>
      </c>
      <c r="X621" s="407"/>
      <c r="Y621" s="306"/>
    </row>
    <row r="622" spans="1:25" ht="15.75" hidden="1" thickBot="1">
      <c r="A622" s="399"/>
      <c r="B622" s="401"/>
      <c r="C622" s="380"/>
      <c r="D622" s="380"/>
      <c r="E622" s="127" t="s">
        <v>238</v>
      </c>
      <c r="F622" s="203">
        <v>0</v>
      </c>
      <c r="G622" s="203">
        <v>0</v>
      </c>
      <c r="H622" s="128">
        <f t="shared" si="861"/>
        <v>0</v>
      </c>
      <c r="I622" s="191" t="e">
        <f t="shared" si="862"/>
        <v>#DIV/0!</v>
      </c>
      <c r="J622" s="241">
        <v>0</v>
      </c>
      <c r="K622" s="241">
        <v>0</v>
      </c>
      <c r="L622" s="240">
        <f t="shared" si="863"/>
        <v>0</v>
      </c>
      <c r="M622" s="191" t="e">
        <f t="shared" si="864"/>
        <v>#DIV/0!</v>
      </c>
      <c r="N622" s="382"/>
      <c r="O622" s="241">
        <v>0</v>
      </c>
      <c r="P622" s="241">
        <v>0</v>
      </c>
      <c r="Q622" s="240">
        <f t="shared" si="865"/>
        <v>0</v>
      </c>
      <c r="R622" s="191" t="e">
        <f t="shared" si="866"/>
        <v>#DIV/0!</v>
      </c>
      <c r="S622" s="403"/>
      <c r="T622" s="405"/>
      <c r="U622" s="241">
        <v>0</v>
      </c>
      <c r="V622" s="241">
        <v>0</v>
      </c>
      <c r="W622" s="129">
        <f>IFERROR(((V622/U622)*1),0)</f>
        <v>0</v>
      </c>
      <c r="X622" s="407"/>
      <c r="Y622" s="306"/>
    </row>
    <row r="623" spans="1:25" ht="15.75" hidden="1" thickBot="1">
      <c r="A623" s="399"/>
      <c r="B623" s="401"/>
      <c r="C623" s="380"/>
      <c r="D623" s="380"/>
      <c r="E623" s="127" t="s">
        <v>239</v>
      </c>
      <c r="F623" s="203">
        <v>0</v>
      </c>
      <c r="G623" s="203">
        <v>0</v>
      </c>
      <c r="H623" s="128">
        <f t="shared" si="861"/>
        <v>0</v>
      </c>
      <c r="I623" s="191" t="e">
        <f t="shared" si="862"/>
        <v>#DIV/0!</v>
      </c>
      <c r="J623" s="241">
        <v>0</v>
      </c>
      <c r="K623" s="241">
        <v>0</v>
      </c>
      <c r="L623" s="240">
        <f t="shared" si="863"/>
        <v>0</v>
      </c>
      <c r="M623" s="191" t="e">
        <f t="shared" si="864"/>
        <v>#DIV/0!</v>
      </c>
      <c r="N623" s="382"/>
      <c r="O623" s="241">
        <v>0</v>
      </c>
      <c r="P623" s="241">
        <v>0</v>
      </c>
      <c r="Q623" s="240">
        <f t="shared" si="865"/>
        <v>0</v>
      </c>
      <c r="R623" s="191" t="e">
        <f t="shared" si="866"/>
        <v>#DIV/0!</v>
      </c>
      <c r="S623" s="403"/>
      <c r="T623" s="405"/>
      <c r="U623" s="241">
        <v>0</v>
      </c>
      <c r="V623" s="241">
        <v>0</v>
      </c>
      <c r="W623" s="129">
        <f>IFERROR(((V623/U623)*1),0)</f>
        <v>0</v>
      </c>
      <c r="X623" s="404"/>
      <c r="Y623" s="306"/>
    </row>
    <row r="624" spans="1:25" ht="15.75" hidden="1" thickBot="1">
      <c r="A624" s="408" t="s">
        <v>240</v>
      </c>
      <c r="B624" s="409"/>
      <c r="C624" s="410"/>
      <c r="D624" s="237"/>
      <c r="E624" s="238"/>
      <c r="F624" s="206">
        <f>SUM(F619:F623)</f>
        <v>0</v>
      </c>
      <c r="G624" s="205">
        <f t="shared" ref="G624:H624" si="868">SUM(G619:G623)</f>
        <v>0</v>
      </c>
      <c r="H624" s="131">
        <f t="shared" si="868"/>
        <v>0</v>
      </c>
      <c r="I624" s="192">
        <v>1</v>
      </c>
      <c r="J624" s="178">
        <f t="shared" ref="J624:L624" si="869">SUM(J619:J623)</f>
        <v>0</v>
      </c>
      <c r="K624" s="178">
        <f t="shared" si="869"/>
        <v>0</v>
      </c>
      <c r="L624" s="178">
        <f t="shared" si="869"/>
        <v>0</v>
      </c>
      <c r="M624" s="192">
        <v>1</v>
      </c>
      <c r="N624" s="178">
        <f>N619</f>
        <v>0</v>
      </c>
      <c r="O624" s="178">
        <f t="shared" ref="O624:Q624" si="870">SUM(O619:O623)</f>
        <v>0</v>
      </c>
      <c r="P624" s="178">
        <f t="shared" si="870"/>
        <v>0</v>
      </c>
      <c r="Q624" s="178">
        <f t="shared" si="870"/>
        <v>0</v>
      </c>
      <c r="R624" s="192">
        <v>1</v>
      </c>
      <c r="S624" s="178">
        <f>S619</f>
        <v>0</v>
      </c>
      <c r="T624" s="188">
        <f>T619</f>
        <v>0</v>
      </c>
      <c r="U624" s="182">
        <f>SUM(U619:U623)</f>
        <v>0</v>
      </c>
      <c r="V624" s="183">
        <f>SUM(V619:V623)</f>
        <v>0</v>
      </c>
      <c r="W624" s="132">
        <f>IFERROR(((V624/U624)*1),0)</f>
        <v>0</v>
      </c>
      <c r="X624" s="264">
        <f>IFERROR(((1-(1-T624)*W624)*1),0)</f>
        <v>1</v>
      </c>
      <c r="Y624" s="306"/>
    </row>
    <row r="625" spans="1:25" ht="15.75" hidden="1" thickBot="1">
      <c r="A625" s="399">
        <f>A619+1</f>
        <v>104</v>
      </c>
      <c r="B625" s="401"/>
      <c r="C625" s="380"/>
      <c r="D625" s="380"/>
      <c r="E625" s="127" t="s">
        <v>235</v>
      </c>
      <c r="F625" s="203">
        <v>0</v>
      </c>
      <c r="G625" s="203">
        <v>0</v>
      </c>
      <c r="H625" s="128">
        <f>F625+G625</f>
        <v>0</v>
      </c>
      <c r="I625" s="191" t="e">
        <f>H625/$H$630</f>
        <v>#DIV/0!</v>
      </c>
      <c r="J625" s="241">
        <v>0</v>
      </c>
      <c r="K625" s="241">
        <v>0</v>
      </c>
      <c r="L625" s="240">
        <f>J625+K625</f>
        <v>0</v>
      </c>
      <c r="M625" s="191" t="e">
        <f>L625/$L$630</f>
        <v>#DIV/0!</v>
      </c>
      <c r="N625" s="382">
        <v>0</v>
      </c>
      <c r="O625" s="241">
        <v>0</v>
      </c>
      <c r="P625" s="241">
        <v>0</v>
      </c>
      <c r="Q625" s="240">
        <f>O625+P625</f>
        <v>0</v>
      </c>
      <c r="R625" s="191" t="e">
        <f>Q625/$Q$630</f>
        <v>#DIV/0!</v>
      </c>
      <c r="S625" s="403">
        <f>N630-Q630</f>
        <v>0</v>
      </c>
      <c r="T625" s="405">
        <f>IFERROR((S625/N630),0)</f>
        <v>0</v>
      </c>
      <c r="U625" s="241">
        <v>0</v>
      </c>
      <c r="V625" s="241">
        <v>0</v>
      </c>
      <c r="W625" s="129">
        <f>IFERROR(((V625/U625)*1),0)</f>
        <v>0</v>
      </c>
      <c r="X625" s="406"/>
      <c r="Y625" s="306"/>
    </row>
    <row r="626" spans="1:25" ht="15.75" hidden="1" thickBot="1">
      <c r="A626" s="399"/>
      <c r="B626" s="401"/>
      <c r="C626" s="380"/>
      <c r="D626" s="380"/>
      <c r="E626" s="127" t="s">
        <v>236</v>
      </c>
      <c r="F626" s="203">
        <v>0</v>
      </c>
      <c r="G626" s="203">
        <v>0</v>
      </c>
      <c r="H626" s="128">
        <f t="shared" ref="H626:H629" si="871">F626+G626</f>
        <v>0</v>
      </c>
      <c r="I626" s="191" t="e">
        <f t="shared" ref="I626:I629" si="872">H626/$H$630</f>
        <v>#DIV/0!</v>
      </c>
      <c r="J626" s="241">
        <v>0</v>
      </c>
      <c r="K626" s="241">
        <v>0</v>
      </c>
      <c r="L626" s="240">
        <f t="shared" ref="L626:L629" si="873">J626+K626</f>
        <v>0</v>
      </c>
      <c r="M626" s="191" t="e">
        <f t="shared" ref="M626:M629" si="874">L626/$L$630</f>
        <v>#DIV/0!</v>
      </c>
      <c r="N626" s="382"/>
      <c r="O626" s="241">
        <v>0</v>
      </c>
      <c r="P626" s="241">
        <v>0</v>
      </c>
      <c r="Q626" s="240">
        <f t="shared" ref="Q626:Q629" si="875">O626+P626</f>
        <v>0</v>
      </c>
      <c r="R626" s="191" t="e">
        <f t="shared" ref="R626:R629" si="876">Q626/$Q$630</f>
        <v>#DIV/0!</v>
      </c>
      <c r="S626" s="403"/>
      <c r="T626" s="405"/>
      <c r="U626" s="241">
        <v>0</v>
      </c>
      <c r="V626" s="241">
        <v>0</v>
      </c>
      <c r="W626" s="129">
        <f t="shared" ref="W626:W627" si="877">IFERROR(((V626/U626)*1),0)</f>
        <v>0</v>
      </c>
      <c r="X626" s="407"/>
      <c r="Y626" s="306"/>
    </row>
    <row r="627" spans="1:25" ht="15.75" hidden="1" thickBot="1">
      <c r="A627" s="399"/>
      <c r="B627" s="401"/>
      <c r="C627" s="380"/>
      <c r="D627" s="380"/>
      <c r="E627" s="127" t="s">
        <v>237</v>
      </c>
      <c r="F627" s="203">
        <v>0</v>
      </c>
      <c r="G627" s="203">
        <v>0</v>
      </c>
      <c r="H627" s="128">
        <f t="shared" si="871"/>
        <v>0</v>
      </c>
      <c r="I627" s="191" t="e">
        <f t="shared" si="872"/>
        <v>#DIV/0!</v>
      </c>
      <c r="J627" s="241">
        <v>0</v>
      </c>
      <c r="K627" s="241">
        <v>0</v>
      </c>
      <c r="L627" s="240">
        <f t="shared" si="873"/>
        <v>0</v>
      </c>
      <c r="M627" s="191" t="e">
        <f t="shared" si="874"/>
        <v>#DIV/0!</v>
      </c>
      <c r="N627" s="382"/>
      <c r="O627" s="241">
        <v>0</v>
      </c>
      <c r="P627" s="241">
        <v>0</v>
      </c>
      <c r="Q627" s="240">
        <f t="shared" si="875"/>
        <v>0</v>
      </c>
      <c r="R627" s="191" t="e">
        <f t="shared" si="876"/>
        <v>#DIV/0!</v>
      </c>
      <c r="S627" s="403"/>
      <c r="T627" s="405"/>
      <c r="U627" s="241">
        <v>0</v>
      </c>
      <c r="V627" s="241">
        <v>0</v>
      </c>
      <c r="W627" s="129">
        <f t="shared" si="877"/>
        <v>0</v>
      </c>
      <c r="X627" s="407"/>
      <c r="Y627" s="306"/>
    </row>
    <row r="628" spans="1:25" ht="15.75" hidden="1" thickBot="1">
      <c r="A628" s="399"/>
      <c r="B628" s="401"/>
      <c r="C628" s="380"/>
      <c r="D628" s="380"/>
      <c r="E628" s="127" t="s">
        <v>238</v>
      </c>
      <c r="F628" s="203">
        <v>0</v>
      </c>
      <c r="G628" s="203">
        <v>0</v>
      </c>
      <c r="H628" s="128">
        <f t="shared" si="871"/>
        <v>0</v>
      </c>
      <c r="I628" s="191" t="e">
        <f t="shared" si="872"/>
        <v>#DIV/0!</v>
      </c>
      <c r="J628" s="241">
        <v>0</v>
      </c>
      <c r="K628" s="241">
        <v>0</v>
      </c>
      <c r="L628" s="240">
        <f t="shared" si="873"/>
        <v>0</v>
      </c>
      <c r="M628" s="191" t="e">
        <f t="shared" si="874"/>
        <v>#DIV/0!</v>
      </c>
      <c r="N628" s="382"/>
      <c r="O628" s="241">
        <v>0</v>
      </c>
      <c r="P628" s="241">
        <v>0</v>
      </c>
      <c r="Q628" s="240">
        <f t="shared" si="875"/>
        <v>0</v>
      </c>
      <c r="R628" s="191" t="e">
        <f t="shared" si="876"/>
        <v>#DIV/0!</v>
      </c>
      <c r="S628" s="403"/>
      <c r="T628" s="405"/>
      <c r="U628" s="241">
        <v>0</v>
      </c>
      <c r="V628" s="241">
        <v>0</v>
      </c>
      <c r="W628" s="129">
        <f>IFERROR(((V628/U628)*1),0)</f>
        <v>0</v>
      </c>
      <c r="X628" s="407"/>
      <c r="Y628" s="306"/>
    </row>
    <row r="629" spans="1:25" ht="15.75" hidden="1" thickBot="1">
      <c r="A629" s="399"/>
      <c r="B629" s="401"/>
      <c r="C629" s="380"/>
      <c r="D629" s="380"/>
      <c r="E629" s="127" t="s">
        <v>239</v>
      </c>
      <c r="F629" s="203">
        <v>0</v>
      </c>
      <c r="G629" s="203">
        <v>0</v>
      </c>
      <c r="H629" s="128">
        <f t="shared" si="871"/>
        <v>0</v>
      </c>
      <c r="I629" s="191" t="e">
        <f t="shared" si="872"/>
        <v>#DIV/0!</v>
      </c>
      <c r="J629" s="241">
        <v>0</v>
      </c>
      <c r="K629" s="241">
        <v>0</v>
      </c>
      <c r="L629" s="240">
        <f t="shared" si="873"/>
        <v>0</v>
      </c>
      <c r="M629" s="191" t="e">
        <f t="shared" si="874"/>
        <v>#DIV/0!</v>
      </c>
      <c r="N629" s="382"/>
      <c r="O629" s="241">
        <v>0</v>
      </c>
      <c r="P629" s="241">
        <v>0</v>
      </c>
      <c r="Q629" s="240">
        <f t="shared" si="875"/>
        <v>0</v>
      </c>
      <c r="R629" s="191" t="e">
        <f t="shared" si="876"/>
        <v>#DIV/0!</v>
      </c>
      <c r="S629" s="403"/>
      <c r="T629" s="405"/>
      <c r="U629" s="241">
        <v>0</v>
      </c>
      <c r="V629" s="241">
        <v>0</v>
      </c>
      <c r="W629" s="129">
        <f>IFERROR(((V629/U629)*1),0)</f>
        <v>0</v>
      </c>
      <c r="X629" s="404"/>
      <c r="Y629" s="306"/>
    </row>
    <row r="630" spans="1:25" ht="15.75" hidden="1" thickBot="1">
      <c r="A630" s="408" t="s">
        <v>240</v>
      </c>
      <c r="B630" s="409"/>
      <c r="C630" s="410"/>
      <c r="D630" s="237"/>
      <c r="E630" s="238"/>
      <c r="F630" s="206">
        <f>SUM(F625:F629)</f>
        <v>0</v>
      </c>
      <c r="G630" s="205">
        <f t="shared" ref="G630:H630" si="878">SUM(G625:G629)</f>
        <v>0</v>
      </c>
      <c r="H630" s="131">
        <f t="shared" si="878"/>
        <v>0</v>
      </c>
      <c r="I630" s="192">
        <v>1</v>
      </c>
      <c r="J630" s="178">
        <f t="shared" ref="J630:L630" si="879">SUM(J625:J629)</f>
        <v>0</v>
      </c>
      <c r="K630" s="178">
        <f t="shared" si="879"/>
        <v>0</v>
      </c>
      <c r="L630" s="178">
        <f t="shared" si="879"/>
        <v>0</v>
      </c>
      <c r="M630" s="192">
        <v>1</v>
      </c>
      <c r="N630" s="178">
        <f>N625</f>
        <v>0</v>
      </c>
      <c r="O630" s="178">
        <f t="shared" ref="O630:Q630" si="880">SUM(O625:O629)</f>
        <v>0</v>
      </c>
      <c r="P630" s="178">
        <f t="shared" si="880"/>
        <v>0</v>
      </c>
      <c r="Q630" s="178">
        <f t="shared" si="880"/>
        <v>0</v>
      </c>
      <c r="R630" s="192">
        <v>1</v>
      </c>
      <c r="S630" s="178">
        <f>S625</f>
        <v>0</v>
      </c>
      <c r="T630" s="188">
        <f>T625</f>
        <v>0</v>
      </c>
      <c r="U630" s="182">
        <f>SUM(U625:U629)</f>
        <v>0</v>
      </c>
      <c r="V630" s="183">
        <f>SUM(V625:V629)</f>
        <v>0</v>
      </c>
      <c r="W630" s="132">
        <f>IFERROR(((V630/U630)*1),0)</f>
        <v>0</v>
      </c>
      <c r="X630" s="264">
        <f>IFERROR(((1-(1-T630)*W630)*1),0)</f>
        <v>1</v>
      </c>
      <c r="Y630" s="306"/>
    </row>
    <row r="631" spans="1:25" ht="15.75" hidden="1" thickBot="1">
      <c r="A631" s="399">
        <f>A625+1</f>
        <v>105</v>
      </c>
      <c r="B631" s="401"/>
      <c r="C631" s="380"/>
      <c r="D631" s="380"/>
      <c r="E631" s="127" t="s">
        <v>235</v>
      </c>
      <c r="F631" s="203">
        <v>0</v>
      </c>
      <c r="G631" s="203">
        <v>0</v>
      </c>
      <c r="H631" s="128">
        <f>F631+G631</f>
        <v>0</v>
      </c>
      <c r="I631" s="191" t="e">
        <f>H631/$H$636</f>
        <v>#DIV/0!</v>
      </c>
      <c r="J631" s="241">
        <v>0</v>
      </c>
      <c r="K631" s="241">
        <v>0</v>
      </c>
      <c r="L631" s="240">
        <f>J631+K631</f>
        <v>0</v>
      </c>
      <c r="M631" s="191" t="e">
        <f>L631/$L$636</f>
        <v>#DIV/0!</v>
      </c>
      <c r="N631" s="382">
        <v>0</v>
      </c>
      <c r="O631" s="241">
        <v>0</v>
      </c>
      <c r="P631" s="241">
        <v>0</v>
      </c>
      <c r="Q631" s="240">
        <f>O631+P631</f>
        <v>0</v>
      </c>
      <c r="R631" s="191" t="e">
        <f>Q631/$Q$636</f>
        <v>#DIV/0!</v>
      </c>
      <c r="S631" s="403">
        <f>N636-Q636</f>
        <v>0</v>
      </c>
      <c r="T631" s="405">
        <f>IFERROR((S631/N636),0)</f>
        <v>0</v>
      </c>
      <c r="U631" s="241">
        <v>0</v>
      </c>
      <c r="V631" s="241">
        <v>0</v>
      </c>
      <c r="W631" s="129">
        <f>IFERROR(((V631/U631)*1),0)</f>
        <v>0</v>
      </c>
      <c r="X631" s="406"/>
      <c r="Y631" s="306"/>
    </row>
    <row r="632" spans="1:25" ht="15.75" hidden="1" thickBot="1">
      <c r="A632" s="399"/>
      <c r="B632" s="401"/>
      <c r="C632" s="380"/>
      <c r="D632" s="380"/>
      <c r="E632" s="127" t="s">
        <v>236</v>
      </c>
      <c r="F632" s="203">
        <v>0</v>
      </c>
      <c r="G632" s="203">
        <v>0</v>
      </c>
      <c r="H632" s="128">
        <f t="shared" ref="H632:H635" si="881">F632+G632</f>
        <v>0</v>
      </c>
      <c r="I632" s="191" t="e">
        <f t="shared" ref="I632:I635" si="882">H632/$H$636</f>
        <v>#DIV/0!</v>
      </c>
      <c r="J632" s="241">
        <v>0</v>
      </c>
      <c r="K632" s="241">
        <v>0</v>
      </c>
      <c r="L632" s="240">
        <f t="shared" ref="L632:L635" si="883">J632+K632</f>
        <v>0</v>
      </c>
      <c r="M632" s="191" t="e">
        <f t="shared" ref="M632:M635" si="884">L632/$L$636</f>
        <v>#DIV/0!</v>
      </c>
      <c r="N632" s="382"/>
      <c r="O632" s="241">
        <v>0</v>
      </c>
      <c r="P632" s="241">
        <v>0</v>
      </c>
      <c r="Q632" s="240">
        <f t="shared" ref="Q632:Q635" si="885">O632+P632</f>
        <v>0</v>
      </c>
      <c r="R632" s="191" t="e">
        <f t="shared" ref="R632:R635" si="886">Q632/$Q$636</f>
        <v>#DIV/0!</v>
      </c>
      <c r="S632" s="403"/>
      <c r="T632" s="405"/>
      <c r="U632" s="241">
        <v>0</v>
      </c>
      <c r="V632" s="241">
        <v>0</v>
      </c>
      <c r="W632" s="129">
        <f t="shared" ref="W632:W633" si="887">IFERROR(((V632/U632)*1),0)</f>
        <v>0</v>
      </c>
      <c r="X632" s="407"/>
      <c r="Y632" s="306"/>
    </row>
    <row r="633" spans="1:25" ht="15.75" hidden="1" thickBot="1">
      <c r="A633" s="399"/>
      <c r="B633" s="401"/>
      <c r="C633" s="380"/>
      <c r="D633" s="380"/>
      <c r="E633" s="127" t="s">
        <v>237</v>
      </c>
      <c r="F633" s="203">
        <v>0</v>
      </c>
      <c r="G633" s="203">
        <v>0</v>
      </c>
      <c r="H633" s="128">
        <f t="shared" si="881"/>
        <v>0</v>
      </c>
      <c r="I633" s="191" t="e">
        <f t="shared" si="882"/>
        <v>#DIV/0!</v>
      </c>
      <c r="J633" s="241">
        <v>0</v>
      </c>
      <c r="K633" s="241">
        <v>0</v>
      </c>
      <c r="L633" s="240">
        <f t="shared" si="883"/>
        <v>0</v>
      </c>
      <c r="M633" s="191" t="e">
        <f t="shared" si="884"/>
        <v>#DIV/0!</v>
      </c>
      <c r="N633" s="382"/>
      <c r="O633" s="241">
        <v>0</v>
      </c>
      <c r="P633" s="241">
        <v>0</v>
      </c>
      <c r="Q633" s="240">
        <f t="shared" si="885"/>
        <v>0</v>
      </c>
      <c r="R633" s="191" t="e">
        <f t="shared" si="886"/>
        <v>#DIV/0!</v>
      </c>
      <c r="S633" s="403"/>
      <c r="T633" s="405"/>
      <c r="U633" s="241">
        <v>0</v>
      </c>
      <c r="V633" s="241">
        <v>0</v>
      </c>
      <c r="W633" s="129">
        <f t="shared" si="887"/>
        <v>0</v>
      </c>
      <c r="X633" s="407"/>
      <c r="Y633" s="306"/>
    </row>
    <row r="634" spans="1:25" ht="15.75" hidden="1" thickBot="1">
      <c r="A634" s="399"/>
      <c r="B634" s="401"/>
      <c r="C634" s="380"/>
      <c r="D634" s="380"/>
      <c r="E634" s="127" t="s">
        <v>238</v>
      </c>
      <c r="F634" s="203">
        <v>0</v>
      </c>
      <c r="G634" s="203">
        <v>0</v>
      </c>
      <c r="H634" s="128">
        <f t="shared" si="881"/>
        <v>0</v>
      </c>
      <c r="I634" s="191" t="e">
        <f t="shared" si="882"/>
        <v>#DIV/0!</v>
      </c>
      <c r="J634" s="241">
        <v>0</v>
      </c>
      <c r="K634" s="241">
        <v>0</v>
      </c>
      <c r="L634" s="240">
        <f t="shared" si="883"/>
        <v>0</v>
      </c>
      <c r="M634" s="191" t="e">
        <f t="shared" si="884"/>
        <v>#DIV/0!</v>
      </c>
      <c r="N634" s="382"/>
      <c r="O634" s="241">
        <v>0</v>
      </c>
      <c r="P634" s="241">
        <v>0</v>
      </c>
      <c r="Q634" s="240">
        <f t="shared" si="885"/>
        <v>0</v>
      </c>
      <c r="R634" s="191" t="e">
        <f t="shared" si="886"/>
        <v>#DIV/0!</v>
      </c>
      <c r="S634" s="403"/>
      <c r="T634" s="405"/>
      <c r="U634" s="241">
        <v>0</v>
      </c>
      <c r="V634" s="241">
        <v>0</v>
      </c>
      <c r="W634" s="129">
        <f>IFERROR(((V634/U634)*1),0)</f>
        <v>0</v>
      </c>
      <c r="X634" s="407"/>
      <c r="Y634" s="306"/>
    </row>
    <row r="635" spans="1:25" ht="15.75" hidden="1" thickBot="1">
      <c r="A635" s="399"/>
      <c r="B635" s="401"/>
      <c r="C635" s="380"/>
      <c r="D635" s="380"/>
      <c r="E635" s="127" t="s">
        <v>239</v>
      </c>
      <c r="F635" s="203">
        <v>0</v>
      </c>
      <c r="G635" s="203">
        <v>0</v>
      </c>
      <c r="H635" s="128">
        <f t="shared" si="881"/>
        <v>0</v>
      </c>
      <c r="I635" s="191" t="e">
        <f t="shared" si="882"/>
        <v>#DIV/0!</v>
      </c>
      <c r="J635" s="241">
        <v>0</v>
      </c>
      <c r="K635" s="241">
        <v>0</v>
      </c>
      <c r="L635" s="240">
        <f t="shared" si="883"/>
        <v>0</v>
      </c>
      <c r="M635" s="191" t="e">
        <f t="shared" si="884"/>
        <v>#DIV/0!</v>
      </c>
      <c r="N635" s="382"/>
      <c r="O635" s="241">
        <v>0</v>
      </c>
      <c r="P635" s="241">
        <v>0</v>
      </c>
      <c r="Q635" s="240">
        <f t="shared" si="885"/>
        <v>0</v>
      </c>
      <c r="R635" s="191" t="e">
        <f t="shared" si="886"/>
        <v>#DIV/0!</v>
      </c>
      <c r="S635" s="403"/>
      <c r="T635" s="405"/>
      <c r="U635" s="241">
        <v>0</v>
      </c>
      <c r="V635" s="241">
        <v>0</v>
      </c>
      <c r="W635" s="129">
        <f>IFERROR(((V635/U635)*1),0)</f>
        <v>0</v>
      </c>
      <c r="X635" s="404"/>
      <c r="Y635" s="306"/>
    </row>
    <row r="636" spans="1:25" ht="15.75" hidden="1" thickBot="1">
      <c r="A636" s="408" t="s">
        <v>240</v>
      </c>
      <c r="B636" s="409"/>
      <c r="C636" s="410"/>
      <c r="D636" s="237"/>
      <c r="E636" s="238"/>
      <c r="F636" s="206">
        <f>SUM(F631:F635)</f>
        <v>0</v>
      </c>
      <c r="G636" s="205">
        <f t="shared" ref="G636:H636" si="888">SUM(G631:G635)</f>
        <v>0</v>
      </c>
      <c r="H636" s="131">
        <f t="shared" si="888"/>
        <v>0</v>
      </c>
      <c r="I636" s="192">
        <v>1</v>
      </c>
      <c r="J636" s="178">
        <f t="shared" ref="J636:L636" si="889">SUM(J631:J635)</f>
        <v>0</v>
      </c>
      <c r="K636" s="178">
        <f t="shared" si="889"/>
        <v>0</v>
      </c>
      <c r="L636" s="178">
        <f t="shared" si="889"/>
        <v>0</v>
      </c>
      <c r="M636" s="192">
        <v>1</v>
      </c>
      <c r="N636" s="178">
        <f>N631</f>
        <v>0</v>
      </c>
      <c r="O636" s="178">
        <f t="shared" ref="O636:Q636" si="890">SUM(O631:O635)</f>
        <v>0</v>
      </c>
      <c r="P636" s="178">
        <f t="shared" si="890"/>
        <v>0</v>
      </c>
      <c r="Q636" s="178">
        <f t="shared" si="890"/>
        <v>0</v>
      </c>
      <c r="R636" s="192">
        <v>1</v>
      </c>
      <c r="S636" s="178">
        <f>S631</f>
        <v>0</v>
      </c>
      <c r="T636" s="188">
        <f>T631</f>
        <v>0</v>
      </c>
      <c r="U636" s="182">
        <f>SUM(U631:U635)</f>
        <v>0</v>
      </c>
      <c r="V636" s="183">
        <f>SUM(V631:V635)</f>
        <v>0</v>
      </c>
      <c r="W636" s="132">
        <f>IFERROR(((V636/U636)*1),0)</f>
        <v>0</v>
      </c>
      <c r="X636" s="264">
        <f>IFERROR(((1-(1-T636)*W636)*1),0)</f>
        <v>1</v>
      </c>
      <c r="Y636" s="306"/>
    </row>
    <row r="637" spans="1:25" ht="15.75" hidden="1" thickBot="1">
      <c r="A637" s="399">
        <f>A631+1</f>
        <v>106</v>
      </c>
      <c r="B637" s="401"/>
      <c r="C637" s="380"/>
      <c r="D637" s="380"/>
      <c r="E637" s="127" t="s">
        <v>235</v>
      </c>
      <c r="F637" s="203">
        <v>0</v>
      </c>
      <c r="G637" s="203">
        <v>0</v>
      </c>
      <c r="H637" s="128">
        <f>F637+G637</f>
        <v>0</v>
      </c>
      <c r="I637" s="191" t="e">
        <f>H637/$H$642</f>
        <v>#DIV/0!</v>
      </c>
      <c r="J637" s="241">
        <v>0</v>
      </c>
      <c r="K637" s="241">
        <v>0</v>
      </c>
      <c r="L637" s="240">
        <f>J637+K637</f>
        <v>0</v>
      </c>
      <c r="M637" s="191" t="e">
        <f>L637/$L$642</f>
        <v>#DIV/0!</v>
      </c>
      <c r="N637" s="382">
        <v>0</v>
      </c>
      <c r="O637" s="241">
        <v>0</v>
      </c>
      <c r="P637" s="241">
        <v>0</v>
      </c>
      <c r="Q637" s="240">
        <f>O637+P637</f>
        <v>0</v>
      </c>
      <c r="R637" s="191" t="e">
        <f>Q637/$Q$642</f>
        <v>#DIV/0!</v>
      </c>
      <c r="S637" s="403">
        <f>N642-Q642</f>
        <v>0</v>
      </c>
      <c r="T637" s="405">
        <f>IFERROR((S637/N642),0)</f>
        <v>0</v>
      </c>
      <c r="U637" s="241">
        <v>0</v>
      </c>
      <c r="V637" s="241">
        <v>0</v>
      </c>
      <c r="W637" s="129">
        <f>IFERROR(((V637/U637)*1),0)</f>
        <v>0</v>
      </c>
      <c r="X637" s="406"/>
      <c r="Y637" s="306"/>
    </row>
    <row r="638" spans="1:25" ht="15.75" hidden="1" thickBot="1">
      <c r="A638" s="399"/>
      <c r="B638" s="401"/>
      <c r="C638" s="380"/>
      <c r="D638" s="380"/>
      <c r="E638" s="127" t="s">
        <v>236</v>
      </c>
      <c r="F638" s="203">
        <v>0</v>
      </c>
      <c r="G638" s="203">
        <v>0</v>
      </c>
      <c r="H638" s="128">
        <f t="shared" ref="H638:H641" si="891">F638+G638</f>
        <v>0</v>
      </c>
      <c r="I638" s="191" t="e">
        <f t="shared" ref="I638:I641" si="892">H638/$H$642</f>
        <v>#DIV/0!</v>
      </c>
      <c r="J638" s="241">
        <v>0</v>
      </c>
      <c r="K638" s="241">
        <v>0</v>
      </c>
      <c r="L638" s="240">
        <f t="shared" ref="L638:L641" si="893">J638+K638</f>
        <v>0</v>
      </c>
      <c r="M638" s="191" t="e">
        <f t="shared" ref="M638:M641" si="894">L638/$L$642</f>
        <v>#DIV/0!</v>
      </c>
      <c r="N638" s="382"/>
      <c r="O638" s="241">
        <v>0</v>
      </c>
      <c r="P638" s="241">
        <v>0</v>
      </c>
      <c r="Q638" s="240">
        <f t="shared" ref="Q638:Q641" si="895">O638+P638</f>
        <v>0</v>
      </c>
      <c r="R638" s="191" t="e">
        <f t="shared" ref="R638:R641" si="896">Q638/$Q$642</f>
        <v>#DIV/0!</v>
      </c>
      <c r="S638" s="403"/>
      <c r="T638" s="405"/>
      <c r="U638" s="241">
        <v>0</v>
      </c>
      <c r="V638" s="241">
        <v>0</v>
      </c>
      <c r="W638" s="129">
        <f t="shared" ref="W638:W639" si="897">IFERROR(((V638/U638)*1),0)</f>
        <v>0</v>
      </c>
      <c r="X638" s="407"/>
      <c r="Y638" s="306"/>
    </row>
    <row r="639" spans="1:25" ht="15.75" hidden="1" thickBot="1">
      <c r="A639" s="399"/>
      <c r="B639" s="401"/>
      <c r="C639" s="380"/>
      <c r="D639" s="380"/>
      <c r="E639" s="127" t="s">
        <v>237</v>
      </c>
      <c r="F639" s="203">
        <v>0</v>
      </c>
      <c r="G639" s="203">
        <v>0</v>
      </c>
      <c r="H639" s="128">
        <f t="shared" si="891"/>
        <v>0</v>
      </c>
      <c r="I639" s="191" t="e">
        <f t="shared" si="892"/>
        <v>#DIV/0!</v>
      </c>
      <c r="J639" s="241">
        <v>0</v>
      </c>
      <c r="K639" s="241">
        <v>0</v>
      </c>
      <c r="L639" s="240">
        <f t="shared" si="893"/>
        <v>0</v>
      </c>
      <c r="M639" s="191" t="e">
        <f t="shared" si="894"/>
        <v>#DIV/0!</v>
      </c>
      <c r="N639" s="382"/>
      <c r="O639" s="241">
        <v>0</v>
      </c>
      <c r="P639" s="241">
        <v>0</v>
      </c>
      <c r="Q639" s="240">
        <f t="shared" si="895"/>
        <v>0</v>
      </c>
      <c r="R639" s="191" t="e">
        <f t="shared" si="896"/>
        <v>#DIV/0!</v>
      </c>
      <c r="S639" s="403"/>
      <c r="T639" s="405"/>
      <c r="U639" s="241">
        <v>0</v>
      </c>
      <c r="V639" s="241">
        <v>0</v>
      </c>
      <c r="W639" s="129">
        <f t="shared" si="897"/>
        <v>0</v>
      </c>
      <c r="X639" s="407"/>
      <c r="Y639" s="306"/>
    </row>
    <row r="640" spans="1:25" ht="15.75" hidden="1" thickBot="1">
      <c r="A640" s="399"/>
      <c r="B640" s="401"/>
      <c r="C640" s="380"/>
      <c r="D640" s="380"/>
      <c r="E640" s="127" t="s">
        <v>238</v>
      </c>
      <c r="F640" s="203">
        <v>0</v>
      </c>
      <c r="G640" s="203">
        <v>0</v>
      </c>
      <c r="H640" s="128">
        <f t="shared" si="891"/>
        <v>0</v>
      </c>
      <c r="I640" s="191" t="e">
        <f t="shared" si="892"/>
        <v>#DIV/0!</v>
      </c>
      <c r="J640" s="241">
        <v>0</v>
      </c>
      <c r="K640" s="241">
        <v>0</v>
      </c>
      <c r="L640" s="240">
        <f t="shared" si="893"/>
        <v>0</v>
      </c>
      <c r="M640" s="191" t="e">
        <f t="shared" si="894"/>
        <v>#DIV/0!</v>
      </c>
      <c r="N640" s="382"/>
      <c r="O640" s="241">
        <v>0</v>
      </c>
      <c r="P640" s="241">
        <v>0</v>
      </c>
      <c r="Q640" s="240">
        <f t="shared" si="895"/>
        <v>0</v>
      </c>
      <c r="R640" s="191" t="e">
        <f t="shared" si="896"/>
        <v>#DIV/0!</v>
      </c>
      <c r="S640" s="403"/>
      <c r="T640" s="405"/>
      <c r="U640" s="241">
        <v>0</v>
      </c>
      <c r="V640" s="241">
        <v>0</v>
      </c>
      <c r="W640" s="129">
        <f>IFERROR(((V640/U640)*1),0)</f>
        <v>0</v>
      </c>
      <c r="X640" s="407"/>
      <c r="Y640" s="306"/>
    </row>
    <row r="641" spans="1:25" ht="15.75" hidden="1" thickBot="1">
      <c r="A641" s="399"/>
      <c r="B641" s="401"/>
      <c r="C641" s="380"/>
      <c r="D641" s="380"/>
      <c r="E641" s="127" t="s">
        <v>239</v>
      </c>
      <c r="F641" s="203">
        <v>0</v>
      </c>
      <c r="G641" s="203">
        <v>0</v>
      </c>
      <c r="H641" s="128">
        <f t="shared" si="891"/>
        <v>0</v>
      </c>
      <c r="I641" s="191" t="e">
        <f t="shared" si="892"/>
        <v>#DIV/0!</v>
      </c>
      <c r="J641" s="241">
        <v>0</v>
      </c>
      <c r="K641" s="241">
        <v>0</v>
      </c>
      <c r="L641" s="240">
        <f t="shared" si="893"/>
        <v>0</v>
      </c>
      <c r="M641" s="191" t="e">
        <f t="shared" si="894"/>
        <v>#DIV/0!</v>
      </c>
      <c r="N641" s="382"/>
      <c r="O641" s="241">
        <v>0</v>
      </c>
      <c r="P641" s="241">
        <v>0</v>
      </c>
      <c r="Q641" s="240">
        <f t="shared" si="895"/>
        <v>0</v>
      </c>
      <c r="R641" s="191" t="e">
        <f t="shared" si="896"/>
        <v>#DIV/0!</v>
      </c>
      <c r="S641" s="403"/>
      <c r="T641" s="405"/>
      <c r="U641" s="241">
        <v>0</v>
      </c>
      <c r="V641" s="241">
        <v>0</v>
      </c>
      <c r="W641" s="129">
        <f>IFERROR(((V641/U641)*1),0)</f>
        <v>0</v>
      </c>
      <c r="X641" s="404"/>
      <c r="Y641" s="306"/>
    </row>
    <row r="642" spans="1:25" ht="15.75" hidden="1" thickBot="1">
      <c r="A642" s="408" t="s">
        <v>240</v>
      </c>
      <c r="B642" s="409"/>
      <c r="C642" s="410"/>
      <c r="D642" s="237"/>
      <c r="E642" s="238"/>
      <c r="F642" s="206">
        <f>SUM(F637:F641)</f>
        <v>0</v>
      </c>
      <c r="G642" s="205">
        <f t="shared" ref="G642:H642" si="898">SUM(G637:G641)</f>
        <v>0</v>
      </c>
      <c r="H642" s="131">
        <f t="shared" si="898"/>
        <v>0</v>
      </c>
      <c r="I642" s="192">
        <v>1</v>
      </c>
      <c r="J642" s="178">
        <f t="shared" ref="J642:L642" si="899">SUM(J637:J641)</f>
        <v>0</v>
      </c>
      <c r="K642" s="178">
        <f t="shared" si="899"/>
        <v>0</v>
      </c>
      <c r="L642" s="178">
        <f t="shared" si="899"/>
        <v>0</v>
      </c>
      <c r="M642" s="192">
        <v>1</v>
      </c>
      <c r="N642" s="178">
        <f>N637</f>
        <v>0</v>
      </c>
      <c r="O642" s="178">
        <f t="shared" ref="O642:Q642" si="900">SUM(O637:O641)</f>
        <v>0</v>
      </c>
      <c r="P642" s="178">
        <f t="shared" si="900"/>
        <v>0</v>
      </c>
      <c r="Q642" s="178">
        <f t="shared" si="900"/>
        <v>0</v>
      </c>
      <c r="R642" s="192">
        <v>1</v>
      </c>
      <c r="S642" s="178">
        <f>S637</f>
        <v>0</v>
      </c>
      <c r="T642" s="188">
        <f>T637</f>
        <v>0</v>
      </c>
      <c r="U642" s="182">
        <f>SUM(U637:U641)</f>
        <v>0</v>
      </c>
      <c r="V642" s="183">
        <f>SUM(V637:V641)</f>
        <v>0</v>
      </c>
      <c r="W642" s="132">
        <f>IFERROR(((V642/U642)*1),0)</f>
        <v>0</v>
      </c>
      <c r="X642" s="264">
        <f>IFERROR(((1-(1-T642)*W642)*1),0)</f>
        <v>1</v>
      </c>
      <c r="Y642" s="306"/>
    </row>
    <row r="643" spans="1:25" ht="15.75" hidden="1" thickBot="1">
      <c r="A643" s="399">
        <f>A637+1</f>
        <v>107</v>
      </c>
      <c r="B643" s="401"/>
      <c r="C643" s="380"/>
      <c r="D643" s="380"/>
      <c r="E643" s="127" t="s">
        <v>235</v>
      </c>
      <c r="F643" s="203">
        <v>0</v>
      </c>
      <c r="G643" s="203">
        <v>0</v>
      </c>
      <c r="H643" s="128">
        <f>F643+G643</f>
        <v>0</v>
      </c>
      <c r="I643" s="191" t="e">
        <f>H643/$H$648</f>
        <v>#DIV/0!</v>
      </c>
      <c r="J643" s="241">
        <v>0</v>
      </c>
      <c r="K643" s="241">
        <v>0</v>
      </c>
      <c r="L643" s="240">
        <f>J643+K643</f>
        <v>0</v>
      </c>
      <c r="M643" s="191" t="e">
        <f>L643/$L$648</f>
        <v>#DIV/0!</v>
      </c>
      <c r="N643" s="382">
        <v>0</v>
      </c>
      <c r="O643" s="241">
        <v>0</v>
      </c>
      <c r="P643" s="241">
        <v>0</v>
      </c>
      <c r="Q643" s="240">
        <f>O643+P643</f>
        <v>0</v>
      </c>
      <c r="R643" s="191" t="e">
        <f>Q643/$Q$648</f>
        <v>#DIV/0!</v>
      </c>
      <c r="S643" s="403">
        <f>N648-Q648</f>
        <v>0</v>
      </c>
      <c r="T643" s="405">
        <f>IFERROR((S643/N648),0)</f>
        <v>0</v>
      </c>
      <c r="U643" s="241">
        <v>0</v>
      </c>
      <c r="V643" s="241">
        <v>0</v>
      </c>
      <c r="W643" s="129">
        <f>IFERROR(((V643/U643)*1),0)</f>
        <v>0</v>
      </c>
      <c r="X643" s="406"/>
      <c r="Y643" s="306"/>
    </row>
    <row r="644" spans="1:25" ht="15.75" hidden="1" thickBot="1">
      <c r="A644" s="399"/>
      <c r="B644" s="401"/>
      <c r="C644" s="380"/>
      <c r="D644" s="380"/>
      <c r="E644" s="127" t="s">
        <v>236</v>
      </c>
      <c r="F644" s="203">
        <v>0</v>
      </c>
      <c r="G644" s="203">
        <v>0</v>
      </c>
      <c r="H644" s="128">
        <f t="shared" ref="H644:H647" si="901">F644+G644</f>
        <v>0</v>
      </c>
      <c r="I644" s="191" t="e">
        <f t="shared" ref="I644:I647" si="902">H644/$H$648</f>
        <v>#DIV/0!</v>
      </c>
      <c r="J644" s="241">
        <v>0</v>
      </c>
      <c r="K644" s="241">
        <v>0</v>
      </c>
      <c r="L644" s="240">
        <f t="shared" ref="L644:L647" si="903">J644+K644</f>
        <v>0</v>
      </c>
      <c r="M644" s="191" t="e">
        <f t="shared" ref="M644:M647" si="904">L644/$L$648</f>
        <v>#DIV/0!</v>
      </c>
      <c r="N644" s="382"/>
      <c r="O644" s="241">
        <v>0</v>
      </c>
      <c r="P644" s="241">
        <v>0</v>
      </c>
      <c r="Q644" s="240">
        <f t="shared" ref="Q644:Q647" si="905">O644+P644</f>
        <v>0</v>
      </c>
      <c r="R644" s="191" t="e">
        <f t="shared" ref="R644:R647" si="906">Q644/$Q$648</f>
        <v>#DIV/0!</v>
      </c>
      <c r="S644" s="403"/>
      <c r="T644" s="405"/>
      <c r="U644" s="241">
        <v>0</v>
      </c>
      <c r="V644" s="241">
        <v>0</v>
      </c>
      <c r="W644" s="129">
        <f t="shared" ref="W644:W645" si="907">IFERROR(((V644/U644)*1),0)</f>
        <v>0</v>
      </c>
      <c r="X644" s="407"/>
      <c r="Y644" s="306"/>
    </row>
    <row r="645" spans="1:25" ht="15.75" hidden="1" thickBot="1">
      <c r="A645" s="399"/>
      <c r="B645" s="401"/>
      <c r="C645" s="380"/>
      <c r="D645" s="380"/>
      <c r="E645" s="127" t="s">
        <v>237</v>
      </c>
      <c r="F645" s="203">
        <v>0</v>
      </c>
      <c r="G645" s="203">
        <v>0</v>
      </c>
      <c r="H645" s="128">
        <f t="shared" si="901"/>
        <v>0</v>
      </c>
      <c r="I645" s="191" t="e">
        <f t="shared" si="902"/>
        <v>#DIV/0!</v>
      </c>
      <c r="J645" s="241">
        <v>0</v>
      </c>
      <c r="K645" s="241">
        <v>0</v>
      </c>
      <c r="L645" s="240">
        <f t="shared" si="903"/>
        <v>0</v>
      </c>
      <c r="M645" s="191" t="e">
        <f t="shared" si="904"/>
        <v>#DIV/0!</v>
      </c>
      <c r="N645" s="382"/>
      <c r="O645" s="241">
        <v>0</v>
      </c>
      <c r="P645" s="241">
        <v>0</v>
      </c>
      <c r="Q645" s="240">
        <f t="shared" si="905"/>
        <v>0</v>
      </c>
      <c r="R645" s="191" t="e">
        <f t="shared" si="906"/>
        <v>#DIV/0!</v>
      </c>
      <c r="S645" s="403"/>
      <c r="T645" s="405"/>
      <c r="U645" s="241">
        <v>0</v>
      </c>
      <c r="V645" s="241">
        <v>0</v>
      </c>
      <c r="W645" s="129">
        <f t="shared" si="907"/>
        <v>0</v>
      </c>
      <c r="X645" s="407"/>
      <c r="Y645" s="306"/>
    </row>
    <row r="646" spans="1:25" ht="15.75" hidden="1" thickBot="1">
      <c r="A646" s="399"/>
      <c r="B646" s="401"/>
      <c r="C646" s="380"/>
      <c r="D646" s="380"/>
      <c r="E646" s="127" t="s">
        <v>238</v>
      </c>
      <c r="F646" s="203">
        <v>0</v>
      </c>
      <c r="G646" s="203">
        <v>0</v>
      </c>
      <c r="H646" s="128">
        <f t="shared" si="901"/>
        <v>0</v>
      </c>
      <c r="I646" s="191" t="e">
        <f t="shared" si="902"/>
        <v>#DIV/0!</v>
      </c>
      <c r="J646" s="241">
        <v>0</v>
      </c>
      <c r="K646" s="241">
        <v>0</v>
      </c>
      <c r="L646" s="240">
        <f t="shared" si="903"/>
        <v>0</v>
      </c>
      <c r="M646" s="191" t="e">
        <f t="shared" si="904"/>
        <v>#DIV/0!</v>
      </c>
      <c r="N646" s="382"/>
      <c r="O646" s="241">
        <v>0</v>
      </c>
      <c r="P646" s="241">
        <v>0</v>
      </c>
      <c r="Q646" s="240">
        <f t="shared" si="905"/>
        <v>0</v>
      </c>
      <c r="R646" s="191" t="e">
        <f t="shared" si="906"/>
        <v>#DIV/0!</v>
      </c>
      <c r="S646" s="403"/>
      <c r="T646" s="405"/>
      <c r="U646" s="241">
        <v>0</v>
      </c>
      <c r="V646" s="241">
        <v>0</v>
      </c>
      <c r="W646" s="129">
        <f>IFERROR(((V646/U646)*1),0)</f>
        <v>0</v>
      </c>
      <c r="X646" s="407"/>
      <c r="Y646" s="306"/>
    </row>
    <row r="647" spans="1:25" ht="15.75" hidden="1" thickBot="1">
      <c r="A647" s="399"/>
      <c r="B647" s="401"/>
      <c r="C647" s="380"/>
      <c r="D647" s="380"/>
      <c r="E647" s="127" t="s">
        <v>239</v>
      </c>
      <c r="F647" s="203">
        <v>0</v>
      </c>
      <c r="G647" s="203">
        <v>0</v>
      </c>
      <c r="H647" s="128">
        <f t="shared" si="901"/>
        <v>0</v>
      </c>
      <c r="I647" s="191" t="e">
        <f t="shared" si="902"/>
        <v>#DIV/0!</v>
      </c>
      <c r="J647" s="241">
        <v>0</v>
      </c>
      <c r="K647" s="241">
        <v>0</v>
      </c>
      <c r="L647" s="240">
        <f t="shared" si="903"/>
        <v>0</v>
      </c>
      <c r="M647" s="191" t="e">
        <f t="shared" si="904"/>
        <v>#DIV/0!</v>
      </c>
      <c r="N647" s="382"/>
      <c r="O647" s="241">
        <v>0</v>
      </c>
      <c r="P647" s="241">
        <v>0</v>
      </c>
      <c r="Q647" s="240">
        <f t="shared" si="905"/>
        <v>0</v>
      </c>
      <c r="R647" s="191" t="e">
        <f t="shared" si="906"/>
        <v>#DIV/0!</v>
      </c>
      <c r="S647" s="403"/>
      <c r="T647" s="405"/>
      <c r="U647" s="241">
        <v>0</v>
      </c>
      <c r="V647" s="241">
        <v>0</v>
      </c>
      <c r="W647" s="129">
        <f>IFERROR(((V647/U647)*1),0)</f>
        <v>0</v>
      </c>
      <c r="X647" s="404"/>
      <c r="Y647" s="306"/>
    </row>
    <row r="648" spans="1:25" ht="15.75" hidden="1" thickBot="1">
      <c r="A648" s="408" t="s">
        <v>240</v>
      </c>
      <c r="B648" s="409"/>
      <c r="C648" s="410"/>
      <c r="D648" s="237"/>
      <c r="E648" s="238"/>
      <c r="F648" s="206">
        <f>SUM(F643:F647)</f>
        <v>0</v>
      </c>
      <c r="G648" s="205">
        <f t="shared" ref="G648:H648" si="908">SUM(G643:G647)</f>
        <v>0</v>
      </c>
      <c r="H648" s="131">
        <f t="shared" si="908"/>
        <v>0</v>
      </c>
      <c r="I648" s="192">
        <v>1</v>
      </c>
      <c r="J648" s="178">
        <f t="shared" ref="J648:L648" si="909">SUM(J643:J647)</f>
        <v>0</v>
      </c>
      <c r="K648" s="178">
        <f t="shared" si="909"/>
        <v>0</v>
      </c>
      <c r="L648" s="178">
        <f t="shared" si="909"/>
        <v>0</v>
      </c>
      <c r="M648" s="192">
        <v>1</v>
      </c>
      <c r="N648" s="178">
        <f>N643</f>
        <v>0</v>
      </c>
      <c r="O648" s="178">
        <f t="shared" ref="O648:Q648" si="910">SUM(O643:O647)</f>
        <v>0</v>
      </c>
      <c r="P648" s="178">
        <f t="shared" si="910"/>
        <v>0</v>
      </c>
      <c r="Q648" s="178">
        <f t="shared" si="910"/>
        <v>0</v>
      </c>
      <c r="R648" s="192">
        <v>1</v>
      </c>
      <c r="S648" s="178">
        <f>S643</f>
        <v>0</v>
      </c>
      <c r="T648" s="188">
        <f>T643</f>
        <v>0</v>
      </c>
      <c r="U648" s="182">
        <f>SUM(U643:U647)</f>
        <v>0</v>
      </c>
      <c r="V648" s="183">
        <f>SUM(V643:V647)</f>
        <v>0</v>
      </c>
      <c r="W648" s="132">
        <f>IFERROR(((V648/U648)*1),0)</f>
        <v>0</v>
      </c>
      <c r="X648" s="264">
        <f>IFERROR(((1-(1-T648)*W648)*1),0)</f>
        <v>1</v>
      </c>
      <c r="Y648" s="306"/>
    </row>
    <row r="649" spans="1:25" ht="15.75" hidden="1" thickBot="1">
      <c r="A649" s="399">
        <f>A643+1</f>
        <v>108</v>
      </c>
      <c r="B649" s="401"/>
      <c r="C649" s="380"/>
      <c r="D649" s="380"/>
      <c r="E649" s="127" t="s">
        <v>235</v>
      </c>
      <c r="F649" s="203">
        <v>0</v>
      </c>
      <c r="G649" s="203">
        <v>0</v>
      </c>
      <c r="H649" s="128">
        <f>F649+G649</f>
        <v>0</v>
      </c>
      <c r="I649" s="191" t="e">
        <f>H649/$H$654</f>
        <v>#DIV/0!</v>
      </c>
      <c r="J649" s="241">
        <v>0</v>
      </c>
      <c r="K649" s="241">
        <v>0</v>
      </c>
      <c r="L649" s="240">
        <f>J649+K649</f>
        <v>0</v>
      </c>
      <c r="M649" s="191" t="e">
        <f>L649/$L$654</f>
        <v>#DIV/0!</v>
      </c>
      <c r="N649" s="382">
        <v>0</v>
      </c>
      <c r="O649" s="241">
        <v>0</v>
      </c>
      <c r="P649" s="241">
        <v>0</v>
      </c>
      <c r="Q649" s="240">
        <f>O649+P649</f>
        <v>0</v>
      </c>
      <c r="R649" s="191" t="e">
        <f>Q649/$Q$654</f>
        <v>#DIV/0!</v>
      </c>
      <c r="S649" s="403">
        <f>N654-Q654</f>
        <v>0</v>
      </c>
      <c r="T649" s="405">
        <f>IFERROR((S649/N654),0)</f>
        <v>0</v>
      </c>
      <c r="U649" s="241">
        <v>0</v>
      </c>
      <c r="V649" s="241">
        <v>0</v>
      </c>
      <c r="W649" s="129">
        <f>IFERROR(((V649/U649)*1),0)</f>
        <v>0</v>
      </c>
      <c r="X649" s="406"/>
      <c r="Y649" s="306"/>
    </row>
    <row r="650" spans="1:25" ht="15.75" hidden="1" thickBot="1">
      <c r="A650" s="399"/>
      <c r="B650" s="401"/>
      <c r="C650" s="380"/>
      <c r="D650" s="380"/>
      <c r="E650" s="127" t="s">
        <v>236</v>
      </c>
      <c r="F650" s="203">
        <v>0</v>
      </c>
      <c r="G650" s="203">
        <v>0</v>
      </c>
      <c r="H650" s="128">
        <f t="shared" ref="H650:H653" si="911">F650+G650</f>
        <v>0</v>
      </c>
      <c r="I650" s="191" t="e">
        <f t="shared" ref="I650:I653" si="912">H650/$H$654</f>
        <v>#DIV/0!</v>
      </c>
      <c r="J650" s="241">
        <v>0</v>
      </c>
      <c r="K650" s="241">
        <v>0</v>
      </c>
      <c r="L650" s="240">
        <f t="shared" ref="L650:L653" si="913">J650+K650</f>
        <v>0</v>
      </c>
      <c r="M650" s="191" t="e">
        <f t="shared" ref="M650:M653" si="914">L650/$L$654</f>
        <v>#DIV/0!</v>
      </c>
      <c r="N650" s="382"/>
      <c r="O650" s="241">
        <v>0</v>
      </c>
      <c r="P650" s="241">
        <v>0</v>
      </c>
      <c r="Q650" s="240">
        <f t="shared" ref="Q650:Q653" si="915">O650+P650</f>
        <v>0</v>
      </c>
      <c r="R650" s="191" t="e">
        <f t="shared" ref="R650:R653" si="916">Q650/$Q$654</f>
        <v>#DIV/0!</v>
      </c>
      <c r="S650" s="403"/>
      <c r="T650" s="405"/>
      <c r="U650" s="241">
        <v>0</v>
      </c>
      <c r="V650" s="241">
        <v>0</v>
      </c>
      <c r="W650" s="129">
        <f t="shared" ref="W650:W651" si="917">IFERROR(((V650/U650)*1),0)</f>
        <v>0</v>
      </c>
      <c r="X650" s="407"/>
      <c r="Y650" s="306"/>
    </row>
    <row r="651" spans="1:25" ht="15.75" hidden="1" thickBot="1">
      <c r="A651" s="399"/>
      <c r="B651" s="401"/>
      <c r="C651" s="380"/>
      <c r="D651" s="380"/>
      <c r="E651" s="127" t="s">
        <v>237</v>
      </c>
      <c r="F651" s="203">
        <v>0</v>
      </c>
      <c r="G651" s="203">
        <v>0</v>
      </c>
      <c r="H651" s="128">
        <f t="shared" si="911"/>
        <v>0</v>
      </c>
      <c r="I651" s="191" t="e">
        <f t="shared" si="912"/>
        <v>#DIV/0!</v>
      </c>
      <c r="J651" s="241">
        <v>0</v>
      </c>
      <c r="K651" s="241">
        <v>0</v>
      </c>
      <c r="L651" s="240">
        <f t="shared" si="913"/>
        <v>0</v>
      </c>
      <c r="M651" s="191" t="e">
        <f t="shared" si="914"/>
        <v>#DIV/0!</v>
      </c>
      <c r="N651" s="382"/>
      <c r="O651" s="241">
        <v>0</v>
      </c>
      <c r="P651" s="241">
        <v>0</v>
      </c>
      <c r="Q651" s="240">
        <f t="shared" si="915"/>
        <v>0</v>
      </c>
      <c r="R651" s="191" t="e">
        <f t="shared" si="916"/>
        <v>#DIV/0!</v>
      </c>
      <c r="S651" s="403"/>
      <c r="T651" s="405"/>
      <c r="U651" s="241">
        <v>0</v>
      </c>
      <c r="V651" s="241">
        <v>0</v>
      </c>
      <c r="W651" s="129">
        <f t="shared" si="917"/>
        <v>0</v>
      </c>
      <c r="X651" s="407"/>
      <c r="Y651" s="306"/>
    </row>
    <row r="652" spans="1:25" ht="15.75" hidden="1" thickBot="1">
      <c r="A652" s="399"/>
      <c r="B652" s="401"/>
      <c r="C652" s="380"/>
      <c r="D652" s="380"/>
      <c r="E652" s="127" t="s">
        <v>238</v>
      </c>
      <c r="F652" s="203">
        <v>0</v>
      </c>
      <c r="G652" s="203">
        <v>0</v>
      </c>
      <c r="H652" s="128">
        <f t="shared" si="911"/>
        <v>0</v>
      </c>
      <c r="I652" s="191" t="e">
        <f t="shared" si="912"/>
        <v>#DIV/0!</v>
      </c>
      <c r="J652" s="241">
        <v>0</v>
      </c>
      <c r="K652" s="241">
        <v>0</v>
      </c>
      <c r="L652" s="240">
        <f t="shared" si="913"/>
        <v>0</v>
      </c>
      <c r="M652" s="191" t="e">
        <f t="shared" si="914"/>
        <v>#DIV/0!</v>
      </c>
      <c r="N652" s="382"/>
      <c r="O652" s="241">
        <v>0</v>
      </c>
      <c r="P652" s="241">
        <v>0</v>
      </c>
      <c r="Q652" s="240">
        <f t="shared" si="915"/>
        <v>0</v>
      </c>
      <c r="R652" s="191" t="e">
        <f t="shared" si="916"/>
        <v>#DIV/0!</v>
      </c>
      <c r="S652" s="403"/>
      <c r="T652" s="405"/>
      <c r="U652" s="241">
        <v>0</v>
      </c>
      <c r="V652" s="241">
        <v>0</v>
      </c>
      <c r="W652" s="129">
        <f>IFERROR(((V652/U652)*1),0)</f>
        <v>0</v>
      </c>
      <c r="X652" s="407"/>
      <c r="Y652" s="306"/>
    </row>
    <row r="653" spans="1:25" ht="15.75" hidden="1" thickBot="1">
      <c r="A653" s="399"/>
      <c r="B653" s="401"/>
      <c r="C653" s="380"/>
      <c r="D653" s="380"/>
      <c r="E653" s="127" t="s">
        <v>239</v>
      </c>
      <c r="F653" s="203">
        <v>0</v>
      </c>
      <c r="G653" s="203">
        <v>0</v>
      </c>
      <c r="H653" s="128">
        <f t="shared" si="911"/>
        <v>0</v>
      </c>
      <c r="I653" s="191" t="e">
        <f t="shared" si="912"/>
        <v>#DIV/0!</v>
      </c>
      <c r="J653" s="241">
        <v>0</v>
      </c>
      <c r="K653" s="241">
        <v>0</v>
      </c>
      <c r="L653" s="240">
        <f t="shared" si="913"/>
        <v>0</v>
      </c>
      <c r="M653" s="191" t="e">
        <f t="shared" si="914"/>
        <v>#DIV/0!</v>
      </c>
      <c r="N653" s="382"/>
      <c r="O653" s="241">
        <v>0</v>
      </c>
      <c r="P653" s="241">
        <v>0</v>
      </c>
      <c r="Q653" s="240">
        <f t="shared" si="915"/>
        <v>0</v>
      </c>
      <c r="R653" s="191" t="e">
        <f t="shared" si="916"/>
        <v>#DIV/0!</v>
      </c>
      <c r="S653" s="403"/>
      <c r="T653" s="405"/>
      <c r="U653" s="241">
        <v>0</v>
      </c>
      <c r="V653" s="241">
        <v>0</v>
      </c>
      <c r="W653" s="129">
        <f>IFERROR(((V653/U653)*1),0)</f>
        <v>0</v>
      </c>
      <c r="X653" s="404"/>
      <c r="Y653" s="306"/>
    </row>
    <row r="654" spans="1:25" ht="15.75" hidden="1" thickBot="1">
      <c r="A654" s="408" t="s">
        <v>240</v>
      </c>
      <c r="B654" s="409"/>
      <c r="C654" s="410"/>
      <c r="D654" s="237"/>
      <c r="E654" s="238"/>
      <c r="F654" s="206">
        <f>SUM(F649:F653)</f>
        <v>0</v>
      </c>
      <c r="G654" s="205">
        <f t="shared" ref="G654:H654" si="918">SUM(G649:G653)</f>
        <v>0</v>
      </c>
      <c r="H654" s="131">
        <f t="shared" si="918"/>
        <v>0</v>
      </c>
      <c r="I654" s="192">
        <v>1</v>
      </c>
      <c r="J654" s="178">
        <f t="shared" ref="J654:L654" si="919">SUM(J649:J653)</f>
        <v>0</v>
      </c>
      <c r="K654" s="178">
        <f t="shared" si="919"/>
        <v>0</v>
      </c>
      <c r="L654" s="178">
        <f t="shared" si="919"/>
        <v>0</v>
      </c>
      <c r="M654" s="192">
        <v>1</v>
      </c>
      <c r="N654" s="178">
        <f>N649</f>
        <v>0</v>
      </c>
      <c r="O654" s="178">
        <f t="shared" ref="O654:Q654" si="920">SUM(O649:O653)</f>
        <v>0</v>
      </c>
      <c r="P654" s="178">
        <f t="shared" si="920"/>
        <v>0</v>
      </c>
      <c r="Q654" s="178">
        <f t="shared" si="920"/>
        <v>0</v>
      </c>
      <c r="R654" s="192">
        <v>1</v>
      </c>
      <c r="S654" s="178">
        <f>S649</f>
        <v>0</v>
      </c>
      <c r="T654" s="188">
        <f>T649</f>
        <v>0</v>
      </c>
      <c r="U654" s="182">
        <f>SUM(U649:U653)</f>
        <v>0</v>
      </c>
      <c r="V654" s="183">
        <f>SUM(V649:V653)</f>
        <v>0</v>
      </c>
      <c r="W654" s="132">
        <f>IFERROR(((V654/U654)*1),0)</f>
        <v>0</v>
      </c>
      <c r="X654" s="264">
        <f>IFERROR(((1-(1-T654)*W654)*1),0)</f>
        <v>1</v>
      </c>
      <c r="Y654" s="306"/>
    </row>
    <row r="655" spans="1:25" ht="15.75" hidden="1" thickBot="1">
      <c r="A655" s="399">
        <f>A649+1</f>
        <v>109</v>
      </c>
      <c r="B655" s="401"/>
      <c r="C655" s="380"/>
      <c r="D655" s="380"/>
      <c r="E655" s="127" t="s">
        <v>235</v>
      </c>
      <c r="F655" s="203">
        <v>0</v>
      </c>
      <c r="G655" s="203">
        <v>0</v>
      </c>
      <c r="H655" s="128">
        <f>F655+G655</f>
        <v>0</v>
      </c>
      <c r="I655" s="191" t="e">
        <f>H655/$H$660</f>
        <v>#DIV/0!</v>
      </c>
      <c r="J655" s="241">
        <v>0</v>
      </c>
      <c r="K655" s="241">
        <v>0</v>
      </c>
      <c r="L655" s="240">
        <f>J655+K655</f>
        <v>0</v>
      </c>
      <c r="M655" s="191" t="e">
        <f>L655/$L$660</f>
        <v>#DIV/0!</v>
      </c>
      <c r="N655" s="382">
        <v>0</v>
      </c>
      <c r="O655" s="241">
        <v>0</v>
      </c>
      <c r="P655" s="241">
        <v>0</v>
      </c>
      <c r="Q655" s="240">
        <f>O655+P655</f>
        <v>0</v>
      </c>
      <c r="R655" s="191" t="e">
        <f>Q655/$Q$660</f>
        <v>#DIV/0!</v>
      </c>
      <c r="S655" s="403">
        <f>N660-Q660</f>
        <v>0</v>
      </c>
      <c r="T655" s="405">
        <f>IFERROR((S655/N660),0)</f>
        <v>0</v>
      </c>
      <c r="U655" s="241">
        <v>0</v>
      </c>
      <c r="V655" s="241">
        <v>0</v>
      </c>
      <c r="W655" s="129">
        <f>IFERROR(((V655/U655)*1),0)</f>
        <v>0</v>
      </c>
      <c r="X655" s="406"/>
      <c r="Y655" s="306"/>
    </row>
    <row r="656" spans="1:25" ht="15.75" hidden="1" thickBot="1">
      <c r="A656" s="399"/>
      <c r="B656" s="401"/>
      <c r="C656" s="380"/>
      <c r="D656" s="380"/>
      <c r="E656" s="127" t="s">
        <v>236</v>
      </c>
      <c r="F656" s="203">
        <v>0</v>
      </c>
      <c r="G656" s="203">
        <v>0</v>
      </c>
      <c r="H656" s="128">
        <f t="shared" ref="H656:H659" si="921">F656+G656</f>
        <v>0</v>
      </c>
      <c r="I656" s="191" t="e">
        <f t="shared" ref="I656:I659" si="922">H656/$H$660</f>
        <v>#DIV/0!</v>
      </c>
      <c r="J656" s="241">
        <v>0</v>
      </c>
      <c r="K656" s="241">
        <v>0</v>
      </c>
      <c r="L656" s="240">
        <f t="shared" ref="L656:L659" si="923">J656+K656</f>
        <v>0</v>
      </c>
      <c r="M656" s="191" t="e">
        <f t="shared" ref="M656:M659" si="924">L656/$L$660</f>
        <v>#DIV/0!</v>
      </c>
      <c r="N656" s="382"/>
      <c r="O656" s="241">
        <v>0</v>
      </c>
      <c r="P656" s="241">
        <v>0</v>
      </c>
      <c r="Q656" s="240">
        <f t="shared" ref="Q656:Q659" si="925">O656+P656</f>
        <v>0</v>
      </c>
      <c r="R656" s="191" t="e">
        <f t="shared" ref="R656:R659" si="926">Q656/$Q$660</f>
        <v>#DIV/0!</v>
      </c>
      <c r="S656" s="403"/>
      <c r="T656" s="405"/>
      <c r="U656" s="241">
        <v>0</v>
      </c>
      <c r="V656" s="241">
        <v>0</v>
      </c>
      <c r="W656" s="129">
        <f t="shared" ref="W656:W657" si="927">IFERROR(((V656/U656)*1),0)</f>
        <v>0</v>
      </c>
      <c r="X656" s="407"/>
      <c r="Y656" s="306"/>
    </row>
    <row r="657" spans="1:25" ht="15.75" hidden="1" thickBot="1">
      <c r="A657" s="399"/>
      <c r="B657" s="401"/>
      <c r="C657" s="380"/>
      <c r="D657" s="380"/>
      <c r="E657" s="127" t="s">
        <v>237</v>
      </c>
      <c r="F657" s="203">
        <v>0</v>
      </c>
      <c r="G657" s="203">
        <v>0</v>
      </c>
      <c r="H657" s="128">
        <f t="shared" si="921"/>
        <v>0</v>
      </c>
      <c r="I657" s="191" t="e">
        <f t="shared" si="922"/>
        <v>#DIV/0!</v>
      </c>
      <c r="J657" s="241">
        <v>0</v>
      </c>
      <c r="K657" s="241">
        <v>0</v>
      </c>
      <c r="L657" s="240">
        <f t="shared" si="923"/>
        <v>0</v>
      </c>
      <c r="M657" s="191" t="e">
        <f t="shared" si="924"/>
        <v>#DIV/0!</v>
      </c>
      <c r="N657" s="382"/>
      <c r="O657" s="241">
        <v>0</v>
      </c>
      <c r="P657" s="241">
        <v>0</v>
      </c>
      <c r="Q657" s="240">
        <f t="shared" si="925"/>
        <v>0</v>
      </c>
      <c r="R657" s="191" t="e">
        <f t="shared" si="926"/>
        <v>#DIV/0!</v>
      </c>
      <c r="S657" s="403"/>
      <c r="T657" s="405"/>
      <c r="U657" s="241">
        <v>0</v>
      </c>
      <c r="V657" s="241">
        <v>0</v>
      </c>
      <c r="W657" s="129">
        <f t="shared" si="927"/>
        <v>0</v>
      </c>
      <c r="X657" s="407"/>
      <c r="Y657" s="306"/>
    </row>
    <row r="658" spans="1:25" ht="15.75" hidden="1" thickBot="1">
      <c r="A658" s="399"/>
      <c r="B658" s="401"/>
      <c r="C658" s="380"/>
      <c r="D658" s="380"/>
      <c r="E658" s="127" t="s">
        <v>238</v>
      </c>
      <c r="F658" s="203">
        <v>0</v>
      </c>
      <c r="G658" s="203">
        <v>0</v>
      </c>
      <c r="H658" s="128">
        <f t="shared" si="921"/>
        <v>0</v>
      </c>
      <c r="I658" s="191" t="e">
        <f t="shared" si="922"/>
        <v>#DIV/0!</v>
      </c>
      <c r="J658" s="241">
        <v>0</v>
      </c>
      <c r="K658" s="241">
        <v>0</v>
      </c>
      <c r="L658" s="240">
        <f t="shared" si="923"/>
        <v>0</v>
      </c>
      <c r="M658" s="191" t="e">
        <f t="shared" si="924"/>
        <v>#DIV/0!</v>
      </c>
      <c r="N658" s="382"/>
      <c r="O658" s="241">
        <v>0</v>
      </c>
      <c r="P658" s="241">
        <v>0</v>
      </c>
      <c r="Q658" s="240">
        <f t="shared" si="925"/>
        <v>0</v>
      </c>
      <c r="R658" s="191" t="e">
        <f t="shared" si="926"/>
        <v>#DIV/0!</v>
      </c>
      <c r="S658" s="403"/>
      <c r="T658" s="405"/>
      <c r="U658" s="241">
        <v>0</v>
      </c>
      <c r="V658" s="241">
        <v>0</v>
      </c>
      <c r="W658" s="129">
        <f>IFERROR(((V658/U658)*1),0)</f>
        <v>0</v>
      </c>
      <c r="X658" s="407"/>
      <c r="Y658" s="306"/>
    </row>
    <row r="659" spans="1:25" ht="15.75" hidden="1" thickBot="1">
      <c r="A659" s="399"/>
      <c r="B659" s="401"/>
      <c r="C659" s="380"/>
      <c r="D659" s="380"/>
      <c r="E659" s="127" t="s">
        <v>239</v>
      </c>
      <c r="F659" s="203">
        <v>0</v>
      </c>
      <c r="G659" s="203">
        <v>0</v>
      </c>
      <c r="H659" s="128">
        <f t="shared" si="921"/>
        <v>0</v>
      </c>
      <c r="I659" s="191" t="e">
        <f t="shared" si="922"/>
        <v>#DIV/0!</v>
      </c>
      <c r="J659" s="241">
        <v>0</v>
      </c>
      <c r="K659" s="241">
        <v>0</v>
      </c>
      <c r="L659" s="240">
        <f t="shared" si="923"/>
        <v>0</v>
      </c>
      <c r="M659" s="191" t="e">
        <f t="shared" si="924"/>
        <v>#DIV/0!</v>
      </c>
      <c r="N659" s="382"/>
      <c r="O659" s="241">
        <v>0</v>
      </c>
      <c r="P659" s="241">
        <v>0</v>
      </c>
      <c r="Q659" s="240">
        <f t="shared" si="925"/>
        <v>0</v>
      </c>
      <c r="R659" s="191" t="e">
        <f t="shared" si="926"/>
        <v>#DIV/0!</v>
      </c>
      <c r="S659" s="403"/>
      <c r="T659" s="405"/>
      <c r="U659" s="241">
        <v>0</v>
      </c>
      <c r="V659" s="241">
        <v>0</v>
      </c>
      <c r="W659" s="129">
        <f>IFERROR(((V659/U659)*1),0)</f>
        <v>0</v>
      </c>
      <c r="X659" s="404"/>
      <c r="Y659" s="306"/>
    </row>
    <row r="660" spans="1:25" ht="15.75" hidden="1" thickBot="1">
      <c r="A660" s="408" t="s">
        <v>240</v>
      </c>
      <c r="B660" s="409"/>
      <c r="C660" s="410"/>
      <c r="D660" s="237"/>
      <c r="E660" s="238"/>
      <c r="F660" s="206">
        <f>SUM(F655:F659)</f>
        <v>0</v>
      </c>
      <c r="G660" s="205">
        <f t="shared" ref="G660:H660" si="928">SUM(G655:G659)</f>
        <v>0</v>
      </c>
      <c r="H660" s="131">
        <f t="shared" si="928"/>
        <v>0</v>
      </c>
      <c r="I660" s="192">
        <v>1</v>
      </c>
      <c r="J660" s="178">
        <f t="shared" ref="J660:L660" si="929">SUM(J655:J659)</f>
        <v>0</v>
      </c>
      <c r="K660" s="178">
        <f t="shared" si="929"/>
        <v>0</v>
      </c>
      <c r="L660" s="178">
        <f t="shared" si="929"/>
        <v>0</v>
      </c>
      <c r="M660" s="192">
        <v>1</v>
      </c>
      <c r="N660" s="178">
        <f>N655</f>
        <v>0</v>
      </c>
      <c r="O660" s="178">
        <f t="shared" ref="O660:Q660" si="930">SUM(O655:O659)</f>
        <v>0</v>
      </c>
      <c r="P660" s="178">
        <f t="shared" si="930"/>
        <v>0</v>
      </c>
      <c r="Q660" s="178">
        <f t="shared" si="930"/>
        <v>0</v>
      </c>
      <c r="R660" s="192">
        <v>1</v>
      </c>
      <c r="S660" s="178">
        <f>S655</f>
        <v>0</v>
      </c>
      <c r="T660" s="188">
        <f>T655</f>
        <v>0</v>
      </c>
      <c r="U660" s="182">
        <f>SUM(U655:U659)</f>
        <v>0</v>
      </c>
      <c r="V660" s="183">
        <f>SUM(V655:V659)</f>
        <v>0</v>
      </c>
      <c r="W660" s="132">
        <f>IFERROR(((V660/U660)*1),0)</f>
        <v>0</v>
      </c>
      <c r="X660" s="264">
        <f>IFERROR(((1-(1-T660)*W660)*1),0)</f>
        <v>1</v>
      </c>
      <c r="Y660" s="306"/>
    </row>
    <row r="661" spans="1:25" ht="15.75" hidden="1" thickBot="1">
      <c r="A661" s="399">
        <f>A655+1</f>
        <v>110</v>
      </c>
      <c r="B661" s="401"/>
      <c r="C661" s="380"/>
      <c r="D661" s="380"/>
      <c r="E661" s="127" t="s">
        <v>235</v>
      </c>
      <c r="F661" s="203">
        <v>0</v>
      </c>
      <c r="G661" s="203">
        <v>0</v>
      </c>
      <c r="H661" s="128">
        <f>F661+G661</f>
        <v>0</v>
      </c>
      <c r="I661" s="191" t="e">
        <f>H661/$H$666</f>
        <v>#DIV/0!</v>
      </c>
      <c r="J661" s="241">
        <v>0</v>
      </c>
      <c r="K661" s="241">
        <v>0</v>
      </c>
      <c r="L661" s="240">
        <f>J661+K661</f>
        <v>0</v>
      </c>
      <c r="M661" s="191" t="e">
        <f>L661/$L$666</f>
        <v>#DIV/0!</v>
      </c>
      <c r="N661" s="382">
        <v>0</v>
      </c>
      <c r="O661" s="241">
        <v>0</v>
      </c>
      <c r="P661" s="241">
        <v>0</v>
      </c>
      <c r="Q661" s="240">
        <f>O661+P661</f>
        <v>0</v>
      </c>
      <c r="R661" s="191" t="e">
        <f>Q661/$Q$666</f>
        <v>#DIV/0!</v>
      </c>
      <c r="S661" s="403">
        <f>N666-Q666</f>
        <v>0</v>
      </c>
      <c r="T661" s="405">
        <f>IFERROR((S661/N666),0)</f>
        <v>0</v>
      </c>
      <c r="U661" s="241">
        <v>0</v>
      </c>
      <c r="V661" s="241">
        <v>0</v>
      </c>
      <c r="W661" s="129">
        <f>IFERROR(((V661/U661)*1),0)</f>
        <v>0</v>
      </c>
      <c r="X661" s="406"/>
      <c r="Y661" s="306"/>
    </row>
    <row r="662" spans="1:25" ht="15.75" hidden="1" thickBot="1">
      <c r="A662" s="399"/>
      <c r="B662" s="401"/>
      <c r="C662" s="380"/>
      <c r="D662" s="380"/>
      <c r="E662" s="127" t="s">
        <v>236</v>
      </c>
      <c r="F662" s="203">
        <v>0</v>
      </c>
      <c r="G662" s="203">
        <v>0</v>
      </c>
      <c r="H662" s="128">
        <f t="shared" ref="H662:H665" si="931">F662+G662</f>
        <v>0</v>
      </c>
      <c r="I662" s="191" t="e">
        <f t="shared" ref="I662:I665" si="932">H662/$H$666</f>
        <v>#DIV/0!</v>
      </c>
      <c r="J662" s="241">
        <v>0</v>
      </c>
      <c r="K662" s="241">
        <v>0</v>
      </c>
      <c r="L662" s="240">
        <f t="shared" ref="L662:L665" si="933">J662+K662</f>
        <v>0</v>
      </c>
      <c r="M662" s="191" t="e">
        <f t="shared" ref="M662:M665" si="934">L662/$L$666</f>
        <v>#DIV/0!</v>
      </c>
      <c r="N662" s="382"/>
      <c r="O662" s="241">
        <v>0</v>
      </c>
      <c r="P662" s="241">
        <v>0</v>
      </c>
      <c r="Q662" s="240">
        <f t="shared" ref="Q662:Q665" si="935">O662+P662</f>
        <v>0</v>
      </c>
      <c r="R662" s="191" t="e">
        <f t="shared" ref="R662:R665" si="936">Q662/$Q$666</f>
        <v>#DIV/0!</v>
      </c>
      <c r="S662" s="403"/>
      <c r="T662" s="405"/>
      <c r="U662" s="241">
        <v>0</v>
      </c>
      <c r="V662" s="241">
        <v>0</v>
      </c>
      <c r="W662" s="129">
        <f t="shared" ref="W662:W663" si="937">IFERROR(((V662/U662)*1),0)</f>
        <v>0</v>
      </c>
      <c r="X662" s="407"/>
      <c r="Y662" s="306"/>
    </row>
    <row r="663" spans="1:25" ht="15.75" hidden="1" thickBot="1">
      <c r="A663" s="399"/>
      <c r="B663" s="401"/>
      <c r="C663" s="380"/>
      <c r="D663" s="380"/>
      <c r="E663" s="127" t="s">
        <v>237</v>
      </c>
      <c r="F663" s="203">
        <v>0</v>
      </c>
      <c r="G663" s="203">
        <v>0</v>
      </c>
      <c r="H663" s="128">
        <f t="shared" si="931"/>
        <v>0</v>
      </c>
      <c r="I663" s="191" t="e">
        <f t="shared" si="932"/>
        <v>#DIV/0!</v>
      </c>
      <c r="J663" s="241">
        <v>0</v>
      </c>
      <c r="K663" s="241">
        <v>0</v>
      </c>
      <c r="L663" s="240">
        <f t="shared" si="933"/>
        <v>0</v>
      </c>
      <c r="M663" s="191" t="e">
        <f t="shared" si="934"/>
        <v>#DIV/0!</v>
      </c>
      <c r="N663" s="382"/>
      <c r="O663" s="241">
        <v>0</v>
      </c>
      <c r="P663" s="241">
        <v>0</v>
      </c>
      <c r="Q663" s="240">
        <f t="shared" si="935"/>
        <v>0</v>
      </c>
      <c r="R663" s="191" t="e">
        <f t="shared" si="936"/>
        <v>#DIV/0!</v>
      </c>
      <c r="S663" s="403"/>
      <c r="T663" s="405"/>
      <c r="U663" s="241">
        <v>0</v>
      </c>
      <c r="V663" s="241">
        <v>0</v>
      </c>
      <c r="W663" s="129">
        <f t="shared" si="937"/>
        <v>0</v>
      </c>
      <c r="X663" s="407"/>
      <c r="Y663" s="306"/>
    </row>
    <row r="664" spans="1:25" ht="15.75" hidden="1" thickBot="1">
      <c r="A664" s="399"/>
      <c r="B664" s="401"/>
      <c r="C664" s="380"/>
      <c r="D664" s="380"/>
      <c r="E664" s="127" t="s">
        <v>238</v>
      </c>
      <c r="F664" s="203">
        <v>0</v>
      </c>
      <c r="G664" s="203">
        <v>0</v>
      </c>
      <c r="H664" s="128">
        <f t="shared" si="931"/>
        <v>0</v>
      </c>
      <c r="I664" s="191" t="e">
        <f t="shared" si="932"/>
        <v>#DIV/0!</v>
      </c>
      <c r="J664" s="241">
        <v>0</v>
      </c>
      <c r="K664" s="241">
        <v>0</v>
      </c>
      <c r="L664" s="240">
        <f t="shared" si="933"/>
        <v>0</v>
      </c>
      <c r="M664" s="191" t="e">
        <f t="shared" si="934"/>
        <v>#DIV/0!</v>
      </c>
      <c r="N664" s="382"/>
      <c r="O664" s="241">
        <v>0</v>
      </c>
      <c r="P664" s="241">
        <v>0</v>
      </c>
      <c r="Q664" s="240">
        <f t="shared" si="935"/>
        <v>0</v>
      </c>
      <c r="R664" s="191" t="e">
        <f t="shared" si="936"/>
        <v>#DIV/0!</v>
      </c>
      <c r="S664" s="403"/>
      <c r="T664" s="405"/>
      <c r="U664" s="241">
        <v>0</v>
      </c>
      <c r="V664" s="241">
        <v>0</v>
      </c>
      <c r="W664" s="129">
        <f>IFERROR(((V664/U664)*1),0)</f>
        <v>0</v>
      </c>
      <c r="X664" s="407"/>
      <c r="Y664" s="306"/>
    </row>
    <row r="665" spans="1:25" ht="15.75" hidden="1" thickBot="1">
      <c r="A665" s="399"/>
      <c r="B665" s="401"/>
      <c r="C665" s="380"/>
      <c r="D665" s="380"/>
      <c r="E665" s="127" t="s">
        <v>239</v>
      </c>
      <c r="F665" s="203">
        <v>0</v>
      </c>
      <c r="G665" s="203">
        <v>0</v>
      </c>
      <c r="H665" s="128">
        <f t="shared" si="931"/>
        <v>0</v>
      </c>
      <c r="I665" s="191" t="e">
        <f t="shared" si="932"/>
        <v>#DIV/0!</v>
      </c>
      <c r="J665" s="241">
        <v>0</v>
      </c>
      <c r="K665" s="241">
        <v>0</v>
      </c>
      <c r="L665" s="240">
        <f t="shared" si="933"/>
        <v>0</v>
      </c>
      <c r="M665" s="191" t="e">
        <f t="shared" si="934"/>
        <v>#DIV/0!</v>
      </c>
      <c r="N665" s="382"/>
      <c r="O665" s="241">
        <v>0</v>
      </c>
      <c r="P665" s="241">
        <v>0</v>
      </c>
      <c r="Q665" s="240">
        <f t="shared" si="935"/>
        <v>0</v>
      </c>
      <c r="R665" s="191" t="e">
        <f t="shared" si="936"/>
        <v>#DIV/0!</v>
      </c>
      <c r="S665" s="403"/>
      <c r="T665" s="405"/>
      <c r="U665" s="241">
        <v>0</v>
      </c>
      <c r="V665" s="241">
        <v>0</v>
      </c>
      <c r="W665" s="129">
        <f>IFERROR(((V665/U665)*1),0)</f>
        <v>0</v>
      </c>
      <c r="X665" s="404"/>
      <c r="Y665" s="306"/>
    </row>
    <row r="666" spans="1:25" ht="15.75" hidden="1" thickBot="1">
      <c r="A666" s="408" t="s">
        <v>240</v>
      </c>
      <c r="B666" s="409"/>
      <c r="C666" s="410"/>
      <c r="D666" s="237"/>
      <c r="E666" s="238"/>
      <c r="F666" s="206">
        <f>SUM(F661:F665)</f>
        <v>0</v>
      </c>
      <c r="G666" s="205">
        <f t="shared" ref="G666:H666" si="938">SUM(G661:G665)</f>
        <v>0</v>
      </c>
      <c r="H666" s="131">
        <f t="shared" si="938"/>
        <v>0</v>
      </c>
      <c r="I666" s="192">
        <v>1</v>
      </c>
      <c r="J666" s="178">
        <f t="shared" ref="J666:L666" si="939">SUM(J661:J665)</f>
        <v>0</v>
      </c>
      <c r="K666" s="178">
        <f t="shared" si="939"/>
        <v>0</v>
      </c>
      <c r="L666" s="178">
        <f t="shared" si="939"/>
        <v>0</v>
      </c>
      <c r="M666" s="192">
        <v>1</v>
      </c>
      <c r="N666" s="178">
        <f>N661</f>
        <v>0</v>
      </c>
      <c r="O666" s="178">
        <f t="shared" ref="O666:Q666" si="940">SUM(O661:O665)</f>
        <v>0</v>
      </c>
      <c r="P666" s="178">
        <f t="shared" si="940"/>
        <v>0</v>
      </c>
      <c r="Q666" s="178">
        <f t="shared" si="940"/>
        <v>0</v>
      </c>
      <c r="R666" s="192">
        <v>1</v>
      </c>
      <c r="S666" s="178">
        <f>S661</f>
        <v>0</v>
      </c>
      <c r="T666" s="188">
        <f>T661</f>
        <v>0</v>
      </c>
      <c r="U666" s="182">
        <f>SUM(U661:U665)</f>
        <v>0</v>
      </c>
      <c r="V666" s="183">
        <f>SUM(V661:V665)</f>
        <v>0</v>
      </c>
      <c r="W666" s="132">
        <f>IFERROR(((V666/U666)*1),0)</f>
        <v>0</v>
      </c>
      <c r="X666" s="264">
        <f>IFERROR(((1-(1-T666)*W666)*1),0)</f>
        <v>1</v>
      </c>
      <c r="Y666" s="306"/>
    </row>
    <row r="667" spans="1:25" ht="15.75" thickBot="1">
      <c r="A667" s="411">
        <v>76</v>
      </c>
      <c r="B667" s="413" t="s">
        <v>82</v>
      </c>
      <c r="C667" s="413"/>
      <c r="D667" s="414" t="s">
        <v>2</v>
      </c>
      <c r="E667" s="133" t="s">
        <v>235</v>
      </c>
      <c r="F667" s="207">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1793599</v>
      </c>
      <c r="G667" s="207">
        <f t="shared" si="941"/>
        <v>985</v>
      </c>
      <c r="H667" s="134">
        <f t="shared" si="941"/>
        <v>1794584</v>
      </c>
      <c r="I667" s="193">
        <f>IFERROR((H667/$H$672),0)</f>
        <v>0.89752041894662193</v>
      </c>
      <c r="J667" s="239">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2006.723</v>
      </c>
      <c r="K667" s="239">
        <f t="shared" si="942"/>
        <v>0.68</v>
      </c>
      <c r="L667" s="239">
        <f t="shared" si="942"/>
        <v>2007.4029999999998</v>
      </c>
      <c r="M667" s="193">
        <f>IFERROR((L667/$L$672),0)</f>
        <v>0.51086210204909499</v>
      </c>
      <c r="N667" s="416">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7388.9529999999986</v>
      </c>
      <c r="O667" s="239">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1700.174</v>
      </c>
      <c r="P667" s="239">
        <f t="shared" si="943"/>
        <v>29.439000000000004</v>
      </c>
      <c r="Q667" s="239">
        <f t="shared" si="943"/>
        <v>1729.6129999999996</v>
      </c>
      <c r="R667" s="193">
        <f>IFERROR((Q667/$Q$672),0)</f>
        <v>0.26740272981875152</v>
      </c>
      <c r="S667" s="416">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920.75800000000004</v>
      </c>
      <c r="T667" s="430">
        <f>IFERROR((S672/N672),0)</f>
        <v>0.12461278343494676</v>
      </c>
      <c r="U667" s="239">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792.8848999999999</v>
      </c>
      <c r="V667" s="184">
        <f t="shared" si="944"/>
        <v>831.42719999999997</v>
      </c>
      <c r="W667" s="135">
        <f>IFERROR(((V667/U667)*1),0)</f>
        <v>1.0486102081146962</v>
      </c>
      <c r="X667" s="431"/>
      <c r="Y667" s="306"/>
    </row>
    <row r="668" spans="1:25" ht="15.75" thickBot="1">
      <c r="A668" s="411"/>
      <c r="B668" s="413"/>
      <c r="C668" s="413"/>
      <c r="D668" s="415"/>
      <c r="E668" s="133" t="s">
        <v>236</v>
      </c>
      <c r="F668" s="207">
        <f t="shared" si="941"/>
        <v>29505</v>
      </c>
      <c r="G668" s="207">
        <f t="shared" si="941"/>
        <v>460</v>
      </c>
      <c r="H668" s="134">
        <f t="shared" si="941"/>
        <v>29965</v>
      </c>
      <c r="I668" s="193">
        <f>IFERROR((H668/$H$672),0)</f>
        <v>1.4986314016917305E-2</v>
      </c>
      <c r="J668" s="239">
        <f t="shared" si="942"/>
        <v>153.05399999999997</v>
      </c>
      <c r="K668" s="239">
        <f t="shared" si="942"/>
        <v>2.3769999999999998</v>
      </c>
      <c r="L668" s="239">
        <f t="shared" si="942"/>
        <v>155.43099999999998</v>
      </c>
      <c r="M668" s="193">
        <f>IFERROR((L668/$L$672),0)</f>
        <v>3.9555489049081266E-2</v>
      </c>
      <c r="N668" s="403"/>
      <c r="O668" s="239">
        <f t="shared" si="943"/>
        <v>89.577999999999989</v>
      </c>
      <c r="P668" s="239">
        <f t="shared" si="943"/>
        <v>13.316000000000003</v>
      </c>
      <c r="Q668" s="239">
        <f t="shared" si="943"/>
        <v>102.89400000000001</v>
      </c>
      <c r="R668" s="193">
        <f>IFERROR((Q668/$Q$672),0)</f>
        <v>1.5907683673729689E-2</v>
      </c>
      <c r="S668" s="403"/>
      <c r="T668" s="405"/>
      <c r="U668" s="239">
        <f t="shared" si="944"/>
        <v>23.248000000000001</v>
      </c>
      <c r="V668" s="184">
        <f t="shared" si="944"/>
        <v>20.638999999999996</v>
      </c>
      <c r="W668" s="135">
        <f t="shared" ref="W668:W672" si="945">IFERROR(((V668/U668)*1),0)</f>
        <v>0.88777529249827924</v>
      </c>
      <c r="X668" s="407"/>
      <c r="Y668" s="306"/>
    </row>
    <row r="669" spans="1:25" ht="15.75" thickBot="1">
      <c r="A669" s="411"/>
      <c r="B669" s="413"/>
      <c r="C669" s="413"/>
      <c r="D669" s="415"/>
      <c r="E669" s="133" t="s">
        <v>237</v>
      </c>
      <c r="F669" s="207">
        <f t="shared" si="941"/>
        <v>136464</v>
      </c>
      <c r="G669" s="207">
        <f t="shared" si="941"/>
        <v>23</v>
      </c>
      <c r="H669" s="134">
        <f t="shared" si="941"/>
        <v>136487</v>
      </c>
      <c r="I669" s="193">
        <f>IFERROR((H669/$H$672),0)</f>
        <v>6.8260872392023775E-2</v>
      </c>
      <c r="J669" s="239">
        <f t="shared" si="942"/>
        <v>469.15599999999995</v>
      </c>
      <c r="K669" s="239">
        <f t="shared" si="942"/>
        <v>8.299999999999999E-2</v>
      </c>
      <c r="L669" s="239">
        <f t="shared" si="942"/>
        <v>469.23900000000003</v>
      </c>
      <c r="M669" s="193">
        <f>IFERROR((L669/$L$672),0)</f>
        <v>0.11941619191732569</v>
      </c>
      <c r="N669" s="403"/>
      <c r="O669" s="239">
        <f t="shared" si="943"/>
        <v>539.00900000000001</v>
      </c>
      <c r="P669" s="239">
        <f t="shared" si="943"/>
        <v>5.2549999999999999</v>
      </c>
      <c r="Q669" s="239">
        <f t="shared" si="943"/>
        <v>544.26400000000001</v>
      </c>
      <c r="R669" s="193">
        <f>IFERROR((Q669/$Q$672),0)</f>
        <v>8.4144649318704828E-2</v>
      </c>
      <c r="S669" s="403"/>
      <c r="T669" s="405"/>
      <c r="U669" s="239">
        <f t="shared" si="944"/>
        <v>415.29290000000003</v>
      </c>
      <c r="V669" s="184">
        <f t="shared" si="944"/>
        <v>417.20389999999998</v>
      </c>
      <c r="W669" s="135">
        <f t="shared" si="945"/>
        <v>1.0046015715655143</v>
      </c>
      <c r="X669" s="407"/>
      <c r="Y669" s="306"/>
    </row>
    <row r="670" spans="1:25" ht="15.75" thickBot="1">
      <c r="A670" s="411"/>
      <c r="B670" s="413"/>
      <c r="C670" s="413"/>
      <c r="D670" s="415"/>
      <c r="E670" s="133" t="s">
        <v>238</v>
      </c>
      <c r="F670" s="207">
        <f t="shared" si="941"/>
        <v>612</v>
      </c>
      <c r="G670" s="207">
        <f t="shared" si="941"/>
        <v>0</v>
      </c>
      <c r="H670" s="134">
        <f t="shared" si="941"/>
        <v>612</v>
      </c>
      <c r="I670" s="193">
        <f>IFERROR((H670/$H$672),0)</f>
        <v>3.0607789682474189E-4</v>
      </c>
      <c r="J670" s="239">
        <f t="shared" si="942"/>
        <v>921.24599999999987</v>
      </c>
      <c r="K670" s="239">
        <f t="shared" si="942"/>
        <v>0</v>
      </c>
      <c r="L670" s="239">
        <f t="shared" si="942"/>
        <v>921.24599999999987</v>
      </c>
      <c r="M670" s="193">
        <f>IFERROR((L670/$L$672),0)</f>
        <v>0.23444702835669798</v>
      </c>
      <c r="N670" s="403"/>
      <c r="O670" s="239">
        <f t="shared" si="943"/>
        <v>3213.096</v>
      </c>
      <c r="P670" s="239">
        <f t="shared" si="943"/>
        <v>0</v>
      </c>
      <c r="Q670" s="239">
        <f t="shared" si="943"/>
        <v>3213.096</v>
      </c>
      <c r="R670" s="193">
        <f>IFERROR((Q670/$Q$672),0)</f>
        <v>0.49675311273083134</v>
      </c>
      <c r="S670" s="403"/>
      <c r="T670" s="405"/>
      <c r="U670" s="239">
        <f t="shared" si="944"/>
        <v>2109.3783000000008</v>
      </c>
      <c r="V670" s="184">
        <f t="shared" si="944"/>
        <v>2115.0205000000001</v>
      </c>
      <c r="W670" s="135">
        <f t="shared" si="945"/>
        <v>1.0026748165561385</v>
      </c>
      <c r="X670" s="407"/>
      <c r="Y670" s="306"/>
    </row>
    <row r="671" spans="1:25" ht="15.75" thickBot="1">
      <c r="A671" s="412"/>
      <c r="B671" s="414"/>
      <c r="C671" s="414"/>
      <c r="D671" s="415"/>
      <c r="E671" s="265" t="s">
        <v>239</v>
      </c>
      <c r="F671" s="266">
        <f t="shared" si="941"/>
        <v>36399</v>
      </c>
      <c r="G671" s="266">
        <f t="shared" si="941"/>
        <v>1444</v>
      </c>
      <c r="H671" s="267">
        <f t="shared" si="941"/>
        <v>37843</v>
      </c>
      <c r="I671" s="235">
        <f>IFERROR((H671/$H$672),0)</f>
        <v>1.8926316747612266E-2</v>
      </c>
      <c r="J671" s="268">
        <f t="shared" si="942"/>
        <v>369.18900000000002</v>
      </c>
      <c r="K671" s="268">
        <f t="shared" si="942"/>
        <v>6.9339999999999993</v>
      </c>
      <c r="L671" s="268">
        <f t="shared" si="942"/>
        <v>376.12300000000005</v>
      </c>
      <c r="M671" s="235">
        <f>IFERROR((L671/$L$672),0)</f>
        <v>9.57191886278001E-2</v>
      </c>
      <c r="N671" s="417"/>
      <c r="O671" s="268">
        <f t="shared" si="943"/>
        <v>836.46900000000005</v>
      </c>
      <c r="P671" s="268">
        <f t="shared" si="943"/>
        <v>41.859000000000002</v>
      </c>
      <c r="Q671" s="268">
        <f t="shared" si="943"/>
        <v>878.32800000000009</v>
      </c>
      <c r="R671" s="235">
        <f>IFERROR((Q671/$Q$672),0)</f>
        <v>0.13579182445798249</v>
      </c>
      <c r="S671" s="417"/>
      <c r="T671" s="406"/>
      <c r="U671" s="268">
        <f t="shared" si="944"/>
        <v>562.80060000000003</v>
      </c>
      <c r="V671" s="269">
        <f t="shared" si="944"/>
        <v>577.63940000000002</v>
      </c>
      <c r="W671" s="129">
        <f t="shared" si="945"/>
        <v>1.0263659988990772</v>
      </c>
      <c r="X671" s="407"/>
      <c r="Y671" s="306"/>
    </row>
    <row r="672" spans="1:25" ht="15.75" thickBot="1">
      <c r="A672" s="270">
        <v>77</v>
      </c>
      <c r="B672" s="432" t="s">
        <v>260</v>
      </c>
      <c r="C672" s="433"/>
      <c r="D672" s="271"/>
      <c r="E672" s="272"/>
      <c r="F672" s="205">
        <f>SUM(F667:F671)</f>
        <v>1996579</v>
      </c>
      <c r="G672" s="205">
        <f>SUM(G667:G671)</f>
        <v>2912</v>
      </c>
      <c r="H672" s="131">
        <f>SUM(H667:H671)</f>
        <v>1999491</v>
      </c>
      <c r="I672" s="192">
        <v>1</v>
      </c>
      <c r="J672" s="178">
        <f>SUM(J667:J671)</f>
        <v>3919.3679999999999</v>
      </c>
      <c r="K672" s="178">
        <f t="shared" ref="K672:L672" si="946">SUM(K667:K671)</f>
        <v>10.074</v>
      </c>
      <c r="L672" s="178">
        <f t="shared" si="946"/>
        <v>3929.4419999999996</v>
      </c>
      <c r="M672" s="192">
        <v>1</v>
      </c>
      <c r="N672" s="179">
        <f>N667</f>
        <v>7388.9529999999986</v>
      </c>
      <c r="O672" s="178">
        <f t="shared" ref="O672:P672" si="947">SUM(O667:O671)</f>
        <v>6378.326</v>
      </c>
      <c r="P672" s="178">
        <f t="shared" si="947"/>
        <v>89.869000000000014</v>
      </c>
      <c r="Q672" s="178">
        <f t="shared" ref="Q672" si="948">SUM(Q667:Q671)</f>
        <v>6468.1950000000006</v>
      </c>
      <c r="R672" s="192">
        <v>1</v>
      </c>
      <c r="S672" s="179">
        <f>S667</f>
        <v>920.75800000000004</v>
      </c>
      <c r="T672" s="186">
        <f>T667</f>
        <v>0.12461278343494676</v>
      </c>
      <c r="U672" s="183">
        <f>SUM(U667:U671)</f>
        <v>3903.6047000000008</v>
      </c>
      <c r="V672" s="185">
        <f>SUM(V667:V671)</f>
        <v>3961.9300000000003</v>
      </c>
      <c r="W672" s="132">
        <f t="shared" si="945"/>
        <v>1.0149413950649253</v>
      </c>
      <c r="X672" s="188">
        <f>IFERROR(((1-(1-T672)*W672)*1),0)</f>
        <v>0.11153327719746298</v>
      </c>
      <c r="Y672" s="306"/>
    </row>
    <row r="673" spans="1:25">
      <c r="A673" s="434" t="s">
        <v>261</v>
      </c>
      <c r="B673" s="434"/>
      <c r="C673" s="434"/>
      <c r="D673" s="434"/>
      <c r="E673" s="434"/>
      <c r="F673" s="434"/>
      <c r="G673" s="434"/>
      <c r="H673" s="434"/>
      <c r="I673" s="434"/>
      <c r="J673" s="434"/>
      <c r="K673" s="434"/>
      <c r="L673" s="434"/>
      <c r="M673" s="434"/>
      <c r="N673" s="434"/>
      <c r="O673" s="434"/>
      <c r="P673" s="434"/>
      <c r="Q673" s="434"/>
      <c r="R673" s="434"/>
      <c r="S673" s="434"/>
      <c r="T673" s="434"/>
      <c r="U673" s="434"/>
      <c r="V673" s="434"/>
      <c r="W673" s="434"/>
      <c r="X673" s="434"/>
      <c r="Y673" s="306"/>
    </row>
    <row r="674" spans="1:25" ht="15.75" thickBot="1"/>
    <row r="675" spans="1:25" ht="30">
      <c r="A675" s="136" t="s">
        <v>262</v>
      </c>
      <c r="B675" s="435" t="s">
        <v>263</v>
      </c>
      <c r="C675" s="436"/>
      <c r="D675" s="436"/>
      <c r="E675" s="437"/>
      <c r="T675" s="307"/>
    </row>
    <row r="676" spans="1:25">
      <c r="A676" s="137"/>
      <c r="B676" s="422" t="s">
        <v>264</v>
      </c>
      <c r="C676" s="423"/>
      <c r="D676" s="423"/>
      <c r="E676" s="424"/>
    </row>
    <row r="677" spans="1:25">
      <c r="A677" s="138"/>
      <c r="B677" s="422" t="s">
        <v>265</v>
      </c>
      <c r="C677" s="423"/>
      <c r="D677" s="423"/>
      <c r="E677" s="424"/>
    </row>
    <row r="678" spans="1:25">
      <c r="A678" s="139">
        <v>0</v>
      </c>
      <c r="B678" s="422" t="s">
        <v>266</v>
      </c>
      <c r="C678" s="423"/>
      <c r="D678" s="423"/>
      <c r="E678" s="424"/>
    </row>
    <row r="679" spans="1:25" ht="15.75" thickBot="1">
      <c r="A679" s="140"/>
      <c r="B679" s="425" t="s">
        <v>267</v>
      </c>
      <c r="C679" s="426"/>
      <c r="D679" s="426"/>
      <c r="E679" s="427"/>
      <c r="F679" s="126"/>
      <c r="G679" s="126"/>
      <c r="H679" s="126"/>
      <c r="I679" s="126"/>
      <c r="J679" s="126"/>
      <c r="K679" s="126"/>
      <c r="L679" s="126"/>
    </row>
    <row r="680" spans="1:25">
      <c r="A680" s="428" t="s">
        <v>71</v>
      </c>
      <c r="B680" s="428"/>
      <c r="C680" s="428"/>
      <c r="D680" s="428"/>
      <c r="E680" s="428"/>
      <c r="F680" s="428"/>
      <c r="G680" s="428"/>
      <c r="H680" s="428"/>
      <c r="I680" s="428"/>
      <c r="J680" s="428"/>
      <c r="K680" s="428"/>
      <c r="L680" s="428"/>
      <c r="M680" s="428"/>
      <c r="N680" s="428"/>
      <c r="O680" s="428"/>
      <c r="P680" s="428"/>
      <c r="Q680" s="428"/>
      <c r="R680" s="428"/>
      <c r="S680" s="428"/>
      <c r="T680" s="428"/>
      <c r="U680" s="428"/>
      <c r="V680" s="428"/>
      <c r="W680" s="428"/>
      <c r="X680" s="428"/>
    </row>
    <row r="681" spans="1:25">
      <c r="A681" s="428"/>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row>
    <row r="682" spans="1:25">
      <c r="A682" s="90" t="s">
        <v>72</v>
      </c>
      <c r="B682" s="141"/>
      <c r="C682" s="141"/>
      <c r="D682" s="141"/>
      <c r="E682" s="429"/>
      <c r="F682" s="429"/>
      <c r="G682" s="429"/>
      <c r="H682" s="429"/>
      <c r="I682" s="429"/>
      <c r="J682" s="429"/>
      <c r="K682" s="429"/>
      <c r="L682" s="429"/>
      <c r="M682" s="429"/>
      <c r="N682" s="429"/>
      <c r="O682" s="429"/>
      <c r="P682" s="429"/>
      <c r="Q682" s="429"/>
      <c r="R682" s="429"/>
      <c r="S682" s="429"/>
      <c r="T682" s="333" t="s">
        <v>73</v>
      </c>
      <c r="U682" s="333"/>
      <c r="V682" s="419"/>
      <c r="W682" s="419"/>
      <c r="X682" s="419"/>
    </row>
    <row r="683" spans="1:25">
      <c r="A683" s="88"/>
      <c r="B683" s="81"/>
      <c r="C683" s="89"/>
      <c r="D683" s="89"/>
      <c r="E683" s="429"/>
      <c r="F683" s="429"/>
      <c r="G683" s="429"/>
      <c r="H683" s="429"/>
      <c r="I683" s="429"/>
      <c r="J683" s="429"/>
      <c r="K683" s="429"/>
      <c r="L683" s="429"/>
      <c r="M683" s="429"/>
      <c r="N683" s="429"/>
      <c r="O683" s="429"/>
      <c r="P683" s="429"/>
      <c r="Q683" s="429"/>
      <c r="R683" s="429"/>
      <c r="S683" s="429"/>
      <c r="T683" s="90" t="s">
        <v>268</v>
      </c>
      <c r="U683" s="90"/>
      <c r="V683" s="90"/>
      <c r="W683" s="323"/>
      <c r="X683" s="323"/>
    </row>
    <row r="684" spans="1:25">
      <c r="A684" s="88"/>
      <c r="B684" s="81"/>
      <c r="C684" s="89"/>
      <c r="D684" s="89"/>
      <c r="E684" s="429"/>
      <c r="F684" s="429"/>
      <c r="G684" s="429"/>
      <c r="H684" s="429"/>
      <c r="I684" s="429"/>
      <c r="J684" s="429"/>
      <c r="K684" s="429"/>
      <c r="L684" s="429"/>
      <c r="M684" s="429"/>
      <c r="N684" s="429"/>
      <c r="O684" s="429"/>
      <c r="P684" s="429"/>
      <c r="Q684" s="429"/>
      <c r="R684" s="429"/>
      <c r="S684" s="429"/>
      <c r="T684" s="333" t="s">
        <v>76</v>
      </c>
      <c r="U684" s="333"/>
      <c r="V684" s="333"/>
      <c r="W684" s="419"/>
      <c r="X684" s="419"/>
    </row>
    <row r="685" spans="1:25">
      <c r="A685" s="420" t="s">
        <v>269</v>
      </c>
      <c r="B685" s="420"/>
      <c r="C685" s="420"/>
      <c r="D685" s="420"/>
      <c r="E685" s="420"/>
      <c r="F685" s="419"/>
      <c r="G685" s="419"/>
      <c r="H685" s="419"/>
      <c r="I685" s="419"/>
      <c r="J685" s="419"/>
      <c r="K685" s="419"/>
      <c r="L685" s="419"/>
      <c r="M685" s="419"/>
      <c r="N685" s="419"/>
      <c r="O685" s="419"/>
      <c r="P685" s="419"/>
      <c r="Q685" s="419"/>
      <c r="R685" s="419"/>
      <c r="S685" s="419"/>
    </row>
    <row r="687" spans="1:25">
      <c r="A687" s="420" t="s">
        <v>77</v>
      </c>
      <c r="B687" s="420"/>
      <c r="C687" s="420"/>
      <c r="D687" s="420"/>
      <c r="E687" s="420"/>
      <c r="F687" s="418"/>
      <c r="G687" s="418"/>
      <c r="H687" s="418"/>
      <c r="I687" s="418"/>
      <c r="J687" s="418"/>
      <c r="K687" s="418"/>
      <c r="L687" s="418"/>
      <c r="M687" s="418"/>
      <c r="N687" s="418"/>
      <c r="O687" s="418"/>
      <c r="P687" s="418"/>
      <c r="Q687" s="418"/>
      <c r="R687" s="418"/>
      <c r="S687" s="418"/>
    </row>
    <row r="688" spans="1:25">
      <c r="A688" s="420" t="s">
        <v>78</v>
      </c>
      <c r="B688" s="420"/>
      <c r="C688" s="420"/>
      <c r="D688" s="421"/>
      <c r="E688" s="421"/>
      <c r="F688" s="421"/>
      <c r="G688" s="421"/>
      <c r="H688" s="421"/>
      <c r="I688" s="421"/>
      <c r="J688" s="421"/>
      <c r="K688" s="421"/>
      <c r="L688" s="421"/>
      <c r="M688" s="421"/>
      <c r="N688" s="421"/>
      <c r="O688" s="421"/>
      <c r="P688" s="421"/>
      <c r="Q688" s="421"/>
      <c r="R688" s="421"/>
      <c r="S688" s="421"/>
    </row>
    <row r="689" spans="1:19">
      <c r="A689" s="420"/>
      <c r="B689" s="420"/>
      <c r="C689" s="420"/>
      <c r="D689" s="421"/>
      <c r="E689" s="421"/>
      <c r="F689" s="421"/>
      <c r="G689" s="421"/>
      <c r="H689" s="421"/>
      <c r="I689" s="421"/>
      <c r="J689" s="421"/>
      <c r="K689" s="421"/>
      <c r="L689" s="421"/>
      <c r="M689" s="421"/>
      <c r="N689" s="421"/>
      <c r="O689" s="421"/>
      <c r="P689" s="421"/>
      <c r="Q689" s="421"/>
      <c r="R689" s="421"/>
      <c r="S689" s="421"/>
    </row>
    <row r="690" spans="1:19">
      <c r="A690" s="95"/>
      <c r="B690" s="93"/>
      <c r="C690" s="93"/>
      <c r="D690" s="421"/>
      <c r="E690" s="421"/>
      <c r="F690" s="421"/>
      <c r="G690" s="421"/>
      <c r="H690" s="421"/>
      <c r="I690" s="421"/>
      <c r="J690" s="421"/>
      <c r="K690" s="421"/>
      <c r="L690" s="421"/>
      <c r="M690" s="421"/>
      <c r="N690" s="421"/>
      <c r="O690" s="421"/>
      <c r="P690" s="421"/>
      <c r="Q690" s="421"/>
      <c r="R690" s="421"/>
      <c r="S690" s="421"/>
    </row>
    <row r="691" spans="1:19">
      <c r="A691" s="90" t="s">
        <v>79</v>
      </c>
      <c r="B691" s="93"/>
      <c r="C691" s="418"/>
      <c r="D691" s="418"/>
      <c r="E691" s="418"/>
      <c r="F691" s="418"/>
      <c r="G691" s="418"/>
      <c r="H691" s="418"/>
      <c r="I691" s="418"/>
      <c r="J691" s="418"/>
      <c r="K691" s="418"/>
      <c r="L691" s="418"/>
      <c r="M691" s="418"/>
      <c r="N691" s="418"/>
      <c r="O691" s="418"/>
      <c r="P691" s="418"/>
      <c r="Q691" s="418"/>
      <c r="R691" s="418"/>
      <c r="S691" s="418"/>
    </row>
  </sheetData>
  <autoFilter ref="A6:X673" xr:uid="{00000000-0009-0000-0000-000003000000}"/>
  <mergeCells count="1045">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4:V684"/>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T25:T29"/>
    <mergeCell ref="X25:X29"/>
    <mergeCell ref="A30:C30"/>
    <mergeCell ref="A31:A35"/>
    <mergeCell ref="B31:B35"/>
    <mergeCell ref="C31:C35"/>
    <mergeCell ref="D31:D35"/>
    <mergeCell ref="N31:N35"/>
    <mergeCell ref="S31:S35"/>
    <mergeCell ref="T31:T35"/>
    <mergeCell ref="J5:J6"/>
    <mergeCell ref="K5:K6"/>
    <mergeCell ref="L5:L6"/>
    <mergeCell ref="S19:S23"/>
    <mergeCell ref="T19:T23"/>
    <mergeCell ref="X19:X23"/>
    <mergeCell ref="A24:C24"/>
    <mergeCell ref="A25:A29"/>
    <mergeCell ref="B25:B29"/>
    <mergeCell ref="C25:C29"/>
    <mergeCell ref="D25:D29"/>
    <mergeCell ref="N25:N29"/>
    <mergeCell ref="S25:S29"/>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A1:X1"/>
    <mergeCell ref="A2:X2"/>
    <mergeCell ref="A3:A6"/>
    <mergeCell ref="B3:B6"/>
    <mergeCell ref="C3:C6"/>
    <mergeCell ref="D3:D6"/>
    <mergeCell ref="E3:X3"/>
    <mergeCell ref="E4:M4"/>
    <mergeCell ref="N4:R4"/>
    <mergeCell ref="S4:T4"/>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U4:W4"/>
    <mergeCell ref="X4:X6"/>
    <mergeCell ref="E5:E6"/>
    <mergeCell ref="F5:F6"/>
    <mergeCell ref="G5:G6"/>
    <mergeCell ref="H5:H6"/>
    <mergeCell ref="I5:I6"/>
  </mergeCells>
  <pageMargins left="0.31496062992125984" right="0.39370078740157483" top="0.42" bottom="0.35"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96"/>
  <sheetViews>
    <sheetView zoomScale="85" zoomScaleNormal="85" workbookViewId="0">
      <selection activeCell="A27" sqref="A27:V27"/>
    </sheetView>
  </sheetViews>
  <sheetFormatPr defaultColWidth="9.140625" defaultRowHeight="0" customHeight="1" zeroHeight="1"/>
  <cols>
    <col min="1" max="1" width="7" style="11" customWidth="1"/>
    <col min="2" max="2" width="9.140625" style="11" customWidth="1"/>
    <col min="3" max="3" width="15" style="11" customWidth="1"/>
    <col min="4" max="4" width="11.28515625" style="11" customWidth="1"/>
    <col min="5" max="5" width="12" style="11" customWidth="1"/>
    <col min="6" max="6" width="10.7109375" style="11" bestFit="1" customWidth="1"/>
    <col min="7" max="7" width="19.7109375" style="11" customWidth="1"/>
    <col min="8" max="8" width="10" style="11" customWidth="1"/>
    <col min="9" max="9" width="22.140625" style="11" customWidth="1"/>
    <col min="10" max="10" width="9.42578125" style="11" customWidth="1"/>
    <col min="11" max="11" width="20.28515625" style="11" customWidth="1"/>
    <col min="12" max="12" width="15.28515625" style="11" customWidth="1"/>
    <col min="13" max="13" width="13.5703125" style="11" customWidth="1"/>
    <col min="14" max="14" width="19.7109375" style="11" customWidth="1"/>
    <col min="15" max="15" width="14.28515625" style="11" customWidth="1"/>
    <col min="16" max="16" width="9.7109375" style="11" customWidth="1"/>
    <col min="17" max="17" width="11.140625" style="11" customWidth="1"/>
    <col min="18" max="18" width="10.140625" style="11" customWidth="1"/>
    <col min="19" max="19" width="9.140625" style="11" customWidth="1"/>
    <col min="20" max="20" width="18.140625" style="11" bestFit="1" customWidth="1"/>
    <col min="21" max="21" width="9.140625" style="11" customWidth="1"/>
    <col min="22" max="22" width="14.28515625" style="11" customWidth="1"/>
    <col min="23" max="23" width="11.7109375" style="12" bestFit="1" customWidth="1"/>
    <col min="24" max="16384" width="9.140625" style="12"/>
  </cols>
  <sheetData>
    <row r="1" spans="1:22" s="3" customFormat="1" ht="19.5" thickBot="1">
      <c r="A1" s="455" t="s">
        <v>270</v>
      </c>
      <c r="B1" s="456"/>
      <c r="C1" s="456"/>
      <c r="D1" s="456"/>
      <c r="E1" s="456"/>
      <c r="F1" s="456"/>
      <c r="G1" s="456"/>
      <c r="H1" s="456"/>
      <c r="I1" s="456"/>
      <c r="J1" s="456"/>
      <c r="K1" s="456"/>
      <c r="L1" s="457"/>
    </row>
    <row r="2" spans="1:22" s="3" customFormat="1" ht="19.5" customHeight="1" thickBot="1">
      <c r="A2" s="455" t="s">
        <v>271</v>
      </c>
      <c r="B2" s="456"/>
      <c r="C2" s="456"/>
      <c r="D2" s="456"/>
      <c r="E2" s="456"/>
      <c r="F2" s="456"/>
      <c r="G2" s="456"/>
      <c r="H2" s="456"/>
      <c r="I2" s="456"/>
      <c r="J2" s="456"/>
      <c r="K2" s="456"/>
      <c r="L2" s="457"/>
    </row>
    <row r="3" spans="1:22" s="216" customFormat="1" ht="90.75" thickBot="1">
      <c r="A3" s="293" t="s">
        <v>272</v>
      </c>
      <c r="B3" s="449" t="s">
        <v>81</v>
      </c>
      <c r="C3" s="450"/>
      <c r="D3" s="450"/>
      <c r="E3" s="450"/>
      <c r="F3" s="450"/>
      <c r="G3" s="450"/>
      <c r="H3" s="294" t="s">
        <v>209</v>
      </c>
      <c r="I3" s="443" t="s">
        <v>85</v>
      </c>
      <c r="J3" s="444"/>
      <c r="K3" s="444"/>
      <c r="L3" s="445"/>
    </row>
    <row r="4" spans="1:22" ht="15" customHeight="1">
      <c r="A4" s="291" t="s">
        <v>273</v>
      </c>
      <c r="B4" s="490" t="s">
        <v>274</v>
      </c>
      <c r="C4" s="491"/>
      <c r="D4" s="491"/>
      <c r="E4" s="491"/>
      <c r="F4" s="491"/>
      <c r="G4" s="491"/>
      <c r="H4" s="292">
        <f>S169</f>
        <v>9019.4012509999993</v>
      </c>
      <c r="I4" s="446" t="s">
        <v>155</v>
      </c>
      <c r="J4" s="447"/>
      <c r="K4" s="447"/>
      <c r="L4" s="448"/>
      <c r="M4" s="12"/>
      <c r="N4" s="12"/>
      <c r="O4" s="12"/>
      <c r="P4" s="12"/>
      <c r="Q4" s="12"/>
      <c r="R4" s="12"/>
      <c r="S4" s="12"/>
      <c r="T4" s="12"/>
      <c r="U4" s="12"/>
      <c r="V4" s="12"/>
    </row>
    <row r="5" spans="1:22" ht="15" customHeight="1">
      <c r="A5" s="13" t="s">
        <v>275</v>
      </c>
      <c r="B5" s="453" t="s">
        <v>276</v>
      </c>
      <c r="C5" s="454"/>
      <c r="D5" s="454"/>
      <c r="E5" s="454"/>
      <c r="F5" s="454"/>
      <c r="G5" s="454"/>
      <c r="H5" s="173">
        <v>0</v>
      </c>
      <c r="I5" s="461"/>
      <c r="J5" s="462"/>
      <c r="K5" s="462"/>
      <c r="L5" s="463"/>
      <c r="M5" s="12"/>
      <c r="N5" s="12"/>
      <c r="O5" s="12"/>
      <c r="P5" s="12"/>
      <c r="Q5" s="12"/>
      <c r="R5" s="12"/>
      <c r="S5" s="12"/>
      <c r="T5" s="12"/>
      <c r="U5" s="12"/>
      <c r="V5" s="12"/>
    </row>
    <row r="6" spans="1:22" ht="15" customHeight="1">
      <c r="A6" s="13" t="s">
        <v>277</v>
      </c>
      <c r="B6" s="453" t="s">
        <v>278</v>
      </c>
      <c r="C6" s="454"/>
      <c r="D6" s="454"/>
      <c r="E6" s="454"/>
      <c r="F6" s="454"/>
      <c r="G6" s="454"/>
      <c r="H6" s="14">
        <f>H5*H4</f>
        <v>0</v>
      </c>
      <c r="I6" s="458"/>
      <c r="J6" s="459"/>
      <c r="K6" s="459"/>
      <c r="L6" s="460"/>
      <c r="M6" s="12"/>
      <c r="N6" s="12"/>
      <c r="O6" s="12"/>
      <c r="P6" s="12"/>
      <c r="Q6" s="12"/>
      <c r="R6" s="12"/>
      <c r="S6" s="12"/>
      <c r="T6" s="12"/>
      <c r="U6" s="12"/>
      <c r="V6" s="12"/>
    </row>
    <row r="7" spans="1:22" ht="15" customHeight="1">
      <c r="A7" s="13" t="s">
        <v>279</v>
      </c>
      <c r="B7" s="453" t="s">
        <v>280</v>
      </c>
      <c r="C7" s="454"/>
      <c r="D7" s="454"/>
      <c r="E7" s="454"/>
      <c r="F7" s="454"/>
      <c r="G7" s="454"/>
      <c r="H7" s="99">
        <v>0</v>
      </c>
      <c r="I7" s="458"/>
      <c r="J7" s="459"/>
      <c r="K7" s="459"/>
      <c r="L7" s="460"/>
      <c r="M7" s="12"/>
      <c r="N7" s="12"/>
      <c r="O7" s="12"/>
      <c r="P7" s="12"/>
      <c r="Q7" s="12"/>
      <c r="R7" s="12"/>
      <c r="S7" s="12"/>
      <c r="T7" s="12"/>
      <c r="U7" s="12"/>
      <c r="V7" s="12"/>
    </row>
    <row r="8" spans="1:22" ht="15" customHeight="1">
      <c r="A8" s="13" t="s">
        <v>281</v>
      </c>
      <c r="B8" s="453" t="s">
        <v>282</v>
      </c>
      <c r="C8" s="454"/>
      <c r="D8" s="454"/>
      <c r="E8" s="454"/>
      <c r="F8" s="454"/>
      <c r="G8" s="454"/>
      <c r="H8" s="99">
        <f>T168</f>
        <v>1625.0509999999999</v>
      </c>
      <c r="I8" s="458"/>
      <c r="J8" s="459"/>
      <c r="K8" s="459"/>
      <c r="L8" s="460"/>
      <c r="M8" s="12"/>
      <c r="N8" s="12"/>
      <c r="O8" s="12"/>
      <c r="P8" s="12"/>
      <c r="Q8" s="12"/>
      <c r="R8" s="12"/>
      <c r="S8" s="12"/>
      <c r="T8" s="12"/>
      <c r="U8" s="12"/>
      <c r="V8" s="12"/>
    </row>
    <row r="9" spans="1:22" ht="15">
      <c r="A9" s="13" t="s">
        <v>283</v>
      </c>
      <c r="B9" s="453" t="s">
        <v>284</v>
      </c>
      <c r="C9" s="454"/>
      <c r="D9" s="454"/>
      <c r="E9" s="454"/>
      <c r="F9" s="454"/>
      <c r="G9" s="454"/>
      <c r="H9" s="99">
        <f>'Infrastructure Details'!D86</f>
        <v>3065.29</v>
      </c>
      <c r="I9" s="451"/>
      <c r="J9" s="451"/>
      <c r="K9" s="451"/>
      <c r="L9" s="452"/>
      <c r="M9" s="12"/>
      <c r="N9" s="12"/>
      <c r="O9" s="12"/>
      <c r="P9" s="12"/>
      <c r="Q9" s="12"/>
      <c r="R9" s="12"/>
      <c r="S9" s="12"/>
      <c r="T9" s="12"/>
      <c r="U9" s="12"/>
      <c r="V9" s="12"/>
    </row>
    <row r="10" spans="1:22" ht="15" customHeight="1">
      <c r="A10" s="13" t="s">
        <v>285</v>
      </c>
      <c r="B10" s="453" t="s">
        <v>286</v>
      </c>
      <c r="C10" s="454"/>
      <c r="D10" s="454"/>
      <c r="E10" s="454"/>
      <c r="F10" s="454"/>
      <c r="G10" s="454"/>
      <c r="H10" s="14">
        <f>R170</f>
        <v>7388.9498945818104</v>
      </c>
      <c r="I10" s="458" t="s">
        <v>155</v>
      </c>
      <c r="J10" s="459"/>
      <c r="K10" s="459"/>
      <c r="L10" s="460"/>
      <c r="M10" s="12"/>
      <c r="N10" s="12"/>
      <c r="O10" s="12"/>
      <c r="P10" s="12"/>
      <c r="Q10" s="12"/>
      <c r="R10" s="12"/>
      <c r="S10" s="12"/>
      <c r="T10" s="12"/>
      <c r="U10" s="12"/>
      <c r="V10" s="12"/>
    </row>
    <row r="11" spans="1:22" ht="15" customHeight="1">
      <c r="A11" s="13" t="s">
        <v>287</v>
      </c>
      <c r="B11" s="453" t="s">
        <v>288</v>
      </c>
      <c r="C11" s="454"/>
      <c r="D11" s="454"/>
      <c r="E11" s="454"/>
      <c r="F11" s="454"/>
      <c r="G11" s="454"/>
      <c r="H11" s="146" t="s">
        <v>289</v>
      </c>
      <c r="I11" s="451"/>
      <c r="J11" s="451"/>
      <c r="K11" s="451"/>
      <c r="L11" s="452"/>
      <c r="M11" s="12"/>
      <c r="N11" s="12"/>
      <c r="O11" s="12"/>
      <c r="P11" s="12"/>
      <c r="Q11" s="12"/>
      <c r="R11" s="12"/>
      <c r="S11" s="12"/>
      <c r="T11" s="12"/>
      <c r="U11" s="12"/>
      <c r="V11" s="12"/>
    </row>
    <row r="12" spans="1:22" ht="15" customHeight="1">
      <c r="A12" s="13" t="s">
        <v>290</v>
      </c>
      <c r="B12" s="453" t="s">
        <v>291</v>
      </c>
      <c r="C12" s="454"/>
      <c r="D12" s="454"/>
      <c r="E12" s="454"/>
      <c r="F12" s="454"/>
      <c r="G12" s="454"/>
      <c r="H12" s="146" t="s">
        <v>289</v>
      </c>
      <c r="I12" s="451"/>
      <c r="J12" s="451"/>
      <c r="K12" s="451"/>
      <c r="L12" s="452"/>
      <c r="M12" s="12"/>
      <c r="N12" s="12"/>
      <c r="O12" s="298"/>
      <c r="P12" s="12"/>
      <c r="Q12" s="12"/>
      <c r="R12" s="12"/>
      <c r="S12" s="12"/>
      <c r="T12" s="12"/>
      <c r="U12" s="12"/>
      <c r="V12" s="12"/>
    </row>
    <row r="13" spans="1:22" ht="15" customHeight="1">
      <c r="A13" s="13" t="s">
        <v>292</v>
      </c>
      <c r="B13" s="453" t="s">
        <v>293</v>
      </c>
      <c r="C13" s="454"/>
      <c r="D13" s="454"/>
      <c r="E13" s="454"/>
      <c r="F13" s="454"/>
      <c r="G13" s="454"/>
      <c r="H13" s="300">
        <v>0.12189</v>
      </c>
      <c r="I13" s="451"/>
      <c r="J13" s="451"/>
      <c r="K13" s="451"/>
      <c r="L13" s="452"/>
      <c r="M13" s="12"/>
      <c r="N13" s="12"/>
      <c r="O13" s="299"/>
      <c r="P13" s="12"/>
      <c r="Q13" s="12"/>
      <c r="R13" s="12"/>
      <c r="S13" s="12"/>
      <c r="T13" s="12"/>
      <c r="U13" s="12"/>
      <c r="V13" s="12"/>
    </row>
    <row r="14" spans="1:22" ht="15" customHeight="1">
      <c r="A14" s="13" t="s">
        <v>294</v>
      </c>
      <c r="B14" s="453" t="s">
        <v>295</v>
      </c>
      <c r="C14" s="454"/>
      <c r="D14" s="454"/>
      <c r="E14" s="454"/>
      <c r="F14" s="454"/>
      <c r="G14" s="454"/>
      <c r="H14" s="300">
        <v>0.99825600000000003</v>
      </c>
      <c r="I14" s="451"/>
      <c r="J14" s="451"/>
      <c r="K14" s="451"/>
      <c r="L14" s="452"/>
      <c r="M14" s="12"/>
      <c r="N14" s="12"/>
      <c r="O14" s="12"/>
      <c r="P14" s="12"/>
      <c r="Q14" s="12"/>
      <c r="R14" s="12"/>
      <c r="S14" s="12"/>
      <c r="T14" s="12"/>
      <c r="U14" s="12"/>
      <c r="V14" s="12"/>
    </row>
    <row r="15" spans="1:22" ht="15" customHeight="1">
      <c r="A15" s="13" t="s">
        <v>296</v>
      </c>
      <c r="B15" s="453" t="s">
        <v>297</v>
      </c>
      <c r="C15" s="454"/>
      <c r="D15" s="454"/>
      <c r="E15" s="454"/>
      <c r="F15" s="454"/>
      <c r="G15" s="454"/>
      <c r="H15" s="15" t="str">
        <f>'Infrastructure Details'!C24</f>
        <v>-</v>
      </c>
      <c r="I15" s="451" t="s">
        <v>298</v>
      </c>
      <c r="J15" s="451"/>
      <c r="K15" s="451"/>
      <c r="L15" s="452"/>
      <c r="M15" s="12"/>
      <c r="N15" s="12"/>
      <c r="O15" s="12"/>
      <c r="P15" s="12"/>
      <c r="Q15" s="12"/>
      <c r="R15" s="12"/>
      <c r="S15" s="12"/>
      <c r="T15" s="12"/>
      <c r="U15" s="12"/>
      <c r="V15" s="12"/>
    </row>
    <row r="16" spans="1:22" ht="15" customHeight="1">
      <c r="A16" s="13" t="s">
        <v>299</v>
      </c>
      <c r="B16" s="453" t="s">
        <v>300</v>
      </c>
      <c r="C16" s="454"/>
      <c r="D16" s="454"/>
      <c r="E16" s="454"/>
      <c r="F16" s="454"/>
      <c r="G16" s="454"/>
      <c r="H16" s="15">
        <f>'Infrastructure Details'!D24</f>
        <v>131</v>
      </c>
      <c r="I16" s="451" t="s">
        <v>87</v>
      </c>
      <c r="J16" s="451"/>
      <c r="K16" s="451"/>
      <c r="L16" s="452"/>
      <c r="M16" s="12"/>
      <c r="N16" s="12"/>
      <c r="O16" s="12"/>
      <c r="P16" s="12"/>
      <c r="Q16" s="12"/>
      <c r="R16" s="12"/>
      <c r="S16" s="12"/>
      <c r="T16" s="12"/>
      <c r="U16" s="12"/>
      <c r="V16" s="12"/>
    </row>
    <row r="17" spans="1:22" ht="15" customHeight="1">
      <c r="A17" s="13" t="s">
        <v>301</v>
      </c>
      <c r="B17" s="453" t="s">
        <v>302</v>
      </c>
      <c r="C17" s="454"/>
      <c r="D17" s="454"/>
      <c r="E17" s="454"/>
      <c r="F17" s="454"/>
      <c r="G17" s="454"/>
      <c r="H17" s="15">
        <f>'Infrastructure Details'!E24</f>
        <v>888</v>
      </c>
      <c r="I17" s="451" t="s">
        <v>87</v>
      </c>
      <c r="J17" s="451"/>
      <c r="K17" s="451"/>
      <c r="L17" s="452"/>
      <c r="M17" s="12"/>
      <c r="N17" s="12"/>
      <c r="O17" s="12"/>
      <c r="P17" s="12"/>
      <c r="Q17" s="12"/>
      <c r="R17" s="12"/>
      <c r="S17" s="12"/>
      <c r="T17" s="12"/>
      <c r="U17" s="12"/>
      <c r="V17" s="12"/>
    </row>
    <row r="18" spans="1:22" ht="15" customHeight="1">
      <c r="A18" s="13" t="s">
        <v>303</v>
      </c>
      <c r="B18" s="453" t="s">
        <v>304</v>
      </c>
      <c r="C18" s="454"/>
      <c r="D18" s="454"/>
      <c r="E18" s="454"/>
      <c r="F18" s="454"/>
      <c r="G18" s="454"/>
      <c r="H18" s="15">
        <f>'Infrastructure Details'!C7</f>
        <v>81168</v>
      </c>
      <c r="I18" s="451" t="s">
        <v>305</v>
      </c>
      <c r="J18" s="451"/>
      <c r="K18" s="451"/>
      <c r="L18" s="452"/>
      <c r="M18" s="12"/>
      <c r="N18" s="12"/>
      <c r="O18" s="12"/>
      <c r="P18" s="12"/>
      <c r="Q18" s="12"/>
      <c r="R18" s="12"/>
      <c r="S18" s="12"/>
      <c r="T18" s="12"/>
      <c r="U18" s="12"/>
      <c r="V18" s="12"/>
    </row>
    <row r="19" spans="1:22" ht="15" customHeight="1">
      <c r="A19" s="13" t="s">
        <v>306</v>
      </c>
      <c r="B19" s="453" t="s">
        <v>307</v>
      </c>
      <c r="C19" s="454"/>
      <c r="D19" s="454"/>
      <c r="E19" s="454"/>
      <c r="F19" s="454"/>
      <c r="G19" s="454"/>
      <c r="H19" s="16" t="str">
        <f>'Infrastructure Details'!C25</f>
        <v>-</v>
      </c>
      <c r="I19" s="451" t="s">
        <v>298</v>
      </c>
      <c r="J19" s="451"/>
      <c r="K19" s="451"/>
      <c r="L19" s="452"/>
      <c r="M19" s="12"/>
      <c r="N19" s="12"/>
      <c r="O19" s="12"/>
      <c r="P19" s="12"/>
      <c r="Q19" s="12"/>
      <c r="R19" s="12"/>
      <c r="S19" s="12"/>
      <c r="T19" s="12"/>
      <c r="U19" s="12"/>
      <c r="V19" s="12"/>
    </row>
    <row r="20" spans="1:22" ht="15" customHeight="1">
      <c r="A20" s="13" t="s">
        <v>308</v>
      </c>
      <c r="B20" s="453" t="s">
        <v>309</v>
      </c>
      <c r="C20" s="454"/>
      <c r="D20" s="454"/>
      <c r="E20" s="454"/>
      <c r="F20" s="454"/>
      <c r="G20" s="454"/>
      <c r="H20" s="16">
        <f>'Infrastructure Details'!D25</f>
        <v>3593.5690000000004</v>
      </c>
      <c r="I20" s="451" t="s">
        <v>87</v>
      </c>
      <c r="J20" s="451"/>
      <c r="K20" s="451"/>
      <c r="L20" s="452"/>
      <c r="M20" s="12"/>
      <c r="N20" s="12"/>
      <c r="O20" s="12"/>
      <c r="P20" s="12"/>
      <c r="Q20" s="12"/>
      <c r="R20" s="12"/>
      <c r="S20" s="12"/>
      <c r="T20" s="12"/>
      <c r="U20" s="12"/>
      <c r="V20" s="12"/>
    </row>
    <row r="21" spans="1:22" ht="15" customHeight="1">
      <c r="A21" s="13" t="s">
        <v>310</v>
      </c>
      <c r="B21" s="453" t="s">
        <v>311</v>
      </c>
      <c r="C21" s="454"/>
      <c r="D21" s="454"/>
      <c r="E21" s="454"/>
      <c r="F21" s="454"/>
      <c r="G21" s="454"/>
      <c r="H21" s="16">
        <f>'Infrastructure Details'!E25</f>
        <v>42644.133709999995</v>
      </c>
      <c r="I21" s="451" t="s">
        <v>87</v>
      </c>
      <c r="J21" s="451"/>
      <c r="K21" s="451"/>
      <c r="L21" s="452"/>
      <c r="M21" s="12"/>
      <c r="N21" s="12"/>
      <c r="O21" s="12"/>
      <c r="P21" s="12"/>
      <c r="Q21" s="12"/>
      <c r="R21" s="12"/>
      <c r="S21" s="12"/>
      <c r="T21" s="12"/>
      <c r="U21" s="12"/>
      <c r="V21" s="12"/>
    </row>
    <row r="22" spans="1:22" ht="15" customHeight="1">
      <c r="A22" s="13" t="s">
        <v>312</v>
      </c>
      <c r="B22" s="453" t="s">
        <v>313</v>
      </c>
      <c r="C22" s="454"/>
      <c r="D22" s="454"/>
      <c r="E22" s="454"/>
      <c r="F22" s="454"/>
      <c r="G22" s="454"/>
      <c r="H22" s="16">
        <f>'Infrastructure Details'!F25</f>
        <v>68962.027700000006</v>
      </c>
      <c r="I22" s="451" t="s">
        <v>87</v>
      </c>
      <c r="J22" s="451"/>
      <c r="K22" s="451"/>
      <c r="L22" s="452"/>
      <c r="M22" s="12"/>
      <c r="N22" s="12"/>
      <c r="O22" s="12"/>
      <c r="P22" s="12"/>
      <c r="Q22" s="12"/>
      <c r="R22" s="12"/>
      <c r="S22" s="12"/>
      <c r="T22" s="12"/>
      <c r="U22" s="12"/>
      <c r="V22" s="12"/>
    </row>
    <row r="23" spans="1:22" ht="15" customHeight="1">
      <c r="A23" s="13" t="s">
        <v>314</v>
      </c>
      <c r="B23" s="453" t="s">
        <v>120</v>
      </c>
      <c r="C23" s="454"/>
      <c r="D23" s="454"/>
      <c r="E23" s="454"/>
      <c r="F23" s="454"/>
      <c r="G23" s="454"/>
      <c r="H23" s="16">
        <f>SUM('Infrastructure Details'!C26:E26)</f>
        <v>0</v>
      </c>
      <c r="I23" s="451" t="s">
        <v>87</v>
      </c>
      <c r="J23" s="451"/>
      <c r="K23" s="451"/>
      <c r="L23" s="452"/>
      <c r="M23" s="12"/>
      <c r="N23" s="12"/>
      <c r="O23" s="12"/>
      <c r="P23" s="12"/>
      <c r="Q23" s="12"/>
      <c r="R23" s="12"/>
      <c r="S23" s="12"/>
      <c r="T23" s="12"/>
      <c r="U23" s="12"/>
      <c r="V23" s="12"/>
    </row>
    <row r="24" spans="1:22" ht="15" customHeight="1">
      <c r="A24" s="13" t="s">
        <v>315</v>
      </c>
      <c r="B24" s="453" t="s">
        <v>122</v>
      </c>
      <c r="C24" s="454"/>
      <c r="D24" s="454"/>
      <c r="E24" s="454"/>
      <c r="F24" s="454"/>
      <c r="G24" s="454"/>
      <c r="H24" s="16">
        <f>SUM('Infrastructure Details'!C27:E27)</f>
        <v>18.786999999999999</v>
      </c>
      <c r="I24" s="451" t="s">
        <v>87</v>
      </c>
      <c r="J24" s="451"/>
      <c r="K24" s="451"/>
      <c r="L24" s="452"/>
      <c r="M24" s="12"/>
      <c r="N24" s="12"/>
      <c r="O24" s="12"/>
      <c r="P24" s="12"/>
      <c r="Q24" s="12"/>
      <c r="R24" s="12"/>
      <c r="S24" s="12"/>
      <c r="T24" s="12"/>
      <c r="U24" s="12"/>
      <c r="V24" s="12"/>
    </row>
    <row r="25" spans="1:22" ht="15.75" thickBot="1">
      <c r="A25" s="227" t="s">
        <v>316</v>
      </c>
      <c r="B25" s="466" t="s">
        <v>317</v>
      </c>
      <c r="C25" s="466"/>
      <c r="D25" s="466"/>
      <c r="E25" s="466"/>
      <c r="F25" s="466"/>
      <c r="G25" s="466"/>
      <c r="H25" s="322">
        <f>(SUM(H19:H21)/H22)</f>
        <v>0.67048061450780094</v>
      </c>
      <c r="I25" s="464"/>
      <c r="J25" s="464"/>
      <c r="K25" s="464"/>
      <c r="L25" s="465"/>
      <c r="M25" s="12"/>
      <c r="N25" s="12"/>
      <c r="O25" s="12"/>
      <c r="P25" s="12"/>
      <c r="Q25" s="12"/>
      <c r="R25" s="12"/>
      <c r="S25" s="12"/>
      <c r="T25" s="12"/>
      <c r="U25" s="12"/>
      <c r="V25" s="12"/>
    </row>
    <row r="26" spans="1:22" ht="15.75" thickBot="1">
      <c r="A26" s="467"/>
      <c r="B26" s="468"/>
      <c r="C26" s="468"/>
      <c r="D26" s="468"/>
      <c r="E26" s="468"/>
      <c r="F26" s="468"/>
      <c r="G26" s="468"/>
      <c r="H26" s="468"/>
      <c r="I26" s="468"/>
      <c r="J26" s="468"/>
      <c r="K26" s="468"/>
      <c r="L26" s="468"/>
      <c r="M26" s="468"/>
      <c r="N26" s="468"/>
      <c r="O26" s="468"/>
      <c r="P26" s="468"/>
      <c r="Q26" s="468"/>
      <c r="R26" s="468"/>
      <c r="S26" s="468"/>
      <c r="T26" s="468"/>
      <c r="U26" s="468"/>
      <c r="V26" s="468"/>
    </row>
    <row r="27" spans="1:22" ht="15">
      <c r="A27" s="469" t="s">
        <v>318</v>
      </c>
      <c r="B27" s="470"/>
      <c r="C27" s="470"/>
      <c r="D27" s="471"/>
      <c r="E27" s="471"/>
      <c r="F27" s="471"/>
      <c r="G27" s="471"/>
      <c r="H27" s="471"/>
      <c r="I27" s="471"/>
      <c r="J27" s="471"/>
      <c r="K27" s="471"/>
      <c r="L27" s="471"/>
      <c r="M27" s="471"/>
      <c r="N27" s="471"/>
      <c r="O27" s="471"/>
      <c r="P27" s="471"/>
      <c r="Q27" s="471"/>
      <c r="R27" s="471"/>
      <c r="S27" s="471"/>
      <c r="T27" s="471"/>
      <c r="U27" s="471"/>
      <c r="V27" s="471"/>
    </row>
    <row r="28" spans="1:22" ht="15" customHeight="1">
      <c r="A28" s="472" t="s">
        <v>205</v>
      </c>
      <c r="B28" s="473" t="s">
        <v>319</v>
      </c>
      <c r="C28" s="473" t="s">
        <v>320</v>
      </c>
      <c r="D28" s="473" t="s">
        <v>321</v>
      </c>
      <c r="E28" s="474" t="s">
        <v>322</v>
      </c>
      <c r="F28" s="473" t="s">
        <v>323</v>
      </c>
      <c r="G28" s="473" t="s">
        <v>324</v>
      </c>
      <c r="H28" s="474" t="s">
        <v>325</v>
      </c>
      <c r="I28" s="473" t="s">
        <v>326</v>
      </c>
      <c r="J28" s="476" t="s">
        <v>327</v>
      </c>
      <c r="K28" s="478" t="s">
        <v>328</v>
      </c>
      <c r="L28" s="101" t="s">
        <v>329</v>
      </c>
      <c r="M28" s="478" t="s">
        <v>330</v>
      </c>
      <c r="N28" s="480" t="s">
        <v>331</v>
      </c>
      <c r="O28" s="480"/>
      <c r="P28" s="480"/>
      <c r="Q28" s="481" t="s">
        <v>332</v>
      </c>
      <c r="R28" s="481"/>
      <c r="S28" s="481"/>
      <c r="T28" s="481"/>
      <c r="U28" s="482" t="s">
        <v>333</v>
      </c>
      <c r="V28" s="473" t="s">
        <v>334</v>
      </c>
    </row>
    <row r="29" spans="1:22" ht="96" customHeight="1">
      <c r="A29" s="472"/>
      <c r="B29" s="473"/>
      <c r="C29" s="473"/>
      <c r="D29" s="473"/>
      <c r="E29" s="475"/>
      <c r="F29" s="473"/>
      <c r="G29" s="473"/>
      <c r="H29" s="475"/>
      <c r="I29" s="473"/>
      <c r="J29" s="477"/>
      <c r="K29" s="479"/>
      <c r="L29" s="101" t="s">
        <v>335</v>
      </c>
      <c r="M29" s="479"/>
      <c r="N29" s="101" t="s">
        <v>336</v>
      </c>
      <c r="O29" s="101" t="s">
        <v>337</v>
      </c>
      <c r="P29" s="101" t="s">
        <v>338</v>
      </c>
      <c r="Q29" s="221" t="s">
        <v>339</v>
      </c>
      <c r="R29" s="221" t="s">
        <v>340</v>
      </c>
      <c r="S29" s="221" t="s">
        <v>341</v>
      </c>
      <c r="T29" s="221" t="s">
        <v>342</v>
      </c>
      <c r="U29" s="483"/>
      <c r="V29" s="473"/>
    </row>
    <row r="30" spans="1:22" ht="27.75" customHeight="1">
      <c r="A30" s="165" t="s">
        <v>343</v>
      </c>
      <c r="B30" s="165" t="s">
        <v>2</v>
      </c>
      <c r="C30" s="171" t="s">
        <v>344</v>
      </c>
      <c r="D30" s="166" t="s">
        <v>147</v>
      </c>
      <c r="E30" s="166" t="s">
        <v>345</v>
      </c>
      <c r="F30" s="167" t="s">
        <v>346</v>
      </c>
      <c r="G30" s="17" t="s">
        <v>347</v>
      </c>
      <c r="H30" s="168">
        <v>4222</v>
      </c>
      <c r="I30" s="168" t="s">
        <v>348</v>
      </c>
      <c r="J30" s="169" t="s">
        <v>349</v>
      </c>
      <c r="K30" s="169" t="s">
        <v>350</v>
      </c>
      <c r="L30" s="170">
        <v>45747</v>
      </c>
      <c r="M30" s="169" t="s">
        <v>351</v>
      </c>
      <c r="N30" s="169" t="s">
        <v>352</v>
      </c>
      <c r="O30" s="170" t="s">
        <v>39</v>
      </c>
      <c r="P30" s="169">
        <v>8760</v>
      </c>
      <c r="Q30" s="18" t="s">
        <v>353</v>
      </c>
      <c r="R30" s="172">
        <v>1</v>
      </c>
      <c r="S30" s="145">
        <v>46.240050000000011</v>
      </c>
      <c r="T30" s="145">
        <v>0</v>
      </c>
      <c r="U30" s="145">
        <f>S30-T30</f>
        <v>46.240050000000011</v>
      </c>
      <c r="V30" s="220" t="s">
        <v>354</v>
      </c>
    </row>
    <row r="31" spans="1:22" ht="27.75" customHeight="1">
      <c r="A31" s="165" t="s">
        <v>355</v>
      </c>
      <c r="B31" s="165" t="s">
        <v>2</v>
      </c>
      <c r="C31" s="171" t="s">
        <v>344</v>
      </c>
      <c r="D31" s="166" t="s">
        <v>147</v>
      </c>
      <c r="E31" s="166" t="s">
        <v>345</v>
      </c>
      <c r="F31" s="167" t="s">
        <v>346</v>
      </c>
      <c r="G31" s="17" t="s">
        <v>347</v>
      </c>
      <c r="H31" s="168">
        <v>4222</v>
      </c>
      <c r="I31" s="168" t="s">
        <v>356</v>
      </c>
      <c r="J31" s="169" t="s">
        <v>349</v>
      </c>
      <c r="K31" s="169" t="s">
        <v>350</v>
      </c>
      <c r="L31" s="170">
        <v>45747</v>
      </c>
      <c r="M31" s="169" t="s">
        <v>351</v>
      </c>
      <c r="N31" s="169" t="s">
        <v>352</v>
      </c>
      <c r="O31" s="170" t="s">
        <v>39</v>
      </c>
      <c r="P31" s="169">
        <v>8760</v>
      </c>
      <c r="Q31" s="18" t="s">
        <v>357</v>
      </c>
      <c r="R31" s="172">
        <v>1</v>
      </c>
      <c r="S31" s="145">
        <v>27.370508000000001</v>
      </c>
      <c r="T31" s="145">
        <v>0</v>
      </c>
      <c r="U31" s="145">
        <f t="shared" ref="U31:U96" si="0">S31-T31</f>
        <v>27.370508000000001</v>
      </c>
      <c r="V31" s="220" t="s">
        <v>354</v>
      </c>
    </row>
    <row r="32" spans="1:22" ht="27.75" customHeight="1">
      <c r="A32" s="165" t="s">
        <v>358</v>
      </c>
      <c r="B32" s="165" t="s">
        <v>2</v>
      </c>
      <c r="C32" s="171" t="s">
        <v>256</v>
      </c>
      <c r="D32" s="166" t="s">
        <v>147</v>
      </c>
      <c r="E32" s="166" t="s">
        <v>359</v>
      </c>
      <c r="F32" s="167" t="s">
        <v>360</v>
      </c>
      <c r="G32" s="17" t="s">
        <v>361</v>
      </c>
      <c r="H32" s="168">
        <v>6231</v>
      </c>
      <c r="I32" s="168" t="s">
        <v>362</v>
      </c>
      <c r="J32" s="169" t="s">
        <v>349</v>
      </c>
      <c r="K32" s="169" t="s">
        <v>350</v>
      </c>
      <c r="L32" s="170">
        <v>45747</v>
      </c>
      <c r="M32" s="169" t="s">
        <v>351</v>
      </c>
      <c r="N32" s="169" t="s">
        <v>352</v>
      </c>
      <c r="O32" s="170" t="s">
        <v>39</v>
      </c>
      <c r="P32" s="169">
        <v>8760</v>
      </c>
      <c r="Q32" s="18" t="s">
        <v>363</v>
      </c>
      <c r="R32" s="172">
        <v>1</v>
      </c>
      <c r="S32" s="145">
        <v>30.592947000000006</v>
      </c>
      <c r="T32" s="145">
        <v>0</v>
      </c>
      <c r="U32" s="145">
        <f t="shared" si="0"/>
        <v>30.592947000000006</v>
      </c>
      <c r="V32" s="220" t="s">
        <v>354</v>
      </c>
    </row>
    <row r="33" spans="1:22" ht="27.75" customHeight="1">
      <c r="A33" s="165" t="s">
        <v>364</v>
      </c>
      <c r="B33" s="165" t="s">
        <v>2</v>
      </c>
      <c r="C33" s="171" t="s">
        <v>256</v>
      </c>
      <c r="D33" s="166" t="s">
        <v>147</v>
      </c>
      <c r="E33" s="166" t="s">
        <v>359</v>
      </c>
      <c r="F33" s="167" t="s">
        <v>360</v>
      </c>
      <c r="G33" s="17" t="s">
        <v>361</v>
      </c>
      <c r="H33" s="168">
        <v>6231</v>
      </c>
      <c r="I33" s="168" t="s">
        <v>365</v>
      </c>
      <c r="J33" s="169" t="s">
        <v>349</v>
      </c>
      <c r="K33" s="169" t="s">
        <v>350</v>
      </c>
      <c r="L33" s="170">
        <v>45747</v>
      </c>
      <c r="M33" s="169" t="s">
        <v>351</v>
      </c>
      <c r="N33" s="169" t="s">
        <v>352</v>
      </c>
      <c r="O33" s="170" t="s">
        <v>39</v>
      </c>
      <c r="P33" s="169">
        <v>8760</v>
      </c>
      <c r="Q33" s="18" t="s">
        <v>366</v>
      </c>
      <c r="R33" s="172">
        <v>1</v>
      </c>
      <c r="S33" s="145">
        <v>30.974508000000004</v>
      </c>
      <c r="T33" s="145">
        <v>0</v>
      </c>
      <c r="U33" s="145">
        <f t="shared" si="0"/>
        <v>30.974508000000004</v>
      </c>
      <c r="V33" s="220" t="s">
        <v>354</v>
      </c>
    </row>
    <row r="34" spans="1:22" ht="27.75" customHeight="1">
      <c r="A34" s="165" t="s">
        <v>367</v>
      </c>
      <c r="B34" s="165" t="s">
        <v>2</v>
      </c>
      <c r="C34" s="171" t="s">
        <v>256</v>
      </c>
      <c r="D34" s="166" t="s">
        <v>147</v>
      </c>
      <c r="E34" s="166" t="s">
        <v>359</v>
      </c>
      <c r="F34" s="167" t="s">
        <v>360</v>
      </c>
      <c r="G34" s="17" t="s">
        <v>361</v>
      </c>
      <c r="H34" s="168">
        <v>6231</v>
      </c>
      <c r="I34" s="168" t="s">
        <v>368</v>
      </c>
      <c r="J34" s="169" t="s">
        <v>349</v>
      </c>
      <c r="K34" s="169" t="s">
        <v>350</v>
      </c>
      <c r="L34" s="170">
        <v>45747</v>
      </c>
      <c r="M34" s="169" t="s">
        <v>351</v>
      </c>
      <c r="N34" s="169" t="s">
        <v>352</v>
      </c>
      <c r="O34" s="170" t="s">
        <v>39</v>
      </c>
      <c r="P34" s="169">
        <v>8760</v>
      </c>
      <c r="Q34" s="18" t="s">
        <v>369</v>
      </c>
      <c r="R34" s="172">
        <v>1</v>
      </c>
      <c r="S34" s="145">
        <v>49.695599999999999</v>
      </c>
      <c r="T34" s="145">
        <v>0</v>
      </c>
      <c r="U34" s="145">
        <f t="shared" si="0"/>
        <v>49.695599999999999</v>
      </c>
      <c r="V34" s="220" t="s">
        <v>354</v>
      </c>
    </row>
    <row r="35" spans="1:22" ht="27.75" customHeight="1">
      <c r="A35" s="165" t="s">
        <v>370</v>
      </c>
      <c r="B35" s="165" t="s">
        <v>2</v>
      </c>
      <c r="C35" s="171" t="s">
        <v>256</v>
      </c>
      <c r="D35" s="166" t="s">
        <v>371</v>
      </c>
      <c r="E35" s="166" t="s">
        <v>372</v>
      </c>
      <c r="F35" s="167" t="s">
        <v>373</v>
      </c>
      <c r="G35" s="17" t="s">
        <v>374</v>
      </c>
      <c r="H35" s="168">
        <v>6221</v>
      </c>
      <c r="I35" s="168" t="s">
        <v>375</v>
      </c>
      <c r="J35" s="169" t="s">
        <v>349</v>
      </c>
      <c r="K35" s="169" t="s">
        <v>350</v>
      </c>
      <c r="L35" s="170">
        <v>45747</v>
      </c>
      <c r="M35" s="169" t="s">
        <v>351</v>
      </c>
      <c r="N35" s="169" t="s">
        <v>352</v>
      </c>
      <c r="O35" s="170" t="s">
        <v>39</v>
      </c>
      <c r="P35" s="169">
        <v>8760</v>
      </c>
      <c r="Q35" s="18" t="s">
        <v>376</v>
      </c>
      <c r="R35" s="172">
        <v>1</v>
      </c>
      <c r="S35" s="145">
        <v>47.979886</v>
      </c>
      <c r="T35" s="145">
        <v>0</v>
      </c>
      <c r="U35" s="145">
        <f t="shared" si="0"/>
        <v>47.979886</v>
      </c>
      <c r="V35" s="220" t="s">
        <v>354</v>
      </c>
    </row>
    <row r="36" spans="1:22" ht="27.75" customHeight="1">
      <c r="A36" s="165" t="s">
        <v>377</v>
      </c>
      <c r="B36" s="165" t="s">
        <v>2</v>
      </c>
      <c r="C36" s="171" t="s">
        <v>256</v>
      </c>
      <c r="D36" s="166" t="s">
        <v>371</v>
      </c>
      <c r="E36" s="166" t="s">
        <v>372</v>
      </c>
      <c r="F36" s="167" t="s">
        <v>373</v>
      </c>
      <c r="G36" s="17" t="s">
        <v>374</v>
      </c>
      <c r="H36" s="168">
        <v>6221</v>
      </c>
      <c r="I36" s="168" t="s">
        <v>378</v>
      </c>
      <c r="J36" s="169" t="s">
        <v>349</v>
      </c>
      <c r="K36" s="169" t="s">
        <v>350</v>
      </c>
      <c r="L36" s="170">
        <v>45747</v>
      </c>
      <c r="M36" s="169" t="s">
        <v>351</v>
      </c>
      <c r="N36" s="169" t="s">
        <v>352</v>
      </c>
      <c r="O36" s="170" t="s">
        <v>39</v>
      </c>
      <c r="P36" s="169">
        <v>8760</v>
      </c>
      <c r="Q36" s="18" t="s">
        <v>379</v>
      </c>
      <c r="R36" s="172">
        <v>1</v>
      </c>
      <c r="S36" s="145">
        <v>70.420940000000002</v>
      </c>
      <c r="T36" s="145">
        <v>0</v>
      </c>
      <c r="U36" s="145">
        <f t="shared" si="0"/>
        <v>70.420940000000002</v>
      </c>
      <c r="V36" s="220" t="s">
        <v>354</v>
      </c>
    </row>
    <row r="37" spans="1:22" ht="27.75" customHeight="1">
      <c r="A37" s="165" t="s">
        <v>380</v>
      </c>
      <c r="B37" s="165" t="s">
        <v>2</v>
      </c>
      <c r="C37" s="171" t="s">
        <v>256</v>
      </c>
      <c r="D37" s="166" t="s">
        <v>371</v>
      </c>
      <c r="E37" s="166" t="s">
        <v>372</v>
      </c>
      <c r="F37" s="167" t="s">
        <v>373</v>
      </c>
      <c r="G37" s="17" t="s">
        <v>374</v>
      </c>
      <c r="H37" s="168">
        <v>6221</v>
      </c>
      <c r="I37" s="168" t="s">
        <v>381</v>
      </c>
      <c r="J37" s="169" t="s">
        <v>349</v>
      </c>
      <c r="K37" s="169" t="s">
        <v>350</v>
      </c>
      <c r="L37" s="170">
        <v>45747</v>
      </c>
      <c r="M37" s="169" t="s">
        <v>351</v>
      </c>
      <c r="N37" s="169" t="s">
        <v>352</v>
      </c>
      <c r="O37" s="170" t="s">
        <v>39</v>
      </c>
      <c r="P37" s="169">
        <v>8760</v>
      </c>
      <c r="Q37" s="18" t="s">
        <v>382</v>
      </c>
      <c r="R37" s="172">
        <v>1</v>
      </c>
      <c r="S37" s="145">
        <v>3.0196010000000002</v>
      </c>
      <c r="T37" s="145">
        <v>0</v>
      </c>
      <c r="U37" s="145">
        <f t="shared" si="0"/>
        <v>3.0196010000000002</v>
      </c>
      <c r="V37" s="220" t="s">
        <v>354</v>
      </c>
    </row>
    <row r="38" spans="1:22" ht="27.75" customHeight="1">
      <c r="A38" s="165" t="s">
        <v>383</v>
      </c>
      <c r="B38" s="165" t="s">
        <v>2</v>
      </c>
      <c r="C38" s="171" t="s">
        <v>13</v>
      </c>
      <c r="D38" s="166" t="s">
        <v>371</v>
      </c>
      <c r="E38" s="166" t="s">
        <v>384</v>
      </c>
      <c r="F38" s="167" t="s">
        <v>385</v>
      </c>
      <c r="G38" s="17" t="s">
        <v>13</v>
      </c>
      <c r="H38" s="168">
        <v>3243</v>
      </c>
      <c r="I38" s="168" t="s">
        <v>386</v>
      </c>
      <c r="J38" s="169" t="s">
        <v>349</v>
      </c>
      <c r="K38" s="169" t="s">
        <v>350</v>
      </c>
      <c r="L38" s="170">
        <v>45747</v>
      </c>
      <c r="M38" s="169" t="s">
        <v>351</v>
      </c>
      <c r="N38" s="169" t="s">
        <v>352</v>
      </c>
      <c r="O38" s="170" t="s">
        <v>39</v>
      </c>
      <c r="P38" s="169">
        <v>8760</v>
      </c>
      <c r="Q38" s="18" t="s">
        <v>387</v>
      </c>
      <c r="R38" s="172">
        <v>1</v>
      </c>
      <c r="S38" s="145">
        <v>2.9394690000000003</v>
      </c>
      <c r="T38" s="145">
        <v>0</v>
      </c>
      <c r="U38" s="145">
        <f t="shared" si="0"/>
        <v>2.9394690000000003</v>
      </c>
      <c r="V38" s="220" t="s">
        <v>354</v>
      </c>
    </row>
    <row r="39" spans="1:22" ht="27.75" customHeight="1">
      <c r="A39" s="165" t="s">
        <v>388</v>
      </c>
      <c r="B39" s="165" t="s">
        <v>2</v>
      </c>
      <c r="C39" s="171" t="s">
        <v>13</v>
      </c>
      <c r="D39" s="166" t="s">
        <v>371</v>
      </c>
      <c r="E39" s="166" t="s">
        <v>384</v>
      </c>
      <c r="F39" s="167" t="s">
        <v>385</v>
      </c>
      <c r="G39" s="17" t="s">
        <v>13</v>
      </c>
      <c r="H39" s="168">
        <v>3243</v>
      </c>
      <c r="I39" s="168" t="s">
        <v>389</v>
      </c>
      <c r="J39" s="169" t="s">
        <v>349</v>
      </c>
      <c r="K39" s="169" t="s">
        <v>350</v>
      </c>
      <c r="L39" s="170">
        <v>45747</v>
      </c>
      <c r="M39" s="169" t="s">
        <v>351</v>
      </c>
      <c r="N39" s="169" t="s">
        <v>352</v>
      </c>
      <c r="O39" s="170" t="s">
        <v>39</v>
      </c>
      <c r="P39" s="169">
        <v>8760</v>
      </c>
      <c r="Q39" s="18" t="s">
        <v>390</v>
      </c>
      <c r="R39" s="172">
        <v>1</v>
      </c>
      <c r="S39" s="145">
        <v>333.65523000000002</v>
      </c>
      <c r="T39" s="145">
        <v>0</v>
      </c>
      <c r="U39" s="145">
        <f t="shared" si="0"/>
        <v>333.65523000000002</v>
      </c>
      <c r="V39" s="220" t="s">
        <v>354</v>
      </c>
    </row>
    <row r="40" spans="1:22" ht="27.75" customHeight="1">
      <c r="A40" s="165" t="s">
        <v>391</v>
      </c>
      <c r="B40" s="165" t="s">
        <v>2</v>
      </c>
      <c r="C40" s="171" t="s">
        <v>13</v>
      </c>
      <c r="D40" s="166" t="s">
        <v>371</v>
      </c>
      <c r="E40" s="166" t="s">
        <v>384</v>
      </c>
      <c r="F40" s="167" t="s">
        <v>392</v>
      </c>
      <c r="G40" s="17" t="s">
        <v>13</v>
      </c>
      <c r="H40" s="168">
        <v>3212</v>
      </c>
      <c r="I40" s="168" t="s">
        <v>393</v>
      </c>
      <c r="J40" s="169" t="s">
        <v>349</v>
      </c>
      <c r="K40" s="169" t="s">
        <v>350</v>
      </c>
      <c r="L40" s="170">
        <v>45747</v>
      </c>
      <c r="M40" s="169" t="s">
        <v>351</v>
      </c>
      <c r="N40" s="169" t="s">
        <v>352</v>
      </c>
      <c r="O40" s="170" t="s">
        <v>39</v>
      </c>
      <c r="P40" s="169">
        <v>8760</v>
      </c>
      <c r="Q40" s="18" t="s">
        <v>394</v>
      </c>
      <c r="R40" s="172">
        <v>1</v>
      </c>
      <c r="S40" s="145">
        <v>71.419740000000004</v>
      </c>
      <c r="T40" s="145">
        <v>0</v>
      </c>
      <c r="U40" s="145">
        <f t="shared" si="0"/>
        <v>71.419740000000004</v>
      </c>
      <c r="V40" s="220" t="s">
        <v>354</v>
      </c>
    </row>
    <row r="41" spans="1:22" ht="27.75" customHeight="1">
      <c r="A41" s="165" t="s">
        <v>395</v>
      </c>
      <c r="B41" s="165" t="s">
        <v>2</v>
      </c>
      <c r="C41" s="171" t="s">
        <v>13</v>
      </c>
      <c r="D41" s="166" t="s">
        <v>147</v>
      </c>
      <c r="E41" s="166" t="s">
        <v>384</v>
      </c>
      <c r="F41" s="167" t="s">
        <v>392</v>
      </c>
      <c r="G41" s="17" t="s">
        <v>13</v>
      </c>
      <c r="H41" s="168">
        <v>3212</v>
      </c>
      <c r="I41" s="168" t="s">
        <v>396</v>
      </c>
      <c r="J41" s="169" t="s">
        <v>349</v>
      </c>
      <c r="K41" s="169" t="s">
        <v>350</v>
      </c>
      <c r="L41" s="170">
        <v>45747</v>
      </c>
      <c r="M41" s="169" t="s">
        <v>351</v>
      </c>
      <c r="N41" s="169" t="s">
        <v>352</v>
      </c>
      <c r="O41" s="170" t="s">
        <v>39</v>
      </c>
      <c r="P41" s="169">
        <v>8760</v>
      </c>
      <c r="Q41" s="18" t="s">
        <v>397</v>
      </c>
      <c r="R41" s="172">
        <v>1</v>
      </c>
      <c r="S41" s="145">
        <v>153.29759199999998</v>
      </c>
      <c r="T41" s="145">
        <v>0</v>
      </c>
      <c r="U41" s="145">
        <f t="shared" si="0"/>
        <v>153.29759199999998</v>
      </c>
      <c r="V41" s="220" t="s">
        <v>354</v>
      </c>
    </row>
    <row r="42" spans="1:22" ht="27.75" customHeight="1">
      <c r="A42" s="165" t="s">
        <v>398</v>
      </c>
      <c r="B42" s="165" t="s">
        <v>2</v>
      </c>
      <c r="C42" s="171" t="s">
        <v>13</v>
      </c>
      <c r="D42" s="166" t="s">
        <v>147</v>
      </c>
      <c r="E42" s="166" t="s">
        <v>384</v>
      </c>
      <c r="F42" s="167" t="s">
        <v>392</v>
      </c>
      <c r="G42" s="17" t="s">
        <v>13</v>
      </c>
      <c r="H42" s="168">
        <v>3212</v>
      </c>
      <c r="I42" s="168" t="s">
        <v>399</v>
      </c>
      <c r="J42" s="169" t="s">
        <v>349</v>
      </c>
      <c r="K42" s="169" t="s">
        <v>350</v>
      </c>
      <c r="L42" s="170">
        <v>45747</v>
      </c>
      <c r="M42" s="169" t="s">
        <v>351</v>
      </c>
      <c r="N42" s="169" t="s">
        <v>352</v>
      </c>
      <c r="O42" s="170" t="s">
        <v>39</v>
      </c>
      <c r="P42" s="169">
        <v>8760</v>
      </c>
      <c r="Q42" s="18" t="s">
        <v>400</v>
      </c>
      <c r="R42" s="172">
        <v>1</v>
      </c>
      <c r="S42" s="145">
        <v>153.89116100000001</v>
      </c>
      <c r="T42" s="145">
        <v>0</v>
      </c>
      <c r="U42" s="145">
        <f t="shared" si="0"/>
        <v>153.89116100000001</v>
      </c>
      <c r="V42" s="220" t="s">
        <v>354</v>
      </c>
    </row>
    <row r="43" spans="1:22" ht="27.75" customHeight="1">
      <c r="A43" s="165" t="s">
        <v>401</v>
      </c>
      <c r="B43" s="165" t="s">
        <v>2</v>
      </c>
      <c r="C43" s="171" t="s">
        <v>13</v>
      </c>
      <c r="D43" s="166" t="s">
        <v>147</v>
      </c>
      <c r="E43" s="166" t="s">
        <v>384</v>
      </c>
      <c r="F43" s="167" t="s">
        <v>392</v>
      </c>
      <c r="G43" s="17" t="s">
        <v>13</v>
      </c>
      <c r="H43" s="168">
        <v>3212</v>
      </c>
      <c r="I43" s="168" t="s">
        <v>402</v>
      </c>
      <c r="J43" s="169" t="s">
        <v>349</v>
      </c>
      <c r="K43" s="169" t="s">
        <v>350</v>
      </c>
      <c r="L43" s="170">
        <v>45747</v>
      </c>
      <c r="M43" s="169" t="s">
        <v>351</v>
      </c>
      <c r="N43" s="169" t="s">
        <v>352</v>
      </c>
      <c r="O43" s="170" t="s">
        <v>39</v>
      </c>
      <c r="P43" s="169">
        <v>8760</v>
      </c>
      <c r="Q43" s="18" t="s">
        <v>403</v>
      </c>
      <c r="R43" s="172">
        <v>1</v>
      </c>
      <c r="S43" s="145">
        <v>150.77056000000002</v>
      </c>
      <c r="T43" s="145">
        <v>0</v>
      </c>
      <c r="U43" s="145">
        <f t="shared" si="0"/>
        <v>150.77056000000002</v>
      </c>
      <c r="V43" s="220" t="s">
        <v>354</v>
      </c>
    </row>
    <row r="44" spans="1:22" ht="27.75" customHeight="1">
      <c r="A44" s="165" t="s">
        <v>404</v>
      </c>
      <c r="B44" s="165" t="s">
        <v>2</v>
      </c>
      <c r="C44" s="171" t="s">
        <v>248</v>
      </c>
      <c r="D44" s="166" t="s">
        <v>147</v>
      </c>
      <c r="E44" s="166" t="s">
        <v>384</v>
      </c>
      <c r="F44" s="167" t="s">
        <v>405</v>
      </c>
      <c r="G44" s="17" t="s">
        <v>406</v>
      </c>
      <c r="H44" s="168">
        <v>5214</v>
      </c>
      <c r="I44" s="168" t="s">
        <v>362</v>
      </c>
      <c r="J44" s="169" t="s">
        <v>349</v>
      </c>
      <c r="K44" s="169" t="s">
        <v>350</v>
      </c>
      <c r="L44" s="170">
        <v>45747</v>
      </c>
      <c r="M44" s="169" t="s">
        <v>351</v>
      </c>
      <c r="N44" s="169" t="s">
        <v>352</v>
      </c>
      <c r="O44" s="170" t="s">
        <v>39</v>
      </c>
      <c r="P44" s="169">
        <v>8760</v>
      </c>
      <c r="Q44" s="18" t="s">
        <v>407</v>
      </c>
      <c r="R44" s="172">
        <v>1</v>
      </c>
      <c r="S44" s="145">
        <v>40.005642999999999</v>
      </c>
      <c r="T44" s="145">
        <v>0</v>
      </c>
      <c r="U44" s="145">
        <f t="shared" si="0"/>
        <v>40.005642999999999</v>
      </c>
      <c r="V44" s="220" t="s">
        <v>354</v>
      </c>
    </row>
    <row r="45" spans="1:22" ht="27.75" customHeight="1">
      <c r="A45" s="165" t="s">
        <v>408</v>
      </c>
      <c r="B45" s="165" t="s">
        <v>2</v>
      </c>
      <c r="C45" s="171" t="s">
        <v>248</v>
      </c>
      <c r="D45" s="166" t="s">
        <v>147</v>
      </c>
      <c r="E45" s="166" t="s">
        <v>384</v>
      </c>
      <c r="F45" s="167" t="s">
        <v>405</v>
      </c>
      <c r="G45" s="17" t="s">
        <v>406</v>
      </c>
      <c r="H45" s="168">
        <v>5214</v>
      </c>
      <c r="I45" s="168" t="s">
        <v>409</v>
      </c>
      <c r="J45" s="169" t="s">
        <v>349</v>
      </c>
      <c r="K45" s="169" t="s">
        <v>350</v>
      </c>
      <c r="L45" s="170">
        <v>45747</v>
      </c>
      <c r="M45" s="169" t="s">
        <v>351</v>
      </c>
      <c r="N45" s="169" t="s">
        <v>352</v>
      </c>
      <c r="O45" s="170" t="s">
        <v>39</v>
      </c>
      <c r="P45" s="169">
        <v>8760</v>
      </c>
      <c r="Q45" s="18" t="s">
        <v>410</v>
      </c>
      <c r="R45" s="172">
        <v>1</v>
      </c>
      <c r="S45" s="145">
        <v>32.131351000000002</v>
      </c>
      <c r="T45" s="145">
        <v>0</v>
      </c>
      <c r="U45" s="145">
        <f t="shared" si="0"/>
        <v>32.131351000000002</v>
      </c>
      <c r="V45" s="220" t="s">
        <v>354</v>
      </c>
    </row>
    <row r="46" spans="1:22" ht="27.75" customHeight="1">
      <c r="A46" s="165" t="s">
        <v>411</v>
      </c>
      <c r="B46" s="165" t="s">
        <v>2</v>
      </c>
      <c r="C46" s="171" t="s">
        <v>256</v>
      </c>
      <c r="D46" s="166" t="s">
        <v>147</v>
      </c>
      <c r="E46" s="166" t="s">
        <v>372</v>
      </c>
      <c r="F46" s="167" t="s">
        <v>412</v>
      </c>
      <c r="G46" s="17" t="s">
        <v>413</v>
      </c>
      <c r="H46" s="168">
        <v>6223</v>
      </c>
      <c r="I46" s="168" t="s">
        <v>362</v>
      </c>
      <c r="J46" s="169" t="s">
        <v>349</v>
      </c>
      <c r="K46" s="169" t="s">
        <v>350</v>
      </c>
      <c r="L46" s="170">
        <v>45747</v>
      </c>
      <c r="M46" s="169" t="s">
        <v>351</v>
      </c>
      <c r="N46" s="169" t="s">
        <v>352</v>
      </c>
      <c r="O46" s="170" t="s">
        <v>39</v>
      </c>
      <c r="P46" s="169">
        <v>8760</v>
      </c>
      <c r="Q46" s="18" t="s">
        <v>414</v>
      </c>
      <c r="R46" s="172">
        <v>1</v>
      </c>
      <c r="S46" s="145">
        <v>20.334479000000002</v>
      </c>
      <c r="T46" s="145">
        <v>0</v>
      </c>
      <c r="U46" s="145">
        <f t="shared" si="0"/>
        <v>20.334479000000002</v>
      </c>
      <c r="V46" s="220" t="s">
        <v>354</v>
      </c>
    </row>
    <row r="47" spans="1:22" ht="27.75" customHeight="1">
      <c r="A47" s="165" t="s">
        <v>415</v>
      </c>
      <c r="B47" s="165" t="s">
        <v>2</v>
      </c>
      <c r="C47" s="171" t="s">
        <v>256</v>
      </c>
      <c r="D47" s="166" t="s">
        <v>147</v>
      </c>
      <c r="E47" s="166" t="s">
        <v>372</v>
      </c>
      <c r="F47" s="167" t="s">
        <v>412</v>
      </c>
      <c r="G47" s="17" t="s">
        <v>413</v>
      </c>
      <c r="H47" s="168">
        <v>6223</v>
      </c>
      <c r="I47" s="168" t="s">
        <v>365</v>
      </c>
      <c r="J47" s="169" t="s">
        <v>349</v>
      </c>
      <c r="K47" s="169" t="s">
        <v>350</v>
      </c>
      <c r="L47" s="170">
        <v>45747</v>
      </c>
      <c r="M47" s="169" t="s">
        <v>351</v>
      </c>
      <c r="N47" s="169" t="s">
        <v>352</v>
      </c>
      <c r="O47" s="170" t="s">
        <v>39</v>
      </c>
      <c r="P47" s="169">
        <v>8760</v>
      </c>
      <c r="Q47" s="18" t="s">
        <v>416</v>
      </c>
      <c r="R47" s="172">
        <v>1</v>
      </c>
      <c r="S47" s="145">
        <v>25.620057000000003</v>
      </c>
      <c r="T47" s="145">
        <v>0</v>
      </c>
      <c r="U47" s="145">
        <f t="shared" si="0"/>
        <v>25.620057000000003</v>
      </c>
      <c r="V47" s="220" t="s">
        <v>354</v>
      </c>
    </row>
    <row r="48" spans="1:22" ht="27.75" customHeight="1">
      <c r="A48" s="165" t="s">
        <v>417</v>
      </c>
      <c r="B48" s="165" t="s">
        <v>2</v>
      </c>
      <c r="C48" s="171" t="s">
        <v>256</v>
      </c>
      <c r="D48" s="166" t="s">
        <v>147</v>
      </c>
      <c r="E48" s="166" t="s">
        <v>372</v>
      </c>
      <c r="F48" s="167" t="s">
        <v>412</v>
      </c>
      <c r="G48" s="17" t="s">
        <v>413</v>
      </c>
      <c r="H48" s="168">
        <v>6223</v>
      </c>
      <c r="I48" s="168" t="s">
        <v>368</v>
      </c>
      <c r="J48" s="169" t="s">
        <v>349</v>
      </c>
      <c r="K48" s="169" t="s">
        <v>350</v>
      </c>
      <c r="L48" s="170">
        <v>45747</v>
      </c>
      <c r="M48" s="169" t="s">
        <v>351</v>
      </c>
      <c r="N48" s="169" t="s">
        <v>352</v>
      </c>
      <c r="O48" s="170" t="s">
        <v>39</v>
      </c>
      <c r="P48" s="169">
        <v>8760</v>
      </c>
      <c r="Q48" s="18" t="s">
        <v>418</v>
      </c>
      <c r="R48" s="172">
        <v>1</v>
      </c>
      <c r="S48" s="145">
        <v>38.641266000000002</v>
      </c>
      <c r="T48" s="145">
        <v>0</v>
      </c>
      <c r="U48" s="145">
        <f t="shared" si="0"/>
        <v>38.641266000000002</v>
      </c>
      <c r="V48" s="220" t="s">
        <v>354</v>
      </c>
    </row>
    <row r="49" spans="1:22" ht="27.75" customHeight="1">
      <c r="A49" s="165" t="s">
        <v>419</v>
      </c>
      <c r="B49" s="165" t="s">
        <v>2</v>
      </c>
      <c r="C49" s="171" t="s">
        <v>248</v>
      </c>
      <c r="D49" s="166" t="s">
        <v>147</v>
      </c>
      <c r="E49" s="166" t="s">
        <v>384</v>
      </c>
      <c r="F49" s="167" t="s">
        <v>420</v>
      </c>
      <c r="G49" s="17" t="s">
        <v>248</v>
      </c>
      <c r="H49" s="168">
        <v>5211</v>
      </c>
      <c r="I49" s="168" t="s">
        <v>421</v>
      </c>
      <c r="J49" s="169" t="s">
        <v>349</v>
      </c>
      <c r="K49" s="169" t="s">
        <v>350</v>
      </c>
      <c r="L49" s="170">
        <v>45747</v>
      </c>
      <c r="M49" s="169" t="s">
        <v>351</v>
      </c>
      <c r="N49" s="169" t="s">
        <v>352</v>
      </c>
      <c r="O49" s="170" t="s">
        <v>39</v>
      </c>
      <c r="P49" s="169">
        <v>8760</v>
      </c>
      <c r="Q49" s="18" t="s">
        <v>422</v>
      </c>
      <c r="R49" s="172">
        <v>1</v>
      </c>
      <c r="S49" s="145">
        <v>0.46638200000000002</v>
      </c>
      <c r="T49" s="145">
        <v>0</v>
      </c>
      <c r="U49" s="145">
        <f t="shared" si="0"/>
        <v>0.46638200000000002</v>
      </c>
      <c r="V49" s="220" t="s">
        <v>354</v>
      </c>
    </row>
    <row r="50" spans="1:22" ht="27.75" customHeight="1">
      <c r="A50" s="165" t="s">
        <v>423</v>
      </c>
      <c r="B50" s="165" t="s">
        <v>2</v>
      </c>
      <c r="C50" s="171" t="s">
        <v>248</v>
      </c>
      <c r="D50" s="166" t="s">
        <v>147</v>
      </c>
      <c r="E50" s="166" t="s">
        <v>424</v>
      </c>
      <c r="F50" s="167" t="s">
        <v>420</v>
      </c>
      <c r="G50" s="17" t="s">
        <v>248</v>
      </c>
      <c r="H50" s="168">
        <v>5211</v>
      </c>
      <c r="I50" s="168" t="s">
        <v>425</v>
      </c>
      <c r="J50" s="169" t="s">
        <v>349</v>
      </c>
      <c r="K50" s="169" t="s">
        <v>350</v>
      </c>
      <c r="L50" s="170">
        <v>45747</v>
      </c>
      <c r="M50" s="169" t="s">
        <v>351</v>
      </c>
      <c r="N50" s="169" t="s">
        <v>352</v>
      </c>
      <c r="O50" s="170" t="s">
        <v>39</v>
      </c>
      <c r="P50" s="169">
        <v>8760</v>
      </c>
      <c r="Q50" s="18" t="s">
        <v>426</v>
      </c>
      <c r="R50" s="172">
        <v>1</v>
      </c>
      <c r="S50" s="145">
        <v>1.4011330000000002</v>
      </c>
      <c r="T50" s="145">
        <v>0</v>
      </c>
      <c r="U50" s="145">
        <f t="shared" si="0"/>
        <v>1.4011330000000002</v>
      </c>
      <c r="V50" s="220" t="s">
        <v>354</v>
      </c>
    </row>
    <row r="51" spans="1:22" ht="27.75" customHeight="1">
      <c r="A51" s="165" t="s">
        <v>427</v>
      </c>
      <c r="B51" s="165" t="s">
        <v>2</v>
      </c>
      <c r="C51" s="171" t="s">
        <v>248</v>
      </c>
      <c r="D51" s="166" t="s">
        <v>147</v>
      </c>
      <c r="E51" s="166" t="s">
        <v>384</v>
      </c>
      <c r="F51" s="167" t="s">
        <v>420</v>
      </c>
      <c r="G51" s="17" t="s">
        <v>248</v>
      </c>
      <c r="H51" s="168">
        <v>5211</v>
      </c>
      <c r="I51" s="168" t="s">
        <v>428</v>
      </c>
      <c r="J51" s="169" t="s">
        <v>349</v>
      </c>
      <c r="K51" s="169" t="s">
        <v>350</v>
      </c>
      <c r="L51" s="170">
        <v>45747</v>
      </c>
      <c r="M51" s="169" t="s">
        <v>351</v>
      </c>
      <c r="N51" s="169" t="s">
        <v>352</v>
      </c>
      <c r="O51" s="170" t="s">
        <v>39</v>
      </c>
      <c r="P51" s="169">
        <v>8760</v>
      </c>
      <c r="Q51" s="18" t="s">
        <v>429</v>
      </c>
      <c r="R51" s="172">
        <v>1</v>
      </c>
      <c r="S51" s="145">
        <v>61.701300000000003</v>
      </c>
      <c r="T51" s="145">
        <v>0</v>
      </c>
      <c r="U51" s="145">
        <f t="shared" si="0"/>
        <v>61.701300000000003</v>
      </c>
      <c r="V51" s="220" t="s">
        <v>354</v>
      </c>
    </row>
    <row r="52" spans="1:22" ht="27.75" customHeight="1">
      <c r="A52" s="165" t="s">
        <v>430</v>
      </c>
      <c r="B52" s="165" t="s">
        <v>2</v>
      </c>
      <c r="C52" s="171" t="s">
        <v>248</v>
      </c>
      <c r="D52" s="166" t="s">
        <v>147</v>
      </c>
      <c r="E52" s="166" t="s">
        <v>384</v>
      </c>
      <c r="F52" s="167" t="s">
        <v>420</v>
      </c>
      <c r="G52" s="17" t="s">
        <v>248</v>
      </c>
      <c r="H52" s="168">
        <v>5211</v>
      </c>
      <c r="I52" s="168" t="s">
        <v>431</v>
      </c>
      <c r="J52" s="169" t="s">
        <v>349</v>
      </c>
      <c r="K52" s="169" t="s">
        <v>350</v>
      </c>
      <c r="L52" s="170">
        <v>45747</v>
      </c>
      <c r="M52" s="169" t="s">
        <v>351</v>
      </c>
      <c r="N52" s="169" t="s">
        <v>352</v>
      </c>
      <c r="O52" s="170" t="s">
        <v>39</v>
      </c>
      <c r="P52" s="169">
        <v>8760</v>
      </c>
      <c r="Q52" s="18" t="s">
        <v>432</v>
      </c>
      <c r="R52" s="172">
        <v>1</v>
      </c>
      <c r="S52" s="145">
        <v>61.635255000000001</v>
      </c>
      <c r="T52" s="145">
        <v>0</v>
      </c>
      <c r="U52" s="145">
        <f t="shared" si="0"/>
        <v>61.635255000000001</v>
      </c>
      <c r="V52" s="220" t="s">
        <v>354</v>
      </c>
    </row>
    <row r="53" spans="1:22" ht="27.75" customHeight="1">
      <c r="A53" s="165" t="s">
        <v>433</v>
      </c>
      <c r="B53" s="165" t="s">
        <v>2</v>
      </c>
      <c r="C53" s="171" t="s">
        <v>248</v>
      </c>
      <c r="D53" s="166" t="s">
        <v>147</v>
      </c>
      <c r="E53" s="166" t="s">
        <v>384</v>
      </c>
      <c r="F53" s="167" t="s">
        <v>420</v>
      </c>
      <c r="G53" s="17" t="s">
        <v>248</v>
      </c>
      <c r="H53" s="168">
        <v>5211</v>
      </c>
      <c r="I53" s="168" t="s">
        <v>434</v>
      </c>
      <c r="J53" s="169" t="s">
        <v>349</v>
      </c>
      <c r="K53" s="169" t="s">
        <v>350</v>
      </c>
      <c r="L53" s="170">
        <v>45747</v>
      </c>
      <c r="M53" s="169" t="s">
        <v>351</v>
      </c>
      <c r="N53" s="169" t="s">
        <v>352</v>
      </c>
      <c r="O53" s="170" t="s">
        <v>39</v>
      </c>
      <c r="P53" s="169">
        <v>8760</v>
      </c>
      <c r="Q53" s="18" t="s">
        <v>435</v>
      </c>
      <c r="R53" s="172">
        <v>1</v>
      </c>
      <c r="S53" s="145">
        <v>65.202484999999996</v>
      </c>
      <c r="T53" s="145">
        <v>0</v>
      </c>
      <c r="U53" s="145">
        <f t="shared" si="0"/>
        <v>65.202484999999996</v>
      </c>
      <c r="V53" s="220" t="s">
        <v>354</v>
      </c>
    </row>
    <row r="54" spans="1:22" ht="27.75" customHeight="1">
      <c r="A54" s="165" t="s">
        <v>436</v>
      </c>
      <c r="B54" s="165" t="s">
        <v>2</v>
      </c>
      <c r="C54" s="171" t="s">
        <v>13</v>
      </c>
      <c r="D54" s="166" t="s">
        <v>147</v>
      </c>
      <c r="E54" s="166" t="s">
        <v>437</v>
      </c>
      <c r="F54" s="167" t="s">
        <v>438</v>
      </c>
      <c r="G54" s="17" t="s">
        <v>439</v>
      </c>
      <c r="H54" s="168">
        <v>3221</v>
      </c>
      <c r="I54" s="168" t="s">
        <v>440</v>
      </c>
      <c r="J54" s="169" t="s">
        <v>349</v>
      </c>
      <c r="K54" s="169" t="s">
        <v>350</v>
      </c>
      <c r="L54" s="170">
        <v>45747</v>
      </c>
      <c r="M54" s="169" t="s">
        <v>351</v>
      </c>
      <c r="N54" s="169" t="s">
        <v>352</v>
      </c>
      <c r="O54" s="170" t="s">
        <v>39</v>
      </c>
      <c r="P54" s="169">
        <v>8760</v>
      </c>
      <c r="Q54" s="18" t="s">
        <v>441</v>
      </c>
      <c r="R54" s="172">
        <v>1</v>
      </c>
      <c r="S54" s="145">
        <v>62.964217999999995</v>
      </c>
      <c r="T54" s="145">
        <v>0</v>
      </c>
      <c r="U54" s="145">
        <f t="shared" si="0"/>
        <v>62.964217999999995</v>
      </c>
      <c r="V54" s="220" t="s">
        <v>354</v>
      </c>
    </row>
    <row r="55" spans="1:22" ht="27.75" customHeight="1">
      <c r="A55" s="165" t="s">
        <v>442</v>
      </c>
      <c r="B55" s="165" t="s">
        <v>2</v>
      </c>
      <c r="C55" s="171" t="s">
        <v>13</v>
      </c>
      <c r="D55" s="166" t="s">
        <v>147</v>
      </c>
      <c r="E55" s="166" t="s">
        <v>437</v>
      </c>
      <c r="F55" s="167" t="s">
        <v>438</v>
      </c>
      <c r="G55" s="17" t="s">
        <v>439</v>
      </c>
      <c r="H55" s="168">
        <v>3221</v>
      </c>
      <c r="I55" s="168" t="s">
        <v>365</v>
      </c>
      <c r="J55" s="169" t="s">
        <v>349</v>
      </c>
      <c r="K55" s="169" t="s">
        <v>350</v>
      </c>
      <c r="L55" s="170">
        <v>45747</v>
      </c>
      <c r="M55" s="169" t="s">
        <v>351</v>
      </c>
      <c r="N55" s="169" t="s">
        <v>352</v>
      </c>
      <c r="O55" s="170" t="s">
        <v>39</v>
      </c>
      <c r="P55" s="169">
        <v>8760</v>
      </c>
      <c r="Q55" s="18" t="s">
        <v>443</v>
      </c>
      <c r="R55" s="172">
        <v>1</v>
      </c>
      <c r="S55" s="145">
        <v>39.994129000000001</v>
      </c>
      <c r="T55" s="145">
        <v>0</v>
      </c>
      <c r="U55" s="145">
        <f t="shared" si="0"/>
        <v>39.994129000000001</v>
      </c>
      <c r="V55" s="220" t="s">
        <v>354</v>
      </c>
    </row>
    <row r="56" spans="1:22" ht="27.75" customHeight="1">
      <c r="A56" s="165" t="s">
        <v>444</v>
      </c>
      <c r="B56" s="165" t="s">
        <v>2</v>
      </c>
      <c r="C56" s="171" t="s">
        <v>13</v>
      </c>
      <c r="D56" s="166" t="s">
        <v>147</v>
      </c>
      <c r="E56" s="166" t="s">
        <v>437</v>
      </c>
      <c r="F56" s="167" t="s">
        <v>438</v>
      </c>
      <c r="G56" s="17" t="s">
        <v>439</v>
      </c>
      <c r="H56" s="168">
        <v>3221</v>
      </c>
      <c r="I56" s="168" t="s">
        <v>368</v>
      </c>
      <c r="J56" s="169" t="s">
        <v>349</v>
      </c>
      <c r="K56" s="169" t="s">
        <v>350</v>
      </c>
      <c r="L56" s="170">
        <v>45747</v>
      </c>
      <c r="M56" s="169" t="s">
        <v>351</v>
      </c>
      <c r="N56" s="169" t="s">
        <v>352</v>
      </c>
      <c r="O56" s="170" t="s">
        <v>39</v>
      </c>
      <c r="P56" s="169">
        <v>8760</v>
      </c>
      <c r="Q56" s="18" t="s">
        <v>445</v>
      </c>
      <c r="R56" s="172">
        <v>1</v>
      </c>
      <c r="S56" s="145">
        <v>63.435321999999999</v>
      </c>
      <c r="T56" s="145">
        <v>0</v>
      </c>
      <c r="U56" s="145">
        <f t="shared" si="0"/>
        <v>63.435321999999999</v>
      </c>
      <c r="V56" s="220" t="s">
        <v>354</v>
      </c>
    </row>
    <row r="57" spans="1:22" ht="27.75" customHeight="1">
      <c r="A57" s="165" t="s">
        <v>446</v>
      </c>
      <c r="B57" s="165" t="s">
        <v>2</v>
      </c>
      <c r="C57" s="171" t="s">
        <v>252</v>
      </c>
      <c r="D57" s="166" t="s">
        <v>371</v>
      </c>
      <c r="E57" s="166" t="s">
        <v>447</v>
      </c>
      <c r="F57" s="167" t="s">
        <v>448</v>
      </c>
      <c r="G57" s="17" t="s">
        <v>449</v>
      </c>
      <c r="H57" s="168">
        <v>6112</v>
      </c>
      <c r="I57" s="168" t="s">
        <v>450</v>
      </c>
      <c r="J57" s="169" t="s">
        <v>349</v>
      </c>
      <c r="K57" s="169" t="s">
        <v>350</v>
      </c>
      <c r="L57" s="170">
        <v>45747</v>
      </c>
      <c r="M57" s="169" t="s">
        <v>351</v>
      </c>
      <c r="N57" s="169" t="s">
        <v>352</v>
      </c>
      <c r="O57" s="170" t="s">
        <v>39</v>
      </c>
      <c r="P57" s="169">
        <v>8760</v>
      </c>
      <c r="Q57" s="18" t="s">
        <v>451</v>
      </c>
      <c r="R57" s="172">
        <v>1</v>
      </c>
      <c r="S57" s="145">
        <v>55.145113999999992</v>
      </c>
      <c r="T57" s="145">
        <v>0</v>
      </c>
      <c r="U57" s="145">
        <f t="shared" si="0"/>
        <v>55.145113999999992</v>
      </c>
      <c r="V57" s="220" t="s">
        <v>354</v>
      </c>
    </row>
    <row r="58" spans="1:22" ht="27.75" customHeight="1">
      <c r="A58" s="165" t="s">
        <v>452</v>
      </c>
      <c r="B58" s="165" t="s">
        <v>2</v>
      </c>
      <c r="C58" s="171" t="s">
        <v>252</v>
      </c>
      <c r="D58" s="166" t="s">
        <v>371</v>
      </c>
      <c r="E58" s="166" t="s">
        <v>447</v>
      </c>
      <c r="F58" s="167" t="s">
        <v>448</v>
      </c>
      <c r="G58" s="17" t="s">
        <v>449</v>
      </c>
      <c r="H58" s="168">
        <v>6112</v>
      </c>
      <c r="I58" s="168" t="s">
        <v>453</v>
      </c>
      <c r="J58" s="169" t="s">
        <v>349</v>
      </c>
      <c r="K58" s="169" t="s">
        <v>350</v>
      </c>
      <c r="L58" s="170">
        <v>45747</v>
      </c>
      <c r="M58" s="169" t="s">
        <v>351</v>
      </c>
      <c r="N58" s="169" t="s">
        <v>352</v>
      </c>
      <c r="O58" s="170" t="s">
        <v>39</v>
      </c>
      <c r="P58" s="169">
        <v>8760</v>
      </c>
      <c r="Q58" s="18" t="s">
        <v>454</v>
      </c>
      <c r="R58" s="172">
        <v>1</v>
      </c>
      <c r="S58" s="145">
        <v>42.191300000000005</v>
      </c>
      <c r="T58" s="145">
        <v>0</v>
      </c>
      <c r="U58" s="145">
        <f t="shared" si="0"/>
        <v>42.191300000000005</v>
      </c>
      <c r="V58" s="220" t="s">
        <v>354</v>
      </c>
    </row>
    <row r="59" spans="1:22" ht="27.75" customHeight="1">
      <c r="A59" s="165" t="s">
        <v>455</v>
      </c>
      <c r="B59" s="165" t="s">
        <v>2</v>
      </c>
      <c r="C59" s="171" t="s">
        <v>248</v>
      </c>
      <c r="D59" s="166" t="s">
        <v>147</v>
      </c>
      <c r="E59" s="166" t="s">
        <v>384</v>
      </c>
      <c r="F59" s="167" t="s">
        <v>456</v>
      </c>
      <c r="G59" s="17" t="s">
        <v>457</v>
      </c>
      <c r="H59" s="168">
        <v>5212</v>
      </c>
      <c r="I59" s="168" t="s">
        <v>440</v>
      </c>
      <c r="J59" s="169" t="s">
        <v>349</v>
      </c>
      <c r="K59" s="169" t="s">
        <v>350</v>
      </c>
      <c r="L59" s="170">
        <v>45747</v>
      </c>
      <c r="M59" s="169" t="s">
        <v>351</v>
      </c>
      <c r="N59" s="169" t="s">
        <v>352</v>
      </c>
      <c r="O59" s="170" t="s">
        <v>39</v>
      </c>
      <c r="P59" s="169">
        <v>8760</v>
      </c>
      <c r="Q59" s="18" t="s">
        <v>458</v>
      </c>
      <c r="R59" s="172">
        <v>1</v>
      </c>
      <c r="S59" s="145">
        <v>56.872726</v>
      </c>
      <c r="T59" s="145">
        <v>0</v>
      </c>
      <c r="U59" s="145">
        <f t="shared" si="0"/>
        <v>56.872726</v>
      </c>
      <c r="V59" s="220" t="s">
        <v>354</v>
      </c>
    </row>
    <row r="60" spans="1:22" ht="27.75" customHeight="1">
      <c r="A60" s="165" t="s">
        <v>459</v>
      </c>
      <c r="B60" s="165" t="s">
        <v>2</v>
      </c>
      <c r="C60" s="171" t="s">
        <v>248</v>
      </c>
      <c r="D60" s="166" t="s">
        <v>147</v>
      </c>
      <c r="E60" s="166" t="s">
        <v>384</v>
      </c>
      <c r="F60" s="167" t="s">
        <v>456</v>
      </c>
      <c r="G60" s="17" t="s">
        <v>457</v>
      </c>
      <c r="H60" s="168">
        <v>5212</v>
      </c>
      <c r="I60" s="168" t="s">
        <v>431</v>
      </c>
      <c r="J60" s="169" t="s">
        <v>349</v>
      </c>
      <c r="K60" s="169" t="s">
        <v>350</v>
      </c>
      <c r="L60" s="170">
        <v>45747</v>
      </c>
      <c r="M60" s="169" t="s">
        <v>351</v>
      </c>
      <c r="N60" s="169" t="s">
        <v>352</v>
      </c>
      <c r="O60" s="170" t="s">
        <v>39</v>
      </c>
      <c r="P60" s="169">
        <v>8760</v>
      </c>
      <c r="Q60" s="18" t="s">
        <v>460</v>
      </c>
      <c r="R60" s="172">
        <v>1</v>
      </c>
      <c r="S60" s="145">
        <v>89.670090999999999</v>
      </c>
      <c r="T60" s="145">
        <v>0</v>
      </c>
      <c r="U60" s="145">
        <f t="shared" si="0"/>
        <v>89.670090999999999</v>
      </c>
      <c r="V60" s="220" t="s">
        <v>354</v>
      </c>
    </row>
    <row r="61" spans="1:22" ht="27.75" customHeight="1">
      <c r="A61" s="165" t="s">
        <v>461</v>
      </c>
      <c r="B61" s="165" t="s">
        <v>2</v>
      </c>
      <c r="C61" s="171" t="s">
        <v>344</v>
      </c>
      <c r="D61" s="166" t="s">
        <v>371</v>
      </c>
      <c r="E61" s="166" t="s">
        <v>462</v>
      </c>
      <c r="F61" s="167" t="s">
        <v>463</v>
      </c>
      <c r="G61" s="17" t="s">
        <v>245</v>
      </c>
      <c r="H61" s="168">
        <v>4215</v>
      </c>
      <c r="I61" s="168" t="s">
        <v>464</v>
      </c>
      <c r="J61" s="169" t="s">
        <v>349</v>
      </c>
      <c r="K61" s="169" t="s">
        <v>350</v>
      </c>
      <c r="L61" s="170">
        <v>45747</v>
      </c>
      <c r="M61" s="169" t="s">
        <v>351</v>
      </c>
      <c r="N61" s="169" t="s">
        <v>352</v>
      </c>
      <c r="O61" s="170" t="s">
        <v>39</v>
      </c>
      <c r="P61" s="169">
        <v>8760</v>
      </c>
      <c r="Q61" s="18" t="s">
        <v>465</v>
      </c>
      <c r="R61" s="172">
        <v>1</v>
      </c>
      <c r="S61" s="145">
        <v>29.693090999999999</v>
      </c>
      <c r="T61" s="145">
        <v>0</v>
      </c>
      <c r="U61" s="145">
        <f t="shared" si="0"/>
        <v>29.693090999999999</v>
      </c>
      <c r="V61" s="220" t="s">
        <v>354</v>
      </c>
    </row>
    <row r="62" spans="1:22" ht="27.75" customHeight="1">
      <c r="A62" s="165" t="s">
        <v>466</v>
      </c>
      <c r="B62" s="165" t="s">
        <v>2</v>
      </c>
      <c r="C62" s="171" t="s">
        <v>344</v>
      </c>
      <c r="D62" s="166" t="s">
        <v>371</v>
      </c>
      <c r="E62" s="166" t="s">
        <v>462</v>
      </c>
      <c r="F62" s="167" t="s">
        <v>463</v>
      </c>
      <c r="G62" s="17" t="s">
        <v>245</v>
      </c>
      <c r="H62" s="168">
        <v>4215</v>
      </c>
      <c r="I62" s="168" t="s">
        <v>467</v>
      </c>
      <c r="J62" s="169" t="s">
        <v>349</v>
      </c>
      <c r="K62" s="169" t="s">
        <v>350</v>
      </c>
      <c r="L62" s="170">
        <v>45747</v>
      </c>
      <c r="M62" s="169" t="s">
        <v>351</v>
      </c>
      <c r="N62" s="169" t="s">
        <v>352</v>
      </c>
      <c r="O62" s="170" t="s">
        <v>39</v>
      </c>
      <c r="P62" s="169">
        <v>8760</v>
      </c>
      <c r="Q62" s="18" t="s">
        <v>468</v>
      </c>
      <c r="R62" s="172">
        <v>1</v>
      </c>
      <c r="S62" s="145">
        <v>73.583934999999997</v>
      </c>
      <c r="T62" s="145">
        <v>0</v>
      </c>
      <c r="U62" s="145">
        <f t="shared" si="0"/>
        <v>73.583934999999997</v>
      </c>
      <c r="V62" s="220" t="s">
        <v>354</v>
      </c>
    </row>
    <row r="63" spans="1:22" ht="27.75" customHeight="1">
      <c r="A63" s="165" t="s">
        <v>469</v>
      </c>
      <c r="B63" s="165" t="s">
        <v>2</v>
      </c>
      <c r="C63" s="171" t="s">
        <v>344</v>
      </c>
      <c r="D63" s="166" t="s">
        <v>371</v>
      </c>
      <c r="E63" s="166" t="s">
        <v>462</v>
      </c>
      <c r="F63" s="167" t="s">
        <v>346</v>
      </c>
      <c r="G63" s="17" t="s">
        <v>245</v>
      </c>
      <c r="H63" s="168">
        <v>4222</v>
      </c>
      <c r="I63" s="168" t="s">
        <v>470</v>
      </c>
      <c r="J63" s="169" t="s">
        <v>349</v>
      </c>
      <c r="K63" s="169" t="s">
        <v>350</v>
      </c>
      <c r="L63" s="170">
        <v>45747</v>
      </c>
      <c r="M63" s="169" t="s">
        <v>351</v>
      </c>
      <c r="N63" s="169" t="s">
        <v>352</v>
      </c>
      <c r="O63" s="170" t="s">
        <v>39</v>
      </c>
      <c r="P63" s="169">
        <v>8760</v>
      </c>
      <c r="Q63" s="18" t="s">
        <v>471</v>
      </c>
      <c r="R63" s="172">
        <v>1</v>
      </c>
      <c r="S63" s="145">
        <v>41.075339999999997</v>
      </c>
      <c r="T63" s="145">
        <v>0</v>
      </c>
      <c r="U63" s="145">
        <f t="shared" si="0"/>
        <v>41.075339999999997</v>
      </c>
      <c r="V63" s="220" t="s">
        <v>354</v>
      </c>
    </row>
    <row r="64" spans="1:22" ht="27.75" customHeight="1">
      <c r="A64" s="165" t="s">
        <v>472</v>
      </c>
      <c r="B64" s="165" t="s">
        <v>2</v>
      </c>
      <c r="C64" s="171" t="s">
        <v>344</v>
      </c>
      <c r="D64" s="166" t="s">
        <v>371</v>
      </c>
      <c r="E64" s="166" t="s">
        <v>462</v>
      </c>
      <c r="F64" s="167" t="s">
        <v>346</v>
      </c>
      <c r="G64" s="17" t="s">
        <v>245</v>
      </c>
      <c r="H64" s="168">
        <v>4222</v>
      </c>
      <c r="I64" s="168" t="s">
        <v>473</v>
      </c>
      <c r="J64" s="169" t="s">
        <v>349</v>
      </c>
      <c r="K64" s="169" t="s">
        <v>350</v>
      </c>
      <c r="L64" s="170">
        <v>45747</v>
      </c>
      <c r="M64" s="169" t="s">
        <v>351</v>
      </c>
      <c r="N64" s="169" t="s">
        <v>352</v>
      </c>
      <c r="O64" s="170" t="s">
        <v>39</v>
      </c>
      <c r="P64" s="169">
        <v>8760</v>
      </c>
      <c r="Q64" s="18" t="s">
        <v>474</v>
      </c>
      <c r="R64" s="172">
        <v>1</v>
      </c>
      <c r="S64" s="145">
        <v>0.27137900000000004</v>
      </c>
      <c r="T64" s="145">
        <v>0</v>
      </c>
      <c r="U64" s="145">
        <f t="shared" si="0"/>
        <v>0.27137900000000004</v>
      </c>
      <c r="V64" s="220" t="s">
        <v>354</v>
      </c>
    </row>
    <row r="65" spans="1:22" ht="27.75" customHeight="1">
      <c r="A65" s="165" t="s">
        <v>475</v>
      </c>
      <c r="B65" s="165" t="s">
        <v>2</v>
      </c>
      <c r="C65" s="171" t="s">
        <v>344</v>
      </c>
      <c r="D65" s="166" t="s">
        <v>371</v>
      </c>
      <c r="E65" s="166" t="s">
        <v>462</v>
      </c>
      <c r="F65" s="167" t="s">
        <v>476</v>
      </c>
      <c r="G65" s="17" t="s">
        <v>245</v>
      </c>
      <c r="H65" s="168">
        <v>4211</v>
      </c>
      <c r="I65" s="168" t="s">
        <v>393</v>
      </c>
      <c r="J65" s="169" t="s">
        <v>349</v>
      </c>
      <c r="K65" s="169" t="s">
        <v>350</v>
      </c>
      <c r="L65" s="170">
        <v>45747</v>
      </c>
      <c r="M65" s="169" t="s">
        <v>351</v>
      </c>
      <c r="N65" s="169" t="s">
        <v>352</v>
      </c>
      <c r="O65" s="170" t="s">
        <v>39</v>
      </c>
      <c r="P65" s="169">
        <v>8760</v>
      </c>
      <c r="Q65" s="18" t="s">
        <v>477</v>
      </c>
      <c r="R65" s="172">
        <v>1</v>
      </c>
      <c r="S65" s="145">
        <v>70.315449999999998</v>
      </c>
      <c r="T65" s="145">
        <v>0</v>
      </c>
      <c r="U65" s="145">
        <f t="shared" si="0"/>
        <v>70.315449999999998</v>
      </c>
      <c r="V65" s="220" t="s">
        <v>354</v>
      </c>
    </row>
    <row r="66" spans="1:22" ht="27.75" customHeight="1">
      <c r="A66" s="165" t="s">
        <v>478</v>
      </c>
      <c r="B66" s="165" t="s">
        <v>2</v>
      </c>
      <c r="C66" s="171" t="s">
        <v>344</v>
      </c>
      <c r="D66" s="166" t="s">
        <v>147</v>
      </c>
      <c r="E66" s="166" t="s">
        <v>462</v>
      </c>
      <c r="F66" s="167" t="s">
        <v>476</v>
      </c>
      <c r="G66" s="17" t="s">
        <v>245</v>
      </c>
      <c r="H66" s="168">
        <v>4211</v>
      </c>
      <c r="I66" s="168" t="s">
        <v>396</v>
      </c>
      <c r="J66" s="169" t="s">
        <v>349</v>
      </c>
      <c r="K66" s="169" t="s">
        <v>350</v>
      </c>
      <c r="L66" s="170">
        <v>45747</v>
      </c>
      <c r="M66" s="169" t="s">
        <v>351</v>
      </c>
      <c r="N66" s="169" t="s">
        <v>352</v>
      </c>
      <c r="O66" s="170" t="s">
        <v>39</v>
      </c>
      <c r="P66" s="169">
        <v>8760</v>
      </c>
      <c r="Q66" s="18" t="s">
        <v>479</v>
      </c>
      <c r="R66" s="172">
        <v>1</v>
      </c>
      <c r="S66" s="145">
        <v>135.77940099999998</v>
      </c>
      <c r="T66" s="145">
        <v>0</v>
      </c>
      <c r="U66" s="145">
        <f t="shared" si="0"/>
        <v>135.77940099999998</v>
      </c>
      <c r="V66" s="220" t="s">
        <v>354</v>
      </c>
    </row>
    <row r="67" spans="1:22" ht="27.75" customHeight="1">
      <c r="A67" s="165" t="s">
        <v>480</v>
      </c>
      <c r="B67" s="165" t="s">
        <v>2</v>
      </c>
      <c r="C67" s="171" t="s">
        <v>344</v>
      </c>
      <c r="D67" s="166" t="s">
        <v>147</v>
      </c>
      <c r="E67" s="166" t="s">
        <v>462</v>
      </c>
      <c r="F67" s="167" t="s">
        <v>476</v>
      </c>
      <c r="G67" s="17" t="s">
        <v>245</v>
      </c>
      <c r="H67" s="168">
        <v>4211</v>
      </c>
      <c r="I67" s="168" t="s">
        <v>399</v>
      </c>
      <c r="J67" s="169" t="s">
        <v>349</v>
      </c>
      <c r="K67" s="169" t="s">
        <v>350</v>
      </c>
      <c r="L67" s="170">
        <v>45747</v>
      </c>
      <c r="M67" s="169" t="s">
        <v>351</v>
      </c>
      <c r="N67" s="169" t="s">
        <v>352</v>
      </c>
      <c r="O67" s="170" t="s">
        <v>39</v>
      </c>
      <c r="P67" s="169">
        <v>8760</v>
      </c>
      <c r="Q67" s="18" t="s">
        <v>481</v>
      </c>
      <c r="R67" s="172">
        <v>1</v>
      </c>
      <c r="S67" s="145">
        <v>135.146412</v>
      </c>
      <c r="T67" s="145">
        <v>0</v>
      </c>
      <c r="U67" s="145">
        <f t="shared" si="0"/>
        <v>135.146412</v>
      </c>
      <c r="V67" s="220" t="s">
        <v>354</v>
      </c>
    </row>
    <row r="68" spans="1:22" ht="27.75" customHeight="1">
      <c r="A68" s="165" t="s">
        <v>482</v>
      </c>
      <c r="B68" s="165" t="s">
        <v>2</v>
      </c>
      <c r="C68" s="171" t="s">
        <v>344</v>
      </c>
      <c r="D68" s="166" t="s">
        <v>147</v>
      </c>
      <c r="E68" s="166" t="s">
        <v>462</v>
      </c>
      <c r="F68" s="167" t="s">
        <v>476</v>
      </c>
      <c r="G68" s="17" t="s">
        <v>245</v>
      </c>
      <c r="H68" s="168">
        <v>4211</v>
      </c>
      <c r="I68" s="168" t="s">
        <v>402</v>
      </c>
      <c r="J68" s="169" t="s">
        <v>349</v>
      </c>
      <c r="K68" s="169" t="s">
        <v>350</v>
      </c>
      <c r="L68" s="170">
        <v>45747</v>
      </c>
      <c r="M68" s="169" t="s">
        <v>351</v>
      </c>
      <c r="N68" s="169" t="s">
        <v>352</v>
      </c>
      <c r="O68" s="170" t="s">
        <v>39</v>
      </c>
      <c r="P68" s="169">
        <v>8760</v>
      </c>
      <c r="Q68" s="18" t="s">
        <v>483</v>
      </c>
      <c r="R68" s="172">
        <v>1</v>
      </c>
      <c r="S68" s="145">
        <v>131.54543600000002</v>
      </c>
      <c r="T68" s="145">
        <v>0</v>
      </c>
      <c r="U68" s="145">
        <f t="shared" si="0"/>
        <v>131.54543600000002</v>
      </c>
      <c r="V68" s="220" t="s">
        <v>354</v>
      </c>
    </row>
    <row r="69" spans="1:22" ht="27.75" customHeight="1">
      <c r="A69" s="165" t="s">
        <v>484</v>
      </c>
      <c r="B69" s="165" t="s">
        <v>2</v>
      </c>
      <c r="C69" s="171" t="s">
        <v>13</v>
      </c>
      <c r="D69" s="166" t="s">
        <v>147</v>
      </c>
      <c r="E69" s="166" t="s">
        <v>485</v>
      </c>
      <c r="F69" s="167" t="s">
        <v>486</v>
      </c>
      <c r="G69" s="17" t="s">
        <v>487</v>
      </c>
      <c r="H69" s="168">
        <v>3232</v>
      </c>
      <c r="I69" s="168" t="s">
        <v>428</v>
      </c>
      <c r="J69" s="169" t="s">
        <v>349</v>
      </c>
      <c r="K69" s="169" t="s">
        <v>350</v>
      </c>
      <c r="L69" s="170">
        <v>45747</v>
      </c>
      <c r="M69" s="169" t="s">
        <v>351</v>
      </c>
      <c r="N69" s="169" t="s">
        <v>352</v>
      </c>
      <c r="O69" s="170" t="s">
        <v>39</v>
      </c>
      <c r="P69" s="169">
        <v>8760</v>
      </c>
      <c r="Q69" s="18" t="s">
        <v>488</v>
      </c>
      <c r="R69" s="172">
        <v>1</v>
      </c>
      <c r="S69" s="145">
        <v>54.517000000000003</v>
      </c>
      <c r="T69" s="145">
        <v>0</v>
      </c>
      <c r="U69" s="145">
        <f t="shared" si="0"/>
        <v>54.517000000000003</v>
      </c>
      <c r="V69" s="220" t="s">
        <v>354</v>
      </c>
    </row>
    <row r="70" spans="1:22" ht="27.75" customHeight="1">
      <c r="A70" s="165" t="s">
        <v>489</v>
      </c>
      <c r="B70" s="165" t="s">
        <v>2</v>
      </c>
      <c r="C70" s="171" t="s">
        <v>13</v>
      </c>
      <c r="D70" s="166" t="s">
        <v>147</v>
      </c>
      <c r="E70" s="166" t="s">
        <v>485</v>
      </c>
      <c r="F70" s="167" t="s">
        <v>486</v>
      </c>
      <c r="G70" s="17" t="s">
        <v>487</v>
      </c>
      <c r="H70" s="168">
        <v>3232</v>
      </c>
      <c r="I70" s="168" t="s">
        <v>431</v>
      </c>
      <c r="J70" s="169" t="s">
        <v>349</v>
      </c>
      <c r="K70" s="169" t="s">
        <v>350</v>
      </c>
      <c r="L70" s="170">
        <v>45747</v>
      </c>
      <c r="M70" s="169" t="s">
        <v>351</v>
      </c>
      <c r="N70" s="169" t="s">
        <v>352</v>
      </c>
      <c r="O70" s="170" t="s">
        <v>39</v>
      </c>
      <c r="P70" s="169">
        <v>8760</v>
      </c>
      <c r="Q70" s="18" t="s">
        <v>490</v>
      </c>
      <c r="R70" s="172">
        <v>1</v>
      </c>
      <c r="S70" s="145">
        <v>55.547925000000006</v>
      </c>
      <c r="T70" s="145">
        <v>0</v>
      </c>
      <c r="U70" s="145">
        <f t="shared" si="0"/>
        <v>55.547925000000006</v>
      </c>
      <c r="V70" s="220" t="s">
        <v>354</v>
      </c>
    </row>
    <row r="71" spans="1:22" ht="27.75" customHeight="1">
      <c r="A71" s="165" t="s">
        <v>491</v>
      </c>
      <c r="B71" s="165" t="s">
        <v>2</v>
      </c>
      <c r="C71" s="171" t="s">
        <v>256</v>
      </c>
      <c r="D71" s="166" t="s">
        <v>371</v>
      </c>
      <c r="E71" s="166" t="s">
        <v>372</v>
      </c>
      <c r="F71" s="167" t="s">
        <v>412</v>
      </c>
      <c r="G71" s="17" t="s">
        <v>492</v>
      </c>
      <c r="H71" s="168">
        <v>6223</v>
      </c>
      <c r="I71" s="168" t="s">
        <v>493</v>
      </c>
      <c r="J71" s="169" t="s">
        <v>349</v>
      </c>
      <c r="K71" s="169" t="s">
        <v>350</v>
      </c>
      <c r="L71" s="170">
        <v>45747</v>
      </c>
      <c r="M71" s="169" t="s">
        <v>351</v>
      </c>
      <c r="N71" s="169" t="s">
        <v>352</v>
      </c>
      <c r="O71" s="170" t="s">
        <v>39</v>
      </c>
      <c r="P71" s="169">
        <v>8760</v>
      </c>
      <c r="Q71" s="18" t="s">
        <v>494</v>
      </c>
      <c r="R71" s="172">
        <v>1</v>
      </c>
      <c r="S71" s="145">
        <v>13.336513999999999</v>
      </c>
      <c r="T71" s="145">
        <v>0</v>
      </c>
      <c r="U71" s="145">
        <f t="shared" si="0"/>
        <v>13.336513999999999</v>
      </c>
      <c r="V71" s="220" t="s">
        <v>354</v>
      </c>
    </row>
    <row r="72" spans="1:22" ht="27.75" customHeight="1">
      <c r="A72" s="165" t="s">
        <v>495</v>
      </c>
      <c r="B72" s="165" t="s">
        <v>2</v>
      </c>
      <c r="C72" s="171" t="s">
        <v>256</v>
      </c>
      <c r="D72" s="166" t="s">
        <v>371</v>
      </c>
      <c r="E72" s="166" t="s">
        <v>372</v>
      </c>
      <c r="F72" s="167" t="s">
        <v>412</v>
      </c>
      <c r="G72" s="17" t="s">
        <v>492</v>
      </c>
      <c r="H72" s="168">
        <v>6223</v>
      </c>
      <c r="I72" s="168" t="s">
        <v>496</v>
      </c>
      <c r="J72" s="169" t="s">
        <v>349</v>
      </c>
      <c r="K72" s="169" t="s">
        <v>350</v>
      </c>
      <c r="L72" s="170">
        <v>45747</v>
      </c>
      <c r="M72" s="169" t="s">
        <v>351</v>
      </c>
      <c r="N72" s="169" t="s">
        <v>352</v>
      </c>
      <c r="O72" s="170" t="s">
        <v>39</v>
      </c>
      <c r="P72" s="169">
        <v>8760</v>
      </c>
      <c r="Q72" s="18" t="s">
        <v>497</v>
      </c>
      <c r="R72" s="172">
        <v>1</v>
      </c>
      <c r="S72" s="145">
        <v>9.5068339999999996</v>
      </c>
      <c r="T72" s="145">
        <v>0</v>
      </c>
      <c r="U72" s="145">
        <f t="shared" si="0"/>
        <v>9.5068339999999996</v>
      </c>
      <c r="V72" s="220" t="s">
        <v>354</v>
      </c>
    </row>
    <row r="73" spans="1:22" ht="27.75" customHeight="1">
      <c r="A73" s="165" t="s">
        <v>498</v>
      </c>
      <c r="B73" s="165" t="s">
        <v>2</v>
      </c>
      <c r="C73" s="171" t="s">
        <v>252</v>
      </c>
      <c r="D73" s="166" t="s">
        <v>371</v>
      </c>
      <c r="E73" s="166" t="s">
        <v>447</v>
      </c>
      <c r="F73" s="167" t="s">
        <v>448</v>
      </c>
      <c r="G73" s="17" t="s">
        <v>499</v>
      </c>
      <c r="H73" s="168">
        <v>6112</v>
      </c>
      <c r="I73" s="168" t="s">
        <v>500</v>
      </c>
      <c r="J73" s="169" t="s">
        <v>349</v>
      </c>
      <c r="K73" s="169" t="s">
        <v>350</v>
      </c>
      <c r="L73" s="170">
        <v>45747</v>
      </c>
      <c r="M73" s="169" t="s">
        <v>351</v>
      </c>
      <c r="N73" s="169" t="s">
        <v>352</v>
      </c>
      <c r="O73" s="170" t="s">
        <v>39</v>
      </c>
      <c r="P73" s="169">
        <v>8760</v>
      </c>
      <c r="Q73" s="18" t="s">
        <v>501</v>
      </c>
      <c r="R73" s="172">
        <v>1</v>
      </c>
      <c r="S73" s="145">
        <v>95.147058999999999</v>
      </c>
      <c r="T73" s="145">
        <v>0</v>
      </c>
      <c r="U73" s="145">
        <f t="shared" si="0"/>
        <v>95.147058999999999</v>
      </c>
      <c r="V73" s="220" t="s">
        <v>354</v>
      </c>
    </row>
    <row r="74" spans="1:22" ht="27.75" customHeight="1">
      <c r="A74" s="165" t="s">
        <v>502</v>
      </c>
      <c r="B74" s="165" t="s">
        <v>2</v>
      </c>
      <c r="C74" s="171" t="s">
        <v>344</v>
      </c>
      <c r="D74" s="166" t="s">
        <v>147</v>
      </c>
      <c r="E74" s="166" t="s">
        <v>462</v>
      </c>
      <c r="F74" s="167" t="s">
        <v>503</v>
      </c>
      <c r="G74" s="17" t="s">
        <v>504</v>
      </c>
      <c r="H74" s="168">
        <v>4212</v>
      </c>
      <c r="I74" s="168" t="s">
        <v>348</v>
      </c>
      <c r="J74" s="169" t="s">
        <v>349</v>
      </c>
      <c r="K74" s="169" t="s">
        <v>350</v>
      </c>
      <c r="L74" s="170">
        <v>45747</v>
      </c>
      <c r="M74" s="169" t="s">
        <v>351</v>
      </c>
      <c r="N74" s="169" t="s">
        <v>352</v>
      </c>
      <c r="O74" s="170" t="s">
        <v>39</v>
      </c>
      <c r="P74" s="169">
        <v>8760</v>
      </c>
      <c r="Q74" s="18" t="s">
        <v>505</v>
      </c>
      <c r="R74" s="172">
        <v>1</v>
      </c>
      <c r="S74" s="145">
        <v>44.616020000000006</v>
      </c>
      <c r="T74" s="145">
        <v>0</v>
      </c>
      <c r="U74" s="145">
        <f t="shared" si="0"/>
        <v>44.616020000000006</v>
      </c>
      <c r="V74" s="220" t="s">
        <v>354</v>
      </c>
    </row>
    <row r="75" spans="1:22" ht="27.75" customHeight="1">
      <c r="A75" s="165" t="s">
        <v>506</v>
      </c>
      <c r="B75" s="165" t="s">
        <v>2</v>
      </c>
      <c r="C75" s="171" t="s">
        <v>344</v>
      </c>
      <c r="D75" s="166" t="s">
        <v>147</v>
      </c>
      <c r="E75" s="166" t="s">
        <v>462</v>
      </c>
      <c r="F75" s="167" t="s">
        <v>503</v>
      </c>
      <c r="G75" s="17" t="s">
        <v>504</v>
      </c>
      <c r="H75" s="168">
        <v>4212</v>
      </c>
      <c r="I75" s="168" t="s">
        <v>356</v>
      </c>
      <c r="J75" s="169" t="s">
        <v>349</v>
      </c>
      <c r="K75" s="169" t="s">
        <v>350</v>
      </c>
      <c r="L75" s="170">
        <v>45747</v>
      </c>
      <c r="M75" s="169" t="s">
        <v>351</v>
      </c>
      <c r="N75" s="169" t="s">
        <v>352</v>
      </c>
      <c r="O75" s="170" t="s">
        <v>39</v>
      </c>
      <c r="P75" s="169">
        <v>8760</v>
      </c>
      <c r="Q75" s="18" t="s">
        <v>507</v>
      </c>
      <c r="R75" s="172">
        <v>1</v>
      </c>
      <c r="S75" s="145">
        <v>27.045119</v>
      </c>
      <c r="T75" s="145">
        <v>0</v>
      </c>
      <c r="U75" s="145">
        <f t="shared" si="0"/>
        <v>27.045119</v>
      </c>
      <c r="V75" s="220" t="s">
        <v>354</v>
      </c>
    </row>
    <row r="76" spans="1:22" ht="27.75" customHeight="1">
      <c r="A76" s="165" t="s">
        <v>508</v>
      </c>
      <c r="B76" s="165" t="s">
        <v>2</v>
      </c>
      <c r="C76" s="171" t="s">
        <v>252</v>
      </c>
      <c r="D76" s="166" t="s">
        <v>147</v>
      </c>
      <c r="E76" s="166" t="s">
        <v>509</v>
      </c>
      <c r="F76" s="167" t="s">
        <v>510</v>
      </c>
      <c r="G76" s="17" t="s">
        <v>511</v>
      </c>
      <c r="H76" s="168">
        <v>0</v>
      </c>
      <c r="I76" s="168" t="s">
        <v>512</v>
      </c>
      <c r="J76" s="169" t="s">
        <v>349</v>
      </c>
      <c r="K76" s="169" t="s">
        <v>350</v>
      </c>
      <c r="L76" s="170">
        <v>45747</v>
      </c>
      <c r="M76" s="169" t="s">
        <v>351</v>
      </c>
      <c r="N76" s="169" t="s">
        <v>352</v>
      </c>
      <c r="O76" s="170" t="s">
        <v>39</v>
      </c>
      <c r="P76" s="169">
        <v>8760</v>
      </c>
      <c r="Q76" s="18" t="s">
        <v>513</v>
      </c>
      <c r="R76" s="172">
        <v>1</v>
      </c>
      <c r="S76" s="145">
        <v>-77.130644000000004</v>
      </c>
      <c r="T76" s="145">
        <v>0</v>
      </c>
      <c r="U76" s="145">
        <f t="shared" si="0"/>
        <v>-77.130644000000004</v>
      </c>
      <c r="V76" s="220" t="s">
        <v>354</v>
      </c>
    </row>
    <row r="77" spans="1:22" ht="27.75" customHeight="1">
      <c r="A77" s="165" t="s">
        <v>514</v>
      </c>
      <c r="B77" s="165" t="s">
        <v>2</v>
      </c>
      <c r="C77" s="171" t="s">
        <v>252</v>
      </c>
      <c r="D77" s="166" t="s">
        <v>147</v>
      </c>
      <c r="E77" s="166" t="s">
        <v>515</v>
      </c>
      <c r="F77" s="167" t="s">
        <v>510</v>
      </c>
      <c r="G77" s="17" t="s">
        <v>511</v>
      </c>
      <c r="H77" s="168">
        <v>0</v>
      </c>
      <c r="I77" s="168" t="s">
        <v>516</v>
      </c>
      <c r="J77" s="169" t="s">
        <v>349</v>
      </c>
      <c r="K77" s="169" t="s">
        <v>350</v>
      </c>
      <c r="L77" s="170">
        <v>45747</v>
      </c>
      <c r="M77" s="169" t="s">
        <v>351</v>
      </c>
      <c r="N77" s="169" t="s">
        <v>352</v>
      </c>
      <c r="O77" s="170" t="s">
        <v>39</v>
      </c>
      <c r="P77" s="169">
        <v>8760</v>
      </c>
      <c r="Q77" s="18" t="s">
        <v>517</v>
      </c>
      <c r="R77" s="172">
        <v>1</v>
      </c>
      <c r="S77" s="145">
        <v>-45.505273000000003</v>
      </c>
      <c r="T77" s="145">
        <v>0</v>
      </c>
      <c r="U77" s="145">
        <f t="shared" si="0"/>
        <v>-45.505273000000003</v>
      </c>
      <c r="V77" s="220" t="s">
        <v>354</v>
      </c>
    </row>
    <row r="78" spans="1:22" ht="27.75" customHeight="1">
      <c r="A78" s="165" t="s">
        <v>518</v>
      </c>
      <c r="B78" s="165" t="s">
        <v>2</v>
      </c>
      <c r="C78" s="171" t="s">
        <v>252</v>
      </c>
      <c r="D78" s="166" t="s">
        <v>147</v>
      </c>
      <c r="E78" s="166" t="s">
        <v>509</v>
      </c>
      <c r="F78" s="167" t="s">
        <v>519</v>
      </c>
      <c r="G78" s="17" t="s">
        <v>511</v>
      </c>
      <c r="H78" s="168">
        <v>6152</v>
      </c>
      <c r="I78" s="168" t="s">
        <v>440</v>
      </c>
      <c r="J78" s="169" t="s">
        <v>349</v>
      </c>
      <c r="K78" s="169" t="s">
        <v>350</v>
      </c>
      <c r="L78" s="170">
        <v>45747</v>
      </c>
      <c r="M78" s="169" t="s">
        <v>351</v>
      </c>
      <c r="N78" s="169" t="s">
        <v>352</v>
      </c>
      <c r="O78" s="170" t="s">
        <v>39</v>
      </c>
      <c r="P78" s="169">
        <v>8760</v>
      </c>
      <c r="Q78" s="18" t="s">
        <v>520</v>
      </c>
      <c r="R78" s="172">
        <v>1</v>
      </c>
      <c r="S78" s="145">
        <v>84.008446000000006</v>
      </c>
      <c r="T78" s="145">
        <v>0</v>
      </c>
      <c r="U78" s="145">
        <f t="shared" si="0"/>
        <v>84.008446000000006</v>
      </c>
      <c r="V78" s="220" t="s">
        <v>354</v>
      </c>
    </row>
    <row r="79" spans="1:22" ht="27.75" customHeight="1">
      <c r="A79" s="165" t="s">
        <v>521</v>
      </c>
      <c r="B79" s="165" t="s">
        <v>2</v>
      </c>
      <c r="C79" s="171" t="s">
        <v>252</v>
      </c>
      <c r="D79" s="166" t="s">
        <v>147</v>
      </c>
      <c r="E79" s="166" t="s">
        <v>509</v>
      </c>
      <c r="F79" s="167" t="s">
        <v>519</v>
      </c>
      <c r="G79" s="17" t="s">
        <v>511</v>
      </c>
      <c r="H79" s="168">
        <v>6152</v>
      </c>
      <c r="I79" s="168" t="s">
        <v>409</v>
      </c>
      <c r="J79" s="169" t="s">
        <v>349</v>
      </c>
      <c r="K79" s="169" t="s">
        <v>350</v>
      </c>
      <c r="L79" s="170">
        <v>45747</v>
      </c>
      <c r="M79" s="169" t="s">
        <v>351</v>
      </c>
      <c r="N79" s="169" t="s">
        <v>352</v>
      </c>
      <c r="O79" s="170" t="s">
        <v>39</v>
      </c>
      <c r="P79" s="169">
        <v>8760</v>
      </c>
      <c r="Q79" s="18" t="s">
        <v>522</v>
      </c>
      <c r="R79" s="172">
        <v>1</v>
      </c>
      <c r="S79" s="145">
        <v>83.161743999999985</v>
      </c>
      <c r="T79" s="145">
        <v>0</v>
      </c>
      <c r="U79" s="145">
        <f t="shared" si="0"/>
        <v>83.161743999999985</v>
      </c>
      <c r="V79" s="220" t="s">
        <v>354</v>
      </c>
    </row>
    <row r="80" spans="1:22" ht="27.75" customHeight="1">
      <c r="A80" s="165" t="s">
        <v>523</v>
      </c>
      <c r="B80" s="165" t="s">
        <v>2</v>
      </c>
      <c r="C80" s="171" t="s">
        <v>252</v>
      </c>
      <c r="D80" s="166" t="s">
        <v>147</v>
      </c>
      <c r="E80" s="166" t="s">
        <v>509</v>
      </c>
      <c r="F80" s="167" t="s">
        <v>519</v>
      </c>
      <c r="G80" s="17" t="s">
        <v>511</v>
      </c>
      <c r="H80" s="168">
        <v>6152</v>
      </c>
      <c r="I80" s="168" t="s">
        <v>434</v>
      </c>
      <c r="J80" s="169" t="s">
        <v>349</v>
      </c>
      <c r="K80" s="169" t="s">
        <v>350</v>
      </c>
      <c r="L80" s="170">
        <v>45747</v>
      </c>
      <c r="M80" s="169" t="s">
        <v>351</v>
      </c>
      <c r="N80" s="169" t="s">
        <v>352</v>
      </c>
      <c r="O80" s="170" t="s">
        <v>39</v>
      </c>
      <c r="P80" s="169">
        <v>8760</v>
      </c>
      <c r="Q80" s="18" t="s">
        <v>524</v>
      </c>
      <c r="R80" s="172">
        <v>1</v>
      </c>
      <c r="S80" s="145">
        <v>82.181081999999989</v>
      </c>
      <c r="T80" s="145">
        <v>0</v>
      </c>
      <c r="U80" s="145">
        <f t="shared" si="0"/>
        <v>82.181081999999989</v>
      </c>
      <c r="V80" s="220" t="s">
        <v>354</v>
      </c>
    </row>
    <row r="81" spans="1:22" ht="27.75" customHeight="1">
      <c r="A81" s="165" t="s">
        <v>525</v>
      </c>
      <c r="B81" s="165" t="s">
        <v>2</v>
      </c>
      <c r="C81" s="171" t="s">
        <v>526</v>
      </c>
      <c r="D81" s="166" t="s">
        <v>147</v>
      </c>
      <c r="E81" s="166" t="s">
        <v>384</v>
      </c>
      <c r="F81" s="167" t="s">
        <v>527</v>
      </c>
      <c r="G81" s="17" t="s">
        <v>528</v>
      </c>
      <c r="H81" s="168">
        <v>3211</v>
      </c>
      <c r="I81" s="168" t="s">
        <v>529</v>
      </c>
      <c r="J81" s="169" t="s">
        <v>349</v>
      </c>
      <c r="K81" s="169" t="s">
        <v>350</v>
      </c>
      <c r="L81" s="170">
        <v>45747</v>
      </c>
      <c r="M81" s="169" t="s">
        <v>351</v>
      </c>
      <c r="N81" s="169" t="s">
        <v>352</v>
      </c>
      <c r="O81" s="170" t="s">
        <v>39</v>
      </c>
      <c r="P81" s="169">
        <v>8760</v>
      </c>
      <c r="Q81" s="18" t="s">
        <v>530</v>
      </c>
      <c r="R81" s="172">
        <v>1</v>
      </c>
      <c r="S81" s="145">
        <v>42.112764000000006</v>
      </c>
      <c r="T81" s="145">
        <v>0</v>
      </c>
      <c r="U81" s="145">
        <f t="shared" si="0"/>
        <v>42.112764000000006</v>
      </c>
      <c r="V81" s="220" t="s">
        <v>354</v>
      </c>
    </row>
    <row r="82" spans="1:22" ht="27.75" customHeight="1">
      <c r="A82" s="165" t="s">
        <v>531</v>
      </c>
      <c r="B82" s="165" t="s">
        <v>2</v>
      </c>
      <c r="C82" s="171" t="s">
        <v>526</v>
      </c>
      <c r="D82" s="166" t="s">
        <v>147</v>
      </c>
      <c r="E82" s="166" t="s">
        <v>384</v>
      </c>
      <c r="F82" s="167" t="s">
        <v>527</v>
      </c>
      <c r="G82" s="17" t="s">
        <v>528</v>
      </c>
      <c r="H82" s="168">
        <v>3211</v>
      </c>
      <c r="I82" s="168" t="s">
        <v>529</v>
      </c>
      <c r="J82" s="169" t="s">
        <v>349</v>
      </c>
      <c r="K82" s="169" t="s">
        <v>350</v>
      </c>
      <c r="L82" s="170">
        <v>45747</v>
      </c>
      <c r="M82" s="169" t="s">
        <v>351</v>
      </c>
      <c r="N82" s="169" t="s">
        <v>352</v>
      </c>
      <c r="O82" s="170" t="s">
        <v>39</v>
      </c>
      <c r="P82" s="169">
        <v>8760</v>
      </c>
      <c r="Q82" s="18" t="s">
        <v>532</v>
      </c>
      <c r="R82" s="172">
        <v>1</v>
      </c>
      <c r="S82" s="145">
        <v>42.078400000000009</v>
      </c>
      <c r="T82" s="145">
        <v>0</v>
      </c>
      <c r="U82" s="145">
        <f t="shared" si="0"/>
        <v>42.078400000000009</v>
      </c>
      <c r="V82" s="220" t="s">
        <v>354</v>
      </c>
    </row>
    <row r="83" spans="1:22" ht="27.75" customHeight="1">
      <c r="A83" s="165" t="s">
        <v>533</v>
      </c>
      <c r="B83" s="165" t="s">
        <v>2</v>
      </c>
      <c r="C83" s="171" t="s">
        <v>344</v>
      </c>
      <c r="D83" s="166" t="s">
        <v>147</v>
      </c>
      <c r="E83" s="166" t="s">
        <v>462</v>
      </c>
      <c r="F83" s="167" t="s">
        <v>463</v>
      </c>
      <c r="G83" s="17" t="s">
        <v>534</v>
      </c>
      <c r="H83" s="168">
        <v>4215</v>
      </c>
      <c r="I83" s="168" t="s">
        <v>428</v>
      </c>
      <c r="J83" s="169" t="s">
        <v>349</v>
      </c>
      <c r="K83" s="169" t="s">
        <v>350</v>
      </c>
      <c r="L83" s="170">
        <v>45747</v>
      </c>
      <c r="M83" s="169" t="s">
        <v>351</v>
      </c>
      <c r="N83" s="169" t="s">
        <v>352</v>
      </c>
      <c r="O83" s="170" t="s">
        <v>39</v>
      </c>
      <c r="P83" s="169">
        <v>8760</v>
      </c>
      <c r="Q83" s="18" t="s">
        <v>535</v>
      </c>
      <c r="R83" s="172">
        <v>1</v>
      </c>
      <c r="S83" s="145">
        <v>23.662453999999997</v>
      </c>
      <c r="T83" s="145">
        <v>0</v>
      </c>
      <c r="U83" s="145">
        <f t="shared" si="0"/>
        <v>23.662453999999997</v>
      </c>
      <c r="V83" s="220" t="s">
        <v>354</v>
      </c>
    </row>
    <row r="84" spans="1:22" ht="27.75" customHeight="1">
      <c r="A84" s="165" t="s">
        <v>536</v>
      </c>
      <c r="B84" s="165" t="s">
        <v>2</v>
      </c>
      <c r="C84" s="171" t="s">
        <v>344</v>
      </c>
      <c r="D84" s="166" t="s">
        <v>147</v>
      </c>
      <c r="E84" s="166" t="s">
        <v>462</v>
      </c>
      <c r="F84" s="167" t="s">
        <v>463</v>
      </c>
      <c r="G84" s="17" t="s">
        <v>534</v>
      </c>
      <c r="H84" s="168">
        <v>4215</v>
      </c>
      <c r="I84" s="168" t="s">
        <v>409</v>
      </c>
      <c r="J84" s="169" t="s">
        <v>349</v>
      </c>
      <c r="K84" s="169" t="s">
        <v>350</v>
      </c>
      <c r="L84" s="170">
        <v>45747</v>
      </c>
      <c r="M84" s="169" t="s">
        <v>351</v>
      </c>
      <c r="N84" s="169" t="s">
        <v>352</v>
      </c>
      <c r="O84" s="170" t="s">
        <v>39</v>
      </c>
      <c r="P84" s="169">
        <v>8760</v>
      </c>
      <c r="Q84" s="18" t="s">
        <v>537</v>
      </c>
      <c r="R84" s="172">
        <v>1</v>
      </c>
      <c r="S84" s="145">
        <v>22.584330000000001</v>
      </c>
      <c r="T84" s="145">
        <v>0</v>
      </c>
      <c r="U84" s="145">
        <f t="shared" si="0"/>
        <v>22.584330000000001</v>
      </c>
      <c r="V84" s="220" t="s">
        <v>354</v>
      </c>
    </row>
    <row r="85" spans="1:22" ht="27.75" customHeight="1">
      <c r="A85" s="165" t="s">
        <v>538</v>
      </c>
      <c r="B85" s="165" t="s">
        <v>2</v>
      </c>
      <c r="C85" s="171" t="s">
        <v>256</v>
      </c>
      <c r="D85" s="166" t="s">
        <v>147</v>
      </c>
      <c r="E85" s="166" t="s">
        <v>359</v>
      </c>
      <c r="F85" s="167" t="s">
        <v>539</v>
      </c>
      <c r="G85" s="17" t="s">
        <v>540</v>
      </c>
      <c r="H85" s="168">
        <v>6233</v>
      </c>
      <c r="I85" s="168" t="s">
        <v>529</v>
      </c>
      <c r="J85" s="169" t="s">
        <v>349</v>
      </c>
      <c r="K85" s="169" t="s">
        <v>350</v>
      </c>
      <c r="L85" s="170">
        <v>45747</v>
      </c>
      <c r="M85" s="169" t="s">
        <v>351</v>
      </c>
      <c r="N85" s="169" t="s">
        <v>352</v>
      </c>
      <c r="O85" s="170" t="s">
        <v>39</v>
      </c>
      <c r="P85" s="169">
        <v>8760</v>
      </c>
      <c r="Q85" s="18" t="s">
        <v>541</v>
      </c>
      <c r="R85" s="172">
        <v>1</v>
      </c>
      <c r="S85" s="145">
        <v>28.411014999999999</v>
      </c>
      <c r="T85" s="145">
        <v>0</v>
      </c>
      <c r="U85" s="145">
        <f t="shared" si="0"/>
        <v>28.411014999999999</v>
      </c>
      <c r="V85" s="220" t="s">
        <v>354</v>
      </c>
    </row>
    <row r="86" spans="1:22" ht="27.75" customHeight="1">
      <c r="A86" s="165" t="s">
        <v>542</v>
      </c>
      <c r="B86" s="165" t="s">
        <v>2</v>
      </c>
      <c r="C86" s="171" t="s">
        <v>256</v>
      </c>
      <c r="D86" s="166" t="s">
        <v>147</v>
      </c>
      <c r="E86" s="166" t="s">
        <v>359</v>
      </c>
      <c r="F86" s="167" t="s">
        <v>539</v>
      </c>
      <c r="G86" s="17" t="s">
        <v>540</v>
      </c>
      <c r="H86" s="168">
        <v>6233</v>
      </c>
      <c r="I86" s="168" t="s">
        <v>543</v>
      </c>
      <c r="J86" s="169" t="s">
        <v>349</v>
      </c>
      <c r="K86" s="169" t="s">
        <v>350</v>
      </c>
      <c r="L86" s="170">
        <v>45747</v>
      </c>
      <c r="M86" s="169" t="s">
        <v>351</v>
      </c>
      <c r="N86" s="169" t="s">
        <v>352</v>
      </c>
      <c r="O86" s="170" t="s">
        <v>39</v>
      </c>
      <c r="P86" s="169">
        <v>8760</v>
      </c>
      <c r="Q86" s="18" t="s">
        <v>544</v>
      </c>
      <c r="R86" s="172">
        <v>1</v>
      </c>
      <c r="S86" s="145">
        <v>28.526470999999997</v>
      </c>
      <c r="T86" s="145">
        <v>0</v>
      </c>
      <c r="U86" s="145">
        <f t="shared" si="0"/>
        <v>28.526470999999997</v>
      </c>
      <c r="V86" s="220" t="s">
        <v>354</v>
      </c>
    </row>
    <row r="87" spans="1:22" ht="27.75" customHeight="1">
      <c r="A87" s="165" t="s">
        <v>545</v>
      </c>
      <c r="B87" s="165" t="s">
        <v>2</v>
      </c>
      <c r="C87" s="171" t="s">
        <v>252</v>
      </c>
      <c r="D87" s="166" t="s">
        <v>371</v>
      </c>
      <c r="E87" s="166" t="s">
        <v>447</v>
      </c>
      <c r="F87" s="167" t="s">
        <v>448</v>
      </c>
      <c r="G87" s="17" t="s">
        <v>546</v>
      </c>
      <c r="H87" s="168">
        <v>6112</v>
      </c>
      <c r="I87" s="168" t="s">
        <v>547</v>
      </c>
      <c r="J87" s="169" t="s">
        <v>349</v>
      </c>
      <c r="K87" s="169" t="s">
        <v>350</v>
      </c>
      <c r="L87" s="170">
        <v>45747</v>
      </c>
      <c r="M87" s="169" t="s">
        <v>351</v>
      </c>
      <c r="N87" s="169" t="s">
        <v>352</v>
      </c>
      <c r="O87" s="170" t="s">
        <v>39</v>
      </c>
      <c r="P87" s="169">
        <v>8760</v>
      </c>
      <c r="Q87" s="18" t="s">
        <v>548</v>
      </c>
      <c r="R87" s="172">
        <v>1</v>
      </c>
      <c r="S87" s="145">
        <v>98.603499999999997</v>
      </c>
      <c r="T87" s="145">
        <v>0</v>
      </c>
      <c r="U87" s="145">
        <f t="shared" si="0"/>
        <v>98.603499999999997</v>
      </c>
      <c r="V87" s="220" t="s">
        <v>354</v>
      </c>
    </row>
    <row r="88" spans="1:22" ht="27.75" customHeight="1">
      <c r="A88" s="165" t="s">
        <v>549</v>
      </c>
      <c r="B88" s="165" t="s">
        <v>2</v>
      </c>
      <c r="C88" s="171" t="s">
        <v>252</v>
      </c>
      <c r="D88" s="166" t="s">
        <v>371</v>
      </c>
      <c r="E88" s="166" t="s">
        <v>447</v>
      </c>
      <c r="F88" s="167" t="s">
        <v>448</v>
      </c>
      <c r="G88" s="17" t="s">
        <v>546</v>
      </c>
      <c r="H88" s="168">
        <v>6112</v>
      </c>
      <c r="I88" s="168" t="s">
        <v>550</v>
      </c>
      <c r="J88" s="169" t="s">
        <v>349</v>
      </c>
      <c r="K88" s="169" t="s">
        <v>350</v>
      </c>
      <c r="L88" s="170">
        <v>45747</v>
      </c>
      <c r="M88" s="169" t="s">
        <v>351</v>
      </c>
      <c r="N88" s="169" t="s">
        <v>352</v>
      </c>
      <c r="O88" s="170" t="s">
        <v>39</v>
      </c>
      <c r="P88" s="169">
        <v>8760</v>
      </c>
      <c r="Q88" s="18" t="s">
        <v>551</v>
      </c>
      <c r="R88" s="172">
        <v>1</v>
      </c>
      <c r="S88" s="145">
        <v>23.909965999999997</v>
      </c>
      <c r="T88" s="145">
        <v>0</v>
      </c>
      <c r="U88" s="145">
        <f t="shared" si="0"/>
        <v>23.909965999999997</v>
      </c>
      <c r="V88" s="220" t="s">
        <v>354</v>
      </c>
    </row>
    <row r="89" spans="1:22" ht="27.75" customHeight="1">
      <c r="A89" s="165" t="s">
        <v>552</v>
      </c>
      <c r="B89" s="165" t="s">
        <v>2</v>
      </c>
      <c r="C89" s="171" t="s">
        <v>252</v>
      </c>
      <c r="D89" s="166" t="s">
        <v>371</v>
      </c>
      <c r="E89" s="166" t="s">
        <v>447</v>
      </c>
      <c r="F89" s="167" t="s">
        <v>448</v>
      </c>
      <c r="G89" s="17" t="s">
        <v>546</v>
      </c>
      <c r="H89" s="168">
        <v>6112</v>
      </c>
      <c r="I89" s="168" t="s">
        <v>553</v>
      </c>
      <c r="J89" s="169" t="s">
        <v>349</v>
      </c>
      <c r="K89" s="169" t="s">
        <v>350</v>
      </c>
      <c r="L89" s="170">
        <v>45747</v>
      </c>
      <c r="M89" s="169" t="s">
        <v>351</v>
      </c>
      <c r="N89" s="169" t="s">
        <v>352</v>
      </c>
      <c r="O89" s="170" t="s">
        <v>39</v>
      </c>
      <c r="P89" s="169">
        <v>8760</v>
      </c>
      <c r="Q89" s="18" t="s">
        <v>554</v>
      </c>
      <c r="R89" s="172">
        <v>1</v>
      </c>
      <c r="S89" s="145">
        <v>9.9546090000000014</v>
      </c>
      <c r="T89" s="145">
        <v>0</v>
      </c>
      <c r="U89" s="145">
        <f t="shared" si="0"/>
        <v>9.9546090000000014</v>
      </c>
      <c r="V89" s="220" t="s">
        <v>354</v>
      </c>
    </row>
    <row r="90" spans="1:22" ht="27.75" customHeight="1">
      <c r="A90" s="165" t="s">
        <v>555</v>
      </c>
      <c r="B90" s="165" t="s">
        <v>2</v>
      </c>
      <c r="C90" s="171" t="s">
        <v>252</v>
      </c>
      <c r="D90" s="166" t="s">
        <v>371</v>
      </c>
      <c r="E90" s="166" t="s">
        <v>447</v>
      </c>
      <c r="F90" s="167" t="s">
        <v>448</v>
      </c>
      <c r="G90" s="17" t="s">
        <v>546</v>
      </c>
      <c r="H90" s="168">
        <v>6112</v>
      </c>
      <c r="I90" s="168" t="s">
        <v>556</v>
      </c>
      <c r="J90" s="169" t="s">
        <v>349</v>
      </c>
      <c r="K90" s="169" t="s">
        <v>350</v>
      </c>
      <c r="L90" s="170">
        <v>45747</v>
      </c>
      <c r="M90" s="169" t="s">
        <v>351</v>
      </c>
      <c r="N90" s="169" t="s">
        <v>352</v>
      </c>
      <c r="O90" s="170" t="s">
        <v>39</v>
      </c>
      <c r="P90" s="169">
        <v>8760</v>
      </c>
      <c r="Q90" s="18" t="s">
        <v>557</v>
      </c>
      <c r="R90" s="172">
        <v>1</v>
      </c>
      <c r="S90" s="145">
        <v>87.640049000000005</v>
      </c>
      <c r="T90" s="145">
        <v>0</v>
      </c>
      <c r="U90" s="145">
        <f t="shared" si="0"/>
        <v>87.640049000000005</v>
      </c>
      <c r="V90" s="220" t="s">
        <v>354</v>
      </c>
    </row>
    <row r="91" spans="1:22" ht="27.75" customHeight="1">
      <c r="A91" s="165" t="s">
        <v>558</v>
      </c>
      <c r="B91" s="165" t="s">
        <v>2</v>
      </c>
      <c r="C91" s="171" t="s">
        <v>252</v>
      </c>
      <c r="D91" s="166" t="s">
        <v>559</v>
      </c>
      <c r="E91" s="166" t="s">
        <v>447</v>
      </c>
      <c r="F91" s="167" t="s">
        <v>448</v>
      </c>
      <c r="G91" s="17" t="s">
        <v>546</v>
      </c>
      <c r="H91" s="168">
        <v>6112</v>
      </c>
      <c r="I91" s="168" t="s">
        <v>560</v>
      </c>
      <c r="J91" s="169" t="s">
        <v>349</v>
      </c>
      <c r="K91" s="169" t="s">
        <v>350</v>
      </c>
      <c r="L91" s="170">
        <v>45747</v>
      </c>
      <c r="M91" s="169" t="s">
        <v>351</v>
      </c>
      <c r="N91" s="169" t="s">
        <v>352</v>
      </c>
      <c r="O91" s="170" t="s">
        <v>39</v>
      </c>
      <c r="P91" s="169">
        <v>8760</v>
      </c>
      <c r="Q91" s="18" t="s">
        <v>561</v>
      </c>
      <c r="R91" s="172">
        <v>1</v>
      </c>
      <c r="S91" s="145">
        <v>120.42213799999999</v>
      </c>
      <c r="T91" s="145">
        <v>0</v>
      </c>
      <c r="U91" s="145">
        <f t="shared" si="0"/>
        <v>120.42213799999999</v>
      </c>
      <c r="V91" s="220" t="s">
        <v>354</v>
      </c>
    </row>
    <row r="92" spans="1:22" ht="27.75" customHeight="1">
      <c r="A92" s="165" t="s">
        <v>562</v>
      </c>
      <c r="B92" s="165" t="s">
        <v>2</v>
      </c>
      <c r="C92" s="171" t="s">
        <v>252</v>
      </c>
      <c r="D92" s="166" t="s">
        <v>147</v>
      </c>
      <c r="E92" s="166" t="s">
        <v>447</v>
      </c>
      <c r="F92" s="167" t="s">
        <v>448</v>
      </c>
      <c r="G92" s="17" t="s">
        <v>546</v>
      </c>
      <c r="H92" s="168">
        <v>6112</v>
      </c>
      <c r="I92" s="168" t="s">
        <v>563</v>
      </c>
      <c r="J92" s="169" t="s">
        <v>349</v>
      </c>
      <c r="K92" s="169" t="s">
        <v>350</v>
      </c>
      <c r="L92" s="170">
        <v>45747</v>
      </c>
      <c r="M92" s="169" t="s">
        <v>351</v>
      </c>
      <c r="N92" s="169" t="s">
        <v>352</v>
      </c>
      <c r="O92" s="170" t="s">
        <v>39</v>
      </c>
      <c r="P92" s="169">
        <v>8760</v>
      </c>
      <c r="Q92" s="18" t="s">
        <v>564</v>
      </c>
      <c r="R92" s="172">
        <v>1</v>
      </c>
      <c r="S92" s="145">
        <v>133.67168000000001</v>
      </c>
      <c r="T92" s="145">
        <v>0</v>
      </c>
      <c r="U92" s="145">
        <f t="shared" si="0"/>
        <v>133.67168000000001</v>
      </c>
      <c r="V92" s="220" t="s">
        <v>354</v>
      </c>
    </row>
    <row r="93" spans="1:22" ht="27.75" customHeight="1">
      <c r="A93" s="165" t="s">
        <v>565</v>
      </c>
      <c r="B93" s="165" t="s">
        <v>2</v>
      </c>
      <c r="C93" s="171" t="s">
        <v>252</v>
      </c>
      <c r="D93" s="166" t="s">
        <v>147</v>
      </c>
      <c r="E93" s="166" t="s">
        <v>447</v>
      </c>
      <c r="F93" s="167" t="s">
        <v>448</v>
      </c>
      <c r="G93" s="17" t="s">
        <v>546</v>
      </c>
      <c r="H93" s="168">
        <v>6112</v>
      </c>
      <c r="I93" s="168" t="s">
        <v>566</v>
      </c>
      <c r="J93" s="169" t="s">
        <v>349</v>
      </c>
      <c r="K93" s="169" t="s">
        <v>350</v>
      </c>
      <c r="L93" s="170">
        <v>45747</v>
      </c>
      <c r="M93" s="169" t="s">
        <v>351</v>
      </c>
      <c r="N93" s="169" t="s">
        <v>352</v>
      </c>
      <c r="O93" s="170" t="s">
        <v>39</v>
      </c>
      <c r="P93" s="169">
        <v>8760</v>
      </c>
      <c r="Q93" s="18" t="s">
        <v>567</v>
      </c>
      <c r="R93" s="172">
        <v>1</v>
      </c>
      <c r="S93" s="145">
        <v>0</v>
      </c>
      <c r="T93" s="145">
        <v>0</v>
      </c>
      <c r="U93" s="145">
        <f t="shared" si="0"/>
        <v>0</v>
      </c>
      <c r="V93" s="220" t="s">
        <v>354</v>
      </c>
    </row>
    <row r="94" spans="1:22" ht="27.75" customHeight="1">
      <c r="A94" s="165" t="s">
        <v>568</v>
      </c>
      <c r="B94" s="165" t="s">
        <v>2</v>
      </c>
      <c r="C94" s="171" t="s">
        <v>252</v>
      </c>
      <c r="D94" s="166" t="s">
        <v>559</v>
      </c>
      <c r="E94" s="166" t="s">
        <v>447</v>
      </c>
      <c r="F94" s="167" t="s">
        <v>448</v>
      </c>
      <c r="G94" s="17" t="s">
        <v>569</v>
      </c>
      <c r="H94" s="168">
        <v>6112</v>
      </c>
      <c r="I94" s="168" t="s">
        <v>570</v>
      </c>
      <c r="J94" s="169" t="s">
        <v>349</v>
      </c>
      <c r="K94" s="169" t="s">
        <v>350</v>
      </c>
      <c r="L94" s="170">
        <v>45747</v>
      </c>
      <c r="M94" s="169" t="s">
        <v>351</v>
      </c>
      <c r="N94" s="169" t="s">
        <v>352</v>
      </c>
      <c r="O94" s="170" t="s">
        <v>39</v>
      </c>
      <c r="P94" s="169">
        <v>8760</v>
      </c>
      <c r="Q94" s="18" t="s">
        <v>571</v>
      </c>
      <c r="R94" s="172">
        <v>1</v>
      </c>
      <c r="S94" s="145">
        <v>198.51860999999997</v>
      </c>
      <c r="T94" s="145">
        <v>0</v>
      </c>
      <c r="U94" s="145">
        <f t="shared" si="0"/>
        <v>198.51860999999997</v>
      </c>
      <c r="V94" s="220" t="s">
        <v>354</v>
      </c>
    </row>
    <row r="95" spans="1:22" ht="27.75" customHeight="1">
      <c r="A95" s="165" t="s">
        <v>572</v>
      </c>
      <c r="B95" s="165" t="s">
        <v>2</v>
      </c>
      <c r="C95" s="171" t="s">
        <v>252</v>
      </c>
      <c r="D95" s="166" t="s">
        <v>559</v>
      </c>
      <c r="E95" s="166" t="s">
        <v>447</v>
      </c>
      <c r="F95" s="167" t="s">
        <v>448</v>
      </c>
      <c r="G95" s="17" t="s">
        <v>569</v>
      </c>
      <c r="H95" s="168">
        <v>6112</v>
      </c>
      <c r="I95" s="168" t="s">
        <v>573</v>
      </c>
      <c r="J95" s="169" t="s">
        <v>349</v>
      </c>
      <c r="K95" s="169" t="s">
        <v>350</v>
      </c>
      <c r="L95" s="170">
        <v>45747</v>
      </c>
      <c r="M95" s="169" t="s">
        <v>351</v>
      </c>
      <c r="N95" s="169" t="s">
        <v>352</v>
      </c>
      <c r="O95" s="170" t="s">
        <v>39</v>
      </c>
      <c r="P95" s="169">
        <v>8760</v>
      </c>
      <c r="Q95" s="18" t="s">
        <v>574</v>
      </c>
      <c r="R95" s="172">
        <v>1</v>
      </c>
      <c r="S95" s="145">
        <v>196.61921000000001</v>
      </c>
      <c r="T95" s="145">
        <v>0</v>
      </c>
      <c r="U95" s="145">
        <f t="shared" si="0"/>
        <v>196.61921000000001</v>
      </c>
      <c r="V95" s="220" t="s">
        <v>354</v>
      </c>
    </row>
    <row r="96" spans="1:22" ht="27.75" customHeight="1">
      <c r="A96" s="165" t="s">
        <v>575</v>
      </c>
      <c r="B96" s="165" t="s">
        <v>2</v>
      </c>
      <c r="C96" s="171" t="s">
        <v>252</v>
      </c>
      <c r="D96" s="166" t="s">
        <v>559</v>
      </c>
      <c r="E96" s="166" t="s">
        <v>447</v>
      </c>
      <c r="F96" s="167" t="s">
        <v>448</v>
      </c>
      <c r="G96" s="17" t="s">
        <v>569</v>
      </c>
      <c r="H96" s="168">
        <v>6112</v>
      </c>
      <c r="I96" s="168" t="s">
        <v>576</v>
      </c>
      <c r="J96" s="169" t="s">
        <v>349</v>
      </c>
      <c r="K96" s="169" t="s">
        <v>350</v>
      </c>
      <c r="L96" s="170">
        <v>45747</v>
      </c>
      <c r="M96" s="169" t="s">
        <v>351</v>
      </c>
      <c r="N96" s="169" t="s">
        <v>352</v>
      </c>
      <c r="O96" s="170" t="s">
        <v>39</v>
      </c>
      <c r="P96" s="169">
        <v>8760</v>
      </c>
      <c r="Q96" s="18" t="s">
        <v>577</v>
      </c>
      <c r="R96" s="172">
        <v>1</v>
      </c>
      <c r="S96" s="145">
        <v>2.0538270000000001</v>
      </c>
      <c r="T96" s="145">
        <v>0</v>
      </c>
      <c r="U96" s="145">
        <f t="shared" si="0"/>
        <v>2.0538270000000001</v>
      </c>
      <c r="V96" s="220" t="s">
        <v>354</v>
      </c>
    </row>
    <row r="97" spans="1:22" ht="27.75" customHeight="1">
      <c r="A97" s="165" t="s">
        <v>578</v>
      </c>
      <c r="B97" s="165" t="s">
        <v>2</v>
      </c>
      <c r="C97" s="171" t="s">
        <v>252</v>
      </c>
      <c r="D97" s="166" t="s">
        <v>559</v>
      </c>
      <c r="E97" s="166" t="s">
        <v>447</v>
      </c>
      <c r="F97" s="167" t="s">
        <v>448</v>
      </c>
      <c r="G97" s="17" t="s">
        <v>569</v>
      </c>
      <c r="H97" s="168">
        <v>6112</v>
      </c>
      <c r="I97" s="168" t="s">
        <v>579</v>
      </c>
      <c r="J97" s="169" t="s">
        <v>349</v>
      </c>
      <c r="K97" s="169" t="s">
        <v>350</v>
      </c>
      <c r="L97" s="170">
        <v>45747</v>
      </c>
      <c r="M97" s="169" t="s">
        <v>351</v>
      </c>
      <c r="N97" s="169" t="s">
        <v>352</v>
      </c>
      <c r="O97" s="170" t="s">
        <v>39</v>
      </c>
      <c r="P97" s="169">
        <v>8760</v>
      </c>
      <c r="Q97" s="18" t="s">
        <v>580</v>
      </c>
      <c r="R97" s="172">
        <v>1</v>
      </c>
      <c r="S97" s="145">
        <v>20.020199999999999</v>
      </c>
      <c r="T97" s="145">
        <v>0</v>
      </c>
      <c r="U97" s="145">
        <f t="shared" ref="U97:U162" si="1">S97-T97</f>
        <v>20.020199999999999</v>
      </c>
      <c r="V97" s="220" t="s">
        <v>354</v>
      </c>
    </row>
    <row r="98" spans="1:22" ht="27.75" customHeight="1">
      <c r="A98" s="165" t="s">
        <v>581</v>
      </c>
      <c r="B98" s="165" t="s">
        <v>2</v>
      </c>
      <c r="C98" s="171" t="s">
        <v>252</v>
      </c>
      <c r="D98" s="166" t="s">
        <v>559</v>
      </c>
      <c r="E98" s="166" t="s">
        <v>447</v>
      </c>
      <c r="F98" s="167" t="s">
        <v>448</v>
      </c>
      <c r="G98" s="17" t="s">
        <v>569</v>
      </c>
      <c r="H98" s="168">
        <v>6112</v>
      </c>
      <c r="I98" s="168" t="s">
        <v>582</v>
      </c>
      <c r="J98" s="169" t="s">
        <v>349</v>
      </c>
      <c r="K98" s="169" t="s">
        <v>350</v>
      </c>
      <c r="L98" s="170">
        <v>45747</v>
      </c>
      <c r="M98" s="169" t="s">
        <v>351</v>
      </c>
      <c r="N98" s="169" t="s">
        <v>352</v>
      </c>
      <c r="O98" s="170" t="s">
        <v>39</v>
      </c>
      <c r="P98" s="169">
        <v>8760</v>
      </c>
      <c r="Q98" s="18" t="s">
        <v>583</v>
      </c>
      <c r="R98" s="172">
        <v>1</v>
      </c>
      <c r="S98" s="145">
        <v>165.42247</v>
      </c>
      <c r="T98" s="145">
        <v>0</v>
      </c>
      <c r="U98" s="145">
        <f t="shared" si="1"/>
        <v>165.42247</v>
      </c>
      <c r="V98" s="220" t="s">
        <v>354</v>
      </c>
    </row>
    <row r="99" spans="1:22" ht="27.75" customHeight="1">
      <c r="A99" s="165" t="s">
        <v>584</v>
      </c>
      <c r="B99" s="165" t="s">
        <v>2</v>
      </c>
      <c r="C99" s="171" t="s">
        <v>252</v>
      </c>
      <c r="D99" s="166" t="s">
        <v>585</v>
      </c>
      <c r="E99" s="166" t="s">
        <v>447</v>
      </c>
      <c r="F99" s="167" t="s">
        <v>448</v>
      </c>
      <c r="G99" s="17" t="s">
        <v>569</v>
      </c>
      <c r="H99" s="168">
        <v>6112</v>
      </c>
      <c r="I99" s="168" t="s">
        <v>586</v>
      </c>
      <c r="J99" s="169" t="s">
        <v>349</v>
      </c>
      <c r="K99" s="169" t="s">
        <v>350</v>
      </c>
      <c r="L99" s="170">
        <v>45747</v>
      </c>
      <c r="M99" s="169" t="s">
        <v>351</v>
      </c>
      <c r="N99" s="169" t="s">
        <v>352</v>
      </c>
      <c r="O99" s="170" t="s">
        <v>39</v>
      </c>
      <c r="P99" s="169">
        <v>8760</v>
      </c>
      <c r="Q99" s="18" t="s">
        <v>587</v>
      </c>
      <c r="R99" s="172">
        <v>1</v>
      </c>
      <c r="S99" s="145">
        <v>727.3325000000001</v>
      </c>
      <c r="T99" s="145">
        <v>0</v>
      </c>
      <c r="U99" s="145">
        <f t="shared" si="1"/>
        <v>727.3325000000001</v>
      </c>
      <c r="V99" s="220" t="s">
        <v>354</v>
      </c>
    </row>
    <row r="100" spans="1:22" ht="27.75" customHeight="1">
      <c r="A100" s="165" t="s">
        <v>588</v>
      </c>
      <c r="B100" s="165" t="s">
        <v>2</v>
      </c>
      <c r="C100" s="171" t="s">
        <v>252</v>
      </c>
      <c r="D100" s="166" t="s">
        <v>585</v>
      </c>
      <c r="E100" s="166" t="s">
        <v>447</v>
      </c>
      <c r="F100" s="167" t="s">
        <v>448</v>
      </c>
      <c r="G100" s="17" t="s">
        <v>569</v>
      </c>
      <c r="H100" s="168">
        <v>6112</v>
      </c>
      <c r="I100" s="168" t="s">
        <v>589</v>
      </c>
      <c r="J100" s="169" t="s">
        <v>349</v>
      </c>
      <c r="K100" s="169" t="s">
        <v>350</v>
      </c>
      <c r="L100" s="170">
        <v>45747</v>
      </c>
      <c r="M100" s="169" t="s">
        <v>351</v>
      </c>
      <c r="N100" s="169" t="s">
        <v>352</v>
      </c>
      <c r="O100" s="170" t="s">
        <v>39</v>
      </c>
      <c r="P100" s="169">
        <v>8760</v>
      </c>
      <c r="Q100" s="18" t="s">
        <v>590</v>
      </c>
      <c r="R100" s="172">
        <v>1</v>
      </c>
      <c r="S100" s="145">
        <v>727.88400000000001</v>
      </c>
      <c r="T100" s="145">
        <v>0</v>
      </c>
      <c r="U100" s="145">
        <f t="shared" si="1"/>
        <v>727.88400000000001</v>
      </c>
      <c r="V100" s="220" t="s">
        <v>354</v>
      </c>
    </row>
    <row r="101" spans="1:22" ht="27.75" customHeight="1">
      <c r="A101" s="165" t="s">
        <v>591</v>
      </c>
      <c r="B101" s="165" t="s">
        <v>2</v>
      </c>
      <c r="C101" s="171" t="s">
        <v>252</v>
      </c>
      <c r="D101" s="166" t="s">
        <v>147</v>
      </c>
      <c r="E101" s="166" t="s">
        <v>447</v>
      </c>
      <c r="F101" s="167" t="s">
        <v>448</v>
      </c>
      <c r="G101" s="17" t="s">
        <v>569</v>
      </c>
      <c r="H101" s="168">
        <v>6112</v>
      </c>
      <c r="I101" s="168" t="s">
        <v>592</v>
      </c>
      <c r="J101" s="169" t="s">
        <v>349</v>
      </c>
      <c r="K101" s="169" t="s">
        <v>350</v>
      </c>
      <c r="L101" s="170">
        <v>45747</v>
      </c>
      <c r="M101" s="169" t="s">
        <v>351</v>
      </c>
      <c r="N101" s="169" t="s">
        <v>352</v>
      </c>
      <c r="O101" s="170" t="s">
        <v>39</v>
      </c>
      <c r="P101" s="169">
        <v>8760</v>
      </c>
      <c r="Q101" s="18" t="s">
        <v>593</v>
      </c>
      <c r="R101" s="172">
        <v>1</v>
      </c>
      <c r="S101" s="145">
        <v>23.869996999999998</v>
      </c>
      <c r="T101" s="145">
        <v>0</v>
      </c>
      <c r="U101" s="145">
        <f t="shared" si="1"/>
        <v>23.869996999999998</v>
      </c>
      <c r="V101" s="220" t="s">
        <v>354</v>
      </c>
    </row>
    <row r="102" spans="1:22" ht="27.75" customHeight="1">
      <c r="A102" s="165" t="s">
        <v>594</v>
      </c>
      <c r="B102" s="165" t="s">
        <v>2</v>
      </c>
      <c r="C102" s="171" t="s">
        <v>252</v>
      </c>
      <c r="D102" s="166" t="s">
        <v>559</v>
      </c>
      <c r="E102" s="166" t="s">
        <v>447</v>
      </c>
      <c r="F102" s="167" t="s">
        <v>448</v>
      </c>
      <c r="G102" s="17" t="s">
        <v>569</v>
      </c>
      <c r="H102" s="168">
        <v>6112</v>
      </c>
      <c r="I102" s="168" t="s">
        <v>595</v>
      </c>
      <c r="J102" s="169" t="s">
        <v>349</v>
      </c>
      <c r="K102" s="169" t="s">
        <v>350</v>
      </c>
      <c r="L102" s="170">
        <v>45747</v>
      </c>
      <c r="M102" s="169" t="s">
        <v>351</v>
      </c>
      <c r="N102" s="169" t="s">
        <v>352</v>
      </c>
      <c r="O102" s="170" t="s">
        <v>39</v>
      </c>
      <c r="P102" s="169">
        <v>8760</v>
      </c>
      <c r="Q102" s="18" t="s">
        <v>596</v>
      </c>
      <c r="R102" s="172">
        <v>1</v>
      </c>
      <c r="S102" s="145">
        <v>0.14180300000000001</v>
      </c>
      <c r="T102" s="145">
        <v>0</v>
      </c>
      <c r="U102" s="145">
        <f t="shared" si="1"/>
        <v>0.14180300000000001</v>
      </c>
      <c r="V102" s="220" t="s">
        <v>354</v>
      </c>
    </row>
    <row r="103" spans="1:22" ht="27.75" customHeight="1">
      <c r="A103" s="165" t="s">
        <v>597</v>
      </c>
      <c r="B103" s="165" t="s">
        <v>2</v>
      </c>
      <c r="C103" s="171" t="s">
        <v>252</v>
      </c>
      <c r="D103" s="166" t="s">
        <v>371</v>
      </c>
      <c r="E103" s="166" t="s">
        <v>447</v>
      </c>
      <c r="F103" s="167" t="s">
        <v>519</v>
      </c>
      <c r="G103" s="17" t="s">
        <v>598</v>
      </c>
      <c r="H103" s="168">
        <v>6152</v>
      </c>
      <c r="I103" s="168" t="s">
        <v>599</v>
      </c>
      <c r="J103" s="169" t="s">
        <v>349</v>
      </c>
      <c r="K103" s="169" t="s">
        <v>350</v>
      </c>
      <c r="L103" s="170">
        <v>45747</v>
      </c>
      <c r="M103" s="169" t="s">
        <v>351</v>
      </c>
      <c r="N103" s="169" t="s">
        <v>352</v>
      </c>
      <c r="O103" s="170" t="s">
        <v>39</v>
      </c>
      <c r="P103" s="169">
        <v>8760</v>
      </c>
      <c r="Q103" s="18" t="s">
        <v>600</v>
      </c>
      <c r="R103" s="172">
        <v>1</v>
      </c>
      <c r="S103" s="145">
        <v>61.116845000000005</v>
      </c>
      <c r="T103" s="145">
        <v>0</v>
      </c>
      <c r="U103" s="145">
        <f t="shared" si="1"/>
        <v>61.116845000000005</v>
      </c>
      <c r="V103" s="220" t="s">
        <v>354</v>
      </c>
    </row>
    <row r="104" spans="1:22" ht="27.75" customHeight="1">
      <c r="A104" s="165" t="s">
        <v>601</v>
      </c>
      <c r="B104" s="165" t="s">
        <v>2</v>
      </c>
      <c r="C104" s="171" t="s">
        <v>256</v>
      </c>
      <c r="D104" s="166" t="s">
        <v>371</v>
      </c>
      <c r="E104" s="166" t="s">
        <v>372</v>
      </c>
      <c r="F104" s="167" t="s">
        <v>602</v>
      </c>
      <c r="G104" s="17" t="s">
        <v>603</v>
      </c>
      <c r="H104" s="168">
        <v>6212</v>
      </c>
      <c r="I104" s="168" t="s">
        <v>604</v>
      </c>
      <c r="J104" s="169" t="s">
        <v>349</v>
      </c>
      <c r="K104" s="169" t="s">
        <v>350</v>
      </c>
      <c r="L104" s="170">
        <v>45747</v>
      </c>
      <c r="M104" s="169" t="s">
        <v>351</v>
      </c>
      <c r="N104" s="169" t="s">
        <v>352</v>
      </c>
      <c r="O104" s="170" t="s">
        <v>39</v>
      </c>
      <c r="P104" s="169">
        <v>8760</v>
      </c>
      <c r="Q104" s="18" t="s">
        <v>605</v>
      </c>
      <c r="R104" s="172">
        <v>1</v>
      </c>
      <c r="S104" s="145">
        <v>1.3421840000000003</v>
      </c>
      <c r="T104" s="145">
        <v>0</v>
      </c>
      <c r="U104" s="145">
        <f t="shared" si="1"/>
        <v>1.3421840000000003</v>
      </c>
      <c r="V104" s="220" t="s">
        <v>354</v>
      </c>
    </row>
    <row r="105" spans="1:22" ht="27.75" customHeight="1">
      <c r="A105" s="165" t="s">
        <v>606</v>
      </c>
      <c r="B105" s="165" t="s">
        <v>2</v>
      </c>
      <c r="C105" s="171" t="s">
        <v>252</v>
      </c>
      <c r="D105" s="166" t="s">
        <v>147</v>
      </c>
      <c r="E105" s="166" t="s">
        <v>447</v>
      </c>
      <c r="F105" s="167" t="s">
        <v>607</v>
      </c>
      <c r="G105" s="17" t="s">
        <v>608</v>
      </c>
      <c r="H105" s="168">
        <v>6111</v>
      </c>
      <c r="I105" s="168" t="s">
        <v>428</v>
      </c>
      <c r="J105" s="169" t="s">
        <v>349</v>
      </c>
      <c r="K105" s="169" t="s">
        <v>350</v>
      </c>
      <c r="L105" s="170">
        <v>45747</v>
      </c>
      <c r="M105" s="169" t="s">
        <v>351</v>
      </c>
      <c r="N105" s="169" t="s">
        <v>352</v>
      </c>
      <c r="O105" s="170" t="s">
        <v>39</v>
      </c>
      <c r="P105" s="169">
        <v>8760</v>
      </c>
      <c r="Q105" s="18" t="s">
        <v>609</v>
      </c>
      <c r="R105" s="172">
        <v>1</v>
      </c>
      <c r="S105" s="145">
        <v>105.57284</v>
      </c>
      <c r="T105" s="145">
        <v>0</v>
      </c>
      <c r="U105" s="145">
        <f t="shared" si="1"/>
        <v>105.57284</v>
      </c>
      <c r="V105" s="220" t="s">
        <v>354</v>
      </c>
    </row>
    <row r="106" spans="1:22" ht="27.75" customHeight="1">
      <c r="A106" s="165" t="s">
        <v>610</v>
      </c>
      <c r="B106" s="165" t="s">
        <v>2</v>
      </c>
      <c r="C106" s="171" t="s">
        <v>252</v>
      </c>
      <c r="D106" s="166" t="s">
        <v>147</v>
      </c>
      <c r="E106" s="166" t="s">
        <v>447</v>
      </c>
      <c r="F106" s="167" t="s">
        <v>607</v>
      </c>
      <c r="G106" s="17" t="s">
        <v>608</v>
      </c>
      <c r="H106" s="168">
        <v>6111</v>
      </c>
      <c r="I106" s="168" t="s">
        <v>431</v>
      </c>
      <c r="J106" s="169" t="s">
        <v>349</v>
      </c>
      <c r="K106" s="169" t="s">
        <v>350</v>
      </c>
      <c r="L106" s="170">
        <v>45747</v>
      </c>
      <c r="M106" s="169" t="s">
        <v>351</v>
      </c>
      <c r="N106" s="169" t="s">
        <v>352</v>
      </c>
      <c r="O106" s="170" t="s">
        <v>39</v>
      </c>
      <c r="P106" s="169">
        <v>8760</v>
      </c>
      <c r="Q106" s="18" t="s">
        <v>611</v>
      </c>
      <c r="R106" s="172">
        <v>1</v>
      </c>
      <c r="S106" s="145">
        <v>107.53829</v>
      </c>
      <c r="T106" s="145">
        <v>0</v>
      </c>
      <c r="U106" s="145">
        <f t="shared" si="1"/>
        <v>107.53829</v>
      </c>
      <c r="V106" s="220" t="s">
        <v>354</v>
      </c>
    </row>
    <row r="107" spans="1:22" ht="27.75" customHeight="1">
      <c r="A107" s="165" t="s">
        <v>612</v>
      </c>
      <c r="B107" s="165" t="s">
        <v>2</v>
      </c>
      <c r="C107" s="171" t="s">
        <v>252</v>
      </c>
      <c r="D107" s="166" t="s">
        <v>147</v>
      </c>
      <c r="E107" s="166" t="s">
        <v>447</v>
      </c>
      <c r="F107" s="167" t="s">
        <v>607</v>
      </c>
      <c r="G107" s="17" t="s">
        <v>608</v>
      </c>
      <c r="H107" s="168">
        <v>6111</v>
      </c>
      <c r="I107" s="168" t="s">
        <v>434</v>
      </c>
      <c r="J107" s="169" t="s">
        <v>349</v>
      </c>
      <c r="K107" s="169" t="s">
        <v>350</v>
      </c>
      <c r="L107" s="170">
        <v>45747</v>
      </c>
      <c r="M107" s="169" t="s">
        <v>351</v>
      </c>
      <c r="N107" s="169" t="s">
        <v>352</v>
      </c>
      <c r="O107" s="170" t="s">
        <v>39</v>
      </c>
      <c r="P107" s="169">
        <v>8760</v>
      </c>
      <c r="Q107" s="18" t="s">
        <v>613</v>
      </c>
      <c r="R107" s="172">
        <v>1</v>
      </c>
      <c r="S107" s="145">
        <v>110.19337</v>
      </c>
      <c r="T107" s="145">
        <v>0</v>
      </c>
      <c r="U107" s="145">
        <f t="shared" si="1"/>
        <v>110.19337</v>
      </c>
      <c r="V107" s="220" t="s">
        <v>354</v>
      </c>
    </row>
    <row r="108" spans="1:22" ht="27.75" customHeight="1">
      <c r="A108" s="165" t="s">
        <v>614</v>
      </c>
      <c r="B108" s="165" t="s">
        <v>2</v>
      </c>
      <c r="C108" s="171" t="s">
        <v>252</v>
      </c>
      <c r="D108" s="166" t="s">
        <v>147</v>
      </c>
      <c r="E108" s="166" t="s">
        <v>447</v>
      </c>
      <c r="F108" s="167" t="s">
        <v>607</v>
      </c>
      <c r="G108" s="17" t="s">
        <v>608</v>
      </c>
      <c r="H108" s="168">
        <v>6111</v>
      </c>
      <c r="I108" s="168" t="s">
        <v>615</v>
      </c>
      <c r="J108" s="169" t="s">
        <v>349</v>
      </c>
      <c r="K108" s="169" t="s">
        <v>350</v>
      </c>
      <c r="L108" s="170">
        <v>45747</v>
      </c>
      <c r="M108" s="169" t="s">
        <v>351</v>
      </c>
      <c r="N108" s="169" t="s">
        <v>352</v>
      </c>
      <c r="O108" s="170" t="s">
        <v>39</v>
      </c>
      <c r="P108" s="169">
        <v>8760</v>
      </c>
      <c r="Q108" s="18" t="s">
        <v>616</v>
      </c>
      <c r="R108" s="172">
        <v>1</v>
      </c>
      <c r="S108" s="145">
        <v>5.2860130000000005</v>
      </c>
      <c r="T108" s="145">
        <v>0</v>
      </c>
      <c r="U108" s="145">
        <f t="shared" si="1"/>
        <v>5.2860130000000005</v>
      </c>
      <c r="V108" s="220" t="s">
        <v>354</v>
      </c>
    </row>
    <row r="109" spans="1:22" ht="27.75" customHeight="1">
      <c r="A109" s="165" t="s">
        <v>617</v>
      </c>
      <c r="B109" s="165" t="s">
        <v>2</v>
      </c>
      <c r="C109" s="171" t="s">
        <v>252</v>
      </c>
      <c r="D109" s="166" t="s">
        <v>147</v>
      </c>
      <c r="E109" s="166" t="s">
        <v>618</v>
      </c>
      <c r="F109" s="167" t="s">
        <v>619</v>
      </c>
      <c r="G109" s="17" t="s">
        <v>620</v>
      </c>
      <c r="H109" s="168">
        <v>6121</v>
      </c>
      <c r="I109" s="168" t="s">
        <v>428</v>
      </c>
      <c r="J109" s="169" t="s">
        <v>349</v>
      </c>
      <c r="K109" s="169" t="s">
        <v>350</v>
      </c>
      <c r="L109" s="170">
        <v>45747</v>
      </c>
      <c r="M109" s="169" t="s">
        <v>351</v>
      </c>
      <c r="N109" s="169" t="s">
        <v>352</v>
      </c>
      <c r="O109" s="170" t="s">
        <v>39</v>
      </c>
      <c r="P109" s="169">
        <v>8760</v>
      </c>
      <c r="Q109" s="18" t="s">
        <v>621</v>
      </c>
      <c r="R109" s="172">
        <v>1</v>
      </c>
      <c r="S109" s="145">
        <v>105.04231200000001</v>
      </c>
      <c r="T109" s="145">
        <v>0</v>
      </c>
      <c r="U109" s="145">
        <f t="shared" si="1"/>
        <v>105.04231200000001</v>
      </c>
      <c r="V109" s="220" t="s">
        <v>354</v>
      </c>
    </row>
    <row r="110" spans="1:22" ht="27.75" customHeight="1">
      <c r="A110" s="165" t="s">
        <v>622</v>
      </c>
      <c r="B110" s="165" t="s">
        <v>2</v>
      </c>
      <c r="C110" s="171" t="s">
        <v>252</v>
      </c>
      <c r="D110" s="166" t="s">
        <v>147</v>
      </c>
      <c r="E110" s="166" t="s">
        <v>618</v>
      </c>
      <c r="F110" s="167" t="s">
        <v>619</v>
      </c>
      <c r="G110" s="17" t="s">
        <v>620</v>
      </c>
      <c r="H110" s="168">
        <v>6121</v>
      </c>
      <c r="I110" s="168" t="s">
        <v>409</v>
      </c>
      <c r="J110" s="169" t="s">
        <v>349</v>
      </c>
      <c r="K110" s="169" t="s">
        <v>350</v>
      </c>
      <c r="L110" s="170">
        <v>45747</v>
      </c>
      <c r="M110" s="169" t="s">
        <v>351</v>
      </c>
      <c r="N110" s="169" t="s">
        <v>352</v>
      </c>
      <c r="O110" s="170" t="s">
        <v>39</v>
      </c>
      <c r="P110" s="169">
        <v>8760</v>
      </c>
      <c r="Q110" s="18" t="s">
        <v>623</v>
      </c>
      <c r="R110" s="172">
        <v>1</v>
      </c>
      <c r="S110" s="145">
        <v>66.284934000000007</v>
      </c>
      <c r="T110" s="145">
        <v>0</v>
      </c>
      <c r="U110" s="145">
        <f t="shared" si="1"/>
        <v>66.284934000000007</v>
      </c>
      <c r="V110" s="220" t="s">
        <v>354</v>
      </c>
    </row>
    <row r="111" spans="1:22" ht="27.75" customHeight="1">
      <c r="A111" s="165" t="s">
        <v>624</v>
      </c>
      <c r="B111" s="165" t="s">
        <v>2</v>
      </c>
      <c r="C111" s="171" t="s">
        <v>252</v>
      </c>
      <c r="D111" s="166" t="s">
        <v>147</v>
      </c>
      <c r="E111" s="166" t="s">
        <v>618</v>
      </c>
      <c r="F111" s="167" t="s">
        <v>619</v>
      </c>
      <c r="G111" s="17" t="s">
        <v>620</v>
      </c>
      <c r="H111" s="168">
        <v>6121</v>
      </c>
      <c r="I111" s="168" t="s">
        <v>434</v>
      </c>
      <c r="J111" s="169" t="s">
        <v>349</v>
      </c>
      <c r="K111" s="169" t="s">
        <v>350</v>
      </c>
      <c r="L111" s="170">
        <v>45747</v>
      </c>
      <c r="M111" s="169" t="s">
        <v>351</v>
      </c>
      <c r="N111" s="169" t="s">
        <v>352</v>
      </c>
      <c r="O111" s="170" t="s">
        <v>39</v>
      </c>
      <c r="P111" s="169">
        <v>8760</v>
      </c>
      <c r="Q111" s="18" t="s">
        <v>625</v>
      </c>
      <c r="R111" s="172">
        <v>1</v>
      </c>
      <c r="S111" s="145">
        <v>106.22661600000001</v>
      </c>
      <c r="T111" s="145">
        <v>0</v>
      </c>
      <c r="U111" s="145">
        <f t="shared" si="1"/>
        <v>106.22661600000001</v>
      </c>
      <c r="V111" s="220" t="s">
        <v>354</v>
      </c>
    </row>
    <row r="112" spans="1:22" ht="27.75" customHeight="1">
      <c r="A112" s="165" t="s">
        <v>626</v>
      </c>
      <c r="B112" s="165" t="s">
        <v>2</v>
      </c>
      <c r="C112" s="171" t="s">
        <v>13</v>
      </c>
      <c r="D112" s="166" t="s">
        <v>371</v>
      </c>
      <c r="E112" s="166" t="s">
        <v>485</v>
      </c>
      <c r="F112" s="167" t="s">
        <v>627</v>
      </c>
      <c r="G112" s="17" t="s">
        <v>628</v>
      </c>
      <c r="H112" s="168">
        <v>3231</v>
      </c>
      <c r="I112" s="168" t="s">
        <v>393</v>
      </c>
      <c r="J112" s="169" t="s">
        <v>349</v>
      </c>
      <c r="K112" s="169" t="s">
        <v>350</v>
      </c>
      <c r="L112" s="170">
        <v>45747</v>
      </c>
      <c r="M112" s="169" t="s">
        <v>351</v>
      </c>
      <c r="N112" s="169" t="s">
        <v>352</v>
      </c>
      <c r="O112" s="170" t="s">
        <v>39</v>
      </c>
      <c r="P112" s="169">
        <v>8760</v>
      </c>
      <c r="Q112" s="18" t="s">
        <v>629</v>
      </c>
      <c r="R112" s="172">
        <v>1</v>
      </c>
      <c r="S112" s="145">
        <v>65.161690000000007</v>
      </c>
      <c r="T112" s="145">
        <v>0</v>
      </c>
      <c r="U112" s="145">
        <f t="shared" si="1"/>
        <v>65.161690000000007</v>
      </c>
      <c r="V112" s="220" t="s">
        <v>354</v>
      </c>
    </row>
    <row r="113" spans="1:22" ht="27.75" customHeight="1">
      <c r="A113" s="165" t="s">
        <v>630</v>
      </c>
      <c r="B113" s="165" t="s">
        <v>2</v>
      </c>
      <c r="C113" s="171" t="s">
        <v>13</v>
      </c>
      <c r="D113" s="166" t="s">
        <v>147</v>
      </c>
      <c r="E113" s="166" t="s">
        <v>485</v>
      </c>
      <c r="F113" s="167" t="s">
        <v>627</v>
      </c>
      <c r="G113" s="17" t="s">
        <v>628</v>
      </c>
      <c r="H113" s="168">
        <v>3231</v>
      </c>
      <c r="I113" s="168" t="s">
        <v>631</v>
      </c>
      <c r="J113" s="169" t="s">
        <v>349</v>
      </c>
      <c r="K113" s="169" t="s">
        <v>350</v>
      </c>
      <c r="L113" s="170">
        <v>45747</v>
      </c>
      <c r="M113" s="169" t="s">
        <v>351</v>
      </c>
      <c r="N113" s="169" t="s">
        <v>352</v>
      </c>
      <c r="O113" s="170" t="s">
        <v>39</v>
      </c>
      <c r="P113" s="169">
        <v>8760</v>
      </c>
      <c r="Q113" s="18" t="s">
        <v>632</v>
      </c>
      <c r="R113" s="172">
        <v>1</v>
      </c>
      <c r="S113" s="145">
        <v>65.662930000000003</v>
      </c>
      <c r="T113" s="145">
        <v>0</v>
      </c>
      <c r="U113" s="145">
        <f t="shared" si="1"/>
        <v>65.662930000000003</v>
      </c>
      <c r="V113" s="220" t="s">
        <v>354</v>
      </c>
    </row>
    <row r="114" spans="1:22" ht="27.75" customHeight="1">
      <c r="A114" s="165" t="s">
        <v>633</v>
      </c>
      <c r="B114" s="165" t="s">
        <v>2</v>
      </c>
      <c r="C114" s="171" t="s">
        <v>13</v>
      </c>
      <c r="D114" s="166" t="s">
        <v>147</v>
      </c>
      <c r="E114" s="166" t="s">
        <v>485</v>
      </c>
      <c r="F114" s="167" t="s">
        <v>627</v>
      </c>
      <c r="G114" s="17" t="s">
        <v>628</v>
      </c>
      <c r="H114" s="168">
        <v>3231</v>
      </c>
      <c r="I114" s="168" t="s">
        <v>634</v>
      </c>
      <c r="J114" s="169" t="s">
        <v>349</v>
      </c>
      <c r="K114" s="169" t="s">
        <v>350</v>
      </c>
      <c r="L114" s="170">
        <v>45747</v>
      </c>
      <c r="M114" s="169" t="s">
        <v>351</v>
      </c>
      <c r="N114" s="169" t="s">
        <v>352</v>
      </c>
      <c r="O114" s="170" t="s">
        <v>39</v>
      </c>
      <c r="P114" s="169">
        <v>8760</v>
      </c>
      <c r="Q114" s="18" t="s">
        <v>635</v>
      </c>
      <c r="R114" s="172">
        <v>1</v>
      </c>
      <c r="S114" s="145">
        <v>66.161760000000001</v>
      </c>
      <c r="T114" s="145">
        <v>0</v>
      </c>
      <c r="U114" s="145">
        <f t="shared" si="1"/>
        <v>66.161760000000001</v>
      </c>
      <c r="V114" s="220" t="s">
        <v>354</v>
      </c>
    </row>
    <row r="115" spans="1:22" ht="27.75" customHeight="1">
      <c r="A115" s="165" t="s">
        <v>636</v>
      </c>
      <c r="B115" s="165" t="s">
        <v>2</v>
      </c>
      <c r="C115" s="171" t="s">
        <v>13</v>
      </c>
      <c r="D115" s="166" t="s">
        <v>147</v>
      </c>
      <c r="E115" s="166" t="s">
        <v>485</v>
      </c>
      <c r="F115" s="167" t="s">
        <v>627</v>
      </c>
      <c r="G115" s="17" t="s">
        <v>628</v>
      </c>
      <c r="H115" s="168">
        <v>3231</v>
      </c>
      <c r="I115" s="168" t="s">
        <v>637</v>
      </c>
      <c r="J115" s="169" t="s">
        <v>349</v>
      </c>
      <c r="K115" s="169" t="s">
        <v>350</v>
      </c>
      <c r="L115" s="170">
        <v>45747</v>
      </c>
      <c r="M115" s="169" t="s">
        <v>351</v>
      </c>
      <c r="N115" s="169" t="s">
        <v>352</v>
      </c>
      <c r="O115" s="170" t="s">
        <v>39</v>
      </c>
      <c r="P115" s="169">
        <v>8760</v>
      </c>
      <c r="Q115" s="18" t="s">
        <v>638</v>
      </c>
      <c r="R115" s="172">
        <v>1</v>
      </c>
      <c r="S115" s="145">
        <v>0</v>
      </c>
      <c r="T115" s="145">
        <v>0</v>
      </c>
      <c r="U115" s="145">
        <f t="shared" si="1"/>
        <v>0</v>
      </c>
      <c r="V115" s="220" t="s">
        <v>354</v>
      </c>
    </row>
    <row r="116" spans="1:22" ht="27.75" customHeight="1">
      <c r="A116" s="165" t="s">
        <v>639</v>
      </c>
      <c r="B116" s="165" t="s">
        <v>2</v>
      </c>
      <c r="C116" s="171" t="s">
        <v>256</v>
      </c>
      <c r="D116" s="166" t="s">
        <v>371</v>
      </c>
      <c r="E116" s="166" t="s">
        <v>372</v>
      </c>
      <c r="F116" s="167" t="s">
        <v>373</v>
      </c>
      <c r="G116" s="17" t="s">
        <v>640</v>
      </c>
      <c r="H116" s="168">
        <v>6221</v>
      </c>
      <c r="I116" s="168" t="s">
        <v>641</v>
      </c>
      <c r="J116" s="169" t="s">
        <v>349</v>
      </c>
      <c r="K116" s="169" t="s">
        <v>350</v>
      </c>
      <c r="L116" s="170">
        <v>45747</v>
      </c>
      <c r="M116" s="169" t="s">
        <v>351</v>
      </c>
      <c r="N116" s="169" t="s">
        <v>352</v>
      </c>
      <c r="O116" s="170" t="s">
        <v>39</v>
      </c>
      <c r="P116" s="169">
        <v>8760</v>
      </c>
      <c r="Q116" s="18" t="s">
        <v>642</v>
      </c>
      <c r="R116" s="172">
        <v>1</v>
      </c>
      <c r="S116" s="145">
        <v>75.953353000000007</v>
      </c>
      <c r="T116" s="145">
        <v>0</v>
      </c>
      <c r="U116" s="145">
        <f t="shared" si="1"/>
        <v>75.953353000000007</v>
      </c>
      <c r="V116" s="220" t="s">
        <v>354</v>
      </c>
    </row>
    <row r="117" spans="1:22" ht="27.75" customHeight="1">
      <c r="A117" s="165" t="s">
        <v>643</v>
      </c>
      <c r="B117" s="165" t="s">
        <v>2</v>
      </c>
      <c r="C117" s="171" t="s">
        <v>256</v>
      </c>
      <c r="D117" s="166" t="s">
        <v>371</v>
      </c>
      <c r="E117" s="166" t="s">
        <v>372</v>
      </c>
      <c r="F117" s="167" t="s">
        <v>373</v>
      </c>
      <c r="G117" s="17" t="s">
        <v>640</v>
      </c>
      <c r="H117" s="168">
        <v>6221</v>
      </c>
      <c r="I117" s="168" t="s">
        <v>644</v>
      </c>
      <c r="J117" s="169" t="s">
        <v>349</v>
      </c>
      <c r="K117" s="169" t="s">
        <v>350</v>
      </c>
      <c r="L117" s="170">
        <v>45747</v>
      </c>
      <c r="M117" s="169" t="s">
        <v>351</v>
      </c>
      <c r="N117" s="169" t="s">
        <v>352</v>
      </c>
      <c r="O117" s="170" t="s">
        <v>39</v>
      </c>
      <c r="P117" s="169">
        <v>8760</v>
      </c>
      <c r="Q117" s="18" t="s">
        <v>645</v>
      </c>
      <c r="R117" s="172">
        <v>1</v>
      </c>
      <c r="S117" s="145">
        <v>142.45652600000003</v>
      </c>
      <c r="T117" s="145">
        <v>0</v>
      </c>
      <c r="U117" s="145">
        <f t="shared" si="1"/>
        <v>142.45652600000003</v>
      </c>
      <c r="V117" s="220" t="s">
        <v>354</v>
      </c>
    </row>
    <row r="118" spans="1:22" ht="27.75" customHeight="1">
      <c r="A118" s="165" t="s">
        <v>646</v>
      </c>
      <c r="B118" s="165" t="s">
        <v>2</v>
      </c>
      <c r="C118" s="171" t="s">
        <v>256</v>
      </c>
      <c r="D118" s="166" t="s">
        <v>147</v>
      </c>
      <c r="E118" s="166" t="s">
        <v>372</v>
      </c>
      <c r="F118" s="167" t="s">
        <v>373</v>
      </c>
      <c r="G118" s="17" t="s">
        <v>640</v>
      </c>
      <c r="H118" s="168">
        <v>6221</v>
      </c>
      <c r="I118" s="168" t="s">
        <v>647</v>
      </c>
      <c r="J118" s="169" t="s">
        <v>349</v>
      </c>
      <c r="K118" s="169" t="s">
        <v>350</v>
      </c>
      <c r="L118" s="170">
        <v>45747</v>
      </c>
      <c r="M118" s="169" t="s">
        <v>351</v>
      </c>
      <c r="N118" s="169" t="s">
        <v>352</v>
      </c>
      <c r="O118" s="170" t="s">
        <v>39</v>
      </c>
      <c r="P118" s="169">
        <v>8760</v>
      </c>
      <c r="Q118" s="18" t="s">
        <v>648</v>
      </c>
      <c r="R118" s="172">
        <v>1</v>
      </c>
      <c r="S118" s="145">
        <v>-77.990181000000007</v>
      </c>
      <c r="T118" s="145">
        <v>0</v>
      </c>
      <c r="U118" s="145">
        <f t="shared" si="1"/>
        <v>-77.990181000000007</v>
      </c>
      <c r="V118" s="220" t="s">
        <v>354</v>
      </c>
    </row>
    <row r="119" spans="1:22" ht="27.75" customHeight="1">
      <c r="A119" s="165" t="s">
        <v>649</v>
      </c>
      <c r="B119" s="165" t="s">
        <v>2</v>
      </c>
      <c r="C119" s="171" t="s">
        <v>256</v>
      </c>
      <c r="D119" s="166" t="s">
        <v>559</v>
      </c>
      <c r="E119" s="166" t="s">
        <v>372</v>
      </c>
      <c r="F119" s="167" t="s">
        <v>373</v>
      </c>
      <c r="G119" s="17" t="s">
        <v>640</v>
      </c>
      <c r="H119" s="168">
        <v>6221</v>
      </c>
      <c r="I119" s="168" t="s">
        <v>650</v>
      </c>
      <c r="J119" s="169" t="s">
        <v>349</v>
      </c>
      <c r="K119" s="169" t="s">
        <v>350</v>
      </c>
      <c r="L119" s="170">
        <v>45747</v>
      </c>
      <c r="M119" s="169" t="s">
        <v>351</v>
      </c>
      <c r="N119" s="169" t="s">
        <v>352</v>
      </c>
      <c r="O119" s="170" t="s">
        <v>39</v>
      </c>
      <c r="P119" s="169">
        <v>8760</v>
      </c>
      <c r="Q119" s="18" t="s">
        <v>651</v>
      </c>
      <c r="R119" s="172">
        <v>1</v>
      </c>
      <c r="S119" s="145">
        <v>171.15158600000001</v>
      </c>
      <c r="T119" s="145">
        <v>0</v>
      </c>
      <c r="U119" s="145">
        <f t="shared" si="1"/>
        <v>171.15158600000001</v>
      </c>
      <c r="V119" s="220" t="s">
        <v>354</v>
      </c>
    </row>
    <row r="120" spans="1:22" ht="27.75" customHeight="1">
      <c r="A120" s="165" t="s">
        <v>652</v>
      </c>
      <c r="B120" s="165" t="s">
        <v>2</v>
      </c>
      <c r="C120" s="171" t="s">
        <v>256</v>
      </c>
      <c r="D120" s="166" t="s">
        <v>559</v>
      </c>
      <c r="E120" s="166" t="s">
        <v>372</v>
      </c>
      <c r="F120" s="167" t="s">
        <v>373</v>
      </c>
      <c r="G120" s="17" t="s">
        <v>640</v>
      </c>
      <c r="H120" s="168">
        <v>6221</v>
      </c>
      <c r="I120" s="168" t="s">
        <v>653</v>
      </c>
      <c r="J120" s="169" t="s">
        <v>349</v>
      </c>
      <c r="K120" s="169" t="s">
        <v>350</v>
      </c>
      <c r="L120" s="170">
        <v>45747</v>
      </c>
      <c r="M120" s="169" t="s">
        <v>351</v>
      </c>
      <c r="N120" s="169" t="s">
        <v>352</v>
      </c>
      <c r="O120" s="170" t="s">
        <v>39</v>
      </c>
      <c r="P120" s="169">
        <v>8760</v>
      </c>
      <c r="Q120" s="18" t="s">
        <v>654</v>
      </c>
      <c r="R120" s="172">
        <v>1</v>
      </c>
      <c r="S120" s="145">
        <v>173.11223000000001</v>
      </c>
      <c r="T120" s="145">
        <v>0</v>
      </c>
      <c r="U120" s="145">
        <f t="shared" si="1"/>
        <v>173.11223000000001</v>
      </c>
      <c r="V120" s="220" t="s">
        <v>354</v>
      </c>
    </row>
    <row r="121" spans="1:22" ht="27.75" customHeight="1">
      <c r="A121" s="165" t="s">
        <v>655</v>
      </c>
      <c r="B121" s="165" t="s">
        <v>2</v>
      </c>
      <c r="C121" s="171" t="s">
        <v>256</v>
      </c>
      <c r="D121" s="166" t="s">
        <v>559</v>
      </c>
      <c r="E121" s="166" t="s">
        <v>372</v>
      </c>
      <c r="F121" s="167" t="s">
        <v>373</v>
      </c>
      <c r="G121" s="17" t="s">
        <v>640</v>
      </c>
      <c r="H121" s="168">
        <v>6221</v>
      </c>
      <c r="I121" s="168" t="s">
        <v>656</v>
      </c>
      <c r="J121" s="169" t="s">
        <v>349</v>
      </c>
      <c r="K121" s="169" t="s">
        <v>350</v>
      </c>
      <c r="L121" s="170">
        <v>45747</v>
      </c>
      <c r="M121" s="169" t="s">
        <v>351</v>
      </c>
      <c r="N121" s="169" t="s">
        <v>352</v>
      </c>
      <c r="O121" s="170" t="s">
        <v>39</v>
      </c>
      <c r="P121" s="169">
        <v>8760</v>
      </c>
      <c r="Q121" s="18" t="s">
        <v>657</v>
      </c>
      <c r="R121" s="172">
        <v>1</v>
      </c>
      <c r="S121" s="145">
        <v>21.477399999999999</v>
      </c>
      <c r="T121" s="145">
        <v>0</v>
      </c>
      <c r="U121" s="145">
        <f t="shared" si="1"/>
        <v>21.477399999999999</v>
      </c>
      <c r="V121" s="220" t="s">
        <v>354</v>
      </c>
    </row>
    <row r="122" spans="1:22" ht="27.75" customHeight="1">
      <c r="A122" s="165" t="s">
        <v>658</v>
      </c>
      <c r="B122" s="165" t="s">
        <v>2</v>
      </c>
      <c r="C122" s="171" t="s">
        <v>256</v>
      </c>
      <c r="D122" s="166" t="s">
        <v>147</v>
      </c>
      <c r="E122" s="166" t="s">
        <v>372</v>
      </c>
      <c r="F122" s="167" t="s">
        <v>412</v>
      </c>
      <c r="G122" s="17" t="s">
        <v>640</v>
      </c>
      <c r="H122" s="168">
        <v>6223</v>
      </c>
      <c r="I122" s="168" t="s">
        <v>659</v>
      </c>
      <c r="J122" s="169" t="s">
        <v>349</v>
      </c>
      <c r="K122" s="169" t="s">
        <v>350</v>
      </c>
      <c r="L122" s="170">
        <v>45747</v>
      </c>
      <c r="M122" s="169" t="s">
        <v>351</v>
      </c>
      <c r="N122" s="169" t="s">
        <v>352</v>
      </c>
      <c r="O122" s="170" t="s">
        <v>39</v>
      </c>
      <c r="P122" s="169">
        <v>8760</v>
      </c>
      <c r="Q122" s="18" t="s">
        <v>660</v>
      </c>
      <c r="R122" s="172">
        <v>1</v>
      </c>
      <c r="S122" s="145">
        <v>23.948532999999998</v>
      </c>
      <c r="T122" s="145">
        <v>0</v>
      </c>
      <c r="U122" s="145">
        <f t="shared" si="1"/>
        <v>23.948532999999998</v>
      </c>
      <c r="V122" s="220" t="s">
        <v>354</v>
      </c>
    </row>
    <row r="123" spans="1:22" ht="27.75" customHeight="1">
      <c r="A123" s="165" t="s">
        <v>661</v>
      </c>
      <c r="B123" s="165" t="s">
        <v>2</v>
      </c>
      <c r="C123" s="171" t="s">
        <v>256</v>
      </c>
      <c r="D123" s="166" t="s">
        <v>559</v>
      </c>
      <c r="E123" s="166" t="s">
        <v>372</v>
      </c>
      <c r="F123" s="167" t="s">
        <v>373</v>
      </c>
      <c r="G123" s="17" t="s">
        <v>640</v>
      </c>
      <c r="H123" s="168">
        <v>6221</v>
      </c>
      <c r="I123" s="168" t="s">
        <v>662</v>
      </c>
      <c r="J123" s="169" t="s">
        <v>349</v>
      </c>
      <c r="K123" s="169" t="s">
        <v>350</v>
      </c>
      <c r="L123" s="170">
        <v>45747</v>
      </c>
      <c r="M123" s="169" t="s">
        <v>351</v>
      </c>
      <c r="N123" s="169" t="s">
        <v>352</v>
      </c>
      <c r="O123" s="170" t="s">
        <v>39</v>
      </c>
      <c r="P123" s="169">
        <v>8760</v>
      </c>
      <c r="Q123" s="18" t="s">
        <v>663</v>
      </c>
      <c r="R123" s="172">
        <v>1</v>
      </c>
      <c r="S123" s="145">
        <v>69.064719999999994</v>
      </c>
      <c r="T123" s="145">
        <v>0</v>
      </c>
      <c r="U123" s="145">
        <f t="shared" si="1"/>
        <v>69.064719999999994</v>
      </c>
      <c r="V123" s="220" t="s">
        <v>354</v>
      </c>
    </row>
    <row r="124" spans="1:22" ht="27.75" customHeight="1">
      <c r="A124" s="165" t="s">
        <v>664</v>
      </c>
      <c r="B124" s="165" t="s">
        <v>2</v>
      </c>
      <c r="C124" s="171" t="s">
        <v>256</v>
      </c>
      <c r="D124" s="166" t="s">
        <v>559</v>
      </c>
      <c r="E124" s="166" t="s">
        <v>372</v>
      </c>
      <c r="F124" s="167" t="s">
        <v>373</v>
      </c>
      <c r="G124" s="17" t="s">
        <v>640</v>
      </c>
      <c r="H124" s="168">
        <v>6221</v>
      </c>
      <c r="I124" s="168" t="s">
        <v>665</v>
      </c>
      <c r="J124" s="169" t="s">
        <v>349</v>
      </c>
      <c r="K124" s="169" t="s">
        <v>350</v>
      </c>
      <c r="L124" s="170">
        <v>45747</v>
      </c>
      <c r="M124" s="169" t="s">
        <v>351</v>
      </c>
      <c r="N124" s="169" t="s">
        <v>352</v>
      </c>
      <c r="O124" s="170" t="s">
        <v>39</v>
      </c>
      <c r="P124" s="169">
        <v>8760</v>
      </c>
      <c r="Q124" s="18" t="s">
        <v>666</v>
      </c>
      <c r="R124" s="172">
        <v>1</v>
      </c>
      <c r="S124" s="145">
        <v>0.16195700000000005</v>
      </c>
      <c r="T124" s="145">
        <v>0</v>
      </c>
      <c r="U124" s="145">
        <f t="shared" si="1"/>
        <v>0.16195700000000005</v>
      </c>
      <c r="V124" s="220" t="s">
        <v>354</v>
      </c>
    </row>
    <row r="125" spans="1:22" ht="27.75" customHeight="1">
      <c r="A125" s="165" t="s">
        <v>667</v>
      </c>
      <c r="B125" s="165" t="s">
        <v>2</v>
      </c>
      <c r="C125" s="171" t="s">
        <v>256</v>
      </c>
      <c r="D125" s="166" t="s">
        <v>147</v>
      </c>
      <c r="E125" s="166" t="s">
        <v>372</v>
      </c>
      <c r="F125" s="167" t="s">
        <v>373</v>
      </c>
      <c r="G125" s="17" t="s">
        <v>640</v>
      </c>
      <c r="H125" s="168">
        <v>6221</v>
      </c>
      <c r="I125" s="168" t="s">
        <v>409</v>
      </c>
      <c r="J125" s="169" t="s">
        <v>349</v>
      </c>
      <c r="K125" s="169" t="s">
        <v>350</v>
      </c>
      <c r="L125" s="170">
        <v>45747</v>
      </c>
      <c r="M125" s="169" t="s">
        <v>351</v>
      </c>
      <c r="N125" s="169" t="s">
        <v>352</v>
      </c>
      <c r="O125" s="170" t="s">
        <v>39</v>
      </c>
      <c r="P125" s="169">
        <v>8760</v>
      </c>
      <c r="Q125" s="18" t="s">
        <v>668</v>
      </c>
      <c r="R125" s="172">
        <v>1</v>
      </c>
      <c r="S125" s="145">
        <v>50.936405999999998</v>
      </c>
      <c r="T125" s="145">
        <v>0</v>
      </c>
      <c r="U125" s="145">
        <f t="shared" si="1"/>
        <v>50.936405999999998</v>
      </c>
      <c r="V125" s="220" t="s">
        <v>354</v>
      </c>
    </row>
    <row r="126" spans="1:22" ht="27.75" customHeight="1">
      <c r="A126" s="165" t="s">
        <v>669</v>
      </c>
      <c r="B126" s="165" t="s">
        <v>2</v>
      </c>
      <c r="C126" s="171" t="s">
        <v>256</v>
      </c>
      <c r="D126" s="166" t="s">
        <v>147</v>
      </c>
      <c r="E126" s="166" t="s">
        <v>372</v>
      </c>
      <c r="F126" s="167" t="s">
        <v>373</v>
      </c>
      <c r="G126" s="17" t="s">
        <v>640</v>
      </c>
      <c r="H126" s="168">
        <v>6221</v>
      </c>
      <c r="I126" s="168" t="s">
        <v>670</v>
      </c>
      <c r="J126" s="169" t="s">
        <v>349</v>
      </c>
      <c r="K126" s="169" t="s">
        <v>350</v>
      </c>
      <c r="L126" s="170">
        <v>45747</v>
      </c>
      <c r="M126" s="169" t="s">
        <v>351</v>
      </c>
      <c r="N126" s="169" t="s">
        <v>352</v>
      </c>
      <c r="O126" s="170" t="s">
        <v>39</v>
      </c>
      <c r="P126" s="169">
        <v>8760</v>
      </c>
      <c r="Q126" s="18" t="s">
        <v>671</v>
      </c>
      <c r="R126" s="172">
        <v>1</v>
      </c>
      <c r="S126" s="145">
        <v>49.776468999999992</v>
      </c>
      <c r="T126" s="145">
        <v>0</v>
      </c>
      <c r="U126" s="145">
        <f t="shared" si="1"/>
        <v>49.776468999999992</v>
      </c>
      <c r="V126" s="220" t="s">
        <v>354</v>
      </c>
    </row>
    <row r="127" spans="1:22" ht="27.75" customHeight="1">
      <c r="A127" s="165" t="s">
        <v>672</v>
      </c>
      <c r="B127" s="165" t="s">
        <v>2</v>
      </c>
      <c r="C127" s="171" t="s">
        <v>256</v>
      </c>
      <c r="D127" s="166" t="s">
        <v>147</v>
      </c>
      <c r="E127" s="166" t="s">
        <v>372</v>
      </c>
      <c r="F127" s="167" t="s">
        <v>373</v>
      </c>
      <c r="G127" s="17" t="s">
        <v>640</v>
      </c>
      <c r="H127" s="168">
        <v>6221</v>
      </c>
      <c r="I127" s="168" t="s">
        <v>673</v>
      </c>
      <c r="J127" s="169" t="s">
        <v>349</v>
      </c>
      <c r="K127" s="169" t="s">
        <v>350</v>
      </c>
      <c r="L127" s="170">
        <v>45747</v>
      </c>
      <c r="M127" s="169" t="s">
        <v>351</v>
      </c>
      <c r="N127" s="169" t="s">
        <v>352</v>
      </c>
      <c r="O127" s="170" t="s">
        <v>39</v>
      </c>
      <c r="P127" s="169">
        <v>8760</v>
      </c>
      <c r="Q127" s="18" t="s">
        <v>674</v>
      </c>
      <c r="R127" s="172">
        <v>1</v>
      </c>
      <c r="S127" s="145">
        <v>50.815184999999992</v>
      </c>
      <c r="T127" s="145">
        <v>0</v>
      </c>
      <c r="U127" s="145">
        <f t="shared" si="1"/>
        <v>50.815184999999992</v>
      </c>
      <c r="V127" s="220" t="s">
        <v>354</v>
      </c>
    </row>
    <row r="128" spans="1:22" ht="27.75" customHeight="1">
      <c r="A128" s="165" t="s">
        <v>675</v>
      </c>
      <c r="B128" s="165" t="s">
        <v>2</v>
      </c>
      <c r="C128" s="171" t="s">
        <v>256</v>
      </c>
      <c r="D128" s="166" t="s">
        <v>147</v>
      </c>
      <c r="E128" s="166" t="s">
        <v>372</v>
      </c>
      <c r="F128" s="167" t="s">
        <v>373</v>
      </c>
      <c r="G128" s="17" t="s">
        <v>640</v>
      </c>
      <c r="H128" s="168">
        <v>6221</v>
      </c>
      <c r="I128" s="168" t="s">
        <v>676</v>
      </c>
      <c r="J128" s="169" t="s">
        <v>349</v>
      </c>
      <c r="K128" s="169" t="s">
        <v>350</v>
      </c>
      <c r="L128" s="170">
        <v>45747</v>
      </c>
      <c r="M128" s="169" t="s">
        <v>351</v>
      </c>
      <c r="N128" s="169" t="s">
        <v>352</v>
      </c>
      <c r="O128" s="170" t="s">
        <v>39</v>
      </c>
      <c r="P128" s="169">
        <v>8760</v>
      </c>
      <c r="Q128" s="18" t="s">
        <v>677</v>
      </c>
      <c r="R128" s="172">
        <v>1</v>
      </c>
      <c r="S128" s="145">
        <v>79.414069999999981</v>
      </c>
      <c r="T128" s="145">
        <v>0</v>
      </c>
      <c r="U128" s="145">
        <f t="shared" si="1"/>
        <v>79.414069999999981</v>
      </c>
      <c r="V128" s="220" t="s">
        <v>354</v>
      </c>
    </row>
    <row r="129" spans="1:22" ht="27.75" customHeight="1">
      <c r="A129" s="165" t="s">
        <v>678</v>
      </c>
      <c r="B129" s="165" t="s">
        <v>2</v>
      </c>
      <c r="C129" s="171" t="s">
        <v>256</v>
      </c>
      <c r="D129" s="166" t="s">
        <v>559</v>
      </c>
      <c r="E129" s="166" t="s">
        <v>372</v>
      </c>
      <c r="F129" s="167" t="s">
        <v>373</v>
      </c>
      <c r="G129" s="17" t="s">
        <v>640</v>
      </c>
      <c r="H129" s="168">
        <v>6221</v>
      </c>
      <c r="I129" s="168" t="s">
        <v>679</v>
      </c>
      <c r="J129" s="169" t="s">
        <v>349</v>
      </c>
      <c r="K129" s="169" t="s">
        <v>350</v>
      </c>
      <c r="L129" s="170">
        <v>45747</v>
      </c>
      <c r="M129" s="169" t="s">
        <v>351</v>
      </c>
      <c r="N129" s="169" t="s">
        <v>352</v>
      </c>
      <c r="O129" s="170" t="s">
        <v>39</v>
      </c>
      <c r="P129" s="169">
        <v>8760</v>
      </c>
      <c r="Q129" s="18" t="s">
        <v>680</v>
      </c>
      <c r="R129" s="172">
        <v>1</v>
      </c>
      <c r="S129" s="145">
        <v>3.1560670000000002</v>
      </c>
      <c r="T129" s="145">
        <v>0</v>
      </c>
      <c r="U129" s="145">
        <f t="shared" si="1"/>
        <v>3.1560670000000002</v>
      </c>
      <c r="V129" s="220" t="s">
        <v>354</v>
      </c>
    </row>
    <row r="130" spans="1:22" ht="27.75" customHeight="1">
      <c r="A130" s="165" t="s">
        <v>681</v>
      </c>
      <c r="B130" s="165" t="s">
        <v>2</v>
      </c>
      <c r="C130" s="171" t="s">
        <v>252</v>
      </c>
      <c r="D130" s="166" t="s">
        <v>371</v>
      </c>
      <c r="E130" s="166" t="s">
        <v>447</v>
      </c>
      <c r="F130" s="167" t="s">
        <v>448</v>
      </c>
      <c r="G130" s="17" t="s">
        <v>682</v>
      </c>
      <c r="H130" s="168">
        <v>6112</v>
      </c>
      <c r="I130" s="168" t="s">
        <v>683</v>
      </c>
      <c r="J130" s="169" t="s">
        <v>349</v>
      </c>
      <c r="K130" s="169" t="s">
        <v>350</v>
      </c>
      <c r="L130" s="170">
        <v>45747</v>
      </c>
      <c r="M130" s="169" t="s">
        <v>351</v>
      </c>
      <c r="N130" s="169" t="s">
        <v>352</v>
      </c>
      <c r="O130" s="170" t="s">
        <v>39</v>
      </c>
      <c r="P130" s="169">
        <v>8760</v>
      </c>
      <c r="Q130" s="18" t="s">
        <v>684</v>
      </c>
      <c r="R130" s="172">
        <v>1</v>
      </c>
      <c r="S130" s="145">
        <v>23.852509999999999</v>
      </c>
      <c r="T130" s="145">
        <v>0</v>
      </c>
      <c r="U130" s="145">
        <f t="shared" si="1"/>
        <v>23.852509999999999</v>
      </c>
      <c r="V130" s="220" t="s">
        <v>354</v>
      </c>
    </row>
    <row r="131" spans="1:22" ht="27.75" customHeight="1">
      <c r="A131" s="165" t="s">
        <v>685</v>
      </c>
      <c r="B131" s="165" t="s">
        <v>2</v>
      </c>
      <c r="C131" s="171" t="s">
        <v>256</v>
      </c>
      <c r="D131" s="166" t="s">
        <v>147</v>
      </c>
      <c r="E131" s="166" t="s">
        <v>372</v>
      </c>
      <c r="F131" s="167" t="s">
        <v>373</v>
      </c>
      <c r="G131" s="17" t="s">
        <v>686</v>
      </c>
      <c r="H131" s="168">
        <v>6221</v>
      </c>
      <c r="I131" s="168" t="s">
        <v>687</v>
      </c>
      <c r="J131" s="169" t="s">
        <v>349</v>
      </c>
      <c r="K131" s="169" t="s">
        <v>350</v>
      </c>
      <c r="L131" s="170">
        <v>45747</v>
      </c>
      <c r="M131" s="169" t="s">
        <v>351</v>
      </c>
      <c r="N131" s="169" t="s">
        <v>352</v>
      </c>
      <c r="O131" s="170" t="s">
        <v>39</v>
      </c>
      <c r="P131" s="169">
        <v>8760</v>
      </c>
      <c r="Q131" s="18" t="s">
        <v>688</v>
      </c>
      <c r="R131" s="172">
        <v>1</v>
      </c>
      <c r="S131" s="145">
        <v>0.69791999999999965</v>
      </c>
      <c r="T131" s="145">
        <v>0</v>
      </c>
      <c r="U131" s="145">
        <f t="shared" si="1"/>
        <v>0.69791999999999965</v>
      </c>
      <c r="V131" s="220" t="s">
        <v>354</v>
      </c>
    </row>
    <row r="132" spans="1:22" ht="27.75" customHeight="1">
      <c r="A132" s="165" t="s">
        <v>689</v>
      </c>
      <c r="B132" s="165" t="s">
        <v>2</v>
      </c>
      <c r="C132" s="171" t="s">
        <v>256</v>
      </c>
      <c r="D132" s="166" t="s">
        <v>371</v>
      </c>
      <c r="E132" s="166" t="s">
        <v>372</v>
      </c>
      <c r="F132" s="167" t="s">
        <v>412</v>
      </c>
      <c r="G132" s="17" t="s">
        <v>686</v>
      </c>
      <c r="H132" s="168">
        <v>6223</v>
      </c>
      <c r="I132" s="168" t="s">
        <v>690</v>
      </c>
      <c r="J132" s="169" t="s">
        <v>349</v>
      </c>
      <c r="K132" s="169" t="s">
        <v>350</v>
      </c>
      <c r="L132" s="170">
        <v>45747</v>
      </c>
      <c r="M132" s="169" t="s">
        <v>351</v>
      </c>
      <c r="N132" s="169" t="s">
        <v>352</v>
      </c>
      <c r="O132" s="170" t="s">
        <v>39</v>
      </c>
      <c r="P132" s="169">
        <v>8760</v>
      </c>
      <c r="Q132" s="18" t="s">
        <v>691</v>
      </c>
      <c r="R132" s="172">
        <v>1</v>
      </c>
      <c r="S132" s="145">
        <v>14.998075999999999</v>
      </c>
      <c r="T132" s="145">
        <v>0</v>
      </c>
      <c r="U132" s="145">
        <f t="shared" si="1"/>
        <v>14.998075999999999</v>
      </c>
      <c r="V132" s="220" t="s">
        <v>354</v>
      </c>
    </row>
    <row r="133" spans="1:22" ht="27.75" customHeight="1">
      <c r="A133" s="165" t="s">
        <v>692</v>
      </c>
      <c r="B133" s="165" t="s">
        <v>2</v>
      </c>
      <c r="C133" s="171" t="s">
        <v>248</v>
      </c>
      <c r="D133" s="166" t="s">
        <v>147</v>
      </c>
      <c r="E133" s="166" t="s">
        <v>693</v>
      </c>
      <c r="F133" s="167" t="s">
        <v>694</v>
      </c>
      <c r="G133" s="17" t="s">
        <v>695</v>
      </c>
      <c r="H133" s="168">
        <v>5232</v>
      </c>
      <c r="I133" s="168" t="s">
        <v>362</v>
      </c>
      <c r="J133" s="169" t="s">
        <v>349</v>
      </c>
      <c r="K133" s="169" t="s">
        <v>350</v>
      </c>
      <c r="L133" s="170">
        <v>45747</v>
      </c>
      <c r="M133" s="169" t="s">
        <v>351</v>
      </c>
      <c r="N133" s="169" t="s">
        <v>352</v>
      </c>
      <c r="O133" s="170" t="s">
        <v>39</v>
      </c>
      <c r="P133" s="169">
        <v>8760</v>
      </c>
      <c r="Q133" s="18" t="s">
        <v>696</v>
      </c>
      <c r="R133" s="172">
        <v>1</v>
      </c>
      <c r="S133" s="145">
        <v>32.433217000000006</v>
      </c>
      <c r="T133" s="145">
        <v>0</v>
      </c>
      <c r="U133" s="145">
        <f t="shared" si="1"/>
        <v>32.433217000000006</v>
      </c>
      <c r="V133" s="220" t="s">
        <v>354</v>
      </c>
    </row>
    <row r="134" spans="1:22" ht="27.75" customHeight="1">
      <c r="A134" s="165" t="s">
        <v>697</v>
      </c>
      <c r="B134" s="165" t="s">
        <v>2</v>
      </c>
      <c r="C134" s="171" t="s">
        <v>248</v>
      </c>
      <c r="D134" s="166" t="s">
        <v>147</v>
      </c>
      <c r="E134" s="166" t="s">
        <v>693</v>
      </c>
      <c r="F134" s="167" t="s">
        <v>694</v>
      </c>
      <c r="G134" s="17" t="s">
        <v>695</v>
      </c>
      <c r="H134" s="168">
        <v>5232</v>
      </c>
      <c r="I134" s="168" t="s">
        <v>365</v>
      </c>
      <c r="J134" s="169" t="s">
        <v>349</v>
      </c>
      <c r="K134" s="169" t="s">
        <v>350</v>
      </c>
      <c r="L134" s="170">
        <v>45747</v>
      </c>
      <c r="M134" s="169" t="s">
        <v>351</v>
      </c>
      <c r="N134" s="169" t="s">
        <v>352</v>
      </c>
      <c r="O134" s="170" t="s">
        <v>39</v>
      </c>
      <c r="P134" s="169">
        <v>8760</v>
      </c>
      <c r="Q134" s="18" t="s">
        <v>698</v>
      </c>
      <c r="R134" s="172">
        <v>1</v>
      </c>
      <c r="S134" s="145">
        <v>31.486022000000006</v>
      </c>
      <c r="T134" s="145">
        <v>0</v>
      </c>
      <c r="U134" s="145">
        <f t="shared" si="1"/>
        <v>31.486022000000006</v>
      </c>
      <c r="V134" s="220" t="s">
        <v>354</v>
      </c>
    </row>
    <row r="135" spans="1:22" ht="27.75" customHeight="1">
      <c r="A135" s="165" t="s">
        <v>699</v>
      </c>
      <c r="B135" s="165" t="s">
        <v>2</v>
      </c>
      <c r="C135" s="171" t="s">
        <v>248</v>
      </c>
      <c r="D135" s="166" t="s">
        <v>147</v>
      </c>
      <c r="E135" s="166" t="s">
        <v>693</v>
      </c>
      <c r="F135" s="167" t="s">
        <v>694</v>
      </c>
      <c r="G135" s="17" t="s">
        <v>695</v>
      </c>
      <c r="H135" s="168">
        <v>5232</v>
      </c>
      <c r="I135" s="168" t="s">
        <v>700</v>
      </c>
      <c r="J135" s="169" t="s">
        <v>349</v>
      </c>
      <c r="K135" s="169" t="s">
        <v>350</v>
      </c>
      <c r="L135" s="170">
        <v>45747</v>
      </c>
      <c r="M135" s="169" t="s">
        <v>351</v>
      </c>
      <c r="N135" s="169" t="s">
        <v>352</v>
      </c>
      <c r="O135" s="170" t="s">
        <v>39</v>
      </c>
      <c r="P135" s="169">
        <v>8760</v>
      </c>
      <c r="Q135" s="18" t="s">
        <v>701</v>
      </c>
      <c r="R135" s="172">
        <v>1</v>
      </c>
      <c r="S135" s="145">
        <v>51.361086</v>
      </c>
      <c r="T135" s="145">
        <v>0</v>
      </c>
      <c r="U135" s="145">
        <f t="shared" si="1"/>
        <v>51.361086</v>
      </c>
      <c r="V135" s="220" t="s">
        <v>354</v>
      </c>
    </row>
    <row r="136" spans="1:22" ht="27.75" customHeight="1">
      <c r="A136" s="165" t="s">
        <v>702</v>
      </c>
      <c r="B136" s="165" t="s">
        <v>2</v>
      </c>
      <c r="C136" s="171" t="s">
        <v>256</v>
      </c>
      <c r="D136" s="166" t="s">
        <v>147</v>
      </c>
      <c r="E136" s="166" t="s">
        <v>703</v>
      </c>
      <c r="F136" s="167" t="s">
        <v>704</v>
      </c>
      <c r="G136" s="17" t="s">
        <v>705</v>
      </c>
      <c r="H136" s="168">
        <v>6211</v>
      </c>
      <c r="I136" s="168" t="s">
        <v>563</v>
      </c>
      <c r="J136" s="169" t="s">
        <v>349</v>
      </c>
      <c r="K136" s="169" t="s">
        <v>350</v>
      </c>
      <c r="L136" s="170">
        <v>45747</v>
      </c>
      <c r="M136" s="169" t="s">
        <v>351</v>
      </c>
      <c r="N136" s="169" t="s">
        <v>352</v>
      </c>
      <c r="O136" s="170" t="s">
        <v>39</v>
      </c>
      <c r="P136" s="169">
        <v>8760</v>
      </c>
      <c r="Q136" s="18" t="s">
        <v>706</v>
      </c>
      <c r="R136" s="172">
        <v>1</v>
      </c>
      <c r="S136" s="145">
        <v>50.138943000000005</v>
      </c>
      <c r="T136" s="145">
        <v>0</v>
      </c>
      <c r="U136" s="145">
        <f t="shared" si="1"/>
        <v>50.138943000000005</v>
      </c>
      <c r="V136" s="220" t="s">
        <v>354</v>
      </c>
    </row>
    <row r="137" spans="1:22" ht="27.75" customHeight="1">
      <c r="A137" s="165" t="s">
        <v>707</v>
      </c>
      <c r="B137" s="165" t="s">
        <v>2</v>
      </c>
      <c r="C137" s="171" t="s">
        <v>256</v>
      </c>
      <c r="D137" s="166" t="s">
        <v>147</v>
      </c>
      <c r="E137" s="166" t="s">
        <v>703</v>
      </c>
      <c r="F137" s="167" t="s">
        <v>704</v>
      </c>
      <c r="G137" s="17" t="s">
        <v>705</v>
      </c>
      <c r="H137" s="168">
        <v>6211</v>
      </c>
      <c r="I137" s="168" t="s">
        <v>708</v>
      </c>
      <c r="J137" s="169" t="s">
        <v>349</v>
      </c>
      <c r="K137" s="169" t="s">
        <v>350</v>
      </c>
      <c r="L137" s="170">
        <v>45747</v>
      </c>
      <c r="M137" s="169" t="s">
        <v>351</v>
      </c>
      <c r="N137" s="169" t="s">
        <v>352</v>
      </c>
      <c r="O137" s="170" t="s">
        <v>39</v>
      </c>
      <c r="P137" s="169">
        <v>8760</v>
      </c>
      <c r="Q137" s="18" t="s">
        <v>709</v>
      </c>
      <c r="R137" s="172">
        <v>1</v>
      </c>
      <c r="S137" s="145">
        <v>64.391210999999998</v>
      </c>
      <c r="T137" s="145">
        <v>0</v>
      </c>
      <c r="U137" s="145">
        <f t="shared" si="1"/>
        <v>64.391210999999998</v>
      </c>
      <c r="V137" s="220" t="s">
        <v>354</v>
      </c>
    </row>
    <row r="138" spans="1:22" ht="27.75" customHeight="1">
      <c r="A138" s="165" t="s">
        <v>710</v>
      </c>
      <c r="B138" s="165" t="s">
        <v>2</v>
      </c>
      <c r="C138" s="171" t="s">
        <v>256</v>
      </c>
      <c r="D138" s="166" t="s">
        <v>147</v>
      </c>
      <c r="E138" s="166" t="s">
        <v>703</v>
      </c>
      <c r="F138" s="167" t="s">
        <v>704</v>
      </c>
      <c r="G138" s="17" t="s">
        <v>711</v>
      </c>
      <c r="H138" s="168">
        <v>6211</v>
      </c>
      <c r="I138" s="168" t="s">
        <v>712</v>
      </c>
      <c r="J138" s="169" t="s">
        <v>349</v>
      </c>
      <c r="K138" s="169" t="s">
        <v>350</v>
      </c>
      <c r="L138" s="170">
        <v>45747</v>
      </c>
      <c r="M138" s="169" t="s">
        <v>351</v>
      </c>
      <c r="N138" s="169" t="s">
        <v>352</v>
      </c>
      <c r="O138" s="170" t="s">
        <v>39</v>
      </c>
      <c r="P138" s="169">
        <v>8760</v>
      </c>
      <c r="Q138" s="18" t="s">
        <v>713</v>
      </c>
      <c r="R138" s="172">
        <v>1</v>
      </c>
      <c r="S138" s="145">
        <v>0.34451799999999994</v>
      </c>
      <c r="T138" s="145">
        <v>0</v>
      </c>
      <c r="U138" s="145">
        <f t="shared" si="1"/>
        <v>0.34451799999999994</v>
      </c>
      <c r="V138" s="220" t="s">
        <v>354</v>
      </c>
    </row>
    <row r="139" spans="1:22" ht="27.75" customHeight="1">
      <c r="A139" s="165" t="s">
        <v>714</v>
      </c>
      <c r="B139" s="165" t="s">
        <v>2</v>
      </c>
      <c r="C139" s="171" t="s">
        <v>256</v>
      </c>
      <c r="D139" s="166" t="s">
        <v>371</v>
      </c>
      <c r="E139" s="166" t="s">
        <v>372</v>
      </c>
      <c r="F139" s="167" t="s">
        <v>373</v>
      </c>
      <c r="G139" s="17" t="s">
        <v>715</v>
      </c>
      <c r="H139" s="168">
        <v>6221</v>
      </c>
      <c r="I139" s="168" t="s">
        <v>393</v>
      </c>
      <c r="J139" s="169" t="s">
        <v>349</v>
      </c>
      <c r="K139" s="169" t="s">
        <v>350</v>
      </c>
      <c r="L139" s="170">
        <v>45747</v>
      </c>
      <c r="M139" s="169" t="s">
        <v>351</v>
      </c>
      <c r="N139" s="169" t="s">
        <v>352</v>
      </c>
      <c r="O139" s="170" t="s">
        <v>39</v>
      </c>
      <c r="P139" s="169">
        <v>8760</v>
      </c>
      <c r="Q139" s="18" t="s">
        <v>716</v>
      </c>
      <c r="R139" s="172">
        <v>1</v>
      </c>
      <c r="S139" s="145">
        <v>31.466159999999999</v>
      </c>
      <c r="T139" s="145">
        <v>0</v>
      </c>
      <c r="U139" s="145">
        <f t="shared" si="1"/>
        <v>31.466159999999999</v>
      </c>
      <c r="V139" s="220" t="s">
        <v>354</v>
      </c>
    </row>
    <row r="140" spans="1:22" ht="27.75" customHeight="1">
      <c r="A140" s="165" t="s">
        <v>717</v>
      </c>
      <c r="B140" s="165" t="s">
        <v>2</v>
      </c>
      <c r="C140" s="171" t="s">
        <v>252</v>
      </c>
      <c r="D140" s="166" t="s">
        <v>371</v>
      </c>
      <c r="E140" s="166" t="s">
        <v>447</v>
      </c>
      <c r="F140" s="167" t="s">
        <v>448</v>
      </c>
      <c r="G140" s="17" t="s">
        <v>718</v>
      </c>
      <c r="H140" s="168">
        <v>6112</v>
      </c>
      <c r="I140" s="168" t="s">
        <v>719</v>
      </c>
      <c r="J140" s="169" t="s">
        <v>349</v>
      </c>
      <c r="K140" s="169" t="s">
        <v>350</v>
      </c>
      <c r="L140" s="170">
        <v>45747</v>
      </c>
      <c r="M140" s="169" t="s">
        <v>351</v>
      </c>
      <c r="N140" s="169" t="s">
        <v>352</v>
      </c>
      <c r="O140" s="170" t="s">
        <v>39</v>
      </c>
      <c r="P140" s="169">
        <v>8760</v>
      </c>
      <c r="Q140" s="18" t="s">
        <v>720</v>
      </c>
      <c r="R140" s="172">
        <v>1</v>
      </c>
      <c r="S140" s="145">
        <v>80.450598999999997</v>
      </c>
      <c r="T140" s="145">
        <v>0</v>
      </c>
      <c r="U140" s="145">
        <f t="shared" si="1"/>
        <v>80.450598999999997</v>
      </c>
      <c r="V140" s="220" t="s">
        <v>354</v>
      </c>
    </row>
    <row r="141" spans="1:22" ht="27.75" customHeight="1">
      <c r="A141" s="165" t="s">
        <v>721</v>
      </c>
      <c r="B141" s="165" t="s">
        <v>2</v>
      </c>
      <c r="C141" s="171" t="s">
        <v>252</v>
      </c>
      <c r="D141" s="166" t="s">
        <v>147</v>
      </c>
      <c r="E141" s="166" t="s">
        <v>447</v>
      </c>
      <c r="F141" s="167" t="s">
        <v>448</v>
      </c>
      <c r="G141" s="17" t="s">
        <v>718</v>
      </c>
      <c r="H141" s="168">
        <v>6112</v>
      </c>
      <c r="I141" s="168" t="s">
        <v>362</v>
      </c>
      <c r="J141" s="169" t="s">
        <v>349</v>
      </c>
      <c r="K141" s="169" t="s">
        <v>350</v>
      </c>
      <c r="L141" s="170">
        <v>45747</v>
      </c>
      <c r="M141" s="169" t="s">
        <v>351</v>
      </c>
      <c r="N141" s="169" t="s">
        <v>352</v>
      </c>
      <c r="O141" s="170" t="s">
        <v>39</v>
      </c>
      <c r="P141" s="169">
        <v>8760</v>
      </c>
      <c r="Q141" s="18" t="s">
        <v>722</v>
      </c>
      <c r="R141" s="172">
        <v>1</v>
      </c>
      <c r="S141" s="145">
        <v>8.7532160000000001</v>
      </c>
      <c r="T141" s="145">
        <v>0</v>
      </c>
      <c r="U141" s="145">
        <f t="shared" si="1"/>
        <v>8.7532160000000001</v>
      </c>
      <c r="V141" s="220" t="s">
        <v>354</v>
      </c>
    </row>
    <row r="142" spans="1:22" ht="27.75" customHeight="1">
      <c r="A142" s="165" t="s">
        <v>723</v>
      </c>
      <c r="B142" s="165" t="s">
        <v>2</v>
      </c>
      <c r="C142" s="171" t="s">
        <v>256</v>
      </c>
      <c r="D142" s="166" t="s">
        <v>371</v>
      </c>
      <c r="E142" s="166" t="s">
        <v>703</v>
      </c>
      <c r="F142" s="167" t="s">
        <v>704</v>
      </c>
      <c r="G142" s="17" t="s">
        <v>724</v>
      </c>
      <c r="H142" s="168">
        <v>6211</v>
      </c>
      <c r="I142" s="168" t="s">
        <v>725</v>
      </c>
      <c r="J142" s="169" t="s">
        <v>349</v>
      </c>
      <c r="K142" s="169" t="s">
        <v>350</v>
      </c>
      <c r="L142" s="170">
        <v>45747</v>
      </c>
      <c r="M142" s="169" t="s">
        <v>351</v>
      </c>
      <c r="N142" s="169" t="s">
        <v>352</v>
      </c>
      <c r="O142" s="170" t="s">
        <v>39</v>
      </c>
      <c r="P142" s="169">
        <v>8760</v>
      </c>
      <c r="Q142" s="18" t="s">
        <v>726</v>
      </c>
      <c r="R142" s="172">
        <v>1</v>
      </c>
      <c r="S142" s="145">
        <v>99.630177000000003</v>
      </c>
      <c r="T142" s="145">
        <v>0</v>
      </c>
      <c r="U142" s="145">
        <f t="shared" si="1"/>
        <v>99.630177000000003</v>
      </c>
      <c r="V142" s="220" t="s">
        <v>354</v>
      </c>
    </row>
    <row r="143" spans="1:22" ht="27.75" customHeight="1">
      <c r="A143" s="165" t="s">
        <v>727</v>
      </c>
      <c r="B143" s="165" t="s">
        <v>2</v>
      </c>
      <c r="C143" s="171" t="s">
        <v>256</v>
      </c>
      <c r="D143" s="166" t="s">
        <v>371</v>
      </c>
      <c r="E143" s="166" t="s">
        <v>703</v>
      </c>
      <c r="F143" s="167" t="s">
        <v>704</v>
      </c>
      <c r="G143" s="17" t="s">
        <v>724</v>
      </c>
      <c r="H143" s="168">
        <v>6211</v>
      </c>
      <c r="I143" s="168" t="s">
        <v>728</v>
      </c>
      <c r="J143" s="169" t="s">
        <v>349</v>
      </c>
      <c r="K143" s="169" t="s">
        <v>350</v>
      </c>
      <c r="L143" s="170">
        <v>45747</v>
      </c>
      <c r="M143" s="169" t="s">
        <v>351</v>
      </c>
      <c r="N143" s="169" t="s">
        <v>352</v>
      </c>
      <c r="O143" s="170" t="s">
        <v>39</v>
      </c>
      <c r="P143" s="169">
        <v>8760</v>
      </c>
      <c r="Q143" s="18" t="s">
        <v>729</v>
      </c>
      <c r="R143" s="172">
        <v>1</v>
      </c>
      <c r="S143" s="145">
        <v>88.651094999999998</v>
      </c>
      <c r="T143" s="145">
        <v>0</v>
      </c>
      <c r="U143" s="145">
        <f t="shared" si="1"/>
        <v>88.651094999999998</v>
      </c>
      <c r="V143" s="220" t="s">
        <v>354</v>
      </c>
    </row>
    <row r="144" spans="1:22" ht="27.75" customHeight="1">
      <c r="A144" s="165" t="s">
        <v>730</v>
      </c>
      <c r="B144" s="165" t="s">
        <v>2</v>
      </c>
      <c r="C144" s="171" t="s">
        <v>256</v>
      </c>
      <c r="D144" s="166" t="s">
        <v>371</v>
      </c>
      <c r="E144" s="166" t="s">
        <v>372</v>
      </c>
      <c r="F144" s="167" t="s">
        <v>704</v>
      </c>
      <c r="G144" s="17" t="s">
        <v>724</v>
      </c>
      <c r="H144" s="168">
        <v>6211</v>
      </c>
      <c r="I144" s="168" t="s">
        <v>731</v>
      </c>
      <c r="J144" s="169" t="s">
        <v>349</v>
      </c>
      <c r="K144" s="169" t="s">
        <v>350</v>
      </c>
      <c r="L144" s="170">
        <v>45747</v>
      </c>
      <c r="M144" s="169" t="s">
        <v>351</v>
      </c>
      <c r="N144" s="169" t="s">
        <v>352</v>
      </c>
      <c r="O144" s="170" t="s">
        <v>39</v>
      </c>
      <c r="P144" s="169">
        <v>8760</v>
      </c>
      <c r="Q144" s="18" t="s">
        <v>732</v>
      </c>
      <c r="R144" s="172">
        <v>1</v>
      </c>
      <c r="S144" s="145">
        <v>0.94505899999999998</v>
      </c>
      <c r="T144" s="145">
        <v>0</v>
      </c>
      <c r="U144" s="145">
        <f t="shared" si="1"/>
        <v>0.94505899999999998</v>
      </c>
      <c r="V144" s="220" t="s">
        <v>354</v>
      </c>
    </row>
    <row r="145" spans="1:22" ht="27.75" customHeight="1">
      <c r="A145" s="165" t="s">
        <v>733</v>
      </c>
      <c r="B145" s="165" t="s">
        <v>2</v>
      </c>
      <c r="C145" s="171" t="s">
        <v>256</v>
      </c>
      <c r="D145" s="166" t="s">
        <v>147</v>
      </c>
      <c r="E145" s="166" t="s">
        <v>372</v>
      </c>
      <c r="F145" s="167" t="s">
        <v>704</v>
      </c>
      <c r="G145" s="17" t="s">
        <v>724</v>
      </c>
      <c r="H145" s="168">
        <v>6211</v>
      </c>
      <c r="I145" s="168" t="s">
        <v>734</v>
      </c>
      <c r="J145" s="169" t="s">
        <v>349</v>
      </c>
      <c r="K145" s="169" t="s">
        <v>350</v>
      </c>
      <c r="L145" s="170">
        <v>45747</v>
      </c>
      <c r="M145" s="169" t="s">
        <v>351</v>
      </c>
      <c r="N145" s="169" t="s">
        <v>352</v>
      </c>
      <c r="O145" s="170" t="s">
        <v>39</v>
      </c>
      <c r="P145" s="169">
        <v>8760</v>
      </c>
      <c r="Q145" s="18" t="s">
        <v>735</v>
      </c>
      <c r="R145" s="172">
        <v>1</v>
      </c>
      <c r="S145" s="145">
        <v>15.616957999999999</v>
      </c>
      <c r="T145" s="145">
        <v>0</v>
      </c>
      <c r="U145" s="145">
        <f t="shared" si="1"/>
        <v>15.616957999999999</v>
      </c>
      <c r="V145" s="220" t="s">
        <v>354</v>
      </c>
    </row>
    <row r="146" spans="1:22" ht="27.75" customHeight="1">
      <c r="A146" s="165" t="s">
        <v>736</v>
      </c>
      <c r="B146" s="165" t="s">
        <v>2</v>
      </c>
      <c r="C146" s="171" t="s">
        <v>256</v>
      </c>
      <c r="D146" s="166" t="s">
        <v>147</v>
      </c>
      <c r="E146" s="166" t="s">
        <v>372</v>
      </c>
      <c r="F146" s="167" t="s">
        <v>704</v>
      </c>
      <c r="G146" s="17" t="s">
        <v>724</v>
      </c>
      <c r="H146" s="168">
        <v>6211</v>
      </c>
      <c r="I146" s="168" t="s">
        <v>737</v>
      </c>
      <c r="J146" s="169" t="s">
        <v>349</v>
      </c>
      <c r="K146" s="169" t="s">
        <v>350</v>
      </c>
      <c r="L146" s="170">
        <v>45747</v>
      </c>
      <c r="M146" s="169" t="s">
        <v>351</v>
      </c>
      <c r="N146" s="169" t="s">
        <v>352</v>
      </c>
      <c r="O146" s="170" t="s">
        <v>39</v>
      </c>
      <c r="P146" s="169">
        <v>8760</v>
      </c>
      <c r="Q146" s="18" t="s">
        <v>738</v>
      </c>
      <c r="R146" s="172">
        <v>1</v>
      </c>
      <c r="S146" s="145">
        <v>4.8500000000000008E-4</v>
      </c>
      <c r="T146" s="145">
        <v>0</v>
      </c>
      <c r="U146" s="145">
        <f t="shared" si="1"/>
        <v>4.8500000000000008E-4</v>
      </c>
      <c r="V146" s="220" t="s">
        <v>354</v>
      </c>
    </row>
    <row r="147" spans="1:22" ht="27.75" customHeight="1">
      <c r="A147" s="165" t="s">
        <v>739</v>
      </c>
      <c r="B147" s="165" t="s">
        <v>2</v>
      </c>
      <c r="C147" s="171" t="s">
        <v>256</v>
      </c>
      <c r="D147" s="166" t="s">
        <v>371</v>
      </c>
      <c r="E147" s="166" t="s">
        <v>703</v>
      </c>
      <c r="F147" s="167" t="s">
        <v>704</v>
      </c>
      <c r="G147" s="17" t="s">
        <v>724</v>
      </c>
      <c r="H147" s="168">
        <v>6211</v>
      </c>
      <c r="I147" s="168" t="s">
        <v>393</v>
      </c>
      <c r="J147" s="169" t="s">
        <v>349</v>
      </c>
      <c r="K147" s="169" t="s">
        <v>350</v>
      </c>
      <c r="L147" s="170">
        <v>45747</v>
      </c>
      <c r="M147" s="169" t="s">
        <v>351</v>
      </c>
      <c r="N147" s="169" t="s">
        <v>352</v>
      </c>
      <c r="O147" s="170" t="s">
        <v>39</v>
      </c>
      <c r="P147" s="169">
        <v>8760</v>
      </c>
      <c r="Q147" s="18" t="s">
        <v>740</v>
      </c>
      <c r="R147" s="172">
        <v>1</v>
      </c>
      <c r="S147" s="145">
        <v>74.242185000000021</v>
      </c>
      <c r="T147" s="145">
        <v>0</v>
      </c>
      <c r="U147" s="145">
        <f t="shared" si="1"/>
        <v>74.242185000000021</v>
      </c>
      <c r="V147" s="220" t="s">
        <v>354</v>
      </c>
    </row>
    <row r="148" spans="1:22" ht="27.75" customHeight="1">
      <c r="A148" s="165" t="s">
        <v>741</v>
      </c>
      <c r="B148" s="165" t="s">
        <v>2</v>
      </c>
      <c r="C148" s="171" t="s">
        <v>256</v>
      </c>
      <c r="D148" s="166" t="s">
        <v>147</v>
      </c>
      <c r="E148" s="166" t="s">
        <v>703</v>
      </c>
      <c r="F148" s="167" t="s">
        <v>704</v>
      </c>
      <c r="G148" s="17" t="s">
        <v>724</v>
      </c>
      <c r="H148" s="168">
        <v>6211</v>
      </c>
      <c r="I148" s="168" t="s">
        <v>440</v>
      </c>
      <c r="J148" s="169" t="s">
        <v>349</v>
      </c>
      <c r="K148" s="169" t="s">
        <v>350</v>
      </c>
      <c r="L148" s="170">
        <v>45747</v>
      </c>
      <c r="M148" s="169" t="s">
        <v>351</v>
      </c>
      <c r="N148" s="169" t="s">
        <v>352</v>
      </c>
      <c r="O148" s="170" t="s">
        <v>39</v>
      </c>
      <c r="P148" s="169">
        <v>8760</v>
      </c>
      <c r="Q148" s="18" t="s">
        <v>742</v>
      </c>
      <c r="R148" s="172">
        <v>1</v>
      </c>
      <c r="S148" s="145">
        <v>52.332287999999998</v>
      </c>
      <c r="T148" s="145">
        <v>0</v>
      </c>
      <c r="U148" s="145">
        <f t="shared" si="1"/>
        <v>52.332287999999998</v>
      </c>
      <c r="V148" s="220" t="s">
        <v>354</v>
      </c>
    </row>
    <row r="149" spans="1:22" ht="27.75" customHeight="1">
      <c r="A149" s="165" t="s">
        <v>743</v>
      </c>
      <c r="B149" s="165" t="s">
        <v>2</v>
      </c>
      <c r="C149" s="171" t="s">
        <v>256</v>
      </c>
      <c r="D149" s="166" t="s">
        <v>147</v>
      </c>
      <c r="E149" s="166" t="s">
        <v>703</v>
      </c>
      <c r="F149" s="167" t="s">
        <v>704</v>
      </c>
      <c r="G149" s="17" t="s">
        <v>724</v>
      </c>
      <c r="H149" s="168">
        <v>6211</v>
      </c>
      <c r="I149" s="168" t="s">
        <v>409</v>
      </c>
      <c r="J149" s="169" t="s">
        <v>349</v>
      </c>
      <c r="K149" s="169" t="s">
        <v>350</v>
      </c>
      <c r="L149" s="170">
        <v>45747</v>
      </c>
      <c r="M149" s="169" t="s">
        <v>351</v>
      </c>
      <c r="N149" s="169" t="s">
        <v>352</v>
      </c>
      <c r="O149" s="170" t="s">
        <v>39</v>
      </c>
      <c r="P149" s="169">
        <v>8760</v>
      </c>
      <c r="Q149" s="18" t="s">
        <v>744</v>
      </c>
      <c r="R149" s="172">
        <v>1</v>
      </c>
      <c r="S149" s="145">
        <v>49.589866000000001</v>
      </c>
      <c r="T149" s="145">
        <v>0</v>
      </c>
      <c r="U149" s="145">
        <f t="shared" si="1"/>
        <v>49.589866000000001</v>
      </c>
      <c r="V149" s="220" t="s">
        <v>354</v>
      </c>
    </row>
    <row r="150" spans="1:22" ht="27.75" customHeight="1">
      <c r="A150" s="165" t="s">
        <v>745</v>
      </c>
      <c r="B150" s="165" t="s">
        <v>2</v>
      </c>
      <c r="C150" s="171" t="s">
        <v>256</v>
      </c>
      <c r="D150" s="166" t="s">
        <v>147</v>
      </c>
      <c r="E150" s="166" t="s">
        <v>703</v>
      </c>
      <c r="F150" s="167" t="s">
        <v>704</v>
      </c>
      <c r="G150" s="17" t="s">
        <v>724</v>
      </c>
      <c r="H150" s="168">
        <v>6211</v>
      </c>
      <c r="I150" s="168" t="s">
        <v>434</v>
      </c>
      <c r="J150" s="169" t="s">
        <v>349</v>
      </c>
      <c r="K150" s="169" t="s">
        <v>350</v>
      </c>
      <c r="L150" s="170">
        <v>45747</v>
      </c>
      <c r="M150" s="169" t="s">
        <v>351</v>
      </c>
      <c r="N150" s="169" t="s">
        <v>352</v>
      </c>
      <c r="O150" s="170" t="s">
        <v>39</v>
      </c>
      <c r="P150" s="169">
        <v>8760</v>
      </c>
      <c r="Q150" s="18" t="s">
        <v>746</v>
      </c>
      <c r="R150" s="172">
        <v>1</v>
      </c>
      <c r="S150" s="145">
        <v>77.602829999999997</v>
      </c>
      <c r="T150" s="145">
        <v>0</v>
      </c>
      <c r="U150" s="145">
        <f t="shared" si="1"/>
        <v>77.602829999999997</v>
      </c>
      <c r="V150" s="220" t="s">
        <v>354</v>
      </c>
    </row>
    <row r="151" spans="1:22" ht="27.75" customHeight="1">
      <c r="A151" s="165" t="s">
        <v>747</v>
      </c>
      <c r="B151" s="165" t="s">
        <v>2</v>
      </c>
      <c r="C151" s="171" t="s">
        <v>248</v>
      </c>
      <c r="D151" s="166" t="s">
        <v>147</v>
      </c>
      <c r="E151" s="166" t="s">
        <v>693</v>
      </c>
      <c r="F151" s="167" t="s">
        <v>748</v>
      </c>
      <c r="G151" s="17" t="s">
        <v>749</v>
      </c>
      <c r="H151" s="168">
        <v>5231</v>
      </c>
      <c r="I151" s="168" t="s">
        <v>440</v>
      </c>
      <c r="J151" s="169" t="s">
        <v>349</v>
      </c>
      <c r="K151" s="169" t="s">
        <v>350</v>
      </c>
      <c r="L151" s="170">
        <v>45747</v>
      </c>
      <c r="M151" s="169" t="s">
        <v>351</v>
      </c>
      <c r="N151" s="169" t="s">
        <v>352</v>
      </c>
      <c r="O151" s="170" t="s">
        <v>39</v>
      </c>
      <c r="P151" s="169">
        <v>8760</v>
      </c>
      <c r="Q151" s="18" t="s">
        <v>750</v>
      </c>
      <c r="R151" s="172">
        <v>1</v>
      </c>
      <c r="S151" s="145">
        <v>49.323646999999994</v>
      </c>
      <c r="T151" s="145">
        <v>0</v>
      </c>
      <c r="U151" s="145">
        <f t="shared" si="1"/>
        <v>49.323646999999994</v>
      </c>
      <c r="V151" s="220" t="s">
        <v>354</v>
      </c>
    </row>
    <row r="152" spans="1:22" ht="27.75" customHeight="1">
      <c r="A152" s="165" t="s">
        <v>751</v>
      </c>
      <c r="B152" s="165" t="s">
        <v>2</v>
      </c>
      <c r="C152" s="171" t="s">
        <v>248</v>
      </c>
      <c r="D152" s="166" t="s">
        <v>147</v>
      </c>
      <c r="E152" s="166" t="s">
        <v>693</v>
      </c>
      <c r="F152" s="167" t="s">
        <v>748</v>
      </c>
      <c r="G152" s="17" t="s">
        <v>749</v>
      </c>
      <c r="H152" s="168">
        <v>5231</v>
      </c>
      <c r="I152" s="168" t="s">
        <v>409</v>
      </c>
      <c r="J152" s="169" t="s">
        <v>349</v>
      </c>
      <c r="K152" s="169" t="s">
        <v>350</v>
      </c>
      <c r="L152" s="170">
        <v>45747</v>
      </c>
      <c r="M152" s="169" t="s">
        <v>351</v>
      </c>
      <c r="N152" s="169" t="s">
        <v>352</v>
      </c>
      <c r="O152" s="170" t="s">
        <v>39</v>
      </c>
      <c r="P152" s="169">
        <v>8760</v>
      </c>
      <c r="Q152" s="18" t="s">
        <v>752</v>
      </c>
      <c r="R152" s="172">
        <v>1</v>
      </c>
      <c r="S152" s="145">
        <v>28.775747000000003</v>
      </c>
      <c r="T152" s="145">
        <v>0</v>
      </c>
      <c r="U152" s="145">
        <f t="shared" si="1"/>
        <v>28.775747000000003</v>
      </c>
      <c r="V152" s="220" t="s">
        <v>354</v>
      </c>
    </row>
    <row r="153" spans="1:22" ht="27.75" customHeight="1">
      <c r="A153" s="165" t="s">
        <v>753</v>
      </c>
      <c r="B153" s="165" t="s">
        <v>2</v>
      </c>
      <c r="C153" s="171" t="s">
        <v>248</v>
      </c>
      <c r="D153" s="166" t="s">
        <v>147</v>
      </c>
      <c r="E153" s="166" t="s">
        <v>693</v>
      </c>
      <c r="F153" s="167" t="s">
        <v>748</v>
      </c>
      <c r="G153" s="17" t="s">
        <v>749</v>
      </c>
      <c r="H153" s="168">
        <v>5231</v>
      </c>
      <c r="I153" s="168" t="s">
        <v>368</v>
      </c>
      <c r="J153" s="169" t="s">
        <v>349</v>
      </c>
      <c r="K153" s="169" t="s">
        <v>350</v>
      </c>
      <c r="L153" s="170">
        <v>45747</v>
      </c>
      <c r="M153" s="169" t="s">
        <v>351</v>
      </c>
      <c r="N153" s="169" t="s">
        <v>352</v>
      </c>
      <c r="O153" s="170" t="s">
        <v>39</v>
      </c>
      <c r="P153" s="169">
        <v>8760</v>
      </c>
      <c r="Q153" s="18" t="s">
        <v>754</v>
      </c>
      <c r="R153" s="172">
        <v>1</v>
      </c>
      <c r="S153" s="145">
        <v>49.561366999999997</v>
      </c>
      <c r="T153" s="145">
        <v>0</v>
      </c>
      <c r="U153" s="145">
        <f t="shared" si="1"/>
        <v>49.561366999999997</v>
      </c>
      <c r="V153" s="220" t="s">
        <v>354</v>
      </c>
    </row>
    <row r="154" spans="1:22" ht="27.75" customHeight="1">
      <c r="A154" s="165" t="s">
        <v>755</v>
      </c>
      <c r="B154" s="165" t="s">
        <v>2</v>
      </c>
      <c r="C154" s="171" t="s">
        <v>13</v>
      </c>
      <c r="D154" s="166" t="s">
        <v>371</v>
      </c>
      <c r="E154" s="166" t="s">
        <v>756</v>
      </c>
      <c r="F154" s="167" t="s">
        <v>757</v>
      </c>
      <c r="G154" s="17" t="s">
        <v>758</v>
      </c>
      <c r="H154" s="168">
        <v>3242</v>
      </c>
      <c r="I154" s="168" t="s">
        <v>759</v>
      </c>
      <c r="J154" s="169" t="s">
        <v>349</v>
      </c>
      <c r="K154" s="169" t="s">
        <v>350</v>
      </c>
      <c r="L154" s="170">
        <v>45747</v>
      </c>
      <c r="M154" s="169" t="s">
        <v>351</v>
      </c>
      <c r="N154" s="169" t="s">
        <v>352</v>
      </c>
      <c r="O154" s="170" t="s">
        <v>39</v>
      </c>
      <c r="P154" s="169">
        <v>8760</v>
      </c>
      <c r="Q154" s="18" t="s">
        <v>760</v>
      </c>
      <c r="R154" s="172">
        <v>1</v>
      </c>
      <c r="S154" s="145">
        <v>34.713368000000003</v>
      </c>
      <c r="T154" s="145">
        <v>0</v>
      </c>
      <c r="U154" s="145">
        <f t="shared" si="1"/>
        <v>34.713368000000003</v>
      </c>
      <c r="V154" s="220" t="s">
        <v>354</v>
      </c>
    </row>
    <row r="155" spans="1:22" ht="27.75" customHeight="1">
      <c r="A155" s="165" t="s">
        <v>761</v>
      </c>
      <c r="B155" s="165" t="s">
        <v>2</v>
      </c>
      <c r="C155" s="171" t="s">
        <v>13</v>
      </c>
      <c r="D155" s="166" t="s">
        <v>371</v>
      </c>
      <c r="E155" s="166" t="s">
        <v>756</v>
      </c>
      <c r="F155" s="167" t="s">
        <v>757</v>
      </c>
      <c r="G155" s="17" t="s">
        <v>758</v>
      </c>
      <c r="H155" s="168">
        <v>3242</v>
      </c>
      <c r="I155" s="168" t="s">
        <v>762</v>
      </c>
      <c r="J155" s="169" t="s">
        <v>349</v>
      </c>
      <c r="K155" s="169" t="s">
        <v>350</v>
      </c>
      <c r="L155" s="170">
        <v>45747</v>
      </c>
      <c r="M155" s="169" t="s">
        <v>351</v>
      </c>
      <c r="N155" s="169" t="s">
        <v>352</v>
      </c>
      <c r="O155" s="170" t="s">
        <v>39</v>
      </c>
      <c r="P155" s="169">
        <v>8760</v>
      </c>
      <c r="Q155" s="18" t="s">
        <v>763</v>
      </c>
      <c r="R155" s="172">
        <v>1</v>
      </c>
      <c r="S155" s="145">
        <v>125.878575</v>
      </c>
      <c r="T155" s="145">
        <v>0</v>
      </c>
      <c r="U155" s="145">
        <f t="shared" si="1"/>
        <v>125.878575</v>
      </c>
      <c r="V155" s="220" t="s">
        <v>354</v>
      </c>
    </row>
    <row r="156" spans="1:22" ht="27.75" customHeight="1">
      <c r="A156" s="165" t="s">
        <v>764</v>
      </c>
      <c r="B156" s="165" t="s">
        <v>2</v>
      </c>
      <c r="C156" s="171" t="s">
        <v>13</v>
      </c>
      <c r="D156" s="166" t="s">
        <v>147</v>
      </c>
      <c r="E156" s="166" t="s">
        <v>756</v>
      </c>
      <c r="F156" s="167" t="s">
        <v>757</v>
      </c>
      <c r="G156" s="17" t="s">
        <v>758</v>
      </c>
      <c r="H156" s="168">
        <v>3242</v>
      </c>
      <c r="I156" s="168" t="s">
        <v>765</v>
      </c>
      <c r="J156" s="169" t="s">
        <v>349</v>
      </c>
      <c r="K156" s="169" t="s">
        <v>350</v>
      </c>
      <c r="L156" s="170">
        <v>45747</v>
      </c>
      <c r="M156" s="169" t="s">
        <v>351</v>
      </c>
      <c r="N156" s="169" t="s">
        <v>352</v>
      </c>
      <c r="O156" s="170" t="s">
        <v>39</v>
      </c>
      <c r="P156" s="169">
        <v>8760</v>
      </c>
      <c r="Q156" s="18" t="s">
        <v>766</v>
      </c>
      <c r="R156" s="172">
        <v>1</v>
      </c>
      <c r="S156" s="145">
        <v>32.024381999999996</v>
      </c>
      <c r="T156" s="145">
        <v>0</v>
      </c>
      <c r="U156" s="145">
        <f t="shared" si="1"/>
        <v>32.024381999999996</v>
      </c>
      <c r="V156" s="220" t="s">
        <v>354</v>
      </c>
    </row>
    <row r="157" spans="1:22" ht="27.75" customHeight="1">
      <c r="A157" s="165" t="s">
        <v>767</v>
      </c>
      <c r="B157" s="165" t="s">
        <v>2</v>
      </c>
      <c r="C157" s="171" t="s">
        <v>13</v>
      </c>
      <c r="D157" s="166" t="s">
        <v>147</v>
      </c>
      <c r="E157" s="166" t="s">
        <v>756</v>
      </c>
      <c r="F157" s="167" t="s">
        <v>757</v>
      </c>
      <c r="G157" s="17" t="s">
        <v>758</v>
      </c>
      <c r="H157" s="168">
        <v>3242</v>
      </c>
      <c r="I157" s="168" t="s">
        <v>768</v>
      </c>
      <c r="J157" s="169" t="s">
        <v>349</v>
      </c>
      <c r="K157" s="169" t="s">
        <v>350</v>
      </c>
      <c r="L157" s="170">
        <v>45747</v>
      </c>
      <c r="M157" s="169" t="s">
        <v>351</v>
      </c>
      <c r="N157" s="169" t="s">
        <v>352</v>
      </c>
      <c r="O157" s="170" t="s">
        <v>39</v>
      </c>
      <c r="P157" s="169">
        <v>8760</v>
      </c>
      <c r="Q157" s="18" t="s">
        <v>769</v>
      </c>
      <c r="R157" s="172">
        <v>1</v>
      </c>
      <c r="S157" s="145">
        <v>31.250163000000001</v>
      </c>
      <c r="T157" s="145">
        <v>0</v>
      </c>
      <c r="U157" s="145">
        <f t="shared" si="1"/>
        <v>31.250163000000001</v>
      </c>
      <c r="V157" s="220" t="s">
        <v>354</v>
      </c>
    </row>
    <row r="158" spans="1:22" ht="27.75" customHeight="1">
      <c r="A158" s="165" t="s">
        <v>770</v>
      </c>
      <c r="B158" s="165" t="s">
        <v>2</v>
      </c>
      <c r="C158" s="171" t="s">
        <v>13</v>
      </c>
      <c r="D158" s="166" t="s">
        <v>147</v>
      </c>
      <c r="E158" s="166" t="s">
        <v>771</v>
      </c>
      <c r="F158" s="167" t="s">
        <v>772</v>
      </c>
      <c r="G158" s="17" t="s">
        <v>773</v>
      </c>
      <c r="H158" s="168">
        <v>3251</v>
      </c>
      <c r="I158" s="168" t="s">
        <v>428</v>
      </c>
      <c r="J158" s="169" t="s">
        <v>349</v>
      </c>
      <c r="K158" s="169" t="s">
        <v>350</v>
      </c>
      <c r="L158" s="170">
        <v>45747</v>
      </c>
      <c r="M158" s="169" t="s">
        <v>351</v>
      </c>
      <c r="N158" s="169" t="s">
        <v>352</v>
      </c>
      <c r="O158" s="170" t="s">
        <v>39</v>
      </c>
      <c r="P158" s="169">
        <v>8760</v>
      </c>
      <c r="Q158" s="18" t="s">
        <v>774</v>
      </c>
      <c r="R158" s="172">
        <v>1</v>
      </c>
      <c r="S158" s="145">
        <v>128.00236000000001</v>
      </c>
      <c r="T158" s="145">
        <v>0</v>
      </c>
      <c r="U158" s="145">
        <f t="shared" si="1"/>
        <v>128.00236000000001</v>
      </c>
      <c r="V158" s="220" t="s">
        <v>354</v>
      </c>
    </row>
    <row r="159" spans="1:22" ht="27.75" customHeight="1">
      <c r="A159" s="165" t="s">
        <v>775</v>
      </c>
      <c r="B159" s="165" t="s">
        <v>2</v>
      </c>
      <c r="C159" s="171" t="s">
        <v>13</v>
      </c>
      <c r="D159" s="166" t="s">
        <v>147</v>
      </c>
      <c r="E159" s="166" t="s">
        <v>771</v>
      </c>
      <c r="F159" s="167" t="s">
        <v>772</v>
      </c>
      <c r="G159" s="17" t="s">
        <v>773</v>
      </c>
      <c r="H159" s="168">
        <v>3251</v>
      </c>
      <c r="I159" s="168" t="s">
        <v>409</v>
      </c>
      <c r="J159" s="169" t="s">
        <v>349</v>
      </c>
      <c r="K159" s="169" t="s">
        <v>350</v>
      </c>
      <c r="L159" s="170">
        <v>45747</v>
      </c>
      <c r="M159" s="169" t="s">
        <v>351</v>
      </c>
      <c r="N159" s="169" t="s">
        <v>352</v>
      </c>
      <c r="O159" s="170" t="s">
        <v>39</v>
      </c>
      <c r="P159" s="169">
        <v>8760</v>
      </c>
      <c r="Q159" s="18" t="s">
        <v>776</v>
      </c>
      <c r="R159" s="172">
        <v>1</v>
      </c>
      <c r="S159" s="145">
        <v>60.770059999999994</v>
      </c>
      <c r="T159" s="145">
        <v>0</v>
      </c>
      <c r="U159" s="145">
        <f t="shared" si="1"/>
        <v>60.770059999999994</v>
      </c>
      <c r="V159" s="220" t="s">
        <v>354</v>
      </c>
    </row>
    <row r="160" spans="1:22" ht="27.75" customHeight="1">
      <c r="A160" s="165" t="s">
        <v>777</v>
      </c>
      <c r="B160" s="165" t="s">
        <v>2</v>
      </c>
      <c r="C160" s="165" t="s">
        <v>13</v>
      </c>
      <c r="D160" s="166" t="s">
        <v>147</v>
      </c>
      <c r="E160" s="166" t="s">
        <v>771</v>
      </c>
      <c r="F160" s="167" t="s">
        <v>772</v>
      </c>
      <c r="G160" s="17" t="s">
        <v>773</v>
      </c>
      <c r="H160" s="168">
        <v>3251</v>
      </c>
      <c r="I160" s="168" t="s">
        <v>434</v>
      </c>
      <c r="J160" s="169" t="s">
        <v>349</v>
      </c>
      <c r="K160" s="169" t="s">
        <v>350</v>
      </c>
      <c r="L160" s="170">
        <v>45747</v>
      </c>
      <c r="M160" s="169" t="s">
        <v>351</v>
      </c>
      <c r="N160" s="169" t="s">
        <v>352</v>
      </c>
      <c r="O160" s="170" t="s">
        <v>39</v>
      </c>
      <c r="P160" s="169">
        <v>8760</v>
      </c>
      <c r="Q160" s="18" t="s">
        <v>778</v>
      </c>
      <c r="R160" s="172">
        <v>1</v>
      </c>
      <c r="S160" s="145">
        <v>125.58456999999999</v>
      </c>
      <c r="T160" s="145">
        <v>0</v>
      </c>
      <c r="U160" s="145">
        <f t="shared" si="1"/>
        <v>125.58456999999999</v>
      </c>
      <c r="V160" s="220" t="s">
        <v>354</v>
      </c>
    </row>
    <row r="161" spans="1:23" ht="27.75" customHeight="1">
      <c r="A161" s="165" t="s">
        <v>779</v>
      </c>
      <c r="B161" s="165" t="s">
        <v>2</v>
      </c>
      <c r="C161" s="165" t="s">
        <v>256</v>
      </c>
      <c r="D161" s="166" t="s">
        <v>147</v>
      </c>
      <c r="E161" s="166" t="s">
        <v>780</v>
      </c>
      <c r="F161" s="167" t="s">
        <v>602</v>
      </c>
      <c r="G161" s="17" t="s">
        <v>781</v>
      </c>
      <c r="H161" s="168">
        <v>6212</v>
      </c>
      <c r="I161" s="168" t="s">
        <v>782</v>
      </c>
      <c r="J161" s="169" t="s">
        <v>349</v>
      </c>
      <c r="K161" s="169" t="s">
        <v>350</v>
      </c>
      <c r="L161" s="170">
        <v>45747</v>
      </c>
      <c r="M161" s="169" t="s">
        <v>351</v>
      </c>
      <c r="N161" s="169" t="s">
        <v>352</v>
      </c>
      <c r="O161" s="170" t="s">
        <v>39</v>
      </c>
      <c r="P161" s="169">
        <v>8760</v>
      </c>
      <c r="Q161" s="18" t="s">
        <v>783</v>
      </c>
      <c r="R161" s="172">
        <v>1</v>
      </c>
      <c r="S161" s="145">
        <v>7.9487260000000006</v>
      </c>
      <c r="T161" s="145">
        <v>0</v>
      </c>
      <c r="U161" s="145">
        <f t="shared" si="1"/>
        <v>7.9487260000000006</v>
      </c>
      <c r="V161" s="220" t="s">
        <v>354</v>
      </c>
    </row>
    <row r="162" spans="1:23" ht="27.75" customHeight="1">
      <c r="A162" s="165" t="s">
        <v>784</v>
      </c>
      <c r="B162" s="165" t="s">
        <v>2</v>
      </c>
      <c r="C162" s="165" t="s">
        <v>256</v>
      </c>
      <c r="D162" s="166" t="s">
        <v>147</v>
      </c>
      <c r="E162" s="166" t="s">
        <v>703</v>
      </c>
      <c r="F162" s="167" t="s">
        <v>602</v>
      </c>
      <c r="G162" s="17" t="s">
        <v>781</v>
      </c>
      <c r="H162" s="168">
        <v>6212</v>
      </c>
      <c r="I162" s="168" t="s">
        <v>708</v>
      </c>
      <c r="J162" s="169" t="s">
        <v>349</v>
      </c>
      <c r="K162" s="169" t="s">
        <v>350</v>
      </c>
      <c r="L162" s="170">
        <v>45747</v>
      </c>
      <c r="M162" s="169" t="s">
        <v>351</v>
      </c>
      <c r="N162" s="169" t="s">
        <v>352</v>
      </c>
      <c r="O162" s="170" t="s">
        <v>39</v>
      </c>
      <c r="P162" s="169">
        <v>8760</v>
      </c>
      <c r="Q162" s="18" t="s">
        <v>785</v>
      </c>
      <c r="R162" s="172">
        <v>1</v>
      </c>
      <c r="S162" s="145">
        <v>7.9265249999999998</v>
      </c>
      <c r="T162" s="145">
        <v>0</v>
      </c>
      <c r="U162" s="145">
        <f t="shared" si="1"/>
        <v>7.9265249999999998</v>
      </c>
      <c r="V162" s="220" t="s">
        <v>354</v>
      </c>
    </row>
    <row r="163" spans="1:23" ht="27.75" customHeight="1">
      <c r="A163" s="165" t="s">
        <v>786</v>
      </c>
      <c r="B163" s="165" t="s">
        <v>2</v>
      </c>
      <c r="C163" s="165" t="s">
        <v>248</v>
      </c>
      <c r="D163" s="166" t="s">
        <v>147</v>
      </c>
      <c r="E163" s="166" t="s">
        <v>787</v>
      </c>
      <c r="F163" s="167" t="s">
        <v>788</v>
      </c>
      <c r="G163" s="17" t="s">
        <v>789</v>
      </c>
      <c r="H163" s="168">
        <v>5221</v>
      </c>
      <c r="I163" s="168" t="s">
        <v>428</v>
      </c>
      <c r="J163" s="169" t="s">
        <v>349</v>
      </c>
      <c r="K163" s="169" t="s">
        <v>350</v>
      </c>
      <c r="L163" s="170">
        <v>45747</v>
      </c>
      <c r="M163" s="169" t="s">
        <v>351</v>
      </c>
      <c r="N163" s="169" t="s">
        <v>352</v>
      </c>
      <c r="O163" s="170" t="s">
        <v>39</v>
      </c>
      <c r="P163" s="169">
        <v>8760</v>
      </c>
      <c r="Q163" s="18" t="s">
        <v>790</v>
      </c>
      <c r="R163" s="172">
        <v>1</v>
      </c>
      <c r="S163" s="145">
        <v>47.144360000000006</v>
      </c>
      <c r="T163" s="145">
        <v>0</v>
      </c>
      <c r="U163" s="145">
        <f t="shared" ref="U163:U164" si="2">S163-T163</f>
        <v>47.144360000000006</v>
      </c>
      <c r="V163" s="220" t="s">
        <v>354</v>
      </c>
    </row>
    <row r="164" spans="1:23" ht="27.75" customHeight="1">
      <c r="A164" s="165" t="s">
        <v>791</v>
      </c>
      <c r="B164" s="165" t="s">
        <v>2</v>
      </c>
      <c r="C164" s="165" t="s">
        <v>248</v>
      </c>
      <c r="D164" s="166" t="s">
        <v>147</v>
      </c>
      <c r="E164" s="166" t="s">
        <v>787</v>
      </c>
      <c r="F164" s="167" t="s">
        <v>788</v>
      </c>
      <c r="G164" s="17" t="s">
        <v>789</v>
      </c>
      <c r="H164" s="168">
        <v>5221</v>
      </c>
      <c r="I164" s="168" t="s">
        <v>431</v>
      </c>
      <c r="J164" s="169" t="s">
        <v>349</v>
      </c>
      <c r="K164" s="169" t="s">
        <v>350</v>
      </c>
      <c r="L164" s="170">
        <v>45747</v>
      </c>
      <c r="M164" s="169" t="s">
        <v>351</v>
      </c>
      <c r="N164" s="169" t="s">
        <v>352</v>
      </c>
      <c r="O164" s="170" t="s">
        <v>39</v>
      </c>
      <c r="P164" s="169">
        <v>8760</v>
      </c>
      <c r="Q164" s="18" t="s">
        <v>792</v>
      </c>
      <c r="R164" s="172">
        <v>1</v>
      </c>
      <c r="S164" s="145">
        <v>45.526569000000002</v>
      </c>
      <c r="T164" s="145">
        <v>0</v>
      </c>
      <c r="U164" s="145">
        <f t="shared" si="2"/>
        <v>45.526569000000002</v>
      </c>
      <c r="V164" s="220" t="s">
        <v>354</v>
      </c>
    </row>
    <row r="165" spans="1:23" ht="27.75" customHeight="1">
      <c r="A165" s="165" t="s">
        <v>793</v>
      </c>
      <c r="B165" s="165"/>
      <c r="C165" s="165"/>
      <c r="D165" s="166"/>
      <c r="E165" s="166"/>
      <c r="F165" s="167"/>
      <c r="G165" s="17"/>
      <c r="H165" s="168"/>
      <c r="I165" s="168" t="s">
        <v>794</v>
      </c>
      <c r="J165" s="169"/>
      <c r="K165" s="169"/>
      <c r="L165" s="170"/>
      <c r="M165" s="169"/>
      <c r="N165" s="169"/>
      <c r="O165" s="170"/>
      <c r="P165" s="169"/>
      <c r="Q165" s="18"/>
      <c r="R165" s="172"/>
      <c r="S165" s="145"/>
      <c r="T165" s="145">
        <v>1.09165841818943</v>
      </c>
      <c r="U165" s="145">
        <f t="shared" ref="U165" si="3">S165-T165</f>
        <v>-1.09165841818943</v>
      </c>
      <c r="V165" s="220" t="s">
        <v>795</v>
      </c>
    </row>
    <row r="166" spans="1:23" ht="27.75" customHeight="1">
      <c r="A166" s="165" t="s">
        <v>796</v>
      </c>
      <c r="B166" s="165"/>
      <c r="C166" s="165"/>
      <c r="D166" s="166"/>
      <c r="E166" s="166"/>
      <c r="F166" s="167"/>
      <c r="G166" s="17"/>
      <c r="H166" s="168"/>
      <c r="I166" s="168" t="s">
        <v>797</v>
      </c>
      <c r="J166" s="169"/>
      <c r="K166" s="169"/>
      <c r="L166" s="170"/>
      <c r="M166" s="169"/>
      <c r="N166" s="169"/>
      <c r="O166" s="170"/>
      <c r="P166" s="169"/>
      <c r="Q166" s="18"/>
      <c r="R166" s="172"/>
      <c r="S166" s="145"/>
      <c r="T166" s="145">
        <v>1.8334E-2</v>
      </c>
      <c r="U166" s="145">
        <f t="shared" ref="U166:U168" si="4">S166-T166</f>
        <v>-1.8334E-2</v>
      </c>
      <c r="V166" s="220" t="s">
        <v>354</v>
      </c>
    </row>
    <row r="167" spans="1:23" ht="27.75" customHeight="1">
      <c r="A167" s="165" t="s">
        <v>798</v>
      </c>
      <c r="B167" s="165"/>
      <c r="C167" s="165"/>
      <c r="D167" s="166"/>
      <c r="E167" s="166"/>
      <c r="F167" s="167"/>
      <c r="G167" s="17"/>
      <c r="H167" s="168"/>
      <c r="I167" s="168" t="s">
        <v>799</v>
      </c>
      <c r="J167" s="169"/>
      <c r="K167" s="169"/>
      <c r="L167" s="170"/>
      <c r="M167" s="169"/>
      <c r="N167" s="169"/>
      <c r="O167" s="170"/>
      <c r="P167" s="169"/>
      <c r="Q167" s="18"/>
      <c r="R167" s="172"/>
      <c r="S167" s="145"/>
      <c r="T167" s="145">
        <v>4.2903640000000003</v>
      </c>
      <c r="U167" s="145">
        <f t="shared" si="4"/>
        <v>-4.2903640000000003</v>
      </c>
      <c r="V167" s="220" t="s">
        <v>354</v>
      </c>
    </row>
    <row r="168" spans="1:23" ht="27.75" customHeight="1">
      <c r="A168" s="165" t="s">
        <v>800</v>
      </c>
      <c r="B168" s="165"/>
      <c r="C168" s="165"/>
      <c r="D168" s="166"/>
      <c r="E168" s="166"/>
      <c r="F168" s="167"/>
      <c r="G168" s="17"/>
      <c r="H168" s="168"/>
      <c r="I168" s="168" t="s">
        <v>801</v>
      </c>
      <c r="J168" s="169"/>
      <c r="K168" s="169"/>
      <c r="L168" s="170"/>
      <c r="M168" s="169"/>
      <c r="N168" s="169"/>
      <c r="O168" s="170"/>
      <c r="P168" s="169"/>
      <c r="Q168" s="18"/>
      <c r="R168" s="172"/>
      <c r="S168" s="145"/>
      <c r="T168" s="145">
        <v>1625.0509999999999</v>
      </c>
      <c r="U168" s="145">
        <f t="shared" si="4"/>
        <v>-1625.0509999999999</v>
      </c>
      <c r="V168" s="220" t="s">
        <v>354</v>
      </c>
    </row>
    <row r="169" spans="1:23" ht="15">
      <c r="A169" s="144"/>
      <c r="B169" s="440" t="s">
        <v>802</v>
      </c>
      <c r="C169" s="441"/>
      <c r="D169" s="441"/>
      <c r="E169" s="441"/>
      <c r="F169" s="441"/>
      <c r="G169" s="441"/>
      <c r="H169" s="441"/>
      <c r="I169" s="441"/>
      <c r="J169" s="441"/>
      <c r="K169" s="441"/>
      <c r="L169" s="441"/>
      <c r="M169" s="441"/>
      <c r="N169" s="441"/>
      <c r="O169" s="441"/>
      <c r="P169" s="441"/>
      <c r="Q169" s="441"/>
      <c r="R169" s="442"/>
      <c r="S169" s="19">
        <f t="shared" ref="S169:U169" si="5">SUM(S30:S168)</f>
        <v>9019.4012509999993</v>
      </c>
      <c r="T169" s="19">
        <f t="shared" si="5"/>
        <v>1630.4513564181893</v>
      </c>
      <c r="U169" s="19">
        <f t="shared" si="5"/>
        <v>7388.9498945818104</v>
      </c>
      <c r="V169" s="19"/>
      <c r="W169" s="313"/>
    </row>
    <row r="170" spans="1:23" ht="15.75" customHeight="1" thickBot="1">
      <c r="A170" s="144"/>
      <c r="B170" s="495" t="s">
        <v>803</v>
      </c>
      <c r="C170" s="496"/>
      <c r="D170" s="496"/>
      <c r="E170" s="496"/>
      <c r="F170" s="496"/>
      <c r="G170" s="496"/>
      <c r="H170" s="496"/>
      <c r="I170" s="496"/>
      <c r="J170" s="496"/>
      <c r="K170" s="496"/>
      <c r="L170" s="496"/>
      <c r="M170" s="496"/>
      <c r="N170" s="496"/>
      <c r="O170" s="496"/>
      <c r="P170" s="496"/>
      <c r="Q170" s="497"/>
      <c r="R170" s="498">
        <f>S169-T169</f>
        <v>7388.9498945818104</v>
      </c>
      <c r="S170" s="499"/>
      <c r="T170" s="499"/>
      <c r="U170" s="499"/>
      <c r="V170" s="500"/>
    </row>
    <row r="171" spans="1:23" ht="15">
      <c r="A171" s="20"/>
      <c r="B171" s="21"/>
      <c r="C171" s="21"/>
      <c r="D171" s="21"/>
      <c r="E171" s="21"/>
      <c r="F171" s="21"/>
      <c r="G171" s="21"/>
      <c r="H171" s="21"/>
      <c r="I171" s="21"/>
      <c r="J171" s="21"/>
      <c r="K171" s="21"/>
      <c r="L171" s="21"/>
      <c r="M171" s="21"/>
      <c r="N171" s="21"/>
      <c r="O171" s="21"/>
      <c r="P171" s="21"/>
      <c r="Q171" s="21"/>
      <c r="R171" s="21"/>
      <c r="S171" s="21"/>
      <c r="T171" s="21"/>
      <c r="U171" s="21"/>
      <c r="V171" s="22"/>
    </row>
    <row r="172" spans="1:23" ht="15.75" thickBot="1">
      <c r="A172" s="23"/>
      <c r="B172" s="12"/>
      <c r="C172" s="12"/>
      <c r="D172" s="12"/>
      <c r="E172" s="12"/>
      <c r="F172" s="12"/>
      <c r="G172" s="12"/>
      <c r="H172" s="12"/>
      <c r="I172" s="12"/>
      <c r="J172" s="12"/>
      <c r="K172" s="12"/>
      <c r="L172" s="12"/>
      <c r="M172" s="12"/>
      <c r="N172" s="12"/>
      <c r="O172" s="12"/>
      <c r="P172" s="12"/>
      <c r="Q172" s="12"/>
      <c r="R172" s="12"/>
      <c r="S172" s="312"/>
      <c r="T172" s="315"/>
      <c r="U172" s="12"/>
      <c r="V172" s="24"/>
    </row>
    <row r="173" spans="1:23" ht="30">
      <c r="A173" s="228" t="s">
        <v>262</v>
      </c>
      <c r="B173" s="25"/>
      <c r="C173" s="25"/>
      <c r="D173" s="501" t="s">
        <v>263</v>
      </c>
      <c r="E173" s="501"/>
      <c r="F173" s="501"/>
      <c r="G173" s="501"/>
      <c r="H173" s="502"/>
      <c r="I173" s="502"/>
      <c r="J173" s="502"/>
      <c r="K173" s="502"/>
      <c r="L173" s="502"/>
      <c r="M173" s="502"/>
      <c r="N173" s="502"/>
      <c r="O173" s="503"/>
      <c r="P173" s="12"/>
      <c r="Q173" s="12"/>
      <c r="R173" s="12"/>
      <c r="S173" s="12"/>
      <c r="T173" s="321"/>
      <c r="U173" s="12"/>
      <c r="V173" s="24"/>
    </row>
    <row r="174" spans="1:23" ht="15" customHeight="1">
      <c r="A174" s="229"/>
      <c r="B174" s="26"/>
      <c r="C174" s="26"/>
      <c r="D174" s="492" t="s">
        <v>804</v>
      </c>
      <c r="E174" s="492"/>
      <c r="F174" s="492"/>
      <c r="G174" s="492"/>
      <c r="H174" s="493"/>
      <c r="I174" s="493"/>
      <c r="J174" s="493"/>
      <c r="K174" s="493"/>
      <c r="L174" s="493"/>
      <c r="M174" s="493"/>
      <c r="N174" s="493"/>
      <c r="O174" s="494"/>
      <c r="P174" s="12"/>
      <c r="Q174" s="12"/>
      <c r="R174" s="12"/>
      <c r="S174" s="12"/>
      <c r="T174" s="311"/>
      <c r="U174" s="12"/>
      <c r="V174" s="24"/>
    </row>
    <row r="175" spans="1:23" ht="15" customHeight="1">
      <c r="A175" s="230"/>
      <c r="B175" s="27"/>
      <c r="C175" s="27"/>
      <c r="D175" s="492" t="s">
        <v>805</v>
      </c>
      <c r="E175" s="492"/>
      <c r="F175" s="492"/>
      <c r="G175" s="492"/>
      <c r="H175" s="493"/>
      <c r="I175" s="493"/>
      <c r="J175" s="493"/>
      <c r="K175" s="493"/>
      <c r="L175" s="493"/>
      <c r="M175" s="493"/>
      <c r="N175" s="493"/>
      <c r="O175" s="494"/>
      <c r="P175" s="12"/>
      <c r="Q175" s="12"/>
      <c r="R175" s="12"/>
      <c r="S175" s="12"/>
      <c r="T175" s="12"/>
      <c r="U175" s="12"/>
      <c r="V175" s="24"/>
    </row>
    <row r="176" spans="1:23" ht="15" customHeight="1">
      <c r="A176" s="231"/>
      <c r="B176" s="28"/>
      <c r="C176" s="28"/>
      <c r="D176" s="492" t="s">
        <v>806</v>
      </c>
      <c r="E176" s="492"/>
      <c r="F176" s="492"/>
      <c r="G176" s="492"/>
      <c r="H176" s="493"/>
      <c r="I176" s="493"/>
      <c r="J176" s="493"/>
      <c r="K176" s="493"/>
      <c r="L176" s="493"/>
      <c r="M176" s="493"/>
      <c r="N176" s="493"/>
      <c r="O176" s="494"/>
      <c r="P176" s="12"/>
      <c r="Q176" s="12"/>
      <c r="R176" s="12"/>
      <c r="S176" s="12"/>
      <c r="T176" s="12"/>
      <c r="U176" s="12"/>
      <c r="V176" s="24"/>
    </row>
    <row r="177" spans="1:22" ht="15" customHeight="1">
      <c r="A177" s="232"/>
      <c r="B177" s="29"/>
      <c r="C177" s="29"/>
      <c r="D177" s="492" t="s">
        <v>807</v>
      </c>
      <c r="E177" s="492"/>
      <c r="F177" s="492"/>
      <c r="G177" s="492"/>
      <c r="H177" s="493"/>
      <c r="I177" s="493"/>
      <c r="J177" s="493"/>
      <c r="K177" s="493"/>
      <c r="L177" s="493"/>
      <c r="M177" s="493"/>
      <c r="N177" s="493"/>
      <c r="O177" s="494"/>
      <c r="P177" s="12"/>
      <c r="Q177" s="12"/>
      <c r="R177" s="12"/>
      <c r="S177" s="12"/>
      <c r="T177" s="12"/>
      <c r="U177" s="12"/>
      <c r="V177" s="24"/>
    </row>
    <row r="178" spans="1:22" ht="15" customHeight="1">
      <c r="A178" s="13">
        <v>0</v>
      </c>
      <c r="B178" s="30"/>
      <c r="C178" s="30"/>
      <c r="D178" s="492" t="s">
        <v>266</v>
      </c>
      <c r="E178" s="492"/>
      <c r="F178" s="492"/>
      <c r="G178" s="492"/>
      <c r="H178" s="493"/>
      <c r="I178" s="493"/>
      <c r="J178" s="493"/>
      <c r="K178" s="493"/>
      <c r="L178" s="493"/>
      <c r="M178" s="493"/>
      <c r="N178" s="493"/>
      <c r="O178" s="494"/>
      <c r="P178" s="12"/>
      <c r="Q178" s="12"/>
      <c r="R178" s="12"/>
      <c r="S178" s="12"/>
      <c r="T178" s="12"/>
      <c r="U178" s="12"/>
      <c r="V178" s="24"/>
    </row>
    <row r="179" spans="1:22" ht="15" customHeight="1">
      <c r="A179" s="233"/>
      <c r="B179" s="31"/>
      <c r="C179" s="31"/>
      <c r="D179" s="492" t="s">
        <v>808</v>
      </c>
      <c r="E179" s="492"/>
      <c r="F179" s="492"/>
      <c r="G179" s="492"/>
      <c r="H179" s="493"/>
      <c r="I179" s="493"/>
      <c r="J179" s="493"/>
      <c r="K179" s="493"/>
      <c r="L179" s="493"/>
      <c r="M179" s="493"/>
      <c r="N179" s="493"/>
      <c r="O179" s="494"/>
      <c r="P179" s="32"/>
      <c r="Q179" s="32"/>
      <c r="R179" s="32"/>
      <c r="S179" s="32"/>
      <c r="T179" s="32"/>
      <c r="U179" s="32"/>
      <c r="V179" s="33"/>
    </row>
    <row r="180" spans="1:22" ht="15.75" customHeight="1" thickBot="1">
      <c r="A180" s="234"/>
      <c r="B180" s="34"/>
      <c r="C180" s="34"/>
      <c r="D180" s="484" t="s">
        <v>267</v>
      </c>
      <c r="E180" s="484"/>
      <c r="F180" s="484"/>
      <c r="G180" s="484"/>
      <c r="H180" s="485"/>
      <c r="I180" s="485"/>
      <c r="J180" s="485"/>
      <c r="K180" s="485"/>
      <c r="L180" s="485"/>
      <c r="M180" s="485"/>
      <c r="N180" s="485"/>
      <c r="O180" s="486"/>
      <c r="P180" s="32"/>
      <c r="Q180" s="32"/>
      <c r="R180" s="32"/>
      <c r="S180" s="32"/>
      <c r="T180" s="32"/>
      <c r="U180" s="32"/>
      <c r="V180" s="33"/>
    </row>
    <row r="181" spans="1:22" ht="15">
      <c r="A181" s="23"/>
      <c r="B181" s="12"/>
      <c r="C181" s="12"/>
      <c r="D181" s="12"/>
      <c r="E181" s="12"/>
      <c r="F181" s="12"/>
      <c r="G181" s="12"/>
      <c r="H181" s="12"/>
      <c r="I181" s="12"/>
      <c r="J181" s="12"/>
      <c r="K181" s="12"/>
      <c r="L181" s="12"/>
      <c r="M181" s="12"/>
      <c r="N181" s="12"/>
      <c r="O181" s="12"/>
      <c r="P181" s="12"/>
      <c r="Q181" s="12"/>
      <c r="R181" s="12"/>
      <c r="S181" s="12"/>
      <c r="T181" s="12"/>
      <c r="U181" s="12"/>
      <c r="V181" s="24"/>
    </row>
    <row r="182" spans="1:22" s="35" customFormat="1" ht="14.25" customHeight="1">
      <c r="A182" s="487" t="s">
        <v>71</v>
      </c>
      <c r="B182" s="488"/>
      <c r="C182" s="488"/>
      <c r="D182" s="488"/>
      <c r="E182" s="488"/>
      <c r="F182" s="488"/>
      <c r="G182" s="488"/>
      <c r="H182" s="488"/>
      <c r="I182" s="488"/>
      <c r="J182" s="488"/>
      <c r="K182" s="488"/>
      <c r="L182" s="488"/>
      <c r="M182" s="488"/>
      <c r="N182" s="488"/>
      <c r="O182" s="488"/>
      <c r="P182" s="488"/>
      <c r="Q182" s="488"/>
      <c r="R182" s="488"/>
      <c r="S182" s="488"/>
      <c r="T182" s="488"/>
      <c r="U182" s="488"/>
      <c r="V182" s="489"/>
    </row>
    <row r="183" spans="1:22" s="35" customFormat="1" ht="14.25">
      <c r="A183" s="487"/>
      <c r="B183" s="488"/>
      <c r="C183" s="488"/>
      <c r="D183" s="488"/>
      <c r="E183" s="488"/>
      <c r="F183" s="488"/>
      <c r="G183" s="488"/>
      <c r="H183" s="488"/>
      <c r="I183" s="488"/>
      <c r="J183" s="488"/>
      <c r="K183" s="488"/>
      <c r="L183" s="488"/>
      <c r="M183" s="488"/>
      <c r="N183" s="488"/>
      <c r="O183" s="488"/>
      <c r="P183" s="488"/>
      <c r="Q183" s="488"/>
      <c r="R183" s="488"/>
      <c r="S183" s="488"/>
      <c r="T183" s="488"/>
      <c r="U183" s="488"/>
      <c r="V183" s="489"/>
    </row>
    <row r="184" spans="1:22" s="36" customFormat="1" ht="16.5">
      <c r="A184" s="487"/>
      <c r="B184" s="488"/>
      <c r="C184" s="488"/>
      <c r="D184" s="488"/>
      <c r="E184" s="488"/>
      <c r="F184" s="488"/>
      <c r="G184" s="488"/>
      <c r="H184" s="488"/>
      <c r="I184" s="488"/>
      <c r="J184" s="488"/>
      <c r="K184" s="488"/>
      <c r="L184" s="488"/>
      <c r="M184" s="488"/>
      <c r="N184" s="488"/>
      <c r="O184" s="488"/>
      <c r="P184" s="488"/>
      <c r="Q184" s="488"/>
      <c r="R184" s="488"/>
      <c r="S184" s="488"/>
      <c r="T184" s="488"/>
      <c r="U184" s="488"/>
      <c r="V184" s="489"/>
    </row>
    <row r="185" spans="1:22" s="36" customFormat="1" ht="16.5">
      <c r="A185" s="37" t="s">
        <v>72</v>
      </c>
      <c r="B185" s="38"/>
      <c r="C185" s="38"/>
      <c r="D185" s="38"/>
      <c r="V185" s="39"/>
    </row>
    <row r="186" spans="1:22" s="36" customFormat="1" ht="16.5">
      <c r="A186" s="40"/>
      <c r="B186" s="41"/>
      <c r="E186" s="42"/>
      <c r="F186" s="42"/>
      <c r="R186" s="43" t="s">
        <v>73</v>
      </c>
      <c r="V186" s="39"/>
    </row>
    <row r="187" spans="1:22" s="36" customFormat="1" ht="16.5">
      <c r="A187" s="40"/>
      <c r="B187" s="41"/>
      <c r="F187" s="42"/>
      <c r="G187" s="42"/>
      <c r="H187" s="42"/>
      <c r="I187" s="42"/>
      <c r="J187" s="42"/>
      <c r="K187" s="42"/>
      <c r="L187" s="42"/>
      <c r="M187" s="42"/>
      <c r="N187" s="42"/>
      <c r="O187" s="42"/>
      <c r="R187" s="438" t="s">
        <v>809</v>
      </c>
      <c r="S187" s="438"/>
      <c r="T187" s="438"/>
      <c r="U187" s="438"/>
      <c r="V187" s="439"/>
    </row>
    <row r="188" spans="1:22" s="36" customFormat="1" ht="16.5">
      <c r="A188" s="45" t="s">
        <v>75</v>
      </c>
      <c r="B188" s="41"/>
      <c r="E188" s="42"/>
      <c r="G188" s="42"/>
      <c r="H188" s="42"/>
      <c r="I188" s="42"/>
      <c r="J188" s="42"/>
      <c r="K188" s="42"/>
      <c r="L188" s="42"/>
      <c r="M188" s="42"/>
      <c r="N188" s="42"/>
      <c r="O188" s="42"/>
      <c r="R188" s="44" t="s">
        <v>76</v>
      </c>
      <c r="V188" s="39"/>
    </row>
    <row r="189" spans="1:22" s="36" customFormat="1" ht="16.5">
      <c r="A189" s="37" t="s">
        <v>77</v>
      </c>
      <c r="B189" s="41"/>
      <c r="C189" s="46"/>
      <c r="D189" s="41"/>
      <c r="F189" s="42"/>
      <c r="G189" s="42"/>
      <c r="H189" s="42"/>
      <c r="I189" s="42"/>
      <c r="J189" s="42"/>
      <c r="K189" s="42"/>
      <c r="L189" s="42"/>
      <c r="M189" s="42"/>
      <c r="N189" s="42"/>
      <c r="O189" s="42"/>
      <c r="V189" s="39"/>
    </row>
    <row r="190" spans="1:22" s="36" customFormat="1" ht="16.5">
      <c r="A190" s="37" t="s">
        <v>78</v>
      </c>
      <c r="B190" s="41"/>
      <c r="C190" s="41"/>
      <c r="D190" s="41"/>
      <c r="E190" s="42"/>
      <c r="F190" s="42"/>
      <c r="G190" s="42"/>
      <c r="H190" s="42"/>
      <c r="I190" s="42"/>
      <c r="J190" s="42"/>
      <c r="K190" s="42"/>
      <c r="L190" s="42"/>
      <c r="M190" s="42"/>
      <c r="N190" s="42"/>
      <c r="O190" s="42"/>
      <c r="V190" s="39"/>
    </row>
    <row r="191" spans="1:22" s="36" customFormat="1" ht="16.5">
      <c r="A191" s="37"/>
      <c r="B191" s="41"/>
      <c r="C191" s="41"/>
      <c r="D191" s="41"/>
      <c r="E191" s="42"/>
      <c r="F191" s="42"/>
      <c r="G191" s="42"/>
      <c r="H191" s="42"/>
      <c r="I191" s="42"/>
      <c r="J191" s="42"/>
      <c r="K191" s="42"/>
      <c r="L191" s="42"/>
      <c r="M191" s="42"/>
      <c r="N191" s="42"/>
      <c r="O191" s="42"/>
      <c r="V191" s="39"/>
    </row>
    <row r="192" spans="1:22" s="36" customFormat="1" ht="16.5">
      <c r="A192" s="47"/>
      <c r="B192" s="48"/>
      <c r="C192" s="48"/>
      <c r="D192" s="41"/>
      <c r="E192" s="42"/>
      <c r="F192" s="42"/>
      <c r="G192" s="42"/>
      <c r="H192" s="42"/>
      <c r="I192" s="42"/>
      <c r="J192" s="42"/>
      <c r="K192" s="42"/>
      <c r="L192" s="42"/>
      <c r="M192" s="42"/>
      <c r="N192" s="42"/>
      <c r="O192" s="42"/>
      <c r="V192" s="39"/>
    </row>
    <row r="193" spans="1:22" s="36" customFormat="1" ht="16.5">
      <c r="A193" s="37" t="s">
        <v>79</v>
      </c>
      <c r="B193" s="48"/>
      <c r="C193" s="48"/>
      <c r="D193" s="48"/>
      <c r="E193" s="42"/>
      <c r="F193" s="42"/>
      <c r="G193" s="42"/>
      <c r="H193" s="42"/>
      <c r="I193" s="42"/>
      <c r="J193" s="42"/>
      <c r="K193" s="42"/>
      <c r="L193" s="42"/>
      <c r="M193" s="42"/>
      <c r="N193" s="42"/>
      <c r="O193" s="42"/>
      <c r="V193" s="39"/>
    </row>
    <row r="194" spans="1:22" ht="15">
      <c r="A194" s="23"/>
      <c r="B194" s="12"/>
      <c r="C194" s="12"/>
      <c r="D194" s="12"/>
      <c r="E194" s="12"/>
      <c r="F194" s="12"/>
      <c r="G194" s="12"/>
      <c r="H194" s="12"/>
      <c r="I194" s="12"/>
      <c r="J194" s="12"/>
      <c r="K194" s="12"/>
      <c r="L194" s="12"/>
      <c r="M194" s="12"/>
      <c r="N194" s="12"/>
      <c r="O194" s="12"/>
      <c r="P194" s="12"/>
      <c r="Q194" s="12"/>
      <c r="R194" s="12"/>
      <c r="S194" s="12"/>
      <c r="T194" s="12"/>
      <c r="U194" s="12"/>
      <c r="V194" s="24"/>
    </row>
    <row r="195" spans="1:22" ht="15">
      <c r="A195" s="49"/>
      <c r="B195" s="50"/>
      <c r="C195" s="50"/>
      <c r="D195" s="50"/>
      <c r="E195" s="50"/>
      <c r="F195" s="50"/>
      <c r="G195" s="50"/>
      <c r="H195" s="50"/>
      <c r="I195" s="50"/>
      <c r="J195" s="50"/>
      <c r="K195" s="50"/>
      <c r="L195" s="50"/>
      <c r="M195" s="50"/>
      <c r="N195" s="50"/>
      <c r="O195" s="50"/>
      <c r="P195" s="50"/>
      <c r="Q195" s="50"/>
      <c r="R195" s="50"/>
      <c r="S195" s="50"/>
      <c r="T195" s="50"/>
      <c r="U195" s="50"/>
      <c r="V195" s="51"/>
    </row>
    <row r="196" spans="1:22" ht="15"/>
  </sheetData>
  <autoFilter ref="A29:V170" xr:uid="{00000000-0009-0000-0000-000004000000}"/>
  <mergeCells count="79">
    <mergeCell ref="D178:O178"/>
    <mergeCell ref="D179:O179"/>
    <mergeCell ref="B170:Q170"/>
    <mergeCell ref="R170:V170"/>
    <mergeCell ref="D173:O173"/>
    <mergeCell ref="U28:U29"/>
    <mergeCell ref="V28:V29"/>
    <mergeCell ref="D180:O180"/>
    <mergeCell ref="A182:V184"/>
    <mergeCell ref="B4:G4"/>
    <mergeCell ref="B5:G5"/>
    <mergeCell ref="B6:G6"/>
    <mergeCell ref="B7:G7"/>
    <mergeCell ref="B8:G8"/>
    <mergeCell ref="B9:G9"/>
    <mergeCell ref="B10:G10"/>
    <mergeCell ref="B11:G11"/>
    <mergeCell ref="D174:O174"/>
    <mergeCell ref="D175:O175"/>
    <mergeCell ref="D176:O176"/>
    <mergeCell ref="D177:O177"/>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B16:G16"/>
    <mergeCell ref="I23:L23"/>
    <mergeCell ref="I24:L24"/>
    <mergeCell ref="I25:L25"/>
    <mergeCell ref="B23:G23"/>
    <mergeCell ref="B24:G24"/>
    <mergeCell ref="B25:G25"/>
    <mergeCell ref="I20:L20"/>
    <mergeCell ref="I21:L21"/>
    <mergeCell ref="I22:L22"/>
    <mergeCell ref="B20:G20"/>
    <mergeCell ref="B21:G21"/>
    <mergeCell ref="B22:G22"/>
    <mergeCell ref="A1:L1"/>
    <mergeCell ref="A2:L2"/>
    <mergeCell ref="I11:L11"/>
    <mergeCell ref="I12:L12"/>
    <mergeCell ref="I13:L13"/>
    <mergeCell ref="B12:G12"/>
    <mergeCell ref="B13:G13"/>
    <mergeCell ref="I8:L8"/>
    <mergeCell ref="I9:L9"/>
    <mergeCell ref="I10:L10"/>
    <mergeCell ref="I5:L5"/>
    <mergeCell ref="I6:L6"/>
    <mergeCell ref="I7:L7"/>
    <mergeCell ref="R187:V187"/>
    <mergeCell ref="B169:R169"/>
    <mergeCell ref="I3:L3"/>
    <mergeCell ref="I4:L4"/>
    <mergeCell ref="B3:G3"/>
    <mergeCell ref="I17:L17"/>
    <mergeCell ref="I18:L18"/>
    <mergeCell ref="I19:L19"/>
    <mergeCell ref="B17:G17"/>
    <mergeCell ref="B18:G18"/>
    <mergeCell ref="B19:G19"/>
    <mergeCell ref="I14:L14"/>
    <mergeCell ref="I15:L15"/>
    <mergeCell ref="I16:L16"/>
    <mergeCell ref="B14:G14"/>
    <mergeCell ref="B15:G15"/>
  </mergeCells>
  <dataValidations disablePrompts="1" count="2">
    <dataValidation type="list" allowBlank="1" showInputMessage="1" showErrorMessage="1" prompt="Please select yes or no_x000a_" sqref="H11:H12" xr:uid="{00000000-0002-0000-0400-000000000000}">
      <formula1>"Yes, No"</formula1>
    </dataValidation>
    <dataValidation type="list" allowBlank="1" showInputMessage="1" showErrorMessage="1" prompt="Please select yes or no_x000a_" sqref="I11:J11" xr:uid="{00000000-0002-0000-0400-000001000000}">
      <formula1>#REF!</formula1>
    </dataValidation>
  </dataValidations>
  <pageMargins left="0.27559055118110237" right="0.31496062992125984" top="0.15748031496062992" bottom="0.23622047244094491" header="0.15748031496062992" footer="0.23622047244094491"/>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21"/>
  <sheetViews>
    <sheetView zoomScale="85" zoomScaleNormal="85" workbookViewId="0">
      <selection activeCell="B4" sqref="B4"/>
    </sheetView>
  </sheetViews>
  <sheetFormatPr defaultColWidth="0" defaultRowHeight="15" zeroHeight="1"/>
  <cols>
    <col min="1" max="1" width="9.140625" style="3" customWidth="1"/>
    <col min="2" max="2" width="40" style="3" customWidth="1"/>
    <col min="3" max="3" width="28.140625" style="3" customWidth="1"/>
    <col min="4" max="4" width="23.85546875" style="3" customWidth="1"/>
    <col min="5" max="5" width="22" style="3" customWidth="1"/>
    <col min="6" max="6" width="20.28515625" style="3" bestFit="1" customWidth="1"/>
    <col min="7" max="7" width="14.42578125" style="3" customWidth="1"/>
    <col min="8" max="8" width="13.85546875" style="3" customWidth="1"/>
    <col min="9" max="9" width="24.42578125" style="3" customWidth="1"/>
    <col min="10" max="10" width="16.28515625" style="3" hidden="1" customWidth="1"/>
    <col min="11" max="11" width="16.5703125" style="3" hidden="1" customWidth="1"/>
    <col min="12" max="13" width="17.42578125" style="3" hidden="1" customWidth="1"/>
    <col min="14" max="14" width="19" style="3" hidden="1" customWidth="1"/>
    <col min="15" max="16" width="16.7109375" style="3" hidden="1" customWidth="1"/>
    <col min="17" max="17" width="23.7109375" style="3" customWidth="1"/>
    <col min="18" max="18" width="0" style="3" hidden="1" customWidth="1"/>
    <col min="19" max="16384" width="9.140625" style="3" hidden="1"/>
  </cols>
  <sheetData>
    <row r="1" spans="1:17" s="2" customFormat="1" ht="18.75">
      <c r="A1" s="504" t="s">
        <v>810</v>
      </c>
      <c r="B1" s="504"/>
      <c r="C1" s="504"/>
      <c r="D1" s="504"/>
      <c r="E1" s="504"/>
      <c r="F1" s="504"/>
      <c r="G1" s="504"/>
      <c r="H1" s="504"/>
      <c r="I1" s="504"/>
      <c r="J1" s="3"/>
      <c r="K1" s="3"/>
      <c r="L1" s="3"/>
      <c r="M1" s="3"/>
      <c r="N1" s="3"/>
      <c r="O1" s="3"/>
      <c r="P1" s="3"/>
      <c r="Q1" s="3"/>
    </row>
    <row r="2" spans="1:17" s="156" customFormat="1">
      <c r="A2" s="505" t="s">
        <v>209</v>
      </c>
      <c r="B2" s="505"/>
      <c r="C2" s="505"/>
      <c r="D2" s="505"/>
      <c r="E2" s="505"/>
      <c r="F2" s="505"/>
      <c r="G2" s="505"/>
      <c r="H2" s="505"/>
      <c r="I2" s="505"/>
    </row>
    <row r="3" spans="1:17" s="156" customFormat="1">
      <c r="A3" s="506" t="s">
        <v>811</v>
      </c>
      <c r="B3" s="506"/>
      <c r="C3" s="506"/>
      <c r="D3" s="506"/>
      <c r="E3" s="506"/>
      <c r="F3" s="506"/>
      <c r="G3" s="506"/>
      <c r="H3" s="506"/>
      <c r="I3" s="506"/>
      <c r="J3" s="157"/>
      <c r="L3" s="157"/>
      <c r="M3" s="157"/>
      <c r="N3" s="157"/>
      <c r="O3" s="157"/>
      <c r="P3" s="157"/>
    </row>
    <row r="4" spans="1:17" ht="63.75">
      <c r="A4" s="101" t="s">
        <v>272</v>
      </c>
      <c r="B4" s="101" t="s">
        <v>812</v>
      </c>
      <c r="C4" s="102" t="s">
        <v>813</v>
      </c>
      <c r="D4" s="101" t="s">
        <v>814</v>
      </c>
      <c r="E4" s="101" t="s">
        <v>815</v>
      </c>
      <c r="F4" s="101" t="s">
        <v>816</v>
      </c>
      <c r="G4" s="101" t="s">
        <v>817</v>
      </c>
      <c r="H4" s="101" t="s">
        <v>818</v>
      </c>
      <c r="I4" s="101" t="s">
        <v>85</v>
      </c>
    </row>
    <row r="5" spans="1:17" ht="15" customHeight="1">
      <c r="A5" s="158">
        <v>1</v>
      </c>
      <c r="B5" s="159" t="s">
        <v>819</v>
      </c>
      <c r="C5" s="160" t="s">
        <v>820</v>
      </c>
      <c r="D5" s="160" t="s">
        <v>821</v>
      </c>
      <c r="E5" s="161" t="s">
        <v>39</v>
      </c>
      <c r="F5" s="161" t="s">
        <v>822</v>
      </c>
      <c r="G5" s="199">
        <v>0</v>
      </c>
      <c r="H5" s="161" t="s">
        <v>823</v>
      </c>
      <c r="I5" s="508" t="s">
        <v>824</v>
      </c>
    </row>
    <row r="6" spans="1:17">
      <c r="A6" s="158">
        <v>2</v>
      </c>
      <c r="B6" s="159" t="s">
        <v>825</v>
      </c>
      <c r="C6" s="160" t="s">
        <v>826</v>
      </c>
      <c r="D6" s="160" t="s">
        <v>827</v>
      </c>
      <c r="E6" s="161" t="s">
        <v>39</v>
      </c>
      <c r="F6" s="161" t="s">
        <v>822</v>
      </c>
      <c r="G6" s="199">
        <v>0</v>
      </c>
      <c r="H6" s="161" t="s">
        <v>823</v>
      </c>
      <c r="I6" s="509"/>
    </row>
    <row r="7" spans="1:17">
      <c r="A7" s="158">
        <v>3</v>
      </c>
      <c r="B7" s="159" t="s">
        <v>828</v>
      </c>
      <c r="C7" s="160" t="s">
        <v>820</v>
      </c>
      <c r="D7" s="160" t="s">
        <v>821</v>
      </c>
      <c r="E7" s="161" t="s">
        <v>39</v>
      </c>
      <c r="F7" s="161" t="s">
        <v>822</v>
      </c>
      <c r="G7" s="199">
        <v>0</v>
      </c>
      <c r="H7" s="161" t="s">
        <v>823</v>
      </c>
      <c r="I7" s="509"/>
    </row>
    <row r="8" spans="1:17">
      <c r="A8" s="158">
        <v>4</v>
      </c>
      <c r="B8" s="159" t="s">
        <v>829</v>
      </c>
      <c r="C8" s="160" t="s">
        <v>830</v>
      </c>
      <c r="D8" s="160" t="s">
        <v>831</v>
      </c>
      <c r="E8" s="161" t="s">
        <v>39</v>
      </c>
      <c r="F8" s="161" t="s">
        <v>822</v>
      </c>
      <c r="G8" s="199">
        <v>0</v>
      </c>
      <c r="H8" s="161" t="s">
        <v>823</v>
      </c>
      <c r="I8" s="509"/>
    </row>
    <row r="9" spans="1:17">
      <c r="A9" s="158">
        <v>5</v>
      </c>
      <c r="B9" s="159" t="s">
        <v>832</v>
      </c>
      <c r="C9" s="160" t="s">
        <v>833</v>
      </c>
      <c r="D9" s="160" t="s">
        <v>834</v>
      </c>
      <c r="E9" s="161" t="s">
        <v>39</v>
      </c>
      <c r="F9" s="161" t="s">
        <v>822</v>
      </c>
      <c r="G9" s="199">
        <v>0</v>
      </c>
      <c r="H9" s="161" t="s">
        <v>823</v>
      </c>
      <c r="I9" s="509"/>
    </row>
    <row r="10" spans="1:17">
      <c r="A10" s="158">
        <v>6</v>
      </c>
      <c r="B10" s="159" t="s">
        <v>835</v>
      </c>
      <c r="C10" s="160" t="s">
        <v>836</v>
      </c>
      <c r="D10" s="160" t="s">
        <v>827</v>
      </c>
      <c r="E10" s="161" t="s">
        <v>39</v>
      </c>
      <c r="F10" s="161" t="s">
        <v>822</v>
      </c>
      <c r="G10" s="199">
        <v>0</v>
      </c>
      <c r="H10" s="161" t="s">
        <v>823</v>
      </c>
      <c r="I10" s="509"/>
    </row>
    <row r="11" spans="1:17">
      <c r="A11" s="158">
        <v>7</v>
      </c>
      <c r="B11" s="159" t="s">
        <v>837</v>
      </c>
      <c r="C11" s="160" t="s">
        <v>838</v>
      </c>
      <c r="D11" s="160" t="s">
        <v>839</v>
      </c>
      <c r="E11" s="161" t="s">
        <v>39</v>
      </c>
      <c r="F11" s="161" t="s">
        <v>822</v>
      </c>
      <c r="G11" s="199">
        <v>0</v>
      </c>
      <c r="H11" s="161" t="s">
        <v>823</v>
      </c>
      <c r="I11" s="509"/>
    </row>
    <row r="12" spans="1:17">
      <c r="A12" s="158">
        <v>8</v>
      </c>
      <c r="B12" s="159" t="s">
        <v>840</v>
      </c>
      <c r="C12" s="160" t="s">
        <v>841</v>
      </c>
      <c r="D12" s="160" t="s">
        <v>831</v>
      </c>
      <c r="E12" s="161" t="s">
        <v>39</v>
      </c>
      <c r="F12" s="161" t="s">
        <v>822</v>
      </c>
      <c r="G12" s="199">
        <v>0</v>
      </c>
      <c r="H12" s="161" t="s">
        <v>823</v>
      </c>
      <c r="I12" s="510"/>
    </row>
    <row r="13" spans="1:17" ht="30">
      <c r="A13" s="158">
        <v>9</v>
      </c>
      <c r="B13" s="159" t="s">
        <v>842</v>
      </c>
      <c r="C13" s="160" t="s">
        <v>843</v>
      </c>
      <c r="D13" s="160" t="s">
        <v>844</v>
      </c>
      <c r="E13" s="161" t="s">
        <v>39</v>
      </c>
      <c r="F13" s="161" t="s">
        <v>822</v>
      </c>
      <c r="G13" s="199">
        <v>0</v>
      </c>
      <c r="H13" s="161" t="s">
        <v>823</v>
      </c>
      <c r="I13" s="158"/>
    </row>
    <row r="14" spans="1:17">
      <c r="A14" s="158">
        <v>10</v>
      </c>
      <c r="B14" s="159" t="s">
        <v>845</v>
      </c>
      <c r="C14" s="160" t="s">
        <v>846</v>
      </c>
      <c r="D14" s="160" t="s">
        <v>827</v>
      </c>
      <c r="E14" s="161" t="s">
        <v>39</v>
      </c>
      <c r="F14" s="161" t="s">
        <v>822</v>
      </c>
      <c r="G14" s="199">
        <v>0</v>
      </c>
      <c r="H14" s="161" t="s">
        <v>823</v>
      </c>
      <c r="I14" s="158"/>
    </row>
    <row r="15" spans="1:17">
      <c r="A15" s="158">
        <v>11</v>
      </c>
      <c r="B15" s="159" t="s">
        <v>847</v>
      </c>
      <c r="C15" s="160" t="s">
        <v>848</v>
      </c>
      <c r="D15" s="160" t="s">
        <v>827</v>
      </c>
      <c r="E15" s="161" t="s">
        <v>39</v>
      </c>
      <c r="F15" s="161" t="s">
        <v>822</v>
      </c>
      <c r="G15" s="199">
        <v>0</v>
      </c>
      <c r="H15" s="161" t="s">
        <v>823</v>
      </c>
      <c r="I15" s="158"/>
    </row>
    <row r="16" spans="1:17">
      <c r="A16" s="158">
        <v>12</v>
      </c>
      <c r="B16" s="159" t="s">
        <v>849</v>
      </c>
      <c r="C16" s="160" t="s">
        <v>848</v>
      </c>
      <c r="D16" s="160" t="s">
        <v>827</v>
      </c>
      <c r="E16" s="161" t="s">
        <v>39</v>
      </c>
      <c r="F16" s="161" t="s">
        <v>822</v>
      </c>
      <c r="G16" s="199">
        <v>0</v>
      </c>
      <c r="H16" s="161" t="s">
        <v>823</v>
      </c>
      <c r="I16" s="158"/>
    </row>
    <row r="17" spans="1:17">
      <c r="A17" s="158">
        <v>13</v>
      </c>
      <c r="B17" s="159" t="s">
        <v>850</v>
      </c>
      <c r="C17" s="160" t="s">
        <v>851</v>
      </c>
      <c r="D17" s="160" t="s">
        <v>852</v>
      </c>
      <c r="E17" s="161" t="s">
        <v>39</v>
      </c>
      <c r="F17" s="161" t="s">
        <v>822</v>
      </c>
      <c r="G17" s="199">
        <v>0</v>
      </c>
      <c r="H17" s="161" t="s">
        <v>823</v>
      </c>
      <c r="I17" s="158"/>
    </row>
    <row r="18" spans="1:17">
      <c r="A18" s="158">
        <v>14</v>
      </c>
      <c r="B18" s="159" t="s">
        <v>853</v>
      </c>
      <c r="C18" s="160" t="s">
        <v>854</v>
      </c>
      <c r="D18" s="160" t="s">
        <v>855</v>
      </c>
      <c r="E18" s="161" t="s">
        <v>39</v>
      </c>
      <c r="F18" s="161" t="s">
        <v>822</v>
      </c>
      <c r="G18" s="199">
        <v>0</v>
      </c>
      <c r="H18" s="161" t="s">
        <v>856</v>
      </c>
      <c r="I18" s="158"/>
    </row>
    <row r="19" spans="1:17">
      <c r="A19" s="158">
        <v>15</v>
      </c>
      <c r="B19" s="159" t="s">
        <v>857</v>
      </c>
      <c r="C19" s="160" t="s">
        <v>858</v>
      </c>
      <c r="D19" s="160" t="s">
        <v>859</v>
      </c>
      <c r="E19" s="161" t="s">
        <v>39</v>
      </c>
      <c r="F19" s="161" t="s">
        <v>822</v>
      </c>
      <c r="G19" s="199">
        <v>0</v>
      </c>
      <c r="H19" s="161" t="s">
        <v>856</v>
      </c>
      <c r="I19" s="158"/>
    </row>
    <row r="20" spans="1:17">
      <c r="A20" s="158">
        <v>16</v>
      </c>
      <c r="B20" s="159" t="s">
        <v>860</v>
      </c>
      <c r="C20" s="160" t="s">
        <v>836</v>
      </c>
      <c r="D20" s="160" t="s">
        <v>861</v>
      </c>
      <c r="E20" s="161" t="s">
        <v>39</v>
      </c>
      <c r="F20" s="161" t="s">
        <v>822</v>
      </c>
      <c r="G20" s="199">
        <v>0</v>
      </c>
      <c r="H20" s="161" t="s">
        <v>856</v>
      </c>
      <c r="I20" s="158"/>
    </row>
    <row r="21" spans="1:17">
      <c r="A21" s="158">
        <v>17</v>
      </c>
      <c r="B21" s="159" t="s">
        <v>862</v>
      </c>
      <c r="C21" s="160" t="s">
        <v>863</v>
      </c>
      <c r="D21" s="160" t="s">
        <v>839</v>
      </c>
      <c r="E21" s="161" t="s">
        <v>39</v>
      </c>
      <c r="F21" s="161" t="s">
        <v>822</v>
      </c>
      <c r="G21" s="199">
        <v>0</v>
      </c>
      <c r="H21" s="161" t="s">
        <v>856</v>
      </c>
      <c r="I21" s="158"/>
    </row>
    <row r="22" spans="1:17" ht="30">
      <c r="A22" s="158">
        <v>18</v>
      </c>
      <c r="B22" s="159" t="s">
        <v>864</v>
      </c>
      <c r="C22" s="160" t="s">
        <v>865</v>
      </c>
      <c r="D22" s="160" t="s">
        <v>866</v>
      </c>
      <c r="E22" s="161" t="s">
        <v>39</v>
      </c>
      <c r="F22" s="161" t="s">
        <v>822</v>
      </c>
      <c r="G22" s="199">
        <v>0</v>
      </c>
      <c r="H22" s="161" t="s">
        <v>856</v>
      </c>
      <c r="I22" s="158"/>
    </row>
    <row r="23" spans="1:17" s="2" customFormat="1">
      <c r="A23" s="162"/>
      <c r="B23" s="162"/>
      <c r="C23" s="162"/>
      <c r="D23" s="162"/>
      <c r="E23" s="162"/>
      <c r="F23" s="162"/>
      <c r="G23" s="162"/>
      <c r="H23" s="162"/>
      <c r="I23" s="162"/>
      <c r="J23" s="3"/>
      <c r="K23" s="3"/>
      <c r="L23" s="3"/>
      <c r="M23" s="3"/>
      <c r="N23" s="3"/>
      <c r="O23" s="3"/>
      <c r="P23" s="3"/>
      <c r="Q23" s="3"/>
    </row>
    <row r="24" spans="1:17" s="148" customFormat="1">
      <c r="A24" s="507" t="s">
        <v>867</v>
      </c>
      <c r="B24" s="507"/>
      <c r="C24" s="507"/>
      <c r="D24" s="507"/>
      <c r="E24" s="507"/>
      <c r="F24" s="507"/>
      <c r="G24" s="507"/>
      <c r="H24" s="507"/>
      <c r="I24" s="507"/>
      <c r="J24" s="507"/>
      <c r="K24" s="507"/>
      <c r="L24" s="507"/>
      <c r="M24" s="507"/>
      <c r="N24" s="507"/>
      <c r="O24" s="507"/>
      <c r="P24" s="507"/>
      <c r="Q24" s="507"/>
    </row>
    <row r="25" spans="1:17" s="2" customFormat="1" ht="60">
      <c r="A25" s="100" t="s">
        <v>205</v>
      </c>
      <c r="B25" s="100" t="s">
        <v>812</v>
      </c>
      <c r="C25" s="100" t="s">
        <v>868</v>
      </c>
      <c r="D25" s="100" t="s">
        <v>869</v>
      </c>
      <c r="E25" s="100" t="s">
        <v>870</v>
      </c>
      <c r="F25" s="100" t="s">
        <v>871</v>
      </c>
      <c r="G25" s="100" t="s">
        <v>872</v>
      </c>
      <c r="H25" s="100" t="s">
        <v>873</v>
      </c>
      <c r="I25" s="100" t="s">
        <v>874</v>
      </c>
      <c r="J25" s="100" t="s">
        <v>875</v>
      </c>
      <c r="K25" s="100" t="s">
        <v>876</v>
      </c>
      <c r="L25" s="100" t="s">
        <v>877</v>
      </c>
      <c r="M25" s="100" t="s">
        <v>878</v>
      </c>
      <c r="N25" s="100" t="s">
        <v>879</v>
      </c>
      <c r="O25" s="100" t="s">
        <v>880</v>
      </c>
      <c r="P25" s="100" t="s">
        <v>881</v>
      </c>
      <c r="Q25" s="100" t="s">
        <v>85</v>
      </c>
    </row>
    <row r="26" spans="1:17" ht="30">
      <c r="A26" s="164">
        <v>1</v>
      </c>
      <c r="B26" s="226" t="s">
        <v>882</v>
      </c>
      <c r="C26" s="163" t="s">
        <v>883</v>
      </c>
      <c r="D26" s="163" t="s">
        <v>884</v>
      </c>
      <c r="E26" s="6" t="s">
        <v>885</v>
      </c>
      <c r="F26" s="161" t="s">
        <v>822</v>
      </c>
      <c r="G26" s="6" t="s">
        <v>886</v>
      </c>
      <c r="H26" s="163" t="s">
        <v>883</v>
      </c>
      <c r="I26" s="163">
        <v>794</v>
      </c>
      <c r="J26" s="163" t="s">
        <v>39</v>
      </c>
      <c r="K26" s="163">
        <v>1</v>
      </c>
      <c r="L26" s="163" t="s">
        <v>39</v>
      </c>
      <c r="M26" s="163" t="s">
        <v>39</v>
      </c>
      <c r="N26" s="163" t="s">
        <v>39</v>
      </c>
      <c r="O26" s="163" t="s">
        <v>39</v>
      </c>
      <c r="P26" s="163" t="s">
        <v>39</v>
      </c>
      <c r="Q26" s="164" t="s">
        <v>887</v>
      </c>
    </row>
    <row r="27" spans="1:17"/>
    <row r="28" spans="1:17"/>
    <row r="29" spans="1:17"/>
    <row r="30" spans="1:17"/>
    <row r="31" spans="1:17"/>
    <row r="32" spans="1:1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37"/>
  <sheetViews>
    <sheetView zoomScale="90" zoomScaleNormal="90" workbookViewId="0">
      <pane ySplit="4" topLeftCell="A27" activePane="bottomLeft" state="frozen"/>
      <selection pane="bottomLeft" activeCell="F4" sqref="F4"/>
      <selection sqref="A1:Q1"/>
    </sheetView>
  </sheetViews>
  <sheetFormatPr defaultColWidth="0" defaultRowHeight="15" customHeight="1" zeroHeight="1"/>
  <cols>
    <col min="1" max="1" width="9.140625" customWidth="1"/>
    <col min="2" max="2" width="31.85546875" customWidth="1"/>
    <col min="3" max="3" width="12.28515625" customWidth="1"/>
    <col min="4" max="4" width="18.5703125" customWidth="1"/>
    <col min="5" max="5" width="13.140625" customWidth="1"/>
    <col min="6" max="6" width="12.85546875" customWidth="1"/>
    <col min="7" max="7" width="23.42578125" bestFit="1" customWidth="1"/>
    <col min="8" max="16384" width="5" hidden="1"/>
  </cols>
  <sheetData>
    <row r="1" spans="1:7" s="7" customFormat="1" ht="15.75">
      <c r="A1" s="511" t="s">
        <v>888</v>
      </c>
      <c r="B1" s="511"/>
      <c r="C1" s="511"/>
      <c r="D1" s="511"/>
      <c r="E1" s="511"/>
      <c r="F1" s="511"/>
      <c r="G1" s="511"/>
    </row>
    <row r="2" spans="1:7" s="7" customFormat="1" ht="15" customHeight="1">
      <c r="A2" s="512" t="s">
        <v>889</v>
      </c>
      <c r="B2" s="512"/>
      <c r="C2" s="512"/>
      <c r="D2" s="512"/>
      <c r="E2" s="512"/>
      <c r="F2" s="512"/>
      <c r="G2" s="512"/>
    </row>
    <row r="3" spans="1:7" s="7" customFormat="1" ht="15" customHeight="1">
      <c r="A3" s="513" t="s">
        <v>209</v>
      </c>
      <c r="B3" s="513"/>
      <c r="C3" s="513"/>
      <c r="D3" s="513"/>
      <c r="E3" s="513"/>
      <c r="F3" s="513"/>
      <c r="G3" s="513"/>
    </row>
    <row r="4" spans="1:7" s="7" customFormat="1" ht="116.25" customHeight="1">
      <c r="A4" s="8" t="s">
        <v>205</v>
      </c>
      <c r="B4" s="8" t="s">
        <v>890</v>
      </c>
      <c r="C4" s="8" t="s">
        <v>891</v>
      </c>
      <c r="D4" s="8" t="s">
        <v>892</v>
      </c>
      <c r="E4" s="8" t="s">
        <v>893</v>
      </c>
      <c r="F4" s="8" t="s">
        <v>894</v>
      </c>
      <c r="G4" s="8" t="s">
        <v>85</v>
      </c>
    </row>
    <row r="5" spans="1:7">
      <c r="A5" s="10">
        <v>1</v>
      </c>
      <c r="B5" s="9" t="s">
        <v>895</v>
      </c>
      <c r="C5" s="103" t="s">
        <v>97</v>
      </c>
      <c r="D5" s="103" t="s">
        <v>896</v>
      </c>
      <c r="E5" s="200">
        <v>1781440</v>
      </c>
      <c r="F5" s="208">
        <v>1710.4560000000001</v>
      </c>
      <c r="G5" s="201" t="s">
        <v>897</v>
      </c>
    </row>
    <row r="6" spans="1:7">
      <c r="A6" s="10">
        <v>2</v>
      </c>
      <c r="B6" s="9" t="s">
        <v>898</v>
      </c>
      <c r="C6" s="103" t="s">
        <v>97</v>
      </c>
      <c r="D6" s="103" t="s">
        <v>896</v>
      </c>
      <c r="E6" s="200">
        <v>13115</v>
      </c>
      <c r="F6" s="208">
        <v>2.1930000000000001</v>
      </c>
      <c r="G6" s="201" t="s">
        <v>897</v>
      </c>
    </row>
    <row r="7" spans="1:7">
      <c r="A7" s="10">
        <v>3</v>
      </c>
      <c r="B7" s="9" t="s">
        <v>899</v>
      </c>
      <c r="C7" s="103" t="s">
        <v>97</v>
      </c>
      <c r="D7" s="103" t="s">
        <v>896</v>
      </c>
      <c r="E7" s="200">
        <v>131115</v>
      </c>
      <c r="F7" s="208">
        <v>484.58699999999999</v>
      </c>
      <c r="G7" s="201" t="s">
        <v>897</v>
      </c>
    </row>
    <row r="8" spans="1:7">
      <c r="A8" s="10">
        <v>4</v>
      </c>
      <c r="B8" s="9" t="s">
        <v>900</v>
      </c>
      <c r="C8" s="103" t="s">
        <v>97</v>
      </c>
      <c r="D8" s="103" t="s">
        <v>896</v>
      </c>
      <c r="E8" s="200">
        <v>29951</v>
      </c>
      <c r="F8" s="208">
        <v>99.293999999999997</v>
      </c>
      <c r="G8" s="201" t="s">
        <v>897</v>
      </c>
    </row>
    <row r="9" spans="1:7">
      <c r="A9" s="10">
        <v>5</v>
      </c>
      <c r="B9" s="9" t="s">
        <v>901</v>
      </c>
      <c r="C9" s="103" t="s">
        <v>97</v>
      </c>
      <c r="D9" s="103" t="s">
        <v>896</v>
      </c>
      <c r="E9" s="200">
        <v>5084</v>
      </c>
      <c r="F9" s="208">
        <v>53.039000000000009</v>
      </c>
      <c r="G9" s="201" t="s">
        <v>897</v>
      </c>
    </row>
    <row r="10" spans="1:7">
      <c r="A10" s="10">
        <v>6</v>
      </c>
      <c r="B10" s="9" t="s">
        <v>902</v>
      </c>
      <c r="C10" s="103" t="s">
        <v>97</v>
      </c>
      <c r="D10" s="103" t="s">
        <v>896</v>
      </c>
      <c r="E10" s="200">
        <v>75</v>
      </c>
      <c r="F10" s="208">
        <v>1.9940000000000002</v>
      </c>
      <c r="G10" s="201" t="s">
        <v>897</v>
      </c>
    </row>
    <row r="11" spans="1:7">
      <c r="A11" s="10">
        <v>7</v>
      </c>
      <c r="B11" s="9" t="s">
        <v>903</v>
      </c>
      <c r="C11" s="103" t="s">
        <v>97</v>
      </c>
      <c r="D11" s="103" t="s">
        <v>896</v>
      </c>
      <c r="E11" s="200">
        <v>2086</v>
      </c>
      <c r="F11" s="208">
        <v>47.917000000000002</v>
      </c>
      <c r="G11" s="201" t="s">
        <v>897</v>
      </c>
    </row>
    <row r="12" spans="1:7">
      <c r="A12" s="10">
        <v>8</v>
      </c>
      <c r="B12" s="9" t="s">
        <v>904</v>
      </c>
      <c r="C12" s="103" t="s">
        <v>97</v>
      </c>
      <c r="D12" s="103" t="s">
        <v>896</v>
      </c>
      <c r="E12" s="200">
        <v>6202</v>
      </c>
      <c r="F12" s="208">
        <v>69.548000000000002</v>
      </c>
      <c r="G12" s="201" t="s">
        <v>897</v>
      </c>
    </row>
    <row r="13" spans="1:7">
      <c r="A13" s="10">
        <v>9</v>
      </c>
      <c r="B13" s="9" t="s">
        <v>905</v>
      </c>
      <c r="C13" s="103" t="s">
        <v>97</v>
      </c>
      <c r="D13" s="103" t="s">
        <v>896</v>
      </c>
      <c r="E13" s="200">
        <v>4198</v>
      </c>
      <c r="F13" s="208">
        <v>19.265000000000001</v>
      </c>
      <c r="G13" s="201" t="s">
        <v>897</v>
      </c>
    </row>
    <row r="14" spans="1:7">
      <c r="A14" s="10">
        <v>10</v>
      </c>
      <c r="B14" s="9" t="s">
        <v>906</v>
      </c>
      <c r="C14" s="103" t="s">
        <v>97</v>
      </c>
      <c r="D14" s="103" t="s">
        <v>896</v>
      </c>
      <c r="E14" s="200">
        <v>1174</v>
      </c>
      <c r="F14" s="208">
        <v>40.412000000000006</v>
      </c>
      <c r="G14" s="201" t="s">
        <v>897</v>
      </c>
    </row>
    <row r="15" spans="1:7">
      <c r="A15" s="10">
        <v>11</v>
      </c>
      <c r="B15" s="9" t="s">
        <v>907</v>
      </c>
      <c r="C15" s="103" t="s">
        <v>97</v>
      </c>
      <c r="D15" s="103" t="s">
        <v>896</v>
      </c>
      <c r="E15" s="200">
        <v>24174</v>
      </c>
      <c r="F15" s="208">
        <v>47.762</v>
      </c>
      <c r="G15" s="201" t="s">
        <v>897</v>
      </c>
    </row>
    <row r="16" spans="1:7">
      <c r="A16" s="10">
        <v>12</v>
      </c>
      <c r="B16" s="9" t="s">
        <v>908</v>
      </c>
      <c r="C16" s="103" t="s">
        <v>856</v>
      </c>
      <c r="D16" s="103" t="s">
        <v>95</v>
      </c>
      <c r="E16" s="200">
        <v>134</v>
      </c>
      <c r="F16" s="208">
        <v>501.346</v>
      </c>
      <c r="G16" s="201" t="s">
        <v>897</v>
      </c>
    </row>
    <row r="17" spans="1:7">
      <c r="A17" s="10">
        <v>13</v>
      </c>
      <c r="B17" s="9" t="s">
        <v>909</v>
      </c>
      <c r="C17" s="103" t="s">
        <v>856</v>
      </c>
      <c r="D17" s="103" t="s">
        <v>95</v>
      </c>
      <c r="E17" s="200">
        <v>27</v>
      </c>
      <c r="F17" s="208">
        <v>33.506999999999998</v>
      </c>
      <c r="G17" s="201" t="s">
        <v>897</v>
      </c>
    </row>
    <row r="18" spans="1:7">
      <c r="A18" s="10">
        <v>14</v>
      </c>
      <c r="B18" s="9" t="s">
        <v>910</v>
      </c>
      <c r="C18" s="103" t="s">
        <v>856</v>
      </c>
      <c r="D18" s="103" t="s">
        <v>95</v>
      </c>
      <c r="E18" s="200">
        <v>6</v>
      </c>
      <c r="F18" s="208">
        <v>6.609</v>
      </c>
      <c r="G18" s="201" t="s">
        <v>897</v>
      </c>
    </row>
    <row r="19" spans="1:7">
      <c r="A19" s="10">
        <v>15</v>
      </c>
      <c r="B19" s="9" t="s">
        <v>911</v>
      </c>
      <c r="C19" s="103" t="s">
        <v>856</v>
      </c>
      <c r="D19" s="103" t="s">
        <v>95</v>
      </c>
      <c r="E19" s="200">
        <v>15</v>
      </c>
      <c r="F19" s="208">
        <v>11.781000000000001</v>
      </c>
      <c r="G19" s="201" t="s">
        <v>897</v>
      </c>
    </row>
    <row r="20" spans="1:7">
      <c r="A20" s="10">
        <v>16</v>
      </c>
      <c r="B20" s="9" t="s">
        <v>912</v>
      </c>
      <c r="C20" s="103" t="s">
        <v>856</v>
      </c>
      <c r="D20" s="103" t="s">
        <v>95</v>
      </c>
      <c r="E20" s="200">
        <v>10</v>
      </c>
      <c r="F20" s="208">
        <v>10.585000000000001</v>
      </c>
      <c r="G20" s="201" t="s">
        <v>897</v>
      </c>
    </row>
    <row r="21" spans="1:7">
      <c r="A21" s="10">
        <v>17</v>
      </c>
      <c r="B21" s="9" t="s">
        <v>913</v>
      </c>
      <c r="C21" s="103" t="s">
        <v>856</v>
      </c>
      <c r="D21" s="103" t="s">
        <v>95</v>
      </c>
      <c r="E21" s="200">
        <v>11</v>
      </c>
      <c r="F21" s="208">
        <v>3.5910000000000002</v>
      </c>
      <c r="G21" s="201" t="s">
        <v>897</v>
      </c>
    </row>
    <row r="22" spans="1:7">
      <c r="A22" s="10">
        <v>18</v>
      </c>
      <c r="B22" s="9" t="s">
        <v>914</v>
      </c>
      <c r="C22" s="103" t="s">
        <v>856</v>
      </c>
      <c r="D22" s="103" t="s">
        <v>95</v>
      </c>
      <c r="E22" s="200">
        <v>3</v>
      </c>
      <c r="F22" s="208">
        <v>1.782</v>
      </c>
      <c r="G22" s="201" t="s">
        <v>897</v>
      </c>
    </row>
    <row r="23" spans="1:7">
      <c r="A23" s="10">
        <v>19</v>
      </c>
      <c r="B23" s="9" t="s">
        <v>915</v>
      </c>
      <c r="C23" s="103" t="s">
        <v>856</v>
      </c>
      <c r="D23" s="103" t="s">
        <v>95</v>
      </c>
      <c r="E23" s="200">
        <v>4</v>
      </c>
      <c r="F23" s="208">
        <v>32.002000000000002</v>
      </c>
      <c r="G23" s="201" t="s">
        <v>897</v>
      </c>
    </row>
    <row r="24" spans="1:7">
      <c r="A24" s="10">
        <v>20</v>
      </c>
      <c r="B24" s="9" t="s">
        <v>916</v>
      </c>
      <c r="C24" s="103" t="s">
        <v>856</v>
      </c>
      <c r="D24" s="103" t="s">
        <v>95</v>
      </c>
      <c r="E24" s="200">
        <v>2</v>
      </c>
      <c r="F24" s="208">
        <v>1.1560000000000001</v>
      </c>
      <c r="G24" s="201" t="s">
        <v>897</v>
      </c>
    </row>
    <row r="25" spans="1:7">
      <c r="A25" s="10">
        <v>21</v>
      </c>
      <c r="B25" s="9" t="s">
        <v>908</v>
      </c>
      <c r="C25" s="103" t="s">
        <v>856</v>
      </c>
      <c r="D25" s="103" t="s">
        <v>96</v>
      </c>
      <c r="E25" s="200">
        <v>276</v>
      </c>
      <c r="F25" s="208">
        <v>121.657</v>
      </c>
      <c r="G25" s="201" t="s">
        <v>897</v>
      </c>
    </row>
    <row r="26" spans="1:7">
      <c r="A26" s="10">
        <v>22</v>
      </c>
      <c r="B26" s="9" t="s">
        <v>909</v>
      </c>
      <c r="C26" s="103" t="s">
        <v>856</v>
      </c>
      <c r="D26" s="103" t="s">
        <v>96</v>
      </c>
      <c r="E26" s="200">
        <v>139</v>
      </c>
      <c r="F26" s="208">
        <v>32.596000000000004</v>
      </c>
      <c r="G26" s="201" t="s">
        <v>897</v>
      </c>
    </row>
    <row r="27" spans="1:7">
      <c r="A27" s="10">
        <v>23</v>
      </c>
      <c r="B27" s="9" t="s">
        <v>910</v>
      </c>
      <c r="C27" s="103" t="s">
        <v>856</v>
      </c>
      <c r="D27" s="103" t="s">
        <v>96</v>
      </c>
      <c r="E27" s="200">
        <v>23</v>
      </c>
      <c r="F27" s="208">
        <v>10.355</v>
      </c>
      <c r="G27" s="201" t="s">
        <v>897</v>
      </c>
    </row>
    <row r="28" spans="1:7">
      <c r="A28" s="10">
        <v>24</v>
      </c>
      <c r="B28" s="9" t="s">
        <v>911</v>
      </c>
      <c r="C28" s="103" t="s">
        <v>856</v>
      </c>
      <c r="D28" s="103" t="s">
        <v>96</v>
      </c>
      <c r="E28" s="200">
        <v>34</v>
      </c>
      <c r="F28" s="208">
        <v>20.68</v>
      </c>
      <c r="G28" s="201" t="s">
        <v>897</v>
      </c>
    </row>
    <row r="29" spans="1:7">
      <c r="A29" s="10">
        <v>25</v>
      </c>
      <c r="B29" s="9" t="s">
        <v>917</v>
      </c>
      <c r="C29" s="103" t="s">
        <v>856</v>
      </c>
      <c r="D29" s="103" t="s">
        <v>96</v>
      </c>
      <c r="E29" s="200">
        <v>59</v>
      </c>
      <c r="F29" s="208">
        <v>11.039</v>
      </c>
      <c r="G29" s="201" t="s">
        <v>897</v>
      </c>
    </row>
    <row r="30" spans="1:7">
      <c r="A30" s="10">
        <v>26</v>
      </c>
      <c r="B30" s="9" t="s">
        <v>913</v>
      </c>
      <c r="C30" s="103" t="s">
        <v>856</v>
      </c>
      <c r="D30" s="103" t="s">
        <v>96</v>
      </c>
      <c r="E30" s="200">
        <v>3</v>
      </c>
      <c r="F30" s="208">
        <v>9.0000000000000011E-3</v>
      </c>
      <c r="G30" s="201" t="s">
        <v>897</v>
      </c>
    </row>
    <row r="31" spans="1:7">
      <c r="A31" s="10">
        <v>27</v>
      </c>
      <c r="B31" s="9" t="s">
        <v>914</v>
      </c>
      <c r="C31" s="103" t="s">
        <v>856</v>
      </c>
      <c r="D31" s="103" t="s">
        <v>96</v>
      </c>
      <c r="E31" s="200">
        <v>81</v>
      </c>
      <c r="F31" s="208">
        <v>18.029</v>
      </c>
      <c r="G31" s="201" t="s">
        <v>897</v>
      </c>
    </row>
    <row r="32" spans="1:7">
      <c r="A32" s="10">
        <v>28</v>
      </c>
      <c r="B32" s="9" t="s">
        <v>915</v>
      </c>
      <c r="C32" s="103" t="s">
        <v>856</v>
      </c>
      <c r="D32" s="103" t="s">
        <v>96</v>
      </c>
      <c r="E32" s="200">
        <v>7</v>
      </c>
      <c r="F32" s="208">
        <v>9.7100000000000009</v>
      </c>
      <c r="G32" s="201" t="s">
        <v>897</v>
      </c>
    </row>
    <row r="33" spans="1:7">
      <c r="A33" s="10">
        <v>29</v>
      </c>
      <c r="B33" s="9" t="s">
        <v>918</v>
      </c>
      <c r="C33" s="103" t="s">
        <v>823</v>
      </c>
      <c r="D33" s="103" t="s">
        <v>919</v>
      </c>
      <c r="E33" s="200">
        <v>3</v>
      </c>
      <c r="F33" s="208">
        <v>1040.5340000000001</v>
      </c>
      <c r="G33" s="201" t="s">
        <v>897</v>
      </c>
    </row>
    <row r="34" spans="1:7" ht="15" customHeight="1">
      <c r="A34" s="10">
        <v>30</v>
      </c>
      <c r="B34" s="9" t="s">
        <v>920</v>
      </c>
      <c r="C34" s="103" t="s">
        <v>823</v>
      </c>
      <c r="D34" s="103" t="s">
        <v>919</v>
      </c>
      <c r="E34" s="200">
        <v>3</v>
      </c>
      <c r="F34" s="208">
        <v>104.67099999999999</v>
      </c>
      <c r="G34" s="201" t="s">
        <v>897</v>
      </c>
    </row>
    <row r="35" spans="1:7" ht="15" customHeight="1">
      <c r="A35" s="10">
        <v>31</v>
      </c>
      <c r="B35" s="9" t="s">
        <v>921</v>
      </c>
      <c r="C35" s="103" t="s">
        <v>823</v>
      </c>
      <c r="D35" s="103" t="s">
        <v>919</v>
      </c>
      <c r="E35" s="200">
        <v>9</v>
      </c>
      <c r="F35" s="208">
        <v>542.46</v>
      </c>
      <c r="G35" s="201" t="s">
        <v>897</v>
      </c>
    </row>
    <row r="36" spans="1:7" ht="15" customHeight="1">
      <c r="A36" s="10">
        <v>32</v>
      </c>
      <c r="B36" s="9" t="s">
        <v>922</v>
      </c>
      <c r="C36" s="103" t="s">
        <v>823</v>
      </c>
      <c r="D36" s="103" t="s">
        <v>919</v>
      </c>
      <c r="E36" s="200">
        <v>2</v>
      </c>
      <c r="F36" s="208">
        <v>0.42700000000000005</v>
      </c>
      <c r="G36" s="201" t="s">
        <v>897</v>
      </c>
    </row>
    <row r="37" spans="1:7" ht="15" customHeight="1">
      <c r="A37" s="10">
        <v>33</v>
      </c>
      <c r="B37" s="9" t="s">
        <v>909</v>
      </c>
      <c r="C37" s="103" t="s">
        <v>823</v>
      </c>
      <c r="D37" s="103" t="s">
        <v>919</v>
      </c>
      <c r="E37" s="200">
        <v>1</v>
      </c>
      <c r="F37" s="208">
        <v>83.67</v>
      </c>
      <c r="G37" s="201" t="s">
        <v>897</v>
      </c>
    </row>
    <row r="38" spans="1:7" ht="15" customHeight="1">
      <c r="A38" s="10">
        <v>34</v>
      </c>
      <c r="B38" s="9" t="s">
        <v>923</v>
      </c>
      <c r="C38" s="103" t="s">
        <v>823</v>
      </c>
      <c r="D38" s="103" t="s">
        <v>919</v>
      </c>
      <c r="E38" s="200">
        <v>25</v>
      </c>
      <c r="F38" s="320">
        <v>1293.5319999999999</v>
      </c>
      <c r="G38" s="201" t="s">
        <v>897</v>
      </c>
    </row>
    <row r="39" spans="1:7" ht="15" customHeight="1">
      <c r="A39" s="142"/>
      <c r="B39" s="514" t="s">
        <v>924</v>
      </c>
      <c r="C39" s="515"/>
      <c r="D39" s="516"/>
      <c r="E39" s="202">
        <f>SUM(E5:E38)</f>
        <v>1999491</v>
      </c>
      <c r="F39" s="319">
        <f>SUM(F5:F38)</f>
        <v>6468.1950000000006</v>
      </c>
      <c r="G39" s="143"/>
    </row>
    <row r="40" spans="1:7" ht="15" customHeight="1"/>
    <row r="41" spans="1:7" ht="15" customHeight="1"/>
    <row r="42" spans="1:7" ht="15" customHeight="1"/>
    <row r="43" spans="1:7" ht="15" customHeight="1"/>
    <row r="44" spans="1:7" ht="15" customHeight="1"/>
    <row r="45" spans="1:7" ht="15" customHeight="1"/>
    <row r="46" spans="1:7" ht="15" customHeight="1"/>
    <row r="47" spans="1:7" ht="15" customHeight="1"/>
    <row r="48" spans="1: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sheetData>
  <mergeCells count="4">
    <mergeCell ref="A1:G1"/>
    <mergeCell ref="A2:G2"/>
    <mergeCell ref="A3:G3"/>
    <mergeCell ref="B39:D39"/>
  </mergeCells>
  <pageMargins left="0.2" right="0.3" top="0.35433070866141736" bottom="0.27559055118110237"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57"/>
  <sheetViews>
    <sheetView zoomScale="85" zoomScaleNormal="85" zoomScaleSheetLayoutView="89" workbookViewId="0">
      <pane ySplit="3" topLeftCell="A4" activePane="bottomLeft" state="frozen"/>
      <selection pane="bottomLeft" activeCell="F3" sqref="F3"/>
    </sheetView>
  </sheetViews>
  <sheetFormatPr defaultColWidth="9.140625" defaultRowHeight="15" customHeight="1"/>
  <cols>
    <col min="1" max="1" width="6.42578125" style="3" customWidth="1"/>
    <col min="2" max="2" width="9.85546875" style="3" customWidth="1"/>
    <col min="3" max="3" width="15.140625" style="3" customWidth="1"/>
    <col min="4" max="4" width="13.42578125" style="3" customWidth="1"/>
    <col min="5" max="5" width="26.140625" style="3" customWidth="1"/>
    <col min="6" max="6" width="28.5703125" style="3" customWidth="1"/>
    <col min="7" max="7" width="12.28515625" style="3" customWidth="1"/>
    <col min="8" max="8" width="30.42578125" style="3" customWidth="1"/>
    <col min="9" max="9" width="15" style="3" customWidth="1"/>
    <col min="10" max="10" width="13.28515625" style="3" customWidth="1"/>
    <col min="11" max="11" width="12.5703125" style="4" customWidth="1"/>
    <col min="12" max="12" width="12.42578125" style="4" customWidth="1"/>
    <col min="13" max="13" width="12.140625" style="4" customWidth="1"/>
    <col min="14" max="14" width="9.140625" style="5" customWidth="1"/>
    <col min="15" max="15" width="13.28515625" style="5" customWidth="1"/>
    <col min="16" max="16" width="16.28515625" style="5" customWidth="1"/>
    <col min="17" max="17" width="13.140625" style="248" customWidth="1"/>
    <col min="18" max="19" width="12.42578125" style="248" customWidth="1"/>
    <col min="20" max="20" width="19.5703125" style="248" customWidth="1"/>
    <col min="21" max="21" width="44.28515625" style="248" customWidth="1"/>
    <col min="22" max="24" width="9.140625" style="3" customWidth="1"/>
    <col min="25" max="16384" width="9.140625" style="3"/>
  </cols>
  <sheetData>
    <row r="1" spans="1:21" s="2" customFormat="1" ht="26.25">
      <c r="A1" s="517" t="s">
        <v>925</v>
      </c>
      <c r="B1" s="518"/>
      <c r="C1" s="518"/>
      <c r="D1" s="518"/>
      <c r="E1" s="518"/>
      <c r="F1" s="518"/>
      <c r="G1" s="518"/>
      <c r="H1" s="518"/>
      <c r="I1" s="518"/>
      <c r="J1" s="518"/>
      <c r="K1" s="518"/>
      <c r="L1" s="518"/>
      <c r="M1" s="518"/>
      <c r="N1" s="518"/>
      <c r="O1" s="518"/>
      <c r="P1" s="518"/>
      <c r="Q1" s="518"/>
      <c r="R1" s="518"/>
      <c r="S1" s="518"/>
      <c r="T1" s="518"/>
      <c r="U1" s="519"/>
    </row>
    <row r="2" spans="1:21" s="148" customFormat="1">
      <c r="A2" s="520" t="s">
        <v>209</v>
      </c>
      <c r="B2" s="521"/>
      <c r="C2" s="521"/>
      <c r="D2" s="521"/>
      <c r="E2" s="521"/>
      <c r="F2" s="521"/>
      <c r="G2" s="521"/>
      <c r="H2" s="521"/>
      <c r="I2" s="521"/>
      <c r="J2" s="521"/>
      <c r="K2" s="521"/>
      <c r="L2" s="521"/>
      <c r="M2" s="521"/>
      <c r="N2" s="521"/>
      <c r="O2" s="521"/>
      <c r="P2" s="521"/>
      <c r="Q2" s="521"/>
      <c r="R2" s="521"/>
      <c r="S2" s="521"/>
      <c r="T2" s="521"/>
      <c r="U2" s="522"/>
    </row>
    <row r="3" spans="1:21" ht="75">
      <c r="A3" s="1" t="s">
        <v>272</v>
      </c>
      <c r="B3" s="1" t="s">
        <v>319</v>
      </c>
      <c r="C3" s="1" t="s">
        <v>926</v>
      </c>
      <c r="D3" s="1" t="s">
        <v>927</v>
      </c>
      <c r="E3" s="1" t="s">
        <v>928</v>
      </c>
      <c r="F3" s="1" t="s">
        <v>929</v>
      </c>
      <c r="G3" s="1" t="s">
        <v>930</v>
      </c>
      <c r="H3" s="1" t="s">
        <v>326</v>
      </c>
      <c r="I3" s="308" t="s">
        <v>931</v>
      </c>
      <c r="J3" s="308" t="s">
        <v>932</v>
      </c>
      <c r="K3" s="309" t="s">
        <v>933</v>
      </c>
      <c r="L3" s="310" t="s">
        <v>934</v>
      </c>
      <c r="M3" s="309" t="s">
        <v>935</v>
      </c>
      <c r="N3" s="309" t="s">
        <v>936</v>
      </c>
      <c r="O3" s="309" t="s">
        <v>937</v>
      </c>
      <c r="P3" s="309" t="s">
        <v>938</v>
      </c>
      <c r="Q3" s="309" t="s">
        <v>939</v>
      </c>
      <c r="R3" s="309" t="s">
        <v>940</v>
      </c>
      <c r="S3" s="309" t="s">
        <v>941</v>
      </c>
      <c r="T3" s="309" t="s">
        <v>942</v>
      </c>
      <c r="U3" s="309" t="s">
        <v>943</v>
      </c>
    </row>
    <row r="4" spans="1:21" ht="15" customHeight="1">
      <c r="A4" s="164">
        <v>1</v>
      </c>
      <c r="B4" s="163" t="s">
        <v>2</v>
      </c>
      <c r="C4" s="163" t="s">
        <v>944</v>
      </c>
      <c r="D4" s="163" t="s">
        <v>384</v>
      </c>
      <c r="E4" s="163" t="s">
        <v>945</v>
      </c>
      <c r="F4" s="6" t="s">
        <v>946</v>
      </c>
      <c r="G4" s="6">
        <v>432111502</v>
      </c>
      <c r="H4" s="6" t="s">
        <v>947</v>
      </c>
      <c r="I4" s="6" t="s">
        <v>948</v>
      </c>
      <c r="J4" s="198" t="s">
        <v>949</v>
      </c>
      <c r="K4" s="301">
        <v>0</v>
      </c>
      <c r="L4" s="301">
        <v>5.8742999999999999</v>
      </c>
      <c r="M4" s="301">
        <v>2.2210420099999997</v>
      </c>
      <c r="N4" s="314">
        <f t="shared" ref="N4:N67" si="0">M4/L4</f>
        <v>0.37809475341742843</v>
      </c>
      <c r="O4" s="301">
        <v>1.402312502</v>
      </c>
      <c r="P4" s="301">
        <v>1.356228569</v>
      </c>
      <c r="Q4" s="198">
        <f t="shared" ref="Q4:Q67" si="1">P4/O4</f>
        <v>0.9671371873713781</v>
      </c>
      <c r="R4" s="314">
        <f t="shared" ref="R4:R67" si="2">1-N4</f>
        <v>0.62190524658257162</v>
      </c>
      <c r="S4" s="314">
        <f t="shared" ref="S4:S67" si="3">1-N4*Q4</f>
        <v>0.63433050361999355</v>
      </c>
      <c r="T4" s="198">
        <v>1</v>
      </c>
      <c r="U4" s="523" t="s">
        <v>950</v>
      </c>
    </row>
    <row r="5" spans="1:21" ht="15" customHeight="1">
      <c r="A5" s="164">
        <v>2</v>
      </c>
      <c r="B5" s="163" t="s">
        <v>2</v>
      </c>
      <c r="C5" s="163" t="s">
        <v>944</v>
      </c>
      <c r="D5" s="163" t="s">
        <v>384</v>
      </c>
      <c r="E5" s="163" t="s">
        <v>945</v>
      </c>
      <c r="F5" s="6" t="s">
        <v>946</v>
      </c>
      <c r="G5" s="6">
        <v>432111503</v>
      </c>
      <c r="H5" s="6" t="s">
        <v>951</v>
      </c>
      <c r="I5" s="6" t="s">
        <v>948</v>
      </c>
      <c r="J5" s="198" t="s">
        <v>949</v>
      </c>
      <c r="K5" s="301">
        <v>0</v>
      </c>
      <c r="L5" s="301">
        <v>6.762111</v>
      </c>
      <c r="M5" s="301">
        <v>2.79593852</v>
      </c>
      <c r="N5" s="314">
        <f t="shared" si="0"/>
        <v>0.41347125476053259</v>
      </c>
      <c r="O5" s="301">
        <v>1.976113859</v>
      </c>
      <c r="P5" s="301">
        <v>1.7908243879999999</v>
      </c>
      <c r="Q5" s="198">
        <f t="shared" si="1"/>
        <v>0.9062354276014416</v>
      </c>
      <c r="R5" s="314">
        <f t="shared" si="2"/>
        <v>0.58652874523946741</v>
      </c>
      <c r="S5" s="314">
        <f t="shared" si="3"/>
        <v>0.62529770064118417</v>
      </c>
      <c r="T5" s="198">
        <v>1</v>
      </c>
      <c r="U5" s="524"/>
    </row>
    <row r="6" spans="1:21" ht="15" customHeight="1">
      <c r="A6" s="164">
        <v>3</v>
      </c>
      <c r="B6" s="163" t="s">
        <v>2</v>
      </c>
      <c r="C6" s="163" t="s">
        <v>944</v>
      </c>
      <c r="D6" s="163" t="s">
        <v>384</v>
      </c>
      <c r="E6" s="163" t="s">
        <v>945</v>
      </c>
      <c r="F6" s="6" t="s">
        <v>946</v>
      </c>
      <c r="G6" s="6">
        <v>432111504</v>
      </c>
      <c r="H6" s="6" t="s">
        <v>952</v>
      </c>
      <c r="I6" s="6" t="s">
        <v>948</v>
      </c>
      <c r="J6" s="198" t="s">
        <v>949</v>
      </c>
      <c r="K6" s="301">
        <v>0</v>
      </c>
      <c r="L6" s="301">
        <v>4.0534949999999998</v>
      </c>
      <c r="M6" s="301">
        <v>3.9593401299999997</v>
      </c>
      <c r="N6" s="314">
        <f t="shared" si="0"/>
        <v>0.97677192891566411</v>
      </c>
      <c r="O6" s="301">
        <v>2.437805274</v>
      </c>
      <c r="P6" s="301">
        <v>2.3577595730000001</v>
      </c>
      <c r="Q6" s="198">
        <f t="shared" si="1"/>
        <v>0.96716485034563104</v>
      </c>
      <c r="R6" s="314">
        <f t="shared" si="2"/>
        <v>2.3228071084335888E-2</v>
      </c>
      <c r="S6" s="314">
        <f t="shared" si="3"/>
        <v>5.5300523548468372E-2</v>
      </c>
      <c r="T6" s="198">
        <v>1</v>
      </c>
      <c r="U6" s="524"/>
    </row>
    <row r="7" spans="1:21" ht="15" customHeight="1">
      <c r="A7" s="164">
        <v>4</v>
      </c>
      <c r="B7" s="163" t="s">
        <v>2</v>
      </c>
      <c r="C7" s="163" t="s">
        <v>944</v>
      </c>
      <c r="D7" s="163" t="s">
        <v>384</v>
      </c>
      <c r="E7" s="163" t="s">
        <v>945</v>
      </c>
      <c r="F7" s="6" t="s">
        <v>953</v>
      </c>
      <c r="G7" s="6">
        <v>432112201</v>
      </c>
      <c r="H7" s="6" t="s">
        <v>954</v>
      </c>
      <c r="I7" s="6" t="s">
        <v>955</v>
      </c>
      <c r="J7" s="198" t="s">
        <v>949</v>
      </c>
      <c r="K7" s="301">
        <v>0</v>
      </c>
      <c r="L7" s="301">
        <v>3.9020130000000002</v>
      </c>
      <c r="M7" s="301">
        <v>1.9965762</v>
      </c>
      <c r="N7" s="314">
        <f t="shared" si="0"/>
        <v>0.51167851055339897</v>
      </c>
      <c r="O7" s="301">
        <v>0.77725066799999998</v>
      </c>
      <c r="P7" s="301">
        <v>1.0811800710000001</v>
      </c>
      <c r="Q7" s="198">
        <f t="shared" si="1"/>
        <v>1.3910313821692337</v>
      </c>
      <c r="R7" s="314">
        <f t="shared" si="2"/>
        <v>0.48832148944660103</v>
      </c>
      <c r="S7" s="314">
        <f t="shared" si="3"/>
        <v>0.28823913423861058</v>
      </c>
      <c r="T7" s="198">
        <v>1</v>
      </c>
      <c r="U7" s="524"/>
    </row>
    <row r="8" spans="1:21" ht="15" customHeight="1">
      <c r="A8" s="164">
        <v>5</v>
      </c>
      <c r="B8" s="163" t="s">
        <v>2</v>
      </c>
      <c r="C8" s="163" t="s">
        <v>944</v>
      </c>
      <c r="D8" s="163" t="s">
        <v>384</v>
      </c>
      <c r="E8" s="163" t="s">
        <v>945</v>
      </c>
      <c r="F8" s="6" t="s">
        <v>953</v>
      </c>
      <c r="G8" s="6">
        <v>432112202</v>
      </c>
      <c r="H8" s="6" t="s">
        <v>956</v>
      </c>
      <c r="I8" s="6" t="s">
        <v>955</v>
      </c>
      <c r="J8" s="198" t="s">
        <v>949</v>
      </c>
      <c r="K8" s="301">
        <v>0</v>
      </c>
      <c r="L8" s="301">
        <v>7.2764699999999998</v>
      </c>
      <c r="M8" s="301">
        <v>5.7109799599999995</v>
      </c>
      <c r="N8" s="314">
        <f t="shared" si="0"/>
        <v>0.78485583806433612</v>
      </c>
      <c r="O8" s="301">
        <v>3.1219825760000002</v>
      </c>
      <c r="P8" s="301">
        <v>2.9857528040000001</v>
      </c>
      <c r="Q8" s="198">
        <f t="shared" si="1"/>
        <v>0.95636433942737031</v>
      </c>
      <c r="R8" s="314">
        <f t="shared" si="2"/>
        <v>0.21514416193566388</v>
      </c>
      <c r="S8" s="314">
        <f t="shared" si="3"/>
        <v>0.24939186488388609</v>
      </c>
      <c r="T8" s="198">
        <v>1</v>
      </c>
      <c r="U8" s="524"/>
    </row>
    <row r="9" spans="1:21" ht="15" customHeight="1">
      <c r="A9" s="164">
        <v>6</v>
      </c>
      <c r="B9" s="163" t="s">
        <v>2</v>
      </c>
      <c r="C9" s="163" t="s">
        <v>944</v>
      </c>
      <c r="D9" s="163" t="s">
        <v>384</v>
      </c>
      <c r="E9" s="163" t="s">
        <v>945</v>
      </c>
      <c r="F9" s="6" t="s">
        <v>953</v>
      </c>
      <c r="G9" s="6">
        <v>432112203</v>
      </c>
      <c r="H9" s="6" t="s">
        <v>957</v>
      </c>
      <c r="I9" s="6" t="s">
        <v>955</v>
      </c>
      <c r="J9" s="198" t="s">
        <v>949</v>
      </c>
      <c r="K9" s="301">
        <v>0</v>
      </c>
      <c r="L9" s="301">
        <v>8.9396190000000004</v>
      </c>
      <c r="M9" s="301">
        <v>7.8797197099999998</v>
      </c>
      <c r="N9" s="314">
        <f t="shared" si="0"/>
        <v>0.88143797962754333</v>
      </c>
      <c r="O9" s="301">
        <v>4.3767370009999995</v>
      </c>
      <c r="P9" s="301">
        <v>4.4667406100000004</v>
      </c>
      <c r="Q9" s="198">
        <f t="shared" si="1"/>
        <v>1.0205640889501555</v>
      </c>
      <c r="R9" s="314">
        <f t="shared" si="2"/>
        <v>0.11856202037245667</v>
      </c>
      <c r="S9" s="314">
        <f t="shared" si="3"/>
        <v>0.1004360513553505</v>
      </c>
      <c r="T9" s="198">
        <v>1</v>
      </c>
      <c r="U9" s="524"/>
    </row>
    <row r="10" spans="1:21" ht="15" customHeight="1">
      <c r="A10" s="164">
        <v>7</v>
      </c>
      <c r="B10" s="163" t="s">
        <v>2</v>
      </c>
      <c r="C10" s="163" t="s">
        <v>944</v>
      </c>
      <c r="D10" s="163" t="s">
        <v>384</v>
      </c>
      <c r="E10" s="163" t="s">
        <v>945</v>
      </c>
      <c r="F10" s="6" t="s">
        <v>958</v>
      </c>
      <c r="G10" s="6">
        <v>432113602</v>
      </c>
      <c r="H10" s="6" t="s">
        <v>959</v>
      </c>
      <c r="I10" s="6" t="s">
        <v>948</v>
      </c>
      <c r="J10" s="198" t="s">
        <v>949</v>
      </c>
      <c r="K10" s="301">
        <v>0</v>
      </c>
      <c r="L10" s="301">
        <v>8.3019149999999993</v>
      </c>
      <c r="M10" s="301">
        <v>3.0567713300000001</v>
      </c>
      <c r="N10" s="314">
        <f t="shared" si="0"/>
        <v>0.36820075006790609</v>
      </c>
      <c r="O10" s="301">
        <v>1.7303598499999999</v>
      </c>
      <c r="P10" s="301">
        <v>1.6053632199999999</v>
      </c>
      <c r="Q10" s="198">
        <f t="shared" si="1"/>
        <v>0.92776263850551088</v>
      </c>
      <c r="R10" s="314">
        <f t="shared" si="2"/>
        <v>0.63179924993209391</v>
      </c>
      <c r="S10" s="314">
        <f t="shared" si="3"/>
        <v>0.65839710061729129</v>
      </c>
      <c r="T10" s="198">
        <v>1</v>
      </c>
      <c r="U10" s="524"/>
    </row>
    <row r="11" spans="1:21" ht="15" customHeight="1">
      <c r="A11" s="164">
        <v>8</v>
      </c>
      <c r="B11" s="163" t="s">
        <v>2</v>
      </c>
      <c r="C11" s="163" t="s">
        <v>944</v>
      </c>
      <c r="D11" s="163" t="s">
        <v>384</v>
      </c>
      <c r="E11" s="163" t="s">
        <v>945</v>
      </c>
      <c r="F11" s="6" t="s">
        <v>960</v>
      </c>
      <c r="G11" s="6">
        <v>432114401</v>
      </c>
      <c r="H11" s="6" t="s">
        <v>961</v>
      </c>
      <c r="I11" s="6" t="s">
        <v>955</v>
      </c>
      <c r="J11" s="198" t="s">
        <v>949</v>
      </c>
      <c r="K11" s="301">
        <v>0</v>
      </c>
      <c r="L11" s="301">
        <v>9.7535100000000003</v>
      </c>
      <c r="M11" s="301">
        <v>8.21580054</v>
      </c>
      <c r="N11" s="314">
        <f t="shared" si="0"/>
        <v>0.84234296576309453</v>
      </c>
      <c r="O11" s="301">
        <v>5.0981246460000005</v>
      </c>
      <c r="P11" s="301">
        <v>4.9892295850000004</v>
      </c>
      <c r="Q11" s="198">
        <f t="shared" si="1"/>
        <v>0.97864017289466643</v>
      </c>
      <c r="R11" s="314">
        <f t="shared" si="2"/>
        <v>0.15765703423690547</v>
      </c>
      <c r="S11" s="314">
        <f t="shared" si="3"/>
        <v>0.1756493343489991</v>
      </c>
      <c r="T11" s="198">
        <v>1</v>
      </c>
      <c r="U11" s="524"/>
    </row>
    <row r="12" spans="1:21" ht="15" customHeight="1">
      <c r="A12" s="164">
        <v>9</v>
      </c>
      <c r="B12" s="163" t="s">
        <v>2</v>
      </c>
      <c r="C12" s="163" t="s">
        <v>944</v>
      </c>
      <c r="D12" s="163" t="s">
        <v>384</v>
      </c>
      <c r="E12" s="163" t="s">
        <v>945</v>
      </c>
      <c r="F12" s="6" t="s">
        <v>960</v>
      </c>
      <c r="G12" s="6">
        <v>432114402</v>
      </c>
      <c r="H12" s="6" t="s">
        <v>962</v>
      </c>
      <c r="I12" s="6" t="s">
        <v>955</v>
      </c>
      <c r="J12" s="198" t="s">
        <v>949</v>
      </c>
      <c r="K12" s="301">
        <v>0</v>
      </c>
      <c r="L12" s="301">
        <v>2.8494839999999999</v>
      </c>
      <c r="M12" s="301">
        <v>2.8253013599999997</v>
      </c>
      <c r="N12" s="314">
        <f t="shared" si="0"/>
        <v>0.99151332662334646</v>
      </c>
      <c r="O12" s="301">
        <v>1.3466937939999999</v>
      </c>
      <c r="P12" s="301">
        <v>1.4221318060000001</v>
      </c>
      <c r="Q12" s="198">
        <f t="shared" si="1"/>
        <v>1.0560171973288237</v>
      </c>
      <c r="R12" s="314">
        <f t="shared" si="2"/>
        <v>8.4866733766535418E-3</v>
      </c>
      <c r="S12" s="314">
        <f t="shared" si="3"/>
        <v>-4.7055124294964834E-2</v>
      </c>
      <c r="T12" s="198">
        <v>1</v>
      </c>
      <c r="U12" s="524"/>
    </row>
    <row r="13" spans="1:21" ht="15" customHeight="1">
      <c r="A13" s="164">
        <v>10</v>
      </c>
      <c r="B13" s="163" t="s">
        <v>2</v>
      </c>
      <c r="C13" s="163" t="s">
        <v>944</v>
      </c>
      <c r="D13" s="163" t="s">
        <v>384</v>
      </c>
      <c r="E13" s="163" t="s">
        <v>945</v>
      </c>
      <c r="F13" s="6" t="s">
        <v>960</v>
      </c>
      <c r="G13" s="6">
        <v>432114403</v>
      </c>
      <c r="H13" s="6" t="s">
        <v>963</v>
      </c>
      <c r="I13" s="6" t="s">
        <v>955</v>
      </c>
      <c r="J13" s="198" t="s">
        <v>949</v>
      </c>
      <c r="K13" s="301">
        <v>0</v>
      </c>
      <c r="L13" s="301">
        <v>2.8423799999999999</v>
      </c>
      <c r="M13" s="301">
        <v>2.35517084</v>
      </c>
      <c r="N13" s="314">
        <f t="shared" si="0"/>
        <v>0.82859112433946203</v>
      </c>
      <c r="O13" s="301">
        <v>0.81099341699999994</v>
      </c>
      <c r="P13" s="301">
        <v>0.83693454499999997</v>
      </c>
      <c r="Q13" s="198">
        <f t="shared" si="1"/>
        <v>1.0319868539697408</v>
      </c>
      <c r="R13" s="314">
        <f t="shared" si="2"/>
        <v>0.17140887566053797</v>
      </c>
      <c r="S13" s="314">
        <f t="shared" si="3"/>
        <v>0.1449048523656683</v>
      </c>
      <c r="T13" s="198">
        <v>1</v>
      </c>
      <c r="U13" s="525"/>
    </row>
    <row r="14" spans="1:21" ht="15" customHeight="1">
      <c r="A14" s="164">
        <v>11</v>
      </c>
      <c r="B14" s="163" t="s">
        <v>2</v>
      </c>
      <c r="C14" s="163" t="s">
        <v>944</v>
      </c>
      <c r="D14" s="163" t="s">
        <v>384</v>
      </c>
      <c r="E14" s="163" t="s">
        <v>945</v>
      </c>
      <c r="F14" s="6" t="s">
        <v>960</v>
      </c>
      <c r="G14" s="6">
        <v>432114404</v>
      </c>
      <c r="H14" s="6" t="s">
        <v>964</v>
      </c>
      <c r="I14" s="6" t="s">
        <v>955</v>
      </c>
      <c r="J14" s="198" t="s">
        <v>949</v>
      </c>
      <c r="K14" s="301">
        <v>0</v>
      </c>
      <c r="L14" s="301">
        <v>2.4120750000000002</v>
      </c>
      <c r="M14" s="301">
        <v>2.2525394100000002</v>
      </c>
      <c r="N14" s="314">
        <f t="shared" si="0"/>
        <v>0.93385960635552379</v>
      </c>
      <c r="O14" s="301">
        <v>0.48725549200000001</v>
      </c>
      <c r="P14" s="301">
        <v>0.45095986500000002</v>
      </c>
      <c r="Q14" s="198">
        <f t="shared" si="1"/>
        <v>0.92551007100808624</v>
      </c>
      <c r="R14" s="314">
        <f t="shared" si="2"/>
        <v>6.6140393644476214E-2</v>
      </c>
      <c r="S14" s="314">
        <f t="shared" si="3"/>
        <v>0.13570352941031572</v>
      </c>
      <c r="T14" s="198">
        <v>1</v>
      </c>
      <c r="U14" s="317"/>
    </row>
    <row r="15" spans="1:21" ht="15" customHeight="1">
      <c r="A15" s="164">
        <v>12</v>
      </c>
      <c r="B15" s="163" t="s">
        <v>2</v>
      </c>
      <c r="C15" s="163" t="s">
        <v>944</v>
      </c>
      <c r="D15" s="163" t="s">
        <v>384</v>
      </c>
      <c r="E15" s="163" t="s">
        <v>945</v>
      </c>
      <c r="F15" s="6" t="s">
        <v>965</v>
      </c>
      <c r="G15" s="6">
        <v>432115301</v>
      </c>
      <c r="H15" s="6" t="s">
        <v>966</v>
      </c>
      <c r="I15" s="6" t="s">
        <v>948</v>
      </c>
      <c r="J15" s="198" t="s">
        <v>949</v>
      </c>
      <c r="K15" s="301">
        <v>0</v>
      </c>
      <c r="L15" s="301">
        <v>7.124091</v>
      </c>
      <c r="M15" s="301">
        <v>6.3418320999999995</v>
      </c>
      <c r="N15" s="314">
        <f t="shared" si="0"/>
        <v>0.89019526842091146</v>
      </c>
      <c r="O15" s="301">
        <v>3.4378651560000004</v>
      </c>
      <c r="P15" s="301">
        <v>3.3329287609999998</v>
      </c>
      <c r="Q15" s="198">
        <f t="shared" si="1"/>
        <v>0.96947629117539458</v>
      </c>
      <c r="R15" s="314">
        <f t="shared" si="2"/>
        <v>0.10980473157908854</v>
      </c>
      <c r="S15" s="314">
        <f t="shared" si="3"/>
        <v>0.13697679274940988</v>
      </c>
      <c r="T15" s="198">
        <v>1</v>
      </c>
      <c r="U15" s="317"/>
    </row>
    <row r="16" spans="1:21" ht="15" customHeight="1">
      <c r="A16" s="164">
        <v>13</v>
      </c>
      <c r="B16" s="163" t="s">
        <v>2</v>
      </c>
      <c r="C16" s="163" t="s">
        <v>944</v>
      </c>
      <c r="D16" s="163" t="s">
        <v>384</v>
      </c>
      <c r="E16" s="163" t="s">
        <v>945</v>
      </c>
      <c r="F16" s="6" t="s">
        <v>965</v>
      </c>
      <c r="G16" s="6">
        <v>432115302</v>
      </c>
      <c r="H16" s="6" t="s">
        <v>967</v>
      </c>
      <c r="I16" s="6" t="s">
        <v>948</v>
      </c>
      <c r="J16" s="198" t="s">
        <v>949</v>
      </c>
      <c r="K16" s="301">
        <v>0</v>
      </c>
      <c r="L16" s="301">
        <v>6.9752599999999996</v>
      </c>
      <c r="M16" s="301">
        <v>6.1672505900000001</v>
      </c>
      <c r="N16" s="314">
        <f t="shared" si="0"/>
        <v>0.88416067501426476</v>
      </c>
      <c r="O16" s="301">
        <v>3.4232788549999995</v>
      </c>
      <c r="P16" s="301">
        <v>3.4132692320000002</v>
      </c>
      <c r="Q16" s="198">
        <f t="shared" si="1"/>
        <v>0.99707601296184811</v>
      </c>
      <c r="R16" s="314">
        <f t="shared" si="2"/>
        <v>0.11583932498573524</v>
      </c>
      <c r="S16" s="314">
        <f t="shared" si="3"/>
        <v>0.11842459933912053</v>
      </c>
      <c r="T16" s="198">
        <v>1</v>
      </c>
      <c r="U16" s="316"/>
    </row>
    <row r="17" spans="1:21" ht="15" customHeight="1">
      <c r="A17" s="164">
        <v>14</v>
      </c>
      <c r="B17" s="163" t="s">
        <v>2</v>
      </c>
      <c r="C17" s="163" t="s">
        <v>944</v>
      </c>
      <c r="D17" s="163" t="s">
        <v>384</v>
      </c>
      <c r="E17" s="163" t="s">
        <v>968</v>
      </c>
      <c r="F17" s="6" t="s">
        <v>969</v>
      </c>
      <c r="G17" s="6">
        <v>432121106</v>
      </c>
      <c r="H17" s="6" t="s">
        <v>970</v>
      </c>
      <c r="I17" s="6" t="s">
        <v>948</v>
      </c>
      <c r="J17" s="198" t="s">
        <v>949</v>
      </c>
      <c r="K17" s="301">
        <v>0</v>
      </c>
      <c r="L17" s="301">
        <v>3.97668</v>
      </c>
      <c r="M17" s="301">
        <v>2.5798313399999997</v>
      </c>
      <c r="N17" s="314">
        <f t="shared" si="0"/>
        <v>0.64873998913666664</v>
      </c>
      <c r="O17" s="301">
        <v>1.7516642840000001</v>
      </c>
      <c r="P17" s="301">
        <v>1.676105492</v>
      </c>
      <c r="Q17" s="198">
        <f t="shared" si="1"/>
        <v>0.95686457006050363</v>
      </c>
      <c r="R17" s="314">
        <f t="shared" si="2"/>
        <v>0.35126001086333336</v>
      </c>
      <c r="S17" s="314">
        <f t="shared" si="3"/>
        <v>0.37924368921368767</v>
      </c>
      <c r="T17" s="198">
        <v>1</v>
      </c>
      <c r="U17" s="198"/>
    </row>
    <row r="18" spans="1:21" ht="15" customHeight="1">
      <c r="A18" s="164">
        <v>15</v>
      </c>
      <c r="B18" s="163" t="s">
        <v>2</v>
      </c>
      <c r="C18" s="163" t="s">
        <v>944</v>
      </c>
      <c r="D18" s="163" t="s">
        <v>384</v>
      </c>
      <c r="E18" s="163" t="s">
        <v>968</v>
      </c>
      <c r="F18" s="6" t="s">
        <v>971</v>
      </c>
      <c r="G18" s="6">
        <v>432122302</v>
      </c>
      <c r="H18" s="6" t="s">
        <v>972</v>
      </c>
      <c r="I18" s="6" t="s">
        <v>948</v>
      </c>
      <c r="J18" s="198" t="s">
        <v>949</v>
      </c>
      <c r="K18" s="301">
        <v>0</v>
      </c>
      <c r="L18" s="301">
        <v>4.9395660000000001</v>
      </c>
      <c r="M18" s="301">
        <v>4.4855121500000008</v>
      </c>
      <c r="N18" s="314">
        <f t="shared" si="0"/>
        <v>0.90807818946036978</v>
      </c>
      <c r="O18" s="301">
        <v>2.5524444609999999</v>
      </c>
      <c r="P18" s="301">
        <v>2.3998611629999997</v>
      </c>
      <c r="Q18" s="198">
        <f t="shared" si="1"/>
        <v>0.94022071769576487</v>
      </c>
      <c r="R18" s="314">
        <f t="shared" si="2"/>
        <v>9.1921810539630222E-2</v>
      </c>
      <c r="S18" s="314">
        <f t="shared" si="3"/>
        <v>0.14620607298170041</v>
      </c>
      <c r="T18" s="198">
        <v>1</v>
      </c>
      <c r="U18" s="198"/>
    </row>
    <row r="19" spans="1:21" ht="15" customHeight="1">
      <c r="A19" s="164">
        <v>16</v>
      </c>
      <c r="B19" s="163" t="s">
        <v>2</v>
      </c>
      <c r="C19" s="163" t="s">
        <v>944</v>
      </c>
      <c r="D19" s="163" t="s">
        <v>384</v>
      </c>
      <c r="E19" s="163" t="s">
        <v>968</v>
      </c>
      <c r="F19" s="6" t="s">
        <v>973</v>
      </c>
      <c r="G19" s="6">
        <v>432122401</v>
      </c>
      <c r="H19" s="6" t="s">
        <v>974</v>
      </c>
      <c r="I19" s="6" t="s">
        <v>948</v>
      </c>
      <c r="J19" s="198" t="s">
        <v>949</v>
      </c>
      <c r="K19" s="301">
        <v>0</v>
      </c>
      <c r="L19" s="301">
        <v>7.4066999999999998</v>
      </c>
      <c r="M19" s="301">
        <v>3.7848797599999999</v>
      </c>
      <c r="N19" s="314">
        <f t="shared" si="0"/>
        <v>0.51100756882282261</v>
      </c>
      <c r="O19" s="301">
        <v>2.0637753719999998</v>
      </c>
      <c r="P19" s="301">
        <v>1.9549240370000001</v>
      </c>
      <c r="Q19" s="198">
        <f t="shared" si="1"/>
        <v>0.94725620991662862</v>
      </c>
      <c r="R19" s="314">
        <f t="shared" si="2"/>
        <v>0.48899243117717739</v>
      </c>
      <c r="S19" s="314">
        <f t="shared" si="3"/>
        <v>0.51594490711818231</v>
      </c>
      <c r="T19" s="198">
        <v>1</v>
      </c>
      <c r="U19" s="198"/>
    </row>
    <row r="20" spans="1:21" ht="15" customHeight="1">
      <c r="A20" s="164">
        <v>17</v>
      </c>
      <c r="B20" s="163" t="s">
        <v>2</v>
      </c>
      <c r="C20" s="163" t="s">
        <v>944</v>
      </c>
      <c r="D20" s="163" t="s">
        <v>384</v>
      </c>
      <c r="E20" s="163" t="s">
        <v>968</v>
      </c>
      <c r="F20" s="6" t="s">
        <v>973</v>
      </c>
      <c r="G20" s="6">
        <v>432122403</v>
      </c>
      <c r="H20" s="6" t="s">
        <v>975</v>
      </c>
      <c r="I20" s="6" t="s">
        <v>948</v>
      </c>
      <c r="J20" s="198" t="s">
        <v>949</v>
      </c>
      <c r="K20" s="301">
        <v>0</v>
      </c>
      <c r="L20" s="301">
        <v>2.3845649999999998</v>
      </c>
      <c r="M20" s="301">
        <v>2.3050096200000003</v>
      </c>
      <c r="N20" s="314">
        <f t="shared" si="0"/>
        <v>0.96663736153134872</v>
      </c>
      <c r="O20" s="301">
        <v>1.2115964300000002</v>
      </c>
      <c r="P20" s="301">
        <v>1.156452037</v>
      </c>
      <c r="Q20" s="198">
        <f t="shared" si="1"/>
        <v>0.95448617077882925</v>
      </c>
      <c r="R20" s="314">
        <f t="shared" si="2"/>
        <v>3.3362638468651284E-2</v>
      </c>
      <c r="S20" s="314">
        <f t="shared" si="3"/>
        <v>7.735800626019218E-2</v>
      </c>
      <c r="T20" s="198">
        <v>1</v>
      </c>
      <c r="U20" s="198"/>
    </row>
    <row r="21" spans="1:21" ht="15" customHeight="1">
      <c r="A21" s="164">
        <v>18</v>
      </c>
      <c r="B21" s="163" t="s">
        <v>2</v>
      </c>
      <c r="C21" s="163" t="s">
        <v>944</v>
      </c>
      <c r="D21" s="163" t="s">
        <v>384</v>
      </c>
      <c r="E21" s="163" t="s">
        <v>968</v>
      </c>
      <c r="F21" s="6" t="s">
        <v>976</v>
      </c>
      <c r="G21" s="6">
        <v>432123203</v>
      </c>
      <c r="H21" s="6" t="s">
        <v>977</v>
      </c>
      <c r="I21" s="6" t="s">
        <v>955</v>
      </c>
      <c r="J21" s="198" t="s">
        <v>949</v>
      </c>
      <c r="K21" s="301">
        <v>0</v>
      </c>
      <c r="L21" s="301">
        <v>4.1900599999999999</v>
      </c>
      <c r="M21" s="301">
        <v>3.9166219999999998</v>
      </c>
      <c r="N21" s="314">
        <f t="shared" si="0"/>
        <v>0.93474126862145168</v>
      </c>
      <c r="O21" s="301">
        <v>2.416695109</v>
      </c>
      <c r="P21" s="301">
        <v>2.3311692550000003</v>
      </c>
      <c r="Q21" s="198">
        <f t="shared" si="1"/>
        <v>0.9646104079569271</v>
      </c>
      <c r="R21" s="314">
        <f t="shared" si="2"/>
        <v>6.5258731378548318E-2</v>
      </c>
      <c r="S21" s="314">
        <f t="shared" si="3"/>
        <v>9.8338843540885956E-2</v>
      </c>
      <c r="T21" s="198">
        <v>1</v>
      </c>
      <c r="U21" s="198"/>
    </row>
    <row r="22" spans="1:21" ht="15" customHeight="1">
      <c r="A22" s="164">
        <v>19</v>
      </c>
      <c r="B22" s="163" t="s">
        <v>2</v>
      </c>
      <c r="C22" s="163" t="s">
        <v>944</v>
      </c>
      <c r="D22" s="163" t="s">
        <v>384</v>
      </c>
      <c r="E22" s="163" t="s">
        <v>968</v>
      </c>
      <c r="F22" s="6" t="s">
        <v>976</v>
      </c>
      <c r="G22" s="6">
        <v>432123205</v>
      </c>
      <c r="H22" s="6" t="s">
        <v>978</v>
      </c>
      <c r="I22" s="6" t="s">
        <v>955</v>
      </c>
      <c r="J22" s="198" t="s">
        <v>949</v>
      </c>
      <c r="K22" s="301">
        <v>0</v>
      </c>
      <c r="L22" s="301">
        <v>3.5392399999999999</v>
      </c>
      <c r="M22" s="301">
        <v>3.5382907499999998</v>
      </c>
      <c r="N22" s="314">
        <f t="shared" si="0"/>
        <v>0.99973179270125789</v>
      </c>
      <c r="O22" s="301">
        <v>2.1135459999999999</v>
      </c>
      <c r="P22" s="301">
        <v>2.086399761</v>
      </c>
      <c r="Q22" s="198">
        <f t="shared" si="1"/>
        <v>0.98715606899494979</v>
      </c>
      <c r="R22" s="314">
        <f t="shared" si="2"/>
        <v>2.6820729874210691E-4</v>
      </c>
      <c r="S22" s="314">
        <f t="shared" si="3"/>
        <v>1.310869346775223E-2</v>
      </c>
      <c r="T22" s="198">
        <v>1</v>
      </c>
      <c r="U22" s="198"/>
    </row>
    <row r="23" spans="1:21" ht="15" customHeight="1">
      <c r="A23" s="164">
        <v>20</v>
      </c>
      <c r="B23" s="163" t="s">
        <v>2</v>
      </c>
      <c r="C23" s="163" t="s">
        <v>944</v>
      </c>
      <c r="D23" s="163" t="s">
        <v>384</v>
      </c>
      <c r="E23" s="163" t="s">
        <v>968</v>
      </c>
      <c r="F23" s="6" t="s">
        <v>976</v>
      </c>
      <c r="G23" s="6">
        <v>432123207</v>
      </c>
      <c r="H23" s="6" t="s">
        <v>979</v>
      </c>
      <c r="I23" s="6" t="s">
        <v>948</v>
      </c>
      <c r="J23" s="198" t="s">
        <v>949</v>
      </c>
      <c r="K23" s="301">
        <v>0</v>
      </c>
      <c r="L23" s="301">
        <v>0.42956699999999998</v>
      </c>
      <c r="M23" s="301">
        <v>0.42946699999999999</v>
      </c>
      <c r="N23" s="314">
        <f t="shared" si="0"/>
        <v>0.99976720744377479</v>
      </c>
      <c r="O23" s="301">
        <v>7.6029380000000008E-2</v>
      </c>
      <c r="P23" s="301">
        <v>7.6029380000000008E-2</v>
      </c>
      <c r="Q23" s="314">
        <f t="shared" si="1"/>
        <v>1</v>
      </c>
      <c r="R23" s="314">
        <f t="shared" si="2"/>
        <v>2.3279255622521422E-4</v>
      </c>
      <c r="S23" s="314">
        <f t="shared" si="3"/>
        <v>2.3279255622521422E-4</v>
      </c>
      <c r="T23" s="198">
        <v>1</v>
      </c>
      <c r="U23" s="198" t="s">
        <v>980</v>
      </c>
    </row>
    <row r="24" spans="1:21" ht="15" customHeight="1">
      <c r="A24" s="164">
        <v>21</v>
      </c>
      <c r="B24" s="163" t="s">
        <v>2</v>
      </c>
      <c r="C24" s="163" t="s">
        <v>944</v>
      </c>
      <c r="D24" s="163" t="s">
        <v>437</v>
      </c>
      <c r="E24" s="163" t="s">
        <v>981</v>
      </c>
      <c r="F24" s="6" t="s">
        <v>982</v>
      </c>
      <c r="G24" s="6">
        <v>432211101</v>
      </c>
      <c r="H24" s="6" t="s">
        <v>982</v>
      </c>
      <c r="I24" s="6" t="s">
        <v>948</v>
      </c>
      <c r="J24" s="198" t="s">
        <v>949</v>
      </c>
      <c r="K24" s="301">
        <v>0</v>
      </c>
      <c r="L24" s="301">
        <v>5.8491900000000001</v>
      </c>
      <c r="M24" s="301">
        <v>2.7238836600000003</v>
      </c>
      <c r="N24" s="314">
        <f t="shared" si="0"/>
        <v>0.46568561800864738</v>
      </c>
      <c r="O24" s="301">
        <v>1.331408728</v>
      </c>
      <c r="P24" s="301">
        <v>1.515429836</v>
      </c>
      <c r="Q24" s="198">
        <f t="shared" si="1"/>
        <v>1.138215338483195</v>
      </c>
      <c r="R24" s="314">
        <f t="shared" si="2"/>
        <v>0.53431438199135262</v>
      </c>
      <c r="S24" s="314">
        <f t="shared" si="3"/>
        <v>0.46994948667153158</v>
      </c>
      <c r="T24" s="198">
        <v>1</v>
      </c>
      <c r="U24" s="198"/>
    </row>
    <row r="25" spans="1:21" ht="15" customHeight="1">
      <c r="A25" s="164">
        <v>22</v>
      </c>
      <c r="B25" s="163" t="s">
        <v>2</v>
      </c>
      <c r="C25" s="163" t="s">
        <v>944</v>
      </c>
      <c r="D25" s="163" t="s">
        <v>437</v>
      </c>
      <c r="E25" s="163" t="s">
        <v>981</v>
      </c>
      <c r="F25" s="6" t="s">
        <v>982</v>
      </c>
      <c r="G25" s="6">
        <v>432211102</v>
      </c>
      <c r="H25" s="6" t="s">
        <v>983</v>
      </c>
      <c r="I25" s="6" t="s">
        <v>955</v>
      </c>
      <c r="J25" s="198" t="s">
        <v>949</v>
      </c>
      <c r="K25" s="301">
        <v>0</v>
      </c>
      <c r="L25" s="301">
        <v>3.636015</v>
      </c>
      <c r="M25" s="301">
        <v>2.7197303700000002</v>
      </c>
      <c r="N25" s="314">
        <f t="shared" si="0"/>
        <v>0.74799756601664191</v>
      </c>
      <c r="O25" s="301">
        <v>1.398746678</v>
      </c>
      <c r="P25" s="301">
        <v>1.3655748130000001</v>
      </c>
      <c r="Q25" s="198">
        <f t="shared" si="1"/>
        <v>0.97628457995880225</v>
      </c>
      <c r="R25" s="314">
        <f t="shared" si="2"/>
        <v>0.25200243398335809</v>
      </c>
      <c r="S25" s="314">
        <f t="shared" si="3"/>
        <v>0.26974151045123629</v>
      </c>
      <c r="T25" s="198">
        <v>1</v>
      </c>
      <c r="U25" s="198"/>
    </row>
    <row r="26" spans="1:21" ht="15" customHeight="1">
      <c r="A26" s="164">
        <v>23</v>
      </c>
      <c r="B26" s="163" t="s">
        <v>2</v>
      </c>
      <c r="C26" s="163" t="s">
        <v>944</v>
      </c>
      <c r="D26" s="163" t="s">
        <v>437</v>
      </c>
      <c r="E26" s="163" t="s">
        <v>981</v>
      </c>
      <c r="F26" s="6" t="s">
        <v>982</v>
      </c>
      <c r="G26" s="6">
        <v>432211103</v>
      </c>
      <c r="H26" s="6" t="s">
        <v>984</v>
      </c>
      <c r="I26" s="6" t="s">
        <v>955</v>
      </c>
      <c r="J26" s="198" t="s">
        <v>949</v>
      </c>
      <c r="K26" s="301">
        <v>0</v>
      </c>
      <c r="L26" s="301">
        <v>4.455438</v>
      </c>
      <c r="M26" s="301">
        <v>2.5733187400000004</v>
      </c>
      <c r="N26" s="314">
        <f t="shared" si="0"/>
        <v>0.57756807299304813</v>
      </c>
      <c r="O26" s="301">
        <v>1.287148964</v>
      </c>
      <c r="P26" s="301">
        <v>1.461588033</v>
      </c>
      <c r="Q26" s="198">
        <f t="shared" si="1"/>
        <v>1.1355236059530402</v>
      </c>
      <c r="R26" s="314">
        <f t="shared" si="2"/>
        <v>0.42243192700695187</v>
      </c>
      <c r="S26" s="314">
        <f t="shared" si="3"/>
        <v>0.34415781907158527</v>
      </c>
      <c r="T26" s="198">
        <v>1</v>
      </c>
      <c r="U26" s="198"/>
    </row>
    <row r="27" spans="1:21" ht="15" customHeight="1">
      <c r="A27" s="164">
        <v>24</v>
      </c>
      <c r="B27" s="163" t="s">
        <v>2</v>
      </c>
      <c r="C27" s="163" t="s">
        <v>944</v>
      </c>
      <c r="D27" s="163" t="s">
        <v>437</v>
      </c>
      <c r="E27" s="163" t="s">
        <v>981</v>
      </c>
      <c r="F27" s="6" t="s">
        <v>982</v>
      </c>
      <c r="G27" s="6">
        <v>432211104</v>
      </c>
      <c r="H27" s="6" t="s">
        <v>985</v>
      </c>
      <c r="I27" s="6" t="s">
        <v>955</v>
      </c>
      <c r="J27" s="198" t="s">
        <v>949</v>
      </c>
      <c r="K27" s="301">
        <v>0</v>
      </c>
      <c r="L27" s="301">
        <v>9.6870089999999998</v>
      </c>
      <c r="M27" s="301">
        <v>5.7787485800000002</v>
      </c>
      <c r="N27" s="314">
        <f t="shared" si="0"/>
        <v>0.59654621772313832</v>
      </c>
      <c r="O27" s="301">
        <v>2.5003433859999999</v>
      </c>
      <c r="P27" s="301">
        <v>2.7623082700000001</v>
      </c>
      <c r="Q27" s="198">
        <f t="shared" si="1"/>
        <v>1.1047715627648595</v>
      </c>
      <c r="R27" s="314">
        <f t="shared" si="2"/>
        <v>0.40345378227686168</v>
      </c>
      <c r="S27" s="314">
        <f t="shared" si="3"/>
        <v>0.34095270278454237</v>
      </c>
      <c r="T27" s="198">
        <v>1</v>
      </c>
      <c r="U27" s="198"/>
    </row>
    <row r="28" spans="1:21" ht="15" customHeight="1">
      <c r="A28" s="164">
        <v>25</v>
      </c>
      <c r="B28" s="163" t="s">
        <v>2</v>
      </c>
      <c r="C28" s="163" t="s">
        <v>944</v>
      </c>
      <c r="D28" s="163" t="s">
        <v>437</v>
      </c>
      <c r="E28" s="163" t="s">
        <v>981</v>
      </c>
      <c r="F28" s="6" t="s">
        <v>982</v>
      </c>
      <c r="G28" s="6">
        <v>432211105</v>
      </c>
      <c r="H28" s="6" t="s">
        <v>986</v>
      </c>
      <c r="I28" s="6" t="s">
        <v>948</v>
      </c>
      <c r="J28" s="198" t="s">
        <v>949</v>
      </c>
      <c r="K28" s="301">
        <v>0</v>
      </c>
      <c r="L28" s="301">
        <v>4.2537659999999997</v>
      </c>
      <c r="M28" s="301">
        <v>3.0047683599999999</v>
      </c>
      <c r="N28" s="314">
        <f t="shared" si="0"/>
        <v>0.7063783856469773</v>
      </c>
      <c r="O28" s="301">
        <v>1.782838768</v>
      </c>
      <c r="P28" s="301">
        <v>1.9126535730000001</v>
      </c>
      <c r="Q28" s="198">
        <f t="shared" si="1"/>
        <v>1.0728135417122588</v>
      </c>
      <c r="R28" s="314">
        <f t="shared" si="2"/>
        <v>0.2936216143530227</v>
      </c>
      <c r="S28" s="314">
        <f t="shared" si="3"/>
        <v>0.24218770230507847</v>
      </c>
      <c r="T28" s="198">
        <v>1</v>
      </c>
      <c r="U28" s="198"/>
    </row>
    <row r="29" spans="1:21" ht="15" customHeight="1">
      <c r="A29" s="164">
        <v>26</v>
      </c>
      <c r="B29" s="163" t="s">
        <v>2</v>
      </c>
      <c r="C29" s="163" t="s">
        <v>944</v>
      </c>
      <c r="D29" s="163" t="s">
        <v>437</v>
      </c>
      <c r="E29" s="163" t="s">
        <v>981</v>
      </c>
      <c r="F29" s="6" t="s">
        <v>987</v>
      </c>
      <c r="G29" s="6">
        <v>432211201</v>
      </c>
      <c r="H29" s="6" t="s">
        <v>988</v>
      </c>
      <c r="I29" s="6" t="s">
        <v>955</v>
      </c>
      <c r="J29" s="198" t="s">
        <v>949</v>
      </c>
      <c r="K29" s="301">
        <v>0</v>
      </c>
      <c r="L29" s="301">
        <v>6.2050999999999998</v>
      </c>
      <c r="M29" s="301">
        <v>3.87949812</v>
      </c>
      <c r="N29" s="314">
        <f t="shared" si="0"/>
        <v>0.62521121657991008</v>
      </c>
      <c r="O29" s="301">
        <v>1.6426735890000002</v>
      </c>
      <c r="P29" s="301">
        <v>1.7026044469999999</v>
      </c>
      <c r="Q29" s="198">
        <f t="shared" si="1"/>
        <v>1.0364837289655844</v>
      </c>
      <c r="R29" s="314">
        <f t="shared" si="2"/>
        <v>0.37478878342008992</v>
      </c>
      <c r="S29" s="314">
        <f t="shared" si="3"/>
        <v>0.35197874684814523</v>
      </c>
      <c r="T29" s="198">
        <v>1</v>
      </c>
      <c r="U29" s="198"/>
    </row>
    <row r="30" spans="1:21" ht="15" customHeight="1">
      <c r="A30" s="164">
        <v>27</v>
      </c>
      <c r="B30" s="163" t="s">
        <v>2</v>
      </c>
      <c r="C30" s="163" t="s">
        <v>944</v>
      </c>
      <c r="D30" s="163" t="s">
        <v>437</v>
      </c>
      <c r="E30" s="163" t="s">
        <v>981</v>
      </c>
      <c r="F30" s="6" t="s">
        <v>987</v>
      </c>
      <c r="G30" s="6">
        <v>432211202</v>
      </c>
      <c r="H30" s="6" t="s">
        <v>989</v>
      </c>
      <c r="I30" s="6" t="s">
        <v>955</v>
      </c>
      <c r="J30" s="198" t="s">
        <v>949</v>
      </c>
      <c r="K30" s="301">
        <v>0</v>
      </c>
      <c r="L30" s="301">
        <v>2.7447400000000002</v>
      </c>
      <c r="M30" s="301">
        <v>1.3453006699999999</v>
      </c>
      <c r="N30" s="314">
        <f t="shared" si="0"/>
        <v>0.4901377434656834</v>
      </c>
      <c r="O30" s="301">
        <v>0.59258310000000003</v>
      </c>
      <c r="P30" s="301">
        <v>0.61164917100000005</v>
      </c>
      <c r="Q30" s="198">
        <f t="shared" si="1"/>
        <v>1.0321745102079354</v>
      </c>
      <c r="R30" s="314">
        <f t="shared" si="2"/>
        <v>0.5098622565343166</v>
      </c>
      <c r="S30" s="314">
        <f t="shared" si="3"/>
        <v>0.49409231470388559</v>
      </c>
      <c r="T30" s="198">
        <v>1</v>
      </c>
      <c r="U30" s="198"/>
    </row>
    <row r="31" spans="1:21" ht="15" customHeight="1">
      <c r="A31" s="164">
        <v>28</v>
      </c>
      <c r="B31" s="163" t="s">
        <v>2</v>
      </c>
      <c r="C31" s="163" t="s">
        <v>944</v>
      </c>
      <c r="D31" s="163" t="s">
        <v>437</v>
      </c>
      <c r="E31" s="163" t="s">
        <v>981</v>
      </c>
      <c r="F31" s="6" t="s">
        <v>987</v>
      </c>
      <c r="G31" s="6">
        <v>432211203</v>
      </c>
      <c r="H31" s="6" t="s">
        <v>990</v>
      </c>
      <c r="I31" s="6" t="s">
        <v>955</v>
      </c>
      <c r="J31" s="198" t="s">
        <v>949</v>
      </c>
      <c r="K31" s="301">
        <v>0</v>
      </c>
      <c r="L31" s="301">
        <v>1.06775</v>
      </c>
      <c r="M31" s="301">
        <v>0.42644701000000002</v>
      </c>
      <c r="N31" s="314">
        <f t="shared" si="0"/>
        <v>0.39938844298759074</v>
      </c>
      <c r="O31" s="301">
        <v>0.21276771800000002</v>
      </c>
      <c r="P31" s="301">
        <v>0.22049752599999997</v>
      </c>
      <c r="Q31" s="198">
        <f t="shared" si="1"/>
        <v>1.0363297969854617</v>
      </c>
      <c r="R31" s="314">
        <f t="shared" si="2"/>
        <v>0.60061155701240931</v>
      </c>
      <c r="S31" s="314">
        <f t="shared" si="3"/>
        <v>0.58610185596033038</v>
      </c>
      <c r="T31" s="198">
        <v>1</v>
      </c>
      <c r="U31" s="198"/>
    </row>
    <row r="32" spans="1:21" ht="15" customHeight="1">
      <c r="A32" s="164">
        <v>29</v>
      </c>
      <c r="B32" s="163" t="s">
        <v>2</v>
      </c>
      <c r="C32" s="163" t="s">
        <v>944</v>
      </c>
      <c r="D32" s="163" t="s">
        <v>437</v>
      </c>
      <c r="E32" s="163" t="s">
        <v>981</v>
      </c>
      <c r="F32" s="6" t="s">
        <v>991</v>
      </c>
      <c r="G32" s="6">
        <v>432213301</v>
      </c>
      <c r="H32" s="6" t="s">
        <v>992</v>
      </c>
      <c r="I32" s="6" t="s">
        <v>955</v>
      </c>
      <c r="J32" s="198" t="s">
        <v>949</v>
      </c>
      <c r="K32" s="301">
        <v>0</v>
      </c>
      <c r="L32" s="301">
        <v>3.1981649999999999</v>
      </c>
      <c r="M32" s="301">
        <v>1.9036860500000001</v>
      </c>
      <c r="N32" s="314">
        <f t="shared" si="0"/>
        <v>0.59524322541207231</v>
      </c>
      <c r="O32" s="301">
        <v>0.830821174</v>
      </c>
      <c r="P32" s="301">
        <v>0.85373623399999998</v>
      </c>
      <c r="Q32" s="198">
        <f t="shared" si="1"/>
        <v>1.0275812180973616</v>
      </c>
      <c r="R32" s="314">
        <f t="shared" si="2"/>
        <v>0.40475677458792769</v>
      </c>
      <c r="S32" s="314">
        <f t="shared" si="3"/>
        <v>0.38833924136686038</v>
      </c>
      <c r="T32" s="198">
        <v>1</v>
      </c>
      <c r="U32" s="198"/>
    </row>
    <row r="33" spans="1:21" ht="15" customHeight="1">
      <c r="A33" s="164">
        <v>30</v>
      </c>
      <c r="B33" s="163" t="s">
        <v>2</v>
      </c>
      <c r="C33" s="163" t="s">
        <v>944</v>
      </c>
      <c r="D33" s="163" t="s">
        <v>437</v>
      </c>
      <c r="E33" s="163" t="s">
        <v>981</v>
      </c>
      <c r="F33" s="6" t="s">
        <v>991</v>
      </c>
      <c r="G33" s="6">
        <v>432213302</v>
      </c>
      <c r="H33" s="6" t="s">
        <v>993</v>
      </c>
      <c r="I33" s="6" t="s">
        <v>955</v>
      </c>
      <c r="J33" s="198" t="s">
        <v>949</v>
      </c>
      <c r="K33" s="301">
        <v>0</v>
      </c>
      <c r="L33" s="301">
        <v>6.4257600000000004</v>
      </c>
      <c r="M33" s="301">
        <v>4.3476875599999998</v>
      </c>
      <c r="N33" s="314">
        <f t="shared" si="0"/>
        <v>0.67660285475959259</v>
      </c>
      <c r="O33" s="301">
        <v>1.9947761929999999</v>
      </c>
      <c r="P33" s="301">
        <v>2.0082316600000003</v>
      </c>
      <c r="Q33" s="198">
        <f t="shared" si="1"/>
        <v>1.0067453517077345</v>
      </c>
      <c r="R33" s="314">
        <f t="shared" si="2"/>
        <v>0.32339714524040741</v>
      </c>
      <c r="S33" s="314">
        <f t="shared" si="3"/>
        <v>0.31883322101859679</v>
      </c>
      <c r="T33" s="198">
        <v>1</v>
      </c>
      <c r="U33" s="198"/>
    </row>
    <row r="34" spans="1:21" ht="15" customHeight="1">
      <c r="A34" s="164">
        <v>31</v>
      </c>
      <c r="B34" s="163" t="s">
        <v>2</v>
      </c>
      <c r="C34" s="163" t="s">
        <v>944</v>
      </c>
      <c r="D34" s="163" t="s">
        <v>437</v>
      </c>
      <c r="E34" s="163" t="s">
        <v>994</v>
      </c>
      <c r="F34" s="6" t="s">
        <v>995</v>
      </c>
      <c r="G34" s="6">
        <v>432221501</v>
      </c>
      <c r="H34" s="6" t="s">
        <v>996</v>
      </c>
      <c r="I34" s="6" t="s">
        <v>955</v>
      </c>
      <c r="J34" s="198" t="s">
        <v>949</v>
      </c>
      <c r="K34" s="301">
        <v>0</v>
      </c>
      <c r="L34" s="301">
        <v>2.3838689999999998</v>
      </c>
      <c r="M34" s="301">
        <v>1.5797050100000001</v>
      </c>
      <c r="N34" s="314">
        <f t="shared" si="0"/>
        <v>0.66266435362010256</v>
      </c>
      <c r="O34" s="301">
        <v>0.754406087</v>
      </c>
      <c r="P34" s="301">
        <v>0.73534268899999999</v>
      </c>
      <c r="Q34" s="198">
        <f t="shared" si="1"/>
        <v>0.97473058830184123</v>
      </c>
      <c r="R34" s="314">
        <f t="shared" si="2"/>
        <v>0.33733564637989744</v>
      </c>
      <c r="S34" s="314">
        <f t="shared" si="3"/>
        <v>0.35408078474921811</v>
      </c>
      <c r="T34" s="198">
        <v>1</v>
      </c>
      <c r="U34" s="198"/>
    </row>
    <row r="35" spans="1:21" ht="15" customHeight="1">
      <c r="A35" s="164">
        <v>32</v>
      </c>
      <c r="B35" s="163" t="s">
        <v>2</v>
      </c>
      <c r="C35" s="163" t="s">
        <v>944</v>
      </c>
      <c r="D35" s="163" t="s">
        <v>437</v>
      </c>
      <c r="E35" s="163" t="s">
        <v>994</v>
      </c>
      <c r="F35" s="6" t="s">
        <v>995</v>
      </c>
      <c r="G35" s="6">
        <v>432221503</v>
      </c>
      <c r="H35" s="6" t="s">
        <v>997</v>
      </c>
      <c r="I35" s="6" t="s">
        <v>955</v>
      </c>
      <c r="J35" s="198" t="s">
        <v>949</v>
      </c>
      <c r="K35" s="301">
        <v>0</v>
      </c>
      <c r="L35" s="301">
        <v>2.4791099999999999</v>
      </c>
      <c r="M35" s="301">
        <v>1.8104701299999999</v>
      </c>
      <c r="N35" s="314">
        <f t="shared" si="0"/>
        <v>0.73029035823339827</v>
      </c>
      <c r="O35" s="301">
        <v>0.86059219499999995</v>
      </c>
      <c r="P35" s="301">
        <v>0.86898663100000006</v>
      </c>
      <c r="Q35" s="198">
        <f t="shared" si="1"/>
        <v>1.0097542553241494</v>
      </c>
      <c r="R35" s="314">
        <f t="shared" si="2"/>
        <v>0.26970964176660173</v>
      </c>
      <c r="S35" s="314">
        <f t="shared" si="3"/>
        <v>0.26258620315162862</v>
      </c>
      <c r="T35" s="198">
        <v>1</v>
      </c>
      <c r="U35" s="198"/>
    </row>
    <row r="36" spans="1:21" ht="15" customHeight="1">
      <c r="A36" s="164">
        <v>33</v>
      </c>
      <c r="B36" s="163" t="s">
        <v>2</v>
      </c>
      <c r="C36" s="163" t="s">
        <v>944</v>
      </c>
      <c r="D36" s="163" t="s">
        <v>437</v>
      </c>
      <c r="E36" s="163" t="s">
        <v>994</v>
      </c>
      <c r="F36" s="6" t="s">
        <v>998</v>
      </c>
      <c r="G36" s="6">
        <v>432221601</v>
      </c>
      <c r="H36" s="6" t="s">
        <v>999</v>
      </c>
      <c r="I36" s="6" t="s">
        <v>955</v>
      </c>
      <c r="J36" s="198" t="s">
        <v>949</v>
      </c>
      <c r="K36" s="301">
        <v>0</v>
      </c>
      <c r="L36" s="301">
        <v>2.2271624999999999</v>
      </c>
      <c r="M36" s="301">
        <v>1.1704502700000001</v>
      </c>
      <c r="N36" s="314">
        <f t="shared" si="0"/>
        <v>0.52553429307470834</v>
      </c>
      <c r="O36" s="301">
        <v>0.52149061100000005</v>
      </c>
      <c r="P36" s="301">
        <v>0.72478990300000001</v>
      </c>
      <c r="Q36" s="198">
        <f t="shared" si="1"/>
        <v>1.3898426696698476</v>
      </c>
      <c r="R36" s="314">
        <f t="shared" si="2"/>
        <v>0.47446570692529166</v>
      </c>
      <c r="S36" s="314">
        <f t="shared" si="3"/>
        <v>0.26959001510999125</v>
      </c>
      <c r="T36" s="198">
        <v>1</v>
      </c>
      <c r="U36" s="198"/>
    </row>
    <row r="37" spans="1:21" ht="15" customHeight="1">
      <c r="A37" s="164">
        <v>34</v>
      </c>
      <c r="B37" s="163" t="s">
        <v>2</v>
      </c>
      <c r="C37" s="163" t="s">
        <v>944</v>
      </c>
      <c r="D37" s="163" t="s">
        <v>437</v>
      </c>
      <c r="E37" s="163" t="s">
        <v>994</v>
      </c>
      <c r="F37" s="6" t="s">
        <v>998</v>
      </c>
      <c r="G37" s="6">
        <v>432221602</v>
      </c>
      <c r="H37" s="6" t="s">
        <v>1000</v>
      </c>
      <c r="I37" s="6" t="s">
        <v>955</v>
      </c>
      <c r="J37" s="198" t="s">
        <v>949</v>
      </c>
      <c r="K37" s="301">
        <v>0</v>
      </c>
      <c r="L37" s="301">
        <v>1.9589954999999999</v>
      </c>
      <c r="M37" s="301">
        <v>1.28939092</v>
      </c>
      <c r="N37" s="314">
        <f t="shared" si="0"/>
        <v>0.65818983249323448</v>
      </c>
      <c r="O37" s="301">
        <v>0.55182250099999997</v>
      </c>
      <c r="P37" s="301">
        <v>0.60820833499999993</v>
      </c>
      <c r="Q37" s="198">
        <f t="shared" si="1"/>
        <v>1.1021811069643208</v>
      </c>
      <c r="R37" s="314">
        <f t="shared" si="2"/>
        <v>0.34181016750676552</v>
      </c>
      <c r="S37" s="314">
        <f t="shared" si="3"/>
        <v>0.27455560182994587</v>
      </c>
      <c r="T37" s="198">
        <v>1</v>
      </c>
      <c r="U37" s="198"/>
    </row>
    <row r="38" spans="1:21" ht="15" customHeight="1">
      <c r="A38" s="164">
        <v>35</v>
      </c>
      <c r="B38" s="163" t="s">
        <v>2</v>
      </c>
      <c r="C38" s="163" t="s">
        <v>944</v>
      </c>
      <c r="D38" s="163" t="s">
        <v>437</v>
      </c>
      <c r="E38" s="163" t="s">
        <v>994</v>
      </c>
      <c r="F38" s="6" t="s">
        <v>998</v>
      </c>
      <c r="G38" s="6">
        <v>432221603</v>
      </c>
      <c r="H38" s="6" t="s">
        <v>1001</v>
      </c>
      <c r="I38" s="6" t="s">
        <v>955</v>
      </c>
      <c r="J38" s="198" t="s">
        <v>949</v>
      </c>
      <c r="K38" s="301">
        <v>0</v>
      </c>
      <c r="L38" s="301">
        <v>2.049855</v>
      </c>
      <c r="M38" s="301">
        <v>1.4263657700000001</v>
      </c>
      <c r="N38" s="314">
        <f t="shared" si="0"/>
        <v>0.69583739825499857</v>
      </c>
      <c r="O38" s="301">
        <v>0.71347781399999999</v>
      </c>
      <c r="P38" s="301">
        <v>0.73290580900000002</v>
      </c>
      <c r="Q38" s="198">
        <f t="shared" si="1"/>
        <v>1.0272299917653782</v>
      </c>
      <c r="R38" s="314">
        <f t="shared" si="2"/>
        <v>0.30416260174500143</v>
      </c>
      <c r="S38" s="314">
        <f t="shared" si="3"/>
        <v>0.28521495512047557</v>
      </c>
      <c r="T38" s="198">
        <v>1</v>
      </c>
      <c r="U38" s="198"/>
    </row>
    <row r="39" spans="1:21" ht="15" customHeight="1">
      <c r="A39" s="164">
        <v>36</v>
      </c>
      <c r="B39" s="163" t="s">
        <v>2</v>
      </c>
      <c r="C39" s="163" t="s">
        <v>944</v>
      </c>
      <c r="D39" s="163" t="s">
        <v>437</v>
      </c>
      <c r="E39" s="163" t="s">
        <v>994</v>
      </c>
      <c r="F39" s="6" t="s">
        <v>998</v>
      </c>
      <c r="G39" s="6">
        <v>432221604</v>
      </c>
      <c r="H39" s="6" t="s">
        <v>1002</v>
      </c>
      <c r="I39" s="6" t="s">
        <v>955</v>
      </c>
      <c r="J39" s="198" t="s">
        <v>949</v>
      </c>
      <c r="K39" s="301">
        <v>0</v>
      </c>
      <c r="L39" s="301">
        <v>3.2405300000000001</v>
      </c>
      <c r="M39" s="301">
        <v>2.8261235099999999</v>
      </c>
      <c r="N39" s="314">
        <f t="shared" si="0"/>
        <v>0.87211768136693679</v>
      </c>
      <c r="O39" s="301">
        <v>1.261616625</v>
      </c>
      <c r="P39" s="301">
        <v>1.32826387</v>
      </c>
      <c r="Q39" s="198">
        <f t="shared" si="1"/>
        <v>1.0528268601406547</v>
      </c>
      <c r="R39" s="314">
        <f t="shared" si="2"/>
        <v>0.12788231863306321</v>
      </c>
      <c r="S39" s="314">
        <f t="shared" si="3"/>
        <v>8.1811079853299939E-2</v>
      </c>
      <c r="T39" s="198">
        <v>1</v>
      </c>
      <c r="U39" s="198"/>
    </row>
    <row r="40" spans="1:21" ht="15" customHeight="1">
      <c r="A40" s="164">
        <v>37</v>
      </c>
      <c r="B40" s="163" t="s">
        <v>2</v>
      </c>
      <c r="C40" s="163" t="s">
        <v>944</v>
      </c>
      <c r="D40" s="163" t="s">
        <v>437</v>
      </c>
      <c r="E40" s="163" t="s">
        <v>994</v>
      </c>
      <c r="F40" s="6" t="s">
        <v>998</v>
      </c>
      <c r="G40" s="6">
        <v>432221605</v>
      </c>
      <c r="H40" s="6" t="s">
        <v>1003</v>
      </c>
      <c r="I40" s="6" t="s">
        <v>955</v>
      </c>
      <c r="J40" s="198" t="s">
        <v>949</v>
      </c>
      <c r="K40" s="301">
        <v>0</v>
      </c>
      <c r="L40" s="301">
        <v>2.6142799999999999</v>
      </c>
      <c r="M40" s="301">
        <v>1.15491744</v>
      </c>
      <c r="N40" s="314">
        <f t="shared" si="0"/>
        <v>0.44177266398396497</v>
      </c>
      <c r="O40" s="301">
        <v>0.49040113099999993</v>
      </c>
      <c r="P40" s="301">
        <v>0.48106765800000001</v>
      </c>
      <c r="Q40" s="198">
        <f t="shared" si="1"/>
        <v>0.98096767643873983</v>
      </c>
      <c r="R40" s="314">
        <f t="shared" si="2"/>
        <v>0.55822733601603503</v>
      </c>
      <c r="S40" s="314">
        <f t="shared" si="3"/>
        <v>0.56663529629749765</v>
      </c>
      <c r="T40" s="198">
        <v>1</v>
      </c>
      <c r="U40" s="198"/>
    </row>
    <row r="41" spans="1:21" ht="15" customHeight="1">
      <c r="A41" s="164">
        <v>38</v>
      </c>
      <c r="B41" s="163" t="s">
        <v>2</v>
      </c>
      <c r="C41" s="163" t="s">
        <v>944</v>
      </c>
      <c r="D41" s="163" t="s">
        <v>437</v>
      </c>
      <c r="E41" s="163" t="s">
        <v>994</v>
      </c>
      <c r="F41" s="6" t="s">
        <v>1004</v>
      </c>
      <c r="G41" s="6">
        <v>432222101</v>
      </c>
      <c r="H41" s="6" t="s">
        <v>1005</v>
      </c>
      <c r="I41" s="6" t="s">
        <v>955</v>
      </c>
      <c r="J41" s="198" t="s">
        <v>949</v>
      </c>
      <c r="K41" s="301">
        <v>0</v>
      </c>
      <c r="L41" s="301">
        <v>0.32191500000000001</v>
      </c>
      <c r="M41" s="301">
        <v>0.23209919000000001</v>
      </c>
      <c r="N41" s="314">
        <f t="shared" si="0"/>
        <v>0.72099526272463232</v>
      </c>
      <c r="O41" s="301">
        <v>0.113032677</v>
      </c>
      <c r="P41" s="301">
        <v>0.14396287199999999</v>
      </c>
      <c r="Q41" s="198">
        <f t="shared" si="1"/>
        <v>1.2736394096018799</v>
      </c>
      <c r="R41" s="314">
        <f t="shared" si="2"/>
        <v>0.27900473727536768</v>
      </c>
      <c r="S41" s="314">
        <f t="shared" si="3"/>
        <v>8.1712019257646928E-2</v>
      </c>
      <c r="T41" s="198">
        <v>1</v>
      </c>
      <c r="U41" s="198"/>
    </row>
    <row r="42" spans="1:21" ht="15" customHeight="1">
      <c r="A42" s="164">
        <v>39</v>
      </c>
      <c r="B42" s="163" t="s">
        <v>2</v>
      </c>
      <c r="C42" s="163" t="s">
        <v>944</v>
      </c>
      <c r="D42" s="163" t="s">
        <v>437</v>
      </c>
      <c r="E42" s="163" t="s">
        <v>994</v>
      </c>
      <c r="F42" s="6" t="s">
        <v>1004</v>
      </c>
      <c r="G42" s="6">
        <v>432222102</v>
      </c>
      <c r="H42" s="6" t="s">
        <v>1006</v>
      </c>
      <c r="I42" s="6" t="s">
        <v>955</v>
      </c>
      <c r="J42" s="198" t="s">
        <v>949</v>
      </c>
      <c r="K42" s="301">
        <v>0</v>
      </c>
      <c r="L42" s="301">
        <v>0.70116000000000001</v>
      </c>
      <c r="M42" s="301">
        <v>0.46798287</v>
      </c>
      <c r="N42" s="314">
        <f t="shared" si="0"/>
        <v>0.66744091220263557</v>
      </c>
      <c r="O42" s="301">
        <v>0.22668522900000002</v>
      </c>
      <c r="P42" s="301">
        <v>0.25816643</v>
      </c>
      <c r="Q42" s="198">
        <f t="shared" si="1"/>
        <v>1.1388762785245261</v>
      </c>
      <c r="R42" s="314">
        <f t="shared" si="2"/>
        <v>0.33255908779736443</v>
      </c>
      <c r="S42" s="314">
        <f t="shared" si="3"/>
        <v>0.23986737777564748</v>
      </c>
      <c r="T42" s="198">
        <v>1</v>
      </c>
      <c r="U42" s="198"/>
    </row>
    <row r="43" spans="1:21" ht="15" customHeight="1">
      <c r="A43" s="164">
        <v>40</v>
      </c>
      <c r="B43" s="163" t="s">
        <v>2</v>
      </c>
      <c r="C43" s="163" t="s">
        <v>944</v>
      </c>
      <c r="D43" s="163" t="s">
        <v>437</v>
      </c>
      <c r="E43" s="163" t="s">
        <v>994</v>
      </c>
      <c r="F43" s="6" t="s">
        <v>1004</v>
      </c>
      <c r="G43" s="6">
        <v>432222103</v>
      </c>
      <c r="H43" s="6" t="s">
        <v>1007</v>
      </c>
      <c r="I43" s="6" t="s">
        <v>955</v>
      </c>
      <c r="J43" s="198" t="s">
        <v>949</v>
      </c>
      <c r="K43" s="301">
        <v>0</v>
      </c>
      <c r="L43" s="301">
        <v>0.58126500000000003</v>
      </c>
      <c r="M43" s="301">
        <v>0.32957882999999999</v>
      </c>
      <c r="N43" s="314">
        <f t="shared" si="0"/>
        <v>0.56700270960749399</v>
      </c>
      <c r="O43" s="301">
        <v>0.16347133700000002</v>
      </c>
      <c r="P43" s="301">
        <v>0.16848898899999998</v>
      </c>
      <c r="Q43" s="198">
        <f t="shared" si="1"/>
        <v>1.0306943840558418</v>
      </c>
      <c r="R43" s="314">
        <f t="shared" si="2"/>
        <v>0.43299729039250601</v>
      </c>
      <c r="S43" s="314">
        <f t="shared" si="3"/>
        <v>0.41559349146311064</v>
      </c>
      <c r="T43" s="198">
        <v>1</v>
      </c>
      <c r="U43" s="198"/>
    </row>
    <row r="44" spans="1:21" ht="15" customHeight="1">
      <c r="A44" s="164">
        <v>41</v>
      </c>
      <c r="B44" s="163" t="s">
        <v>2</v>
      </c>
      <c r="C44" s="163" t="s">
        <v>944</v>
      </c>
      <c r="D44" s="163" t="s">
        <v>437</v>
      </c>
      <c r="E44" s="163" t="s">
        <v>994</v>
      </c>
      <c r="F44" s="6" t="s">
        <v>1008</v>
      </c>
      <c r="G44" s="6">
        <v>432222402</v>
      </c>
      <c r="H44" s="6" t="s">
        <v>1009</v>
      </c>
      <c r="I44" s="6" t="s">
        <v>948</v>
      </c>
      <c r="J44" s="198" t="s">
        <v>949</v>
      </c>
      <c r="K44" s="301">
        <v>0</v>
      </c>
      <c r="L44" s="301">
        <v>3.3361999999999998</v>
      </c>
      <c r="M44" s="301">
        <v>1.32819702</v>
      </c>
      <c r="N44" s="314">
        <f t="shared" si="0"/>
        <v>0.39811672561597028</v>
      </c>
      <c r="O44" s="301">
        <v>0.57716369199999995</v>
      </c>
      <c r="P44" s="301">
        <v>0.58069699100000005</v>
      </c>
      <c r="Q44" s="198">
        <f t="shared" si="1"/>
        <v>1.0061218317246472</v>
      </c>
      <c r="R44" s="314">
        <f t="shared" si="2"/>
        <v>0.60188327438402967</v>
      </c>
      <c r="S44" s="314">
        <f t="shared" si="3"/>
        <v>0.59944607078304113</v>
      </c>
      <c r="T44" s="198">
        <v>1</v>
      </c>
      <c r="U44" s="198"/>
    </row>
    <row r="45" spans="1:21" ht="15" customHeight="1">
      <c r="A45" s="164">
        <v>42</v>
      </c>
      <c r="B45" s="163" t="s">
        <v>2</v>
      </c>
      <c r="C45" s="163" t="s">
        <v>944</v>
      </c>
      <c r="D45" s="163" t="s">
        <v>437</v>
      </c>
      <c r="E45" s="163" t="s">
        <v>994</v>
      </c>
      <c r="F45" s="6" t="s">
        <v>1008</v>
      </c>
      <c r="G45" s="6">
        <v>432222403</v>
      </c>
      <c r="H45" s="6" t="s">
        <v>1010</v>
      </c>
      <c r="I45" s="6" t="s">
        <v>948</v>
      </c>
      <c r="J45" s="198" t="s">
        <v>949</v>
      </c>
      <c r="K45" s="301">
        <v>0</v>
      </c>
      <c r="L45" s="301">
        <v>4.5397499999999997</v>
      </c>
      <c r="M45" s="301">
        <v>3.0766440400000001</v>
      </c>
      <c r="N45" s="314">
        <f t="shared" si="0"/>
        <v>0.67771221763312961</v>
      </c>
      <c r="O45" s="301">
        <v>1.158222174</v>
      </c>
      <c r="P45" s="301">
        <v>1.2487766900000001</v>
      </c>
      <c r="Q45" s="198">
        <f t="shared" si="1"/>
        <v>1.0781840635007565</v>
      </c>
      <c r="R45" s="314">
        <f t="shared" si="2"/>
        <v>0.32228778236687039</v>
      </c>
      <c r="S45" s="314">
        <f t="shared" si="3"/>
        <v>0.26930148730820325</v>
      </c>
      <c r="T45" s="198">
        <v>1</v>
      </c>
      <c r="U45" s="198"/>
    </row>
    <row r="46" spans="1:21" ht="15" customHeight="1">
      <c r="A46" s="164">
        <v>43</v>
      </c>
      <c r="B46" s="163" t="s">
        <v>2</v>
      </c>
      <c r="C46" s="163" t="s">
        <v>944</v>
      </c>
      <c r="D46" s="163" t="s">
        <v>437</v>
      </c>
      <c r="E46" s="163" t="s">
        <v>994</v>
      </c>
      <c r="F46" s="6" t="s">
        <v>1008</v>
      </c>
      <c r="G46" s="6">
        <v>432222404</v>
      </c>
      <c r="H46" s="6" t="s">
        <v>1011</v>
      </c>
      <c r="I46" s="6" t="s">
        <v>948</v>
      </c>
      <c r="J46" s="198" t="s">
        <v>949</v>
      </c>
      <c r="K46" s="301">
        <v>0</v>
      </c>
      <c r="L46" s="301">
        <v>5.8949999999999996</v>
      </c>
      <c r="M46" s="301">
        <v>4.4101710999999995</v>
      </c>
      <c r="N46" s="314">
        <f t="shared" si="0"/>
        <v>0.74812062765055132</v>
      </c>
      <c r="O46" s="301">
        <v>1.8209241120000002</v>
      </c>
      <c r="P46" s="301">
        <v>1.9502115359999999</v>
      </c>
      <c r="Q46" s="198">
        <f t="shared" si="1"/>
        <v>1.0710009951254902</v>
      </c>
      <c r="R46" s="314">
        <f t="shared" si="2"/>
        <v>0.25187937234944868</v>
      </c>
      <c r="S46" s="314">
        <f t="shared" si="3"/>
        <v>0.19876206331235324</v>
      </c>
      <c r="T46" s="198">
        <v>1</v>
      </c>
      <c r="U46" s="198"/>
    </row>
    <row r="47" spans="1:21" ht="15" customHeight="1">
      <c r="A47" s="164">
        <v>44</v>
      </c>
      <c r="B47" s="163" t="s">
        <v>2</v>
      </c>
      <c r="C47" s="163" t="s">
        <v>944</v>
      </c>
      <c r="D47" s="163" t="s">
        <v>437</v>
      </c>
      <c r="E47" s="163" t="s">
        <v>994</v>
      </c>
      <c r="F47" s="6" t="s">
        <v>1008</v>
      </c>
      <c r="G47" s="6">
        <v>432222405</v>
      </c>
      <c r="H47" s="6" t="s">
        <v>1012</v>
      </c>
      <c r="I47" s="6" t="s">
        <v>948</v>
      </c>
      <c r="J47" s="198" t="s">
        <v>949</v>
      </c>
      <c r="K47" s="301">
        <v>0</v>
      </c>
      <c r="L47" s="301">
        <v>2.4676</v>
      </c>
      <c r="M47" s="301">
        <v>1.2630601299999999</v>
      </c>
      <c r="N47" s="314">
        <f t="shared" si="0"/>
        <v>0.51185772815691355</v>
      </c>
      <c r="O47" s="301">
        <v>0.56991175800000005</v>
      </c>
      <c r="P47" s="301">
        <v>0.65091836699999994</v>
      </c>
      <c r="Q47" s="198">
        <f t="shared" si="1"/>
        <v>1.1421388624868483</v>
      </c>
      <c r="R47" s="314">
        <f t="shared" si="2"/>
        <v>0.48814227184308645</v>
      </c>
      <c r="S47" s="314">
        <f t="shared" si="3"/>
        <v>0.41538739660776036</v>
      </c>
      <c r="T47" s="198">
        <v>1</v>
      </c>
      <c r="U47" s="198"/>
    </row>
    <row r="48" spans="1:21" ht="15" customHeight="1">
      <c r="A48" s="164">
        <v>45</v>
      </c>
      <c r="B48" s="163" t="s">
        <v>2</v>
      </c>
      <c r="C48" s="163" t="s">
        <v>944</v>
      </c>
      <c r="D48" s="163" t="s">
        <v>437</v>
      </c>
      <c r="E48" s="163" t="s">
        <v>994</v>
      </c>
      <c r="F48" s="6" t="s">
        <v>1013</v>
      </c>
      <c r="G48" s="6">
        <v>432223201</v>
      </c>
      <c r="H48" s="6" t="s">
        <v>1013</v>
      </c>
      <c r="I48" s="6" t="s">
        <v>948</v>
      </c>
      <c r="J48" s="198" t="s">
        <v>949</v>
      </c>
      <c r="K48" s="301">
        <v>0</v>
      </c>
      <c r="L48" s="301">
        <v>4.2108704000000001</v>
      </c>
      <c r="M48" s="301">
        <v>3.6042300699999998</v>
      </c>
      <c r="N48" s="314">
        <f t="shared" si="0"/>
        <v>0.85593469464175387</v>
      </c>
      <c r="O48" s="301">
        <v>1.8973944460000001</v>
      </c>
      <c r="P48" s="301">
        <v>2.0416238579999999</v>
      </c>
      <c r="Q48" s="198">
        <f t="shared" si="1"/>
        <v>1.0760144588301381</v>
      </c>
      <c r="R48" s="314">
        <f t="shared" si="2"/>
        <v>0.14406530535824613</v>
      </c>
      <c r="S48" s="314">
        <f t="shared" si="3"/>
        <v>7.9001892751113689E-2</v>
      </c>
      <c r="T48" s="198">
        <v>1</v>
      </c>
      <c r="U48" s="198"/>
    </row>
    <row r="49" spans="1:21" ht="15" customHeight="1">
      <c r="A49" s="164">
        <v>46</v>
      </c>
      <c r="B49" s="163" t="s">
        <v>2</v>
      </c>
      <c r="C49" s="163" t="s">
        <v>944</v>
      </c>
      <c r="D49" s="163" t="s">
        <v>437</v>
      </c>
      <c r="E49" s="163" t="s">
        <v>994</v>
      </c>
      <c r="F49" s="6" t="s">
        <v>1013</v>
      </c>
      <c r="G49" s="6">
        <v>432223202</v>
      </c>
      <c r="H49" s="6" t="s">
        <v>1014</v>
      </c>
      <c r="I49" s="6" t="s">
        <v>948</v>
      </c>
      <c r="J49" s="198" t="s">
        <v>949</v>
      </c>
      <c r="K49" s="301">
        <v>0</v>
      </c>
      <c r="L49" s="301">
        <v>4.4303100000000004</v>
      </c>
      <c r="M49" s="301">
        <v>2.6391018900000001</v>
      </c>
      <c r="N49" s="314">
        <f t="shared" si="0"/>
        <v>0.59569237592854674</v>
      </c>
      <c r="O49" s="301">
        <v>1.266684462</v>
      </c>
      <c r="P49" s="301">
        <v>1.405785227</v>
      </c>
      <c r="Q49" s="198">
        <f t="shared" si="1"/>
        <v>1.1098148506379957</v>
      </c>
      <c r="R49" s="314">
        <f t="shared" si="2"/>
        <v>0.40430762407145326</v>
      </c>
      <c r="S49" s="314">
        <f t="shared" si="3"/>
        <v>0.33889175478266709</v>
      </c>
      <c r="T49" s="198">
        <v>1</v>
      </c>
      <c r="U49" s="198"/>
    </row>
    <row r="50" spans="1:21" ht="15" customHeight="1">
      <c r="A50" s="164">
        <v>47</v>
      </c>
      <c r="B50" s="163" t="s">
        <v>2</v>
      </c>
      <c r="C50" s="163" t="s">
        <v>944</v>
      </c>
      <c r="D50" s="163" t="s">
        <v>437</v>
      </c>
      <c r="E50" s="163" t="s">
        <v>994</v>
      </c>
      <c r="F50" s="6" t="s">
        <v>1013</v>
      </c>
      <c r="G50" s="6">
        <v>432223203</v>
      </c>
      <c r="H50" s="6" t="s">
        <v>997</v>
      </c>
      <c r="I50" s="6" t="s">
        <v>948</v>
      </c>
      <c r="J50" s="198" t="s">
        <v>949</v>
      </c>
      <c r="K50" s="301">
        <v>0</v>
      </c>
      <c r="L50" s="301">
        <v>5.9546299999999999</v>
      </c>
      <c r="M50" s="301">
        <v>4.2451840499999998</v>
      </c>
      <c r="N50" s="314">
        <f t="shared" si="0"/>
        <v>0.71292155012150205</v>
      </c>
      <c r="O50" s="301">
        <v>2.1841392179999999</v>
      </c>
      <c r="P50" s="301">
        <v>2.316783321</v>
      </c>
      <c r="Q50" s="198">
        <f t="shared" si="1"/>
        <v>1.0607306081530192</v>
      </c>
      <c r="R50" s="314">
        <f t="shared" si="2"/>
        <v>0.28707844987849795</v>
      </c>
      <c r="S50" s="314">
        <f t="shared" si="3"/>
        <v>0.24378229057422596</v>
      </c>
      <c r="T50" s="198">
        <v>1</v>
      </c>
      <c r="U50" s="198"/>
    </row>
    <row r="51" spans="1:21" ht="15" customHeight="1">
      <c r="A51" s="164">
        <v>48</v>
      </c>
      <c r="B51" s="163" t="s">
        <v>2</v>
      </c>
      <c r="C51" s="163" t="s">
        <v>944</v>
      </c>
      <c r="D51" s="163" t="s">
        <v>437</v>
      </c>
      <c r="E51" s="163" t="s">
        <v>994</v>
      </c>
      <c r="F51" s="6" t="s">
        <v>1013</v>
      </c>
      <c r="G51" s="6">
        <v>432223204</v>
      </c>
      <c r="H51" s="6" t="s">
        <v>1015</v>
      </c>
      <c r="I51" s="6" t="s">
        <v>948</v>
      </c>
      <c r="J51" s="198" t="s">
        <v>949</v>
      </c>
      <c r="K51" s="301">
        <v>0</v>
      </c>
      <c r="L51" s="301">
        <v>4.3413599999999999</v>
      </c>
      <c r="M51" s="301">
        <v>3.2033776</v>
      </c>
      <c r="N51" s="314">
        <f t="shared" si="0"/>
        <v>0.73787421453185176</v>
      </c>
      <c r="O51" s="301">
        <v>1.460211747</v>
      </c>
      <c r="P51" s="301">
        <v>1.6102070420000001</v>
      </c>
      <c r="Q51" s="198">
        <f t="shared" si="1"/>
        <v>1.1027216054850708</v>
      </c>
      <c r="R51" s="314">
        <f t="shared" si="2"/>
        <v>0.26212578546814824</v>
      </c>
      <c r="S51" s="314">
        <f t="shared" si="3"/>
        <v>0.18633016150540083</v>
      </c>
      <c r="T51" s="198">
        <v>1</v>
      </c>
      <c r="U51" s="198"/>
    </row>
    <row r="52" spans="1:21" ht="15" customHeight="1">
      <c r="A52" s="164">
        <v>49</v>
      </c>
      <c r="B52" s="163" t="s">
        <v>2</v>
      </c>
      <c r="C52" s="163" t="s">
        <v>944</v>
      </c>
      <c r="D52" s="163" t="s">
        <v>437</v>
      </c>
      <c r="E52" s="163" t="s">
        <v>994</v>
      </c>
      <c r="F52" s="6" t="s">
        <v>1016</v>
      </c>
      <c r="G52" s="6">
        <v>432223301</v>
      </c>
      <c r="H52" s="6" t="s">
        <v>1017</v>
      </c>
      <c r="I52" s="6" t="s">
        <v>955</v>
      </c>
      <c r="J52" s="198" t="s">
        <v>949</v>
      </c>
      <c r="K52" s="301">
        <v>0</v>
      </c>
      <c r="L52" s="301">
        <v>3.1102439999999998</v>
      </c>
      <c r="M52" s="301">
        <v>1.8040881100000001</v>
      </c>
      <c r="N52" s="314">
        <f t="shared" si="0"/>
        <v>0.58004713135046648</v>
      </c>
      <c r="O52" s="301">
        <v>0.87091689800000005</v>
      </c>
      <c r="P52" s="301">
        <v>1.010845598</v>
      </c>
      <c r="Q52" s="198">
        <f t="shared" si="1"/>
        <v>1.1606682570074556</v>
      </c>
      <c r="R52" s="314">
        <f t="shared" si="2"/>
        <v>0.41995286864953352</v>
      </c>
      <c r="S52" s="314">
        <f t="shared" si="3"/>
        <v>0.32675770707327945</v>
      </c>
      <c r="T52" s="198">
        <v>1</v>
      </c>
      <c r="U52" s="198"/>
    </row>
    <row r="53" spans="1:21" ht="15" customHeight="1">
      <c r="A53" s="164">
        <v>50</v>
      </c>
      <c r="B53" s="163" t="s">
        <v>2</v>
      </c>
      <c r="C53" s="163" t="s">
        <v>944</v>
      </c>
      <c r="D53" s="163" t="s">
        <v>437</v>
      </c>
      <c r="E53" s="163" t="s">
        <v>994</v>
      </c>
      <c r="F53" s="6" t="s">
        <v>1016</v>
      </c>
      <c r="G53" s="6">
        <v>432223302</v>
      </c>
      <c r="H53" s="6" t="s">
        <v>1018</v>
      </c>
      <c r="I53" s="6" t="s">
        <v>955</v>
      </c>
      <c r="J53" s="198" t="s">
        <v>949</v>
      </c>
      <c r="K53" s="301">
        <v>0</v>
      </c>
      <c r="L53" s="301">
        <v>5.4279659999999996</v>
      </c>
      <c r="M53" s="301">
        <v>3.5027268199999999</v>
      </c>
      <c r="N53" s="314">
        <f t="shared" si="0"/>
        <v>0.64531112022440817</v>
      </c>
      <c r="O53" s="301">
        <v>1.707773829</v>
      </c>
      <c r="P53" s="301">
        <v>1.669771364</v>
      </c>
      <c r="Q53" s="198">
        <f t="shared" si="1"/>
        <v>0.9777473665688784</v>
      </c>
      <c r="R53" s="314">
        <f t="shared" si="2"/>
        <v>0.35468887977559183</v>
      </c>
      <c r="S53" s="314">
        <f t="shared" si="3"/>
        <v>0.36904875158297201</v>
      </c>
      <c r="T53" s="198">
        <v>1</v>
      </c>
      <c r="U53" s="198"/>
    </row>
    <row r="54" spans="1:21" ht="15" customHeight="1">
      <c r="A54" s="164">
        <v>51</v>
      </c>
      <c r="B54" s="163" t="s">
        <v>2</v>
      </c>
      <c r="C54" s="163" t="s">
        <v>944</v>
      </c>
      <c r="D54" s="163" t="s">
        <v>756</v>
      </c>
      <c r="E54" s="163" t="s">
        <v>1019</v>
      </c>
      <c r="F54" s="6" t="s">
        <v>1020</v>
      </c>
      <c r="G54" s="6">
        <v>432411501</v>
      </c>
      <c r="H54" s="6" t="s">
        <v>1020</v>
      </c>
      <c r="I54" s="6" t="s">
        <v>955</v>
      </c>
      <c r="J54" s="198" t="s">
        <v>949</v>
      </c>
      <c r="K54" s="301">
        <v>0</v>
      </c>
      <c r="L54" s="301">
        <v>1.3464100000000001</v>
      </c>
      <c r="M54" s="301">
        <v>1.27801389</v>
      </c>
      <c r="N54" s="314">
        <f t="shared" si="0"/>
        <v>0.94920112744260654</v>
      </c>
      <c r="O54" s="301">
        <v>0.55987402200000003</v>
      </c>
      <c r="P54" s="301">
        <v>0.54899731500000004</v>
      </c>
      <c r="Q54" s="198">
        <f t="shared" si="1"/>
        <v>0.98057293860296313</v>
      </c>
      <c r="R54" s="314">
        <f t="shared" si="2"/>
        <v>5.079887255739346E-2</v>
      </c>
      <c r="S54" s="314">
        <f t="shared" si="3"/>
        <v>6.9239061138357649E-2</v>
      </c>
      <c r="T54" s="198">
        <v>1</v>
      </c>
      <c r="U54" s="198"/>
    </row>
    <row r="55" spans="1:21" ht="15" customHeight="1">
      <c r="A55" s="164">
        <v>52</v>
      </c>
      <c r="B55" s="163" t="s">
        <v>2</v>
      </c>
      <c r="C55" s="163" t="s">
        <v>944</v>
      </c>
      <c r="D55" s="163" t="s">
        <v>756</v>
      </c>
      <c r="E55" s="163" t="s">
        <v>1019</v>
      </c>
      <c r="F55" s="6" t="s">
        <v>1020</v>
      </c>
      <c r="G55" s="6">
        <v>432411502</v>
      </c>
      <c r="H55" s="6" t="s">
        <v>1021</v>
      </c>
      <c r="I55" s="6" t="s">
        <v>955</v>
      </c>
      <c r="J55" s="198" t="s">
        <v>949</v>
      </c>
      <c r="K55" s="301">
        <v>0</v>
      </c>
      <c r="L55" s="301">
        <v>0.20781450000000001</v>
      </c>
      <c r="M55" s="301">
        <v>0.1238639</v>
      </c>
      <c r="N55" s="314">
        <f t="shared" si="0"/>
        <v>0.59603107579115022</v>
      </c>
      <c r="O55" s="301">
        <v>6.0369296999999995E-2</v>
      </c>
      <c r="P55" s="301">
        <v>6.1718181000000004E-2</v>
      </c>
      <c r="Q55" s="198">
        <f t="shared" si="1"/>
        <v>1.0223438745692204</v>
      </c>
      <c r="R55" s="314">
        <f t="shared" si="2"/>
        <v>0.40396892420884978</v>
      </c>
      <c r="S55" s="314">
        <f t="shared" si="3"/>
        <v>0.39065128061201482</v>
      </c>
      <c r="T55" s="198">
        <v>1</v>
      </c>
      <c r="U55" s="198"/>
    </row>
    <row r="56" spans="1:21" ht="15" customHeight="1">
      <c r="A56" s="164">
        <v>53</v>
      </c>
      <c r="B56" s="163" t="s">
        <v>2</v>
      </c>
      <c r="C56" s="163" t="s">
        <v>944</v>
      </c>
      <c r="D56" s="163" t="s">
        <v>756</v>
      </c>
      <c r="E56" s="163" t="s">
        <v>1019</v>
      </c>
      <c r="F56" s="6" t="s">
        <v>1020</v>
      </c>
      <c r="G56" s="6">
        <v>432411503</v>
      </c>
      <c r="H56" s="6" t="s">
        <v>1022</v>
      </c>
      <c r="I56" s="6" t="s">
        <v>955</v>
      </c>
      <c r="J56" s="198" t="s">
        <v>949</v>
      </c>
      <c r="K56" s="301">
        <v>0</v>
      </c>
      <c r="L56" s="301">
        <v>2.6674950000000002</v>
      </c>
      <c r="M56" s="301">
        <v>2.3259546499999999</v>
      </c>
      <c r="N56" s="314">
        <f t="shared" si="0"/>
        <v>0.87196214051010401</v>
      </c>
      <c r="O56" s="301">
        <v>0.870156559</v>
      </c>
      <c r="P56" s="301">
        <v>0.801889666</v>
      </c>
      <c r="Q56" s="198">
        <f t="shared" si="1"/>
        <v>0.92154642484284255</v>
      </c>
      <c r="R56" s="314">
        <f t="shared" si="2"/>
        <v>0.12803785948989599</v>
      </c>
      <c r="S56" s="314">
        <f t="shared" si="3"/>
        <v>0.19644640681460135</v>
      </c>
      <c r="T56" s="198">
        <v>1</v>
      </c>
      <c r="U56" s="198"/>
    </row>
    <row r="57" spans="1:21" ht="15" customHeight="1">
      <c r="A57" s="164">
        <v>54</v>
      </c>
      <c r="B57" s="163" t="s">
        <v>2</v>
      </c>
      <c r="C57" s="163" t="s">
        <v>944</v>
      </c>
      <c r="D57" s="163" t="s">
        <v>756</v>
      </c>
      <c r="E57" s="163" t="s">
        <v>1019</v>
      </c>
      <c r="F57" s="6" t="s">
        <v>1020</v>
      </c>
      <c r="G57" s="6">
        <v>432411504</v>
      </c>
      <c r="H57" s="6" t="s">
        <v>1023</v>
      </c>
      <c r="I57" s="6" t="s">
        <v>955</v>
      </c>
      <c r="J57" s="198" t="s">
        <v>949</v>
      </c>
      <c r="K57" s="301">
        <v>0</v>
      </c>
      <c r="L57" s="301">
        <v>1.65341</v>
      </c>
      <c r="M57" s="301">
        <v>1.3004302299999999</v>
      </c>
      <c r="N57" s="314">
        <f t="shared" si="0"/>
        <v>0.7865140709200984</v>
      </c>
      <c r="O57" s="301">
        <v>0.576983837</v>
      </c>
      <c r="P57" s="301">
        <v>0.60864394700000002</v>
      </c>
      <c r="Q57" s="198">
        <f t="shared" si="1"/>
        <v>1.0548717450468201</v>
      </c>
      <c r="R57" s="314">
        <f t="shared" si="2"/>
        <v>0.2134859290799016</v>
      </c>
      <c r="S57" s="314">
        <f t="shared" si="3"/>
        <v>0.17032852950463739</v>
      </c>
      <c r="T57" s="198">
        <v>1</v>
      </c>
      <c r="U57" s="198"/>
    </row>
    <row r="58" spans="1:21" ht="15" customHeight="1">
      <c r="A58" s="164">
        <v>55</v>
      </c>
      <c r="B58" s="163" t="s">
        <v>2</v>
      </c>
      <c r="C58" s="163" t="s">
        <v>944</v>
      </c>
      <c r="D58" s="163" t="s">
        <v>756</v>
      </c>
      <c r="E58" s="163" t="s">
        <v>1019</v>
      </c>
      <c r="F58" s="6" t="s">
        <v>1020</v>
      </c>
      <c r="G58" s="6">
        <v>432411505</v>
      </c>
      <c r="H58" s="6" t="s">
        <v>1024</v>
      </c>
      <c r="I58" s="6" t="s">
        <v>955</v>
      </c>
      <c r="J58" s="198" t="s">
        <v>949</v>
      </c>
      <c r="K58" s="301">
        <v>0</v>
      </c>
      <c r="L58" s="301">
        <v>1.5278700000000001</v>
      </c>
      <c r="M58" s="301">
        <v>0.97706382999999997</v>
      </c>
      <c r="N58" s="314">
        <f t="shared" si="0"/>
        <v>0.63949408653877615</v>
      </c>
      <c r="O58" s="301">
        <v>0.48306469800000007</v>
      </c>
      <c r="P58" s="301">
        <v>0.53035432800000004</v>
      </c>
      <c r="Q58" s="198">
        <f t="shared" si="1"/>
        <v>1.0978950235771523</v>
      </c>
      <c r="R58" s="314">
        <f t="shared" si="2"/>
        <v>0.36050591346122385</v>
      </c>
      <c r="S58" s="314">
        <f t="shared" si="3"/>
        <v>0.29790262478206087</v>
      </c>
      <c r="T58" s="198">
        <v>1</v>
      </c>
      <c r="U58" s="198"/>
    </row>
    <row r="59" spans="1:21" ht="15" customHeight="1">
      <c r="A59" s="164">
        <v>56</v>
      </c>
      <c r="B59" s="163" t="s">
        <v>2</v>
      </c>
      <c r="C59" s="163" t="s">
        <v>944</v>
      </c>
      <c r="D59" s="163" t="s">
        <v>756</v>
      </c>
      <c r="E59" s="163" t="s">
        <v>1019</v>
      </c>
      <c r="F59" s="6" t="s">
        <v>1025</v>
      </c>
      <c r="G59" s="6">
        <v>432412301</v>
      </c>
      <c r="H59" s="6" t="s">
        <v>1026</v>
      </c>
      <c r="I59" s="6" t="s">
        <v>948</v>
      </c>
      <c r="J59" s="198" t="s">
        <v>949</v>
      </c>
      <c r="K59" s="301">
        <v>0</v>
      </c>
      <c r="L59" s="301">
        <v>1.5063150000000001</v>
      </c>
      <c r="M59" s="301">
        <v>0.91868578000000001</v>
      </c>
      <c r="N59" s="314">
        <f t="shared" si="0"/>
        <v>0.60988955165420244</v>
      </c>
      <c r="O59" s="301">
        <v>0.41032193100000003</v>
      </c>
      <c r="P59" s="301">
        <v>0.46763106500000001</v>
      </c>
      <c r="Q59" s="198">
        <f t="shared" si="1"/>
        <v>1.1396687080808263</v>
      </c>
      <c r="R59" s="314">
        <f t="shared" si="2"/>
        <v>0.39011044834579756</v>
      </c>
      <c r="S59" s="314">
        <f t="shared" si="3"/>
        <v>0.30492796259426069</v>
      </c>
      <c r="T59" s="198">
        <v>1</v>
      </c>
      <c r="U59" s="198"/>
    </row>
    <row r="60" spans="1:21" ht="15" customHeight="1">
      <c r="A60" s="164">
        <v>57</v>
      </c>
      <c r="B60" s="163" t="s">
        <v>2</v>
      </c>
      <c r="C60" s="163" t="s">
        <v>944</v>
      </c>
      <c r="D60" s="163" t="s">
        <v>756</v>
      </c>
      <c r="E60" s="163" t="s">
        <v>1019</v>
      </c>
      <c r="F60" s="6" t="s">
        <v>1025</v>
      </c>
      <c r="G60" s="6">
        <v>432412302</v>
      </c>
      <c r="H60" s="6" t="s">
        <v>1027</v>
      </c>
      <c r="I60" s="6" t="s">
        <v>955</v>
      </c>
      <c r="J60" s="198" t="s">
        <v>949</v>
      </c>
      <c r="K60" s="301">
        <v>0</v>
      </c>
      <c r="L60" s="301">
        <v>2.7521249999999999</v>
      </c>
      <c r="M60" s="301">
        <v>2.0118242400000002</v>
      </c>
      <c r="N60" s="314">
        <f t="shared" si="0"/>
        <v>0.73100758141436173</v>
      </c>
      <c r="O60" s="301">
        <v>0.66652741500000001</v>
      </c>
      <c r="P60" s="301">
        <v>0.792613287</v>
      </c>
      <c r="Q60" s="198">
        <f t="shared" si="1"/>
        <v>1.1891683210059709</v>
      </c>
      <c r="R60" s="314">
        <f t="shared" si="2"/>
        <v>0.26899241858563827</v>
      </c>
      <c r="S60" s="314">
        <f t="shared" si="3"/>
        <v>0.13070894176684789</v>
      </c>
      <c r="T60" s="198">
        <v>1</v>
      </c>
      <c r="U60" s="198"/>
    </row>
    <row r="61" spans="1:21" ht="15" customHeight="1">
      <c r="A61" s="164">
        <v>58</v>
      </c>
      <c r="B61" s="163" t="s">
        <v>2</v>
      </c>
      <c r="C61" s="163" t="s">
        <v>944</v>
      </c>
      <c r="D61" s="163" t="s">
        <v>756</v>
      </c>
      <c r="E61" s="163" t="s">
        <v>1019</v>
      </c>
      <c r="F61" s="6" t="s">
        <v>1028</v>
      </c>
      <c r="G61" s="6">
        <v>432412402</v>
      </c>
      <c r="H61" s="6" t="s">
        <v>1029</v>
      </c>
      <c r="I61" s="6" t="s">
        <v>955</v>
      </c>
      <c r="J61" s="198" t="s">
        <v>949</v>
      </c>
      <c r="K61" s="301">
        <v>0</v>
      </c>
      <c r="L61" s="301">
        <v>2.7749199999999998</v>
      </c>
      <c r="M61" s="301">
        <v>1.9151035900000002</v>
      </c>
      <c r="N61" s="314">
        <f t="shared" si="0"/>
        <v>0.69014731595865841</v>
      </c>
      <c r="O61" s="301">
        <v>0.78138458399999999</v>
      </c>
      <c r="P61" s="301">
        <v>0.88174590999999991</v>
      </c>
      <c r="Q61" s="198">
        <f t="shared" si="1"/>
        <v>1.1284403711757895</v>
      </c>
      <c r="R61" s="314">
        <f t="shared" si="2"/>
        <v>0.30985268404134159</v>
      </c>
      <c r="S61" s="314">
        <f t="shared" si="3"/>
        <v>0.2212099066136366</v>
      </c>
      <c r="T61" s="198">
        <v>1</v>
      </c>
      <c r="U61" s="198"/>
    </row>
    <row r="62" spans="1:21" ht="15" customHeight="1">
      <c r="A62" s="164">
        <v>59</v>
      </c>
      <c r="B62" s="163" t="s">
        <v>2</v>
      </c>
      <c r="C62" s="163" t="s">
        <v>944</v>
      </c>
      <c r="D62" s="163" t="s">
        <v>756</v>
      </c>
      <c r="E62" s="163" t="s">
        <v>1019</v>
      </c>
      <c r="F62" s="6" t="s">
        <v>1030</v>
      </c>
      <c r="G62" s="6">
        <v>432414102</v>
      </c>
      <c r="H62" s="6" t="s">
        <v>1031</v>
      </c>
      <c r="I62" s="6" t="s">
        <v>955</v>
      </c>
      <c r="J62" s="198" t="s">
        <v>949</v>
      </c>
      <c r="K62" s="301">
        <v>0</v>
      </c>
      <c r="L62" s="301">
        <v>2.2805399999999998</v>
      </c>
      <c r="M62" s="301">
        <v>1.8018206799999998</v>
      </c>
      <c r="N62" s="314">
        <f t="shared" si="0"/>
        <v>0.79008510265112653</v>
      </c>
      <c r="O62" s="301">
        <v>0.84998445600000005</v>
      </c>
      <c r="P62" s="301">
        <v>0.97056979300000001</v>
      </c>
      <c r="Q62" s="198">
        <f t="shared" si="1"/>
        <v>1.1418676966958559</v>
      </c>
      <c r="R62" s="314">
        <f t="shared" si="2"/>
        <v>0.20991489734887347</v>
      </c>
      <c r="S62" s="314">
        <f t="shared" si="3"/>
        <v>9.7827343642049369E-2</v>
      </c>
      <c r="T62" s="198">
        <v>1</v>
      </c>
      <c r="U62" s="198"/>
    </row>
    <row r="63" spans="1:21" ht="15" customHeight="1">
      <c r="A63" s="164">
        <v>60</v>
      </c>
      <c r="B63" s="163" t="s">
        <v>2</v>
      </c>
      <c r="C63" s="163" t="s">
        <v>944</v>
      </c>
      <c r="D63" s="163" t="s">
        <v>756</v>
      </c>
      <c r="E63" s="163" t="s">
        <v>1019</v>
      </c>
      <c r="F63" s="6" t="s">
        <v>1030</v>
      </c>
      <c r="G63" s="6">
        <v>432414103</v>
      </c>
      <c r="H63" s="6" t="s">
        <v>1032</v>
      </c>
      <c r="I63" s="6" t="s">
        <v>955</v>
      </c>
      <c r="J63" s="198" t="s">
        <v>949</v>
      </c>
      <c r="K63" s="301">
        <v>0</v>
      </c>
      <c r="L63" s="301">
        <v>3.0954899999999999</v>
      </c>
      <c r="M63" s="301">
        <v>1.8667057</v>
      </c>
      <c r="N63" s="314">
        <f t="shared" si="0"/>
        <v>0.60304045563061104</v>
      </c>
      <c r="O63" s="301">
        <v>1.209831949</v>
      </c>
      <c r="P63" s="301">
        <v>1.170494199</v>
      </c>
      <c r="Q63" s="198">
        <f t="shared" si="1"/>
        <v>0.96748494695274401</v>
      </c>
      <c r="R63" s="314">
        <f t="shared" si="2"/>
        <v>0.39695954436938896</v>
      </c>
      <c r="S63" s="314">
        <f t="shared" si="3"/>
        <v>0.41656743677385966</v>
      </c>
      <c r="T63" s="198">
        <v>1</v>
      </c>
      <c r="U63" s="198"/>
    </row>
    <row r="64" spans="1:21" ht="15" customHeight="1">
      <c r="A64" s="164">
        <v>61</v>
      </c>
      <c r="B64" s="163" t="s">
        <v>2</v>
      </c>
      <c r="C64" s="163" t="s">
        <v>944</v>
      </c>
      <c r="D64" s="163" t="s">
        <v>756</v>
      </c>
      <c r="E64" s="163" t="s">
        <v>1033</v>
      </c>
      <c r="F64" s="6" t="s">
        <v>1034</v>
      </c>
      <c r="G64" s="6">
        <v>432421101</v>
      </c>
      <c r="H64" s="6" t="s">
        <v>1035</v>
      </c>
      <c r="I64" s="6" t="s">
        <v>955</v>
      </c>
      <c r="J64" s="198" t="s">
        <v>949</v>
      </c>
      <c r="K64" s="301">
        <v>0</v>
      </c>
      <c r="L64" s="301">
        <v>10.245699999999999</v>
      </c>
      <c r="M64" s="301">
        <v>7.3726085499999998</v>
      </c>
      <c r="N64" s="314">
        <f t="shared" si="0"/>
        <v>0.71958075582927472</v>
      </c>
      <c r="O64" s="301">
        <v>3.9243429750000001</v>
      </c>
      <c r="P64" s="301">
        <v>4.0479534109999999</v>
      </c>
      <c r="Q64" s="198">
        <f t="shared" si="1"/>
        <v>1.0314983773812481</v>
      </c>
      <c r="R64" s="314">
        <f t="shared" si="2"/>
        <v>0.28041924417072528</v>
      </c>
      <c r="S64" s="314">
        <f t="shared" si="3"/>
        <v>0.25775361796733109</v>
      </c>
      <c r="T64" s="198">
        <v>1</v>
      </c>
      <c r="U64" s="198"/>
    </row>
    <row r="65" spans="1:21" ht="15" customHeight="1">
      <c r="A65" s="164">
        <v>62</v>
      </c>
      <c r="B65" s="163" t="s">
        <v>2</v>
      </c>
      <c r="C65" s="163" t="s">
        <v>944</v>
      </c>
      <c r="D65" s="163" t="s">
        <v>756</v>
      </c>
      <c r="E65" s="163" t="s">
        <v>1033</v>
      </c>
      <c r="F65" s="6" t="s">
        <v>1034</v>
      </c>
      <c r="G65" s="6">
        <v>432421103</v>
      </c>
      <c r="H65" s="6" t="s">
        <v>1036</v>
      </c>
      <c r="I65" s="6" t="s">
        <v>955</v>
      </c>
      <c r="J65" s="198" t="s">
        <v>949</v>
      </c>
      <c r="K65" s="301">
        <v>0</v>
      </c>
      <c r="L65" s="301">
        <v>2.3923320000000001</v>
      </c>
      <c r="M65" s="301">
        <v>2.0652849899999999</v>
      </c>
      <c r="N65" s="314">
        <f t="shared" si="0"/>
        <v>0.86329363566595263</v>
      </c>
      <c r="O65" s="301">
        <v>1.066323248</v>
      </c>
      <c r="P65" s="301">
        <v>1.1573193460000002</v>
      </c>
      <c r="Q65" s="198">
        <f t="shared" si="1"/>
        <v>1.0853363163287237</v>
      </c>
      <c r="R65" s="314">
        <f t="shared" si="2"/>
        <v>0.13670636433404737</v>
      </c>
      <c r="S65" s="314">
        <f t="shared" si="3"/>
        <v>6.3036065556283605E-2</v>
      </c>
      <c r="T65" s="198">
        <v>1</v>
      </c>
      <c r="U65" s="198"/>
    </row>
    <row r="66" spans="1:21" ht="15" customHeight="1">
      <c r="A66" s="164">
        <v>63</v>
      </c>
      <c r="B66" s="163" t="s">
        <v>2</v>
      </c>
      <c r="C66" s="163" t="s">
        <v>944</v>
      </c>
      <c r="D66" s="163" t="s">
        <v>756</v>
      </c>
      <c r="E66" s="163" t="s">
        <v>1033</v>
      </c>
      <c r="F66" s="6" t="s">
        <v>1037</v>
      </c>
      <c r="G66" s="6">
        <v>432421501</v>
      </c>
      <c r="H66" s="6" t="s">
        <v>1038</v>
      </c>
      <c r="I66" s="6" t="s">
        <v>948</v>
      </c>
      <c r="J66" s="198" t="s">
        <v>949</v>
      </c>
      <c r="K66" s="301">
        <v>0</v>
      </c>
      <c r="L66" s="301">
        <v>0.22217000000000001</v>
      </c>
      <c r="M66" s="301">
        <v>0.13504743999999999</v>
      </c>
      <c r="N66" s="314">
        <f t="shared" si="0"/>
        <v>0.60785632623666552</v>
      </c>
      <c r="O66" s="301">
        <v>0.12110311399999998</v>
      </c>
      <c r="P66" s="301">
        <v>0.11624256399999999</v>
      </c>
      <c r="Q66" s="198">
        <f t="shared" si="1"/>
        <v>0.95986436814498433</v>
      </c>
      <c r="R66" s="314">
        <f t="shared" si="2"/>
        <v>0.39214367376333448</v>
      </c>
      <c r="S66" s="314">
        <f t="shared" si="3"/>
        <v>0.41654037149391154</v>
      </c>
      <c r="T66" s="198">
        <v>1</v>
      </c>
      <c r="U66" s="198"/>
    </row>
    <row r="67" spans="1:21" ht="15" customHeight="1">
      <c r="A67" s="164">
        <v>64</v>
      </c>
      <c r="B67" s="163" t="s">
        <v>2</v>
      </c>
      <c r="C67" s="163" t="s">
        <v>944</v>
      </c>
      <c r="D67" s="163" t="s">
        <v>756</v>
      </c>
      <c r="E67" s="163" t="s">
        <v>1033</v>
      </c>
      <c r="F67" s="6" t="s">
        <v>1037</v>
      </c>
      <c r="G67" s="6">
        <v>432421504</v>
      </c>
      <c r="H67" s="6" t="s">
        <v>1039</v>
      </c>
      <c r="I67" s="6" t="s">
        <v>955</v>
      </c>
      <c r="J67" s="198" t="s">
        <v>949</v>
      </c>
      <c r="K67" s="301">
        <v>0</v>
      </c>
      <c r="L67" s="301">
        <v>1.8153600000000001</v>
      </c>
      <c r="M67" s="301">
        <v>1.6544461100000001</v>
      </c>
      <c r="N67" s="314">
        <f t="shared" si="0"/>
        <v>0.91135979089546981</v>
      </c>
      <c r="O67" s="301">
        <v>1.059809322</v>
      </c>
      <c r="P67" s="301">
        <v>0.97342684199999996</v>
      </c>
      <c r="Q67" s="198">
        <f t="shared" si="1"/>
        <v>0.91849243235850686</v>
      </c>
      <c r="R67" s="314">
        <f t="shared" si="2"/>
        <v>8.8640209104530188E-2</v>
      </c>
      <c r="S67" s="314">
        <f t="shared" si="3"/>
        <v>0.1629229289066797</v>
      </c>
      <c r="T67" s="198">
        <v>1</v>
      </c>
      <c r="U67" s="198"/>
    </row>
    <row r="68" spans="1:21" ht="15" customHeight="1">
      <c r="A68" s="164">
        <v>65</v>
      </c>
      <c r="B68" s="163" t="s">
        <v>2</v>
      </c>
      <c r="C68" s="163" t="s">
        <v>944</v>
      </c>
      <c r="D68" s="163" t="s">
        <v>756</v>
      </c>
      <c r="E68" s="163" t="s">
        <v>1033</v>
      </c>
      <c r="F68" s="6" t="s">
        <v>1040</v>
      </c>
      <c r="G68" s="6">
        <v>432422301</v>
      </c>
      <c r="H68" s="6" t="s">
        <v>1041</v>
      </c>
      <c r="I68" s="6" t="s">
        <v>955</v>
      </c>
      <c r="J68" s="198" t="s">
        <v>949</v>
      </c>
      <c r="K68" s="301">
        <v>0</v>
      </c>
      <c r="L68" s="301">
        <v>2.2468400000000002</v>
      </c>
      <c r="M68" s="301">
        <v>1.1888352900000001</v>
      </c>
      <c r="N68" s="314">
        <f t="shared" ref="N68:N131" si="4">M68/L68</f>
        <v>0.52911435171173737</v>
      </c>
      <c r="O68" s="301">
        <v>0.54307690099999995</v>
      </c>
      <c r="P68" s="301">
        <v>0.68468741</v>
      </c>
      <c r="Q68" s="198">
        <f t="shared" ref="Q68:Q131" si="5">P68/O68</f>
        <v>1.2607559053593407</v>
      </c>
      <c r="R68" s="314">
        <f t="shared" ref="R68:R131" si="6">1-N68</f>
        <v>0.47088564828826263</v>
      </c>
      <c r="S68" s="314">
        <f t="shared" ref="S68:S131" si="7">1-N68*Q68</f>
        <v>0.33291595646904792</v>
      </c>
      <c r="T68" s="198">
        <v>1</v>
      </c>
      <c r="U68" s="198"/>
    </row>
    <row r="69" spans="1:21" ht="15" customHeight="1">
      <c r="A69" s="164">
        <v>66</v>
      </c>
      <c r="B69" s="163" t="s">
        <v>2</v>
      </c>
      <c r="C69" s="163" t="s">
        <v>944</v>
      </c>
      <c r="D69" s="163" t="s">
        <v>756</v>
      </c>
      <c r="E69" s="163" t="s">
        <v>1033</v>
      </c>
      <c r="F69" s="6" t="s">
        <v>1040</v>
      </c>
      <c r="G69" s="6">
        <v>432422302</v>
      </c>
      <c r="H69" s="6" t="s">
        <v>1042</v>
      </c>
      <c r="I69" s="6" t="s">
        <v>955</v>
      </c>
      <c r="J69" s="198" t="s">
        <v>949</v>
      </c>
      <c r="K69" s="301">
        <v>0</v>
      </c>
      <c r="L69" s="301">
        <v>0.45745844000000002</v>
      </c>
      <c r="M69" s="301">
        <v>0.17782899999999999</v>
      </c>
      <c r="N69" s="314">
        <f t="shared" si="4"/>
        <v>0.38873258082198675</v>
      </c>
      <c r="O69" s="301">
        <v>7.9661573999999999E-2</v>
      </c>
      <c r="P69" s="301">
        <v>8.2120731000000002E-2</v>
      </c>
      <c r="Q69" s="198">
        <f t="shared" si="5"/>
        <v>1.0308700528563495</v>
      </c>
      <c r="R69" s="314">
        <f t="shared" si="6"/>
        <v>0.61126741917801319</v>
      </c>
      <c r="S69" s="314">
        <f t="shared" si="7"/>
        <v>0.59926722386105336</v>
      </c>
      <c r="T69" s="198">
        <v>1</v>
      </c>
      <c r="U69" s="198"/>
    </row>
    <row r="70" spans="1:21" ht="15" customHeight="1">
      <c r="A70" s="164">
        <v>67</v>
      </c>
      <c r="B70" s="163" t="s">
        <v>2</v>
      </c>
      <c r="C70" s="163" t="s">
        <v>944</v>
      </c>
      <c r="D70" s="163" t="s">
        <v>756</v>
      </c>
      <c r="E70" s="163" t="s">
        <v>1033</v>
      </c>
      <c r="F70" s="6" t="s">
        <v>1040</v>
      </c>
      <c r="G70" s="6">
        <v>432422303</v>
      </c>
      <c r="H70" s="6" t="s">
        <v>1043</v>
      </c>
      <c r="I70" s="6" t="s">
        <v>955</v>
      </c>
      <c r="J70" s="198" t="s">
        <v>949</v>
      </c>
      <c r="K70" s="301">
        <v>0</v>
      </c>
      <c r="L70" s="301">
        <v>3.3334700000000002</v>
      </c>
      <c r="M70" s="301">
        <v>2.31367864</v>
      </c>
      <c r="N70" s="314">
        <f t="shared" si="4"/>
        <v>0.69407513491946826</v>
      </c>
      <c r="O70" s="301">
        <v>1.1260584009999999</v>
      </c>
      <c r="P70" s="301">
        <v>1.246208872</v>
      </c>
      <c r="Q70" s="198">
        <f t="shared" si="5"/>
        <v>1.1067000351787262</v>
      </c>
      <c r="R70" s="314">
        <f t="shared" si="6"/>
        <v>0.30592486508053174</v>
      </c>
      <c r="S70" s="314">
        <f t="shared" si="7"/>
        <v>0.23186702376794532</v>
      </c>
      <c r="T70" s="198">
        <v>1</v>
      </c>
      <c r="U70" s="198"/>
    </row>
    <row r="71" spans="1:21" ht="15" customHeight="1">
      <c r="A71" s="164">
        <v>68</v>
      </c>
      <c r="B71" s="163" t="s">
        <v>2</v>
      </c>
      <c r="C71" s="163" t="s">
        <v>944</v>
      </c>
      <c r="D71" s="163" t="s">
        <v>756</v>
      </c>
      <c r="E71" s="163" t="s">
        <v>1033</v>
      </c>
      <c r="F71" s="6" t="s">
        <v>1040</v>
      </c>
      <c r="G71" s="6">
        <v>432422304</v>
      </c>
      <c r="H71" s="6" t="s">
        <v>1044</v>
      </c>
      <c r="I71" s="6" t="s">
        <v>955</v>
      </c>
      <c r="J71" s="198" t="s">
        <v>949</v>
      </c>
      <c r="K71" s="301">
        <v>0</v>
      </c>
      <c r="L71" s="301">
        <v>2.9245480000000001</v>
      </c>
      <c r="M71" s="301">
        <v>1.7223185300000001</v>
      </c>
      <c r="N71" s="314">
        <f t="shared" si="4"/>
        <v>0.58891785328878177</v>
      </c>
      <c r="O71" s="301">
        <v>0.72126036699999996</v>
      </c>
      <c r="P71" s="301">
        <v>0.96406572899999987</v>
      </c>
      <c r="Q71" s="198">
        <f t="shared" si="5"/>
        <v>1.3366403771912785</v>
      </c>
      <c r="R71" s="314">
        <f t="shared" si="6"/>
        <v>0.41108214671121823</v>
      </c>
      <c r="S71" s="314">
        <f t="shared" si="7"/>
        <v>0.21282861844540468</v>
      </c>
      <c r="T71" s="198">
        <v>1</v>
      </c>
      <c r="U71" s="198"/>
    </row>
    <row r="72" spans="1:21" ht="15" customHeight="1">
      <c r="A72" s="164">
        <v>69</v>
      </c>
      <c r="B72" s="163" t="s">
        <v>2</v>
      </c>
      <c r="C72" s="163" t="s">
        <v>944</v>
      </c>
      <c r="D72" s="163" t="s">
        <v>756</v>
      </c>
      <c r="E72" s="163" t="s">
        <v>1033</v>
      </c>
      <c r="F72" s="6" t="s">
        <v>1045</v>
      </c>
      <c r="G72" s="6">
        <v>432423401</v>
      </c>
      <c r="H72" s="6" t="s">
        <v>1046</v>
      </c>
      <c r="I72" s="6" t="s">
        <v>955</v>
      </c>
      <c r="J72" s="198" t="s">
        <v>949</v>
      </c>
      <c r="K72" s="301">
        <v>0</v>
      </c>
      <c r="L72" s="301">
        <v>4.0144299999999999</v>
      </c>
      <c r="M72" s="301">
        <v>2.29660384</v>
      </c>
      <c r="N72" s="314">
        <f t="shared" si="4"/>
        <v>0.5720871555862227</v>
      </c>
      <c r="O72" s="301">
        <v>1.2137716039999999</v>
      </c>
      <c r="P72" s="301">
        <v>1.2171822640000001</v>
      </c>
      <c r="Q72" s="198">
        <f t="shared" si="5"/>
        <v>1.0028099685218868</v>
      </c>
      <c r="R72" s="314">
        <f t="shared" si="6"/>
        <v>0.4279128444137773</v>
      </c>
      <c r="S72" s="314">
        <f t="shared" si="7"/>
        <v>0.42630529751480428</v>
      </c>
      <c r="T72" s="198">
        <v>1</v>
      </c>
      <c r="U72" s="198"/>
    </row>
    <row r="73" spans="1:21" ht="15" customHeight="1">
      <c r="A73" s="164">
        <v>70</v>
      </c>
      <c r="B73" s="163" t="s">
        <v>2</v>
      </c>
      <c r="C73" s="163" t="s">
        <v>944</v>
      </c>
      <c r="D73" s="163" t="s">
        <v>756</v>
      </c>
      <c r="E73" s="163" t="s">
        <v>1033</v>
      </c>
      <c r="F73" s="6" t="s">
        <v>1045</v>
      </c>
      <c r="G73" s="6">
        <v>432423402</v>
      </c>
      <c r="H73" s="6" t="s">
        <v>1047</v>
      </c>
      <c r="I73" s="6" t="s">
        <v>955</v>
      </c>
      <c r="J73" s="198" t="s">
        <v>949</v>
      </c>
      <c r="K73" s="301">
        <v>0</v>
      </c>
      <c r="L73" s="301">
        <v>6.6496110000000002</v>
      </c>
      <c r="M73" s="301">
        <v>5.1281293300000002</v>
      </c>
      <c r="N73" s="314">
        <f t="shared" si="4"/>
        <v>0.77119237952415565</v>
      </c>
      <c r="O73" s="301">
        <v>2.4856743250000002</v>
      </c>
      <c r="P73" s="301">
        <v>2.590314051</v>
      </c>
      <c r="Q73" s="198">
        <f t="shared" si="5"/>
        <v>1.0420971182538161</v>
      </c>
      <c r="R73" s="314">
        <f t="shared" si="6"/>
        <v>0.22880762047584435</v>
      </c>
      <c r="S73" s="314">
        <f t="shared" si="7"/>
        <v>0.19634264367857412</v>
      </c>
      <c r="T73" s="198">
        <v>1</v>
      </c>
      <c r="U73" s="198"/>
    </row>
    <row r="74" spans="1:21" ht="15" customHeight="1">
      <c r="A74" s="164">
        <v>71</v>
      </c>
      <c r="B74" s="163" t="s">
        <v>2</v>
      </c>
      <c r="C74" s="163" t="s">
        <v>944</v>
      </c>
      <c r="D74" s="163" t="s">
        <v>756</v>
      </c>
      <c r="E74" s="163" t="s">
        <v>1048</v>
      </c>
      <c r="F74" s="6" t="s">
        <v>1049</v>
      </c>
      <c r="G74" s="6">
        <v>432431401</v>
      </c>
      <c r="H74" s="6" t="s">
        <v>1049</v>
      </c>
      <c r="I74" s="6" t="s">
        <v>948</v>
      </c>
      <c r="J74" s="198" t="s">
        <v>949</v>
      </c>
      <c r="K74" s="301">
        <v>0</v>
      </c>
      <c r="L74" s="301">
        <v>3.3706999999999998</v>
      </c>
      <c r="M74" s="301">
        <v>2.8797651200000001</v>
      </c>
      <c r="N74" s="314">
        <f t="shared" si="4"/>
        <v>0.854352247307681</v>
      </c>
      <c r="O74" s="301">
        <v>1.796635234</v>
      </c>
      <c r="P74" s="301">
        <v>1.8008618719999998</v>
      </c>
      <c r="Q74" s="198">
        <f t="shared" si="5"/>
        <v>1.0023525298402334</v>
      </c>
      <c r="R74" s="314">
        <f t="shared" si="6"/>
        <v>0.145647752692319</v>
      </c>
      <c r="S74" s="314">
        <f t="shared" si="7"/>
        <v>0.14363786353645724</v>
      </c>
      <c r="T74" s="198">
        <v>1</v>
      </c>
      <c r="U74" s="198"/>
    </row>
    <row r="75" spans="1:21" ht="15" customHeight="1">
      <c r="A75" s="164">
        <v>72</v>
      </c>
      <c r="B75" s="163" t="s">
        <v>2</v>
      </c>
      <c r="C75" s="163" t="s">
        <v>944</v>
      </c>
      <c r="D75" s="163" t="s">
        <v>756</v>
      </c>
      <c r="E75" s="163" t="s">
        <v>1048</v>
      </c>
      <c r="F75" s="6" t="s">
        <v>1049</v>
      </c>
      <c r="G75" s="6">
        <v>432431402</v>
      </c>
      <c r="H75" s="6" t="s">
        <v>1050</v>
      </c>
      <c r="I75" s="6" t="s">
        <v>948</v>
      </c>
      <c r="J75" s="198" t="s">
        <v>949</v>
      </c>
      <c r="K75" s="301">
        <v>0</v>
      </c>
      <c r="L75" s="301">
        <v>2.5063049999999998</v>
      </c>
      <c r="M75" s="301">
        <v>2.23869023</v>
      </c>
      <c r="N75" s="314">
        <f t="shared" si="4"/>
        <v>0.89322338262900969</v>
      </c>
      <c r="O75" s="301">
        <v>1.2041822130000002</v>
      </c>
      <c r="P75" s="301">
        <v>1.1956765730000001</v>
      </c>
      <c r="Q75" s="198">
        <f t="shared" si="5"/>
        <v>0.99293658392544282</v>
      </c>
      <c r="R75" s="314">
        <f t="shared" si="6"/>
        <v>0.10677661737099031</v>
      </c>
      <c r="S75" s="314">
        <f t="shared" si="7"/>
        <v>0.11308582577002235</v>
      </c>
      <c r="T75" s="198">
        <v>1</v>
      </c>
      <c r="U75" s="198"/>
    </row>
    <row r="76" spans="1:21" ht="15" customHeight="1">
      <c r="A76" s="164">
        <v>73</v>
      </c>
      <c r="B76" s="163" t="s">
        <v>2</v>
      </c>
      <c r="C76" s="163" t="s">
        <v>944</v>
      </c>
      <c r="D76" s="163" t="s">
        <v>756</v>
      </c>
      <c r="E76" s="163" t="s">
        <v>1048</v>
      </c>
      <c r="F76" s="6" t="s">
        <v>1049</v>
      </c>
      <c r="G76" s="6">
        <v>432431403</v>
      </c>
      <c r="H76" s="6" t="s">
        <v>1051</v>
      </c>
      <c r="I76" s="6" t="s">
        <v>948</v>
      </c>
      <c r="J76" s="198" t="s">
        <v>949</v>
      </c>
      <c r="K76" s="301">
        <v>0</v>
      </c>
      <c r="L76" s="301">
        <v>3.9125000000000001</v>
      </c>
      <c r="M76" s="301">
        <v>3.8267061299999998</v>
      </c>
      <c r="N76" s="314">
        <f t="shared" si="4"/>
        <v>0.97807185431309895</v>
      </c>
      <c r="O76" s="301">
        <v>1.9900499620000001</v>
      </c>
      <c r="P76" s="301">
        <v>2.0838347929999999</v>
      </c>
      <c r="Q76" s="198">
        <f t="shared" si="5"/>
        <v>1.0471268725865284</v>
      </c>
      <c r="R76" s="314">
        <f t="shared" si="6"/>
        <v>2.1928145686901046E-2</v>
      </c>
      <c r="S76" s="314">
        <f t="shared" si="7"/>
        <v>-2.4165321971781895E-2</v>
      </c>
      <c r="T76" s="198">
        <v>1</v>
      </c>
      <c r="U76" s="198"/>
    </row>
    <row r="77" spans="1:21" ht="15" customHeight="1">
      <c r="A77" s="164">
        <v>74</v>
      </c>
      <c r="B77" s="163" t="s">
        <v>2</v>
      </c>
      <c r="C77" s="163" t="s">
        <v>944</v>
      </c>
      <c r="D77" s="163" t="s">
        <v>756</v>
      </c>
      <c r="E77" s="163" t="s">
        <v>1048</v>
      </c>
      <c r="F77" s="6" t="s">
        <v>1049</v>
      </c>
      <c r="G77" s="6">
        <v>432431404</v>
      </c>
      <c r="H77" s="6" t="s">
        <v>1052</v>
      </c>
      <c r="I77" s="6" t="s">
        <v>948</v>
      </c>
      <c r="J77" s="198" t="s">
        <v>949</v>
      </c>
      <c r="K77" s="301">
        <v>0</v>
      </c>
      <c r="L77" s="301">
        <v>0.63280999999999998</v>
      </c>
      <c r="M77" s="301">
        <v>0.24662197</v>
      </c>
      <c r="N77" s="314">
        <f t="shared" si="4"/>
        <v>0.38972514656848029</v>
      </c>
      <c r="O77" s="301">
        <v>0.148463399</v>
      </c>
      <c r="P77" s="301">
        <v>0.15334541999999998</v>
      </c>
      <c r="Q77" s="198">
        <f t="shared" si="5"/>
        <v>1.0328836671724051</v>
      </c>
      <c r="R77" s="314">
        <f t="shared" si="6"/>
        <v>0.61027485343151966</v>
      </c>
      <c r="S77" s="314">
        <f t="shared" si="7"/>
        <v>0.59745926142304495</v>
      </c>
      <c r="T77" s="198">
        <v>1</v>
      </c>
      <c r="U77" s="198"/>
    </row>
    <row r="78" spans="1:21" ht="15" customHeight="1">
      <c r="A78" s="164">
        <v>75</v>
      </c>
      <c r="B78" s="163" t="s">
        <v>2</v>
      </c>
      <c r="C78" s="163" t="s">
        <v>944</v>
      </c>
      <c r="D78" s="163" t="s">
        <v>756</v>
      </c>
      <c r="E78" s="163" t="s">
        <v>1048</v>
      </c>
      <c r="F78" s="6" t="s">
        <v>1053</v>
      </c>
      <c r="G78" s="6">
        <v>432432502</v>
      </c>
      <c r="H78" s="6" t="s">
        <v>1054</v>
      </c>
      <c r="I78" s="6" t="s">
        <v>955</v>
      </c>
      <c r="J78" s="198" t="s">
        <v>949</v>
      </c>
      <c r="K78" s="301">
        <v>0</v>
      </c>
      <c r="L78" s="301">
        <v>0.21362</v>
      </c>
      <c r="M78" s="301">
        <v>0.10837485000000001</v>
      </c>
      <c r="N78" s="314">
        <f t="shared" si="4"/>
        <v>0.5073253908810037</v>
      </c>
      <c r="O78" s="301">
        <v>7.9447360999999994E-2</v>
      </c>
      <c r="P78" s="301">
        <v>9.4430974000000001E-2</v>
      </c>
      <c r="Q78" s="198">
        <f t="shared" si="5"/>
        <v>1.1885979950926251</v>
      </c>
      <c r="R78" s="314">
        <f t="shared" si="6"/>
        <v>0.4926746091189963</v>
      </c>
      <c r="S78" s="314">
        <f t="shared" si="7"/>
        <v>0.39699405753925665</v>
      </c>
      <c r="T78" s="198">
        <v>1</v>
      </c>
      <c r="U78" s="198"/>
    </row>
    <row r="79" spans="1:21" ht="15" customHeight="1">
      <c r="A79" s="164">
        <v>76</v>
      </c>
      <c r="B79" s="163" t="s">
        <v>2</v>
      </c>
      <c r="C79" s="163" t="s">
        <v>944</v>
      </c>
      <c r="D79" s="163" t="s">
        <v>756</v>
      </c>
      <c r="E79" s="163" t="s">
        <v>1048</v>
      </c>
      <c r="F79" s="6" t="s">
        <v>1053</v>
      </c>
      <c r="G79" s="6">
        <v>432432504</v>
      </c>
      <c r="H79" s="6" t="s">
        <v>1055</v>
      </c>
      <c r="I79" s="6" t="s">
        <v>955</v>
      </c>
      <c r="J79" s="198" t="s">
        <v>949</v>
      </c>
      <c r="K79" s="301">
        <v>0</v>
      </c>
      <c r="L79" s="301">
        <v>2.57612</v>
      </c>
      <c r="M79" s="301">
        <v>1.9474809900000001</v>
      </c>
      <c r="N79" s="314">
        <f t="shared" si="4"/>
        <v>0.75597448488424457</v>
      </c>
      <c r="O79" s="301">
        <v>1.2048304439999999</v>
      </c>
      <c r="P79" s="301">
        <v>1.279041844</v>
      </c>
      <c r="Q79" s="198">
        <f t="shared" si="5"/>
        <v>1.0615948911065198</v>
      </c>
      <c r="R79" s="314">
        <f t="shared" si="6"/>
        <v>0.24402551511575543</v>
      </c>
      <c r="S79" s="314">
        <f t="shared" si="7"/>
        <v>0.19746134904000301</v>
      </c>
      <c r="T79" s="198">
        <v>1</v>
      </c>
      <c r="U79" s="198"/>
    </row>
    <row r="80" spans="1:21" ht="15" customHeight="1">
      <c r="A80" s="164">
        <v>77</v>
      </c>
      <c r="B80" s="163" t="s">
        <v>2</v>
      </c>
      <c r="C80" s="163" t="s">
        <v>944</v>
      </c>
      <c r="D80" s="163" t="s">
        <v>756</v>
      </c>
      <c r="E80" s="163" t="s">
        <v>1048</v>
      </c>
      <c r="F80" s="6" t="s">
        <v>1056</v>
      </c>
      <c r="G80" s="6">
        <v>432433102</v>
      </c>
      <c r="H80" s="6" t="s">
        <v>1057</v>
      </c>
      <c r="I80" s="6" t="s">
        <v>955</v>
      </c>
      <c r="J80" s="198" t="s">
        <v>949</v>
      </c>
      <c r="K80" s="301">
        <v>0</v>
      </c>
      <c r="L80" s="301">
        <v>1.92398</v>
      </c>
      <c r="M80" s="301">
        <v>1.53214479</v>
      </c>
      <c r="N80" s="314">
        <f t="shared" si="4"/>
        <v>0.79634132891194298</v>
      </c>
      <c r="O80" s="301">
        <v>0.82129232400000007</v>
      </c>
      <c r="P80" s="301">
        <v>0.89220040600000006</v>
      </c>
      <c r="Q80" s="198">
        <f t="shared" si="5"/>
        <v>1.0863372028788132</v>
      </c>
      <c r="R80" s="314">
        <f t="shared" si="6"/>
        <v>0.20365867108805702</v>
      </c>
      <c r="S80" s="314">
        <f t="shared" si="7"/>
        <v>0.13490478821300289</v>
      </c>
      <c r="T80" s="198">
        <v>1</v>
      </c>
      <c r="U80" s="198"/>
    </row>
    <row r="81" spans="1:21" ht="15" customHeight="1">
      <c r="A81" s="164">
        <v>78</v>
      </c>
      <c r="B81" s="163" t="s">
        <v>2</v>
      </c>
      <c r="C81" s="163" t="s">
        <v>944</v>
      </c>
      <c r="D81" s="163" t="s">
        <v>756</v>
      </c>
      <c r="E81" s="163" t="s">
        <v>1048</v>
      </c>
      <c r="F81" s="6" t="s">
        <v>1056</v>
      </c>
      <c r="G81" s="6">
        <v>432433103</v>
      </c>
      <c r="H81" s="6" t="s">
        <v>1058</v>
      </c>
      <c r="I81" s="6" t="s">
        <v>955</v>
      </c>
      <c r="J81" s="198" t="s">
        <v>949</v>
      </c>
      <c r="K81" s="301">
        <v>0</v>
      </c>
      <c r="L81" s="301">
        <v>2.7376299999999998</v>
      </c>
      <c r="M81" s="301">
        <v>1.7978266299999999</v>
      </c>
      <c r="N81" s="314">
        <f t="shared" si="4"/>
        <v>0.65670913527394137</v>
      </c>
      <c r="O81" s="301">
        <v>0.84740615500000005</v>
      </c>
      <c r="P81" s="301">
        <v>0.93990775399999993</v>
      </c>
      <c r="Q81" s="198">
        <f t="shared" si="5"/>
        <v>1.1091585167917501</v>
      </c>
      <c r="R81" s="314">
        <f t="shared" si="6"/>
        <v>0.34329086472605863</v>
      </c>
      <c r="S81" s="314">
        <f t="shared" si="7"/>
        <v>0.27160546955596243</v>
      </c>
      <c r="T81" s="198">
        <v>1</v>
      </c>
      <c r="U81" s="198"/>
    </row>
    <row r="82" spans="1:21" ht="15" customHeight="1">
      <c r="A82" s="164">
        <v>79</v>
      </c>
      <c r="B82" s="163" t="s">
        <v>2</v>
      </c>
      <c r="C82" s="163" t="s">
        <v>944</v>
      </c>
      <c r="D82" s="163" t="s">
        <v>756</v>
      </c>
      <c r="E82" s="163" t="s">
        <v>1048</v>
      </c>
      <c r="F82" s="6" t="s">
        <v>1059</v>
      </c>
      <c r="G82" s="6">
        <v>432433302</v>
      </c>
      <c r="H82" s="6" t="s">
        <v>1060</v>
      </c>
      <c r="I82" s="6" t="s">
        <v>955</v>
      </c>
      <c r="J82" s="198" t="s">
        <v>949</v>
      </c>
      <c r="K82" s="301">
        <v>0</v>
      </c>
      <c r="L82" s="301">
        <v>0.68153200000000003</v>
      </c>
      <c r="M82" s="301">
        <v>0.53711027</v>
      </c>
      <c r="N82" s="314">
        <f t="shared" si="4"/>
        <v>0.78809251803290237</v>
      </c>
      <c r="O82" s="301">
        <v>0.29971304500000001</v>
      </c>
      <c r="P82" s="301">
        <v>0.33707253399999998</v>
      </c>
      <c r="Q82" s="198">
        <f t="shared" si="5"/>
        <v>1.1246508606257026</v>
      </c>
      <c r="R82" s="314">
        <f t="shared" si="6"/>
        <v>0.21190748196709763</v>
      </c>
      <c r="S82" s="314">
        <f t="shared" si="7"/>
        <v>0.11367107134161925</v>
      </c>
      <c r="T82" s="198">
        <v>1</v>
      </c>
      <c r="U82" s="198"/>
    </row>
    <row r="83" spans="1:21" ht="15" customHeight="1">
      <c r="A83" s="164">
        <v>80</v>
      </c>
      <c r="B83" s="163" t="s">
        <v>2</v>
      </c>
      <c r="C83" s="163" t="s">
        <v>944</v>
      </c>
      <c r="D83" s="163" t="s">
        <v>756</v>
      </c>
      <c r="E83" s="163" t="s">
        <v>1048</v>
      </c>
      <c r="F83" s="6" t="s">
        <v>1059</v>
      </c>
      <c r="G83" s="6">
        <v>432433303</v>
      </c>
      <c r="H83" s="6" t="s">
        <v>1061</v>
      </c>
      <c r="I83" s="6" t="s">
        <v>955</v>
      </c>
      <c r="J83" s="198" t="s">
        <v>949</v>
      </c>
      <c r="K83" s="301">
        <v>0</v>
      </c>
      <c r="L83" s="301">
        <v>0.63141999999999998</v>
      </c>
      <c r="M83" s="301">
        <v>0.63040972799999995</v>
      </c>
      <c r="N83" s="314">
        <f t="shared" si="4"/>
        <v>0.99839999999999995</v>
      </c>
      <c r="O83" s="301">
        <v>0.49278656799999998</v>
      </c>
      <c r="P83" s="301">
        <v>0.49278656799999998</v>
      </c>
      <c r="Q83" s="314">
        <f t="shared" si="5"/>
        <v>1</v>
      </c>
      <c r="R83" s="314">
        <f t="shared" si="6"/>
        <v>1.6000000000000458E-3</v>
      </c>
      <c r="S83" s="314">
        <f t="shared" si="7"/>
        <v>1.6000000000000458E-3</v>
      </c>
      <c r="T83" s="198">
        <v>1</v>
      </c>
      <c r="U83" s="198" t="s">
        <v>980</v>
      </c>
    </row>
    <row r="84" spans="1:21" ht="15" customHeight="1">
      <c r="A84" s="164">
        <v>81</v>
      </c>
      <c r="B84" s="163" t="s">
        <v>2</v>
      </c>
      <c r="C84" s="163" t="s">
        <v>944</v>
      </c>
      <c r="D84" s="163" t="s">
        <v>756</v>
      </c>
      <c r="E84" s="163" t="s">
        <v>1048</v>
      </c>
      <c r="F84" s="6" t="s">
        <v>1059</v>
      </c>
      <c r="G84" s="6">
        <v>432433304</v>
      </c>
      <c r="H84" s="6" t="s">
        <v>1062</v>
      </c>
      <c r="I84" s="6" t="s">
        <v>955</v>
      </c>
      <c r="J84" s="198" t="s">
        <v>949</v>
      </c>
      <c r="K84" s="301">
        <v>0</v>
      </c>
      <c r="L84" s="301">
        <v>1.4451805</v>
      </c>
      <c r="M84" s="301">
        <v>1.1254109399999999</v>
      </c>
      <c r="N84" s="314">
        <f t="shared" si="4"/>
        <v>0.77873382598229068</v>
      </c>
      <c r="O84" s="301">
        <v>0.58223705700000006</v>
      </c>
      <c r="P84" s="301">
        <v>0.69608240300000002</v>
      </c>
      <c r="Q84" s="198">
        <f t="shared" si="5"/>
        <v>1.1955309175726339</v>
      </c>
      <c r="R84" s="314">
        <f t="shared" si="6"/>
        <v>0.22126617401770932</v>
      </c>
      <c r="S84" s="314">
        <f t="shared" si="7"/>
        <v>6.8999634478544292E-2</v>
      </c>
      <c r="T84" s="198">
        <v>1</v>
      </c>
      <c r="U84" s="198"/>
    </row>
    <row r="85" spans="1:21" ht="15" customHeight="1">
      <c r="A85" s="164">
        <v>82</v>
      </c>
      <c r="B85" s="163" t="s">
        <v>2</v>
      </c>
      <c r="C85" s="163" t="s">
        <v>944</v>
      </c>
      <c r="D85" s="163" t="s">
        <v>756</v>
      </c>
      <c r="E85" s="163" t="s">
        <v>1048</v>
      </c>
      <c r="F85" s="6" t="s">
        <v>1063</v>
      </c>
      <c r="G85" s="6">
        <v>432434602</v>
      </c>
      <c r="H85" s="6" t="s">
        <v>1064</v>
      </c>
      <c r="I85" s="6" t="s">
        <v>955</v>
      </c>
      <c r="J85" s="198" t="s">
        <v>949</v>
      </c>
      <c r="K85" s="301">
        <v>0</v>
      </c>
      <c r="L85" s="301">
        <v>1.19095</v>
      </c>
      <c r="M85" s="301">
        <v>0.83369837999999996</v>
      </c>
      <c r="N85" s="314">
        <f t="shared" si="4"/>
        <v>0.7000280280448381</v>
      </c>
      <c r="O85" s="301">
        <v>0.41790284</v>
      </c>
      <c r="P85" s="301">
        <v>0.55439535500000003</v>
      </c>
      <c r="Q85" s="198">
        <f t="shared" si="5"/>
        <v>1.326613035221297</v>
      </c>
      <c r="R85" s="314">
        <f t="shared" si="6"/>
        <v>0.2999719719551619</v>
      </c>
      <c r="S85" s="314">
        <f t="shared" si="7"/>
        <v>7.1333692975458107E-2</v>
      </c>
      <c r="T85" s="198">
        <v>1</v>
      </c>
      <c r="U85" s="198"/>
    </row>
    <row r="86" spans="1:21" ht="15" customHeight="1">
      <c r="A86" s="164">
        <v>83</v>
      </c>
      <c r="B86" s="163" t="s">
        <v>2</v>
      </c>
      <c r="C86" s="163" t="s">
        <v>944</v>
      </c>
      <c r="D86" s="163" t="s">
        <v>485</v>
      </c>
      <c r="E86" s="163" t="s">
        <v>1065</v>
      </c>
      <c r="F86" s="6" t="s">
        <v>1066</v>
      </c>
      <c r="G86" s="6">
        <v>432312101</v>
      </c>
      <c r="H86" s="6" t="s">
        <v>1067</v>
      </c>
      <c r="I86" s="6" t="s">
        <v>955</v>
      </c>
      <c r="J86" s="198" t="s">
        <v>949</v>
      </c>
      <c r="K86" s="301">
        <v>0</v>
      </c>
      <c r="L86" s="301">
        <v>4.4158299999999997</v>
      </c>
      <c r="M86" s="301">
        <v>1.7534977700000001</v>
      </c>
      <c r="N86" s="314">
        <f t="shared" si="4"/>
        <v>0.39709358603025935</v>
      </c>
      <c r="O86" s="301">
        <v>0.71867383699999998</v>
      </c>
      <c r="P86" s="301">
        <v>0.81017152800000003</v>
      </c>
      <c r="Q86" s="198">
        <f t="shared" si="5"/>
        <v>1.1273146263149691</v>
      </c>
      <c r="R86" s="314">
        <f t="shared" si="6"/>
        <v>0.60290641396974065</v>
      </c>
      <c r="S86" s="314">
        <f t="shared" si="7"/>
        <v>0.55235059245222717</v>
      </c>
      <c r="T86" s="198">
        <v>1</v>
      </c>
      <c r="U86" s="198"/>
    </row>
    <row r="87" spans="1:21" ht="15" customHeight="1">
      <c r="A87" s="164">
        <v>84</v>
      </c>
      <c r="B87" s="163" t="s">
        <v>2</v>
      </c>
      <c r="C87" s="163" t="s">
        <v>944</v>
      </c>
      <c r="D87" s="163" t="s">
        <v>485</v>
      </c>
      <c r="E87" s="163" t="s">
        <v>1065</v>
      </c>
      <c r="F87" s="6" t="s">
        <v>1066</v>
      </c>
      <c r="G87" s="6">
        <v>432312102</v>
      </c>
      <c r="H87" s="6" t="s">
        <v>1068</v>
      </c>
      <c r="I87" s="6" t="s">
        <v>955</v>
      </c>
      <c r="J87" s="198" t="s">
        <v>949</v>
      </c>
      <c r="K87" s="301">
        <v>0</v>
      </c>
      <c r="L87" s="301">
        <v>4.0099900000000002</v>
      </c>
      <c r="M87" s="301">
        <v>2.5664780400000002</v>
      </c>
      <c r="N87" s="314">
        <f t="shared" si="4"/>
        <v>0.64002105740912074</v>
      </c>
      <c r="O87" s="301">
        <v>1.143870425</v>
      </c>
      <c r="P87" s="301">
        <v>1.2602223480000001</v>
      </c>
      <c r="Q87" s="198">
        <f t="shared" si="5"/>
        <v>1.1017177474450395</v>
      </c>
      <c r="R87" s="314">
        <f t="shared" si="6"/>
        <v>0.35997894259087926</v>
      </c>
      <c r="S87" s="314">
        <f t="shared" si="7"/>
        <v>0.29487744231383117</v>
      </c>
      <c r="T87" s="198">
        <v>1</v>
      </c>
      <c r="U87" s="198"/>
    </row>
    <row r="88" spans="1:21" ht="15" customHeight="1">
      <c r="A88" s="164">
        <v>85</v>
      </c>
      <c r="B88" s="163" t="s">
        <v>2</v>
      </c>
      <c r="C88" s="163" t="s">
        <v>944</v>
      </c>
      <c r="D88" s="163" t="s">
        <v>485</v>
      </c>
      <c r="E88" s="163" t="s">
        <v>1065</v>
      </c>
      <c r="F88" s="6" t="s">
        <v>1069</v>
      </c>
      <c r="G88" s="6">
        <v>432312402</v>
      </c>
      <c r="H88" s="6" t="s">
        <v>1070</v>
      </c>
      <c r="I88" s="6" t="s">
        <v>948</v>
      </c>
      <c r="J88" s="198" t="s">
        <v>949</v>
      </c>
      <c r="K88" s="301">
        <v>0</v>
      </c>
      <c r="L88" s="301">
        <v>4.4334899999999999</v>
      </c>
      <c r="M88" s="301">
        <v>4.3990994199999998</v>
      </c>
      <c r="N88" s="314">
        <f t="shared" si="4"/>
        <v>0.99224300043532287</v>
      </c>
      <c r="O88" s="301">
        <v>2.138425437</v>
      </c>
      <c r="P88" s="301">
        <v>2.1369542359999998</v>
      </c>
      <c r="Q88" s="198">
        <f t="shared" si="5"/>
        <v>0.99931201669483316</v>
      </c>
      <c r="R88" s="314">
        <f t="shared" si="6"/>
        <v>7.756999564677125E-3</v>
      </c>
      <c r="S88" s="314">
        <f t="shared" si="7"/>
        <v>8.439646183645233E-3</v>
      </c>
      <c r="T88" s="198">
        <v>1</v>
      </c>
      <c r="U88" s="198"/>
    </row>
    <row r="89" spans="1:21" ht="15" customHeight="1">
      <c r="A89" s="164">
        <v>86</v>
      </c>
      <c r="B89" s="163" t="s">
        <v>2</v>
      </c>
      <c r="C89" s="163" t="s">
        <v>944</v>
      </c>
      <c r="D89" s="163" t="s">
        <v>485</v>
      </c>
      <c r="E89" s="163" t="s">
        <v>1065</v>
      </c>
      <c r="F89" s="6" t="s">
        <v>1069</v>
      </c>
      <c r="G89" s="6">
        <v>432312403</v>
      </c>
      <c r="H89" s="6" t="s">
        <v>1071</v>
      </c>
      <c r="I89" s="6" t="s">
        <v>948</v>
      </c>
      <c r="J89" s="198" t="s">
        <v>949</v>
      </c>
      <c r="K89" s="301">
        <v>0</v>
      </c>
      <c r="L89" s="301">
        <v>4.7433690000000004</v>
      </c>
      <c r="M89" s="301">
        <v>3.5203607900000002</v>
      </c>
      <c r="N89" s="314">
        <f t="shared" si="4"/>
        <v>0.74216464921873038</v>
      </c>
      <c r="O89" s="301">
        <v>1.256592669</v>
      </c>
      <c r="P89" s="301">
        <v>1.3932438460000001</v>
      </c>
      <c r="Q89" s="198">
        <f t="shared" si="5"/>
        <v>1.1087473931459011</v>
      </c>
      <c r="R89" s="314">
        <f t="shared" si="6"/>
        <v>0.25783535078126962</v>
      </c>
      <c r="S89" s="314">
        <f t="shared" si="7"/>
        <v>0.17712687989369058</v>
      </c>
      <c r="T89" s="198">
        <v>1</v>
      </c>
      <c r="U89" s="198"/>
    </row>
    <row r="90" spans="1:21" ht="15" customHeight="1">
      <c r="A90" s="164">
        <v>87</v>
      </c>
      <c r="B90" s="163" t="s">
        <v>2</v>
      </c>
      <c r="C90" s="163" t="s">
        <v>944</v>
      </c>
      <c r="D90" s="163" t="s">
        <v>485</v>
      </c>
      <c r="E90" s="163" t="s">
        <v>1065</v>
      </c>
      <c r="F90" s="6" t="s">
        <v>1069</v>
      </c>
      <c r="G90" s="6">
        <v>432312404</v>
      </c>
      <c r="H90" s="6" t="s">
        <v>1072</v>
      </c>
      <c r="I90" s="6" t="s">
        <v>948</v>
      </c>
      <c r="J90" s="198" t="s">
        <v>949</v>
      </c>
      <c r="K90" s="301">
        <v>0</v>
      </c>
      <c r="L90" s="301">
        <v>4.1955179999999999</v>
      </c>
      <c r="M90" s="301">
        <v>3.3629112299999999</v>
      </c>
      <c r="N90" s="314">
        <f t="shared" si="4"/>
        <v>0.80154851677432915</v>
      </c>
      <c r="O90" s="301">
        <v>1.689476864</v>
      </c>
      <c r="P90" s="301">
        <v>1.7611792749999999</v>
      </c>
      <c r="Q90" s="198">
        <f t="shared" si="5"/>
        <v>1.0424405995298673</v>
      </c>
      <c r="R90" s="314">
        <f t="shared" si="6"/>
        <v>0.19845148322567085</v>
      </c>
      <c r="S90" s="314">
        <f t="shared" si="7"/>
        <v>0.16443328362149234</v>
      </c>
      <c r="T90" s="198">
        <v>1</v>
      </c>
      <c r="U90" s="198"/>
    </row>
    <row r="91" spans="1:21" ht="15" customHeight="1">
      <c r="A91" s="164">
        <v>88</v>
      </c>
      <c r="B91" s="163" t="s">
        <v>2</v>
      </c>
      <c r="C91" s="163" t="s">
        <v>944</v>
      </c>
      <c r="D91" s="163" t="s">
        <v>485</v>
      </c>
      <c r="E91" s="163" t="s">
        <v>1065</v>
      </c>
      <c r="F91" s="6" t="s">
        <v>1073</v>
      </c>
      <c r="G91" s="6">
        <v>432313501</v>
      </c>
      <c r="H91" s="6" t="s">
        <v>1074</v>
      </c>
      <c r="I91" s="6" t="s">
        <v>955</v>
      </c>
      <c r="J91" s="198" t="s">
        <v>949</v>
      </c>
      <c r="K91" s="301">
        <v>0</v>
      </c>
      <c r="L91" s="301">
        <v>4.0183200000000001</v>
      </c>
      <c r="M91" s="301">
        <v>3.1059587899999999</v>
      </c>
      <c r="N91" s="314">
        <f t="shared" si="4"/>
        <v>0.77294958838519578</v>
      </c>
      <c r="O91" s="301">
        <v>1.282502231</v>
      </c>
      <c r="P91" s="301">
        <v>1.3824586710000002</v>
      </c>
      <c r="Q91" s="198">
        <f t="shared" si="5"/>
        <v>1.0779386090596206</v>
      </c>
      <c r="R91" s="314">
        <f t="shared" si="6"/>
        <v>0.22705041161480422</v>
      </c>
      <c r="S91" s="314">
        <f t="shared" si="7"/>
        <v>0.16680779582285576</v>
      </c>
      <c r="T91" s="198">
        <v>1</v>
      </c>
      <c r="U91" s="198"/>
    </row>
    <row r="92" spans="1:21" ht="15" customHeight="1">
      <c r="A92" s="164">
        <v>89</v>
      </c>
      <c r="B92" s="163" t="s">
        <v>2</v>
      </c>
      <c r="C92" s="163" t="s">
        <v>944</v>
      </c>
      <c r="D92" s="163" t="s">
        <v>485</v>
      </c>
      <c r="E92" s="163" t="s">
        <v>1065</v>
      </c>
      <c r="F92" s="6" t="s">
        <v>1073</v>
      </c>
      <c r="G92" s="6">
        <v>432313502</v>
      </c>
      <c r="H92" s="6" t="s">
        <v>1075</v>
      </c>
      <c r="I92" s="6" t="s">
        <v>955</v>
      </c>
      <c r="J92" s="198" t="s">
        <v>949</v>
      </c>
      <c r="K92" s="301">
        <v>0</v>
      </c>
      <c r="L92" s="301">
        <v>3.0009199999999998</v>
      </c>
      <c r="M92" s="301">
        <v>1.99197676</v>
      </c>
      <c r="N92" s="314">
        <f t="shared" si="4"/>
        <v>0.66378869146794983</v>
      </c>
      <c r="O92" s="301">
        <v>0.64373891900000002</v>
      </c>
      <c r="P92" s="301">
        <v>0.70572755499999995</v>
      </c>
      <c r="Q92" s="198">
        <f t="shared" si="5"/>
        <v>1.0962946843361507</v>
      </c>
      <c r="R92" s="314">
        <f t="shared" si="6"/>
        <v>0.33621130853205017</v>
      </c>
      <c r="S92" s="314">
        <f t="shared" si="7"/>
        <v>0.27229198602123739</v>
      </c>
      <c r="T92" s="198">
        <v>1</v>
      </c>
      <c r="U92" s="198"/>
    </row>
    <row r="93" spans="1:21" ht="15" customHeight="1">
      <c r="A93" s="164">
        <v>90</v>
      </c>
      <c r="B93" s="163" t="s">
        <v>2</v>
      </c>
      <c r="C93" s="163" t="s">
        <v>944</v>
      </c>
      <c r="D93" s="163" t="s">
        <v>485</v>
      </c>
      <c r="E93" s="163" t="s">
        <v>1065</v>
      </c>
      <c r="F93" s="6" t="s">
        <v>1073</v>
      </c>
      <c r="G93" s="6">
        <v>432313503</v>
      </c>
      <c r="H93" s="6" t="s">
        <v>1076</v>
      </c>
      <c r="I93" s="6" t="s">
        <v>955</v>
      </c>
      <c r="J93" s="198" t="s">
        <v>949</v>
      </c>
      <c r="K93" s="301">
        <v>0</v>
      </c>
      <c r="L93" s="301">
        <v>4.6172579999999996</v>
      </c>
      <c r="M93" s="301">
        <v>4.0197110800000004</v>
      </c>
      <c r="N93" s="314">
        <f t="shared" si="4"/>
        <v>0.87058403060864276</v>
      </c>
      <c r="O93" s="301">
        <v>1.5026569619999999</v>
      </c>
      <c r="P93" s="301">
        <v>1.5321356909999999</v>
      </c>
      <c r="Q93" s="198">
        <f t="shared" si="5"/>
        <v>1.0196177369456063</v>
      </c>
      <c r="R93" s="314">
        <f t="shared" si="6"/>
        <v>0.12941596939135724</v>
      </c>
      <c r="S93" s="314">
        <f t="shared" si="7"/>
        <v>0.11233708088983119</v>
      </c>
      <c r="T93" s="198">
        <v>1</v>
      </c>
      <c r="U93" s="198"/>
    </row>
    <row r="94" spans="1:21" ht="15" customHeight="1">
      <c r="A94" s="164">
        <v>91</v>
      </c>
      <c r="B94" s="163" t="s">
        <v>2</v>
      </c>
      <c r="C94" s="163" t="s">
        <v>944</v>
      </c>
      <c r="D94" s="163" t="s">
        <v>485</v>
      </c>
      <c r="E94" s="163" t="s">
        <v>1065</v>
      </c>
      <c r="F94" s="6" t="s">
        <v>1077</v>
      </c>
      <c r="G94" s="6">
        <v>432314301</v>
      </c>
      <c r="H94" s="6" t="s">
        <v>1050</v>
      </c>
      <c r="I94" s="6" t="s">
        <v>948</v>
      </c>
      <c r="J94" s="198" t="s">
        <v>949</v>
      </c>
      <c r="K94" s="301">
        <v>0</v>
      </c>
      <c r="L94" s="301">
        <v>3.6324900000000002</v>
      </c>
      <c r="M94" s="301">
        <v>2.79762369</v>
      </c>
      <c r="N94" s="314">
        <f t="shared" si="4"/>
        <v>0.77016693507759137</v>
      </c>
      <c r="O94" s="301">
        <v>1.206264438</v>
      </c>
      <c r="P94" s="301">
        <v>1.2883954470000001</v>
      </c>
      <c r="Q94" s="198">
        <f t="shared" si="5"/>
        <v>1.0680870681524643</v>
      </c>
      <c r="R94" s="314">
        <f t="shared" si="6"/>
        <v>0.22983306492240863</v>
      </c>
      <c r="S94" s="314">
        <f t="shared" si="7"/>
        <v>0.17739465632500606</v>
      </c>
      <c r="T94" s="198">
        <v>1</v>
      </c>
      <c r="U94" s="198"/>
    </row>
    <row r="95" spans="1:21" ht="15" customHeight="1">
      <c r="A95" s="164">
        <v>92</v>
      </c>
      <c r="B95" s="163" t="s">
        <v>2</v>
      </c>
      <c r="C95" s="163" t="s">
        <v>944</v>
      </c>
      <c r="D95" s="163" t="s">
        <v>485</v>
      </c>
      <c r="E95" s="163" t="s">
        <v>1065</v>
      </c>
      <c r="F95" s="6" t="s">
        <v>1077</v>
      </c>
      <c r="G95" s="6">
        <v>432314302</v>
      </c>
      <c r="H95" s="6" t="s">
        <v>1078</v>
      </c>
      <c r="I95" s="6" t="s">
        <v>948</v>
      </c>
      <c r="J95" s="198" t="s">
        <v>949</v>
      </c>
      <c r="K95" s="301">
        <v>0</v>
      </c>
      <c r="L95" s="301">
        <v>2.7222149999999998</v>
      </c>
      <c r="M95" s="301">
        <v>1.8362591699999999</v>
      </c>
      <c r="N95" s="314">
        <f t="shared" si="4"/>
        <v>0.67454597450972831</v>
      </c>
      <c r="O95" s="301">
        <v>0.68013326399999996</v>
      </c>
      <c r="P95" s="301">
        <v>0.743764588</v>
      </c>
      <c r="Q95" s="198">
        <f t="shared" si="5"/>
        <v>1.0935571414722043</v>
      </c>
      <c r="R95" s="314">
        <f t="shared" si="6"/>
        <v>0.32545402549027169</v>
      </c>
      <c r="S95" s="314">
        <f t="shared" si="7"/>
        <v>0.26234543232355911</v>
      </c>
      <c r="T95" s="198">
        <v>1</v>
      </c>
      <c r="U95" s="198"/>
    </row>
    <row r="96" spans="1:21" ht="15" customHeight="1">
      <c r="A96" s="164">
        <v>93</v>
      </c>
      <c r="B96" s="163" t="s">
        <v>2</v>
      </c>
      <c r="C96" s="163" t="s">
        <v>944</v>
      </c>
      <c r="D96" s="163" t="s">
        <v>485</v>
      </c>
      <c r="E96" s="163" t="s">
        <v>1065</v>
      </c>
      <c r="F96" s="6" t="s">
        <v>1077</v>
      </c>
      <c r="G96" s="6">
        <v>432314305</v>
      </c>
      <c r="H96" s="6" t="s">
        <v>1079</v>
      </c>
      <c r="I96" s="6" t="s">
        <v>948</v>
      </c>
      <c r="J96" s="198" t="s">
        <v>949</v>
      </c>
      <c r="K96" s="301">
        <v>0</v>
      </c>
      <c r="L96" s="301">
        <v>0.78443099999999999</v>
      </c>
      <c r="M96" s="301">
        <v>0.78125</v>
      </c>
      <c r="N96" s="314">
        <f t="shared" si="4"/>
        <v>0.99594483134909251</v>
      </c>
      <c r="O96" s="301">
        <v>0.37757801099999999</v>
      </c>
      <c r="P96" s="301">
        <v>0.39115132599999997</v>
      </c>
      <c r="Q96" s="198">
        <f t="shared" si="5"/>
        <v>1.0359483725338019</v>
      </c>
      <c r="R96" s="314">
        <f t="shared" si="6"/>
        <v>4.0551686509074925E-3</v>
      </c>
      <c r="S96" s="314">
        <f t="shared" si="7"/>
        <v>-3.1747427169544151E-2</v>
      </c>
      <c r="T96" s="198">
        <v>1</v>
      </c>
      <c r="U96" s="198"/>
    </row>
    <row r="97" spans="1:21" ht="15" customHeight="1">
      <c r="A97" s="164">
        <v>94</v>
      </c>
      <c r="B97" s="163" t="s">
        <v>2</v>
      </c>
      <c r="C97" s="163" t="s">
        <v>944</v>
      </c>
      <c r="D97" s="163" t="s">
        <v>485</v>
      </c>
      <c r="E97" s="163" t="s">
        <v>1080</v>
      </c>
      <c r="F97" s="6" t="s">
        <v>1081</v>
      </c>
      <c r="G97" s="6">
        <v>432321502</v>
      </c>
      <c r="H97" s="6" t="s">
        <v>1082</v>
      </c>
      <c r="I97" s="6" t="s">
        <v>955</v>
      </c>
      <c r="J97" s="198" t="s">
        <v>949</v>
      </c>
      <c r="K97" s="301">
        <v>0</v>
      </c>
      <c r="L97" s="301">
        <v>4.2267989999999998</v>
      </c>
      <c r="M97" s="301">
        <v>2.94504169</v>
      </c>
      <c r="N97" s="314">
        <f t="shared" si="4"/>
        <v>0.6967546102854667</v>
      </c>
      <c r="O97" s="301">
        <v>1.0065612119999998</v>
      </c>
      <c r="P97" s="301">
        <v>0.997987709</v>
      </c>
      <c r="Q97" s="198">
        <f t="shared" si="5"/>
        <v>0.9914823828915833</v>
      </c>
      <c r="R97" s="314">
        <f t="shared" si="6"/>
        <v>0.3032453897145333</v>
      </c>
      <c r="S97" s="314">
        <f t="shared" si="7"/>
        <v>0.30918007870346897</v>
      </c>
      <c r="T97" s="198">
        <v>1</v>
      </c>
      <c r="U97" s="198"/>
    </row>
    <row r="98" spans="1:21" ht="15" customHeight="1">
      <c r="A98" s="164">
        <v>95</v>
      </c>
      <c r="B98" s="163" t="s">
        <v>2</v>
      </c>
      <c r="C98" s="163" t="s">
        <v>944</v>
      </c>
      <c r="D98" s="163" t="s">
        <v>485</v>
      </c>
      <c r="E98" s="163" t="s">
        <v>1080</v>
      </c>
      <c r="F98" s="6" t="s">
        <v>1083</v>
      </c>
      <c r="G98" s="6">
        <v>432321503</v>
      </c>
      <c r="H98" s="6" t="s">
        <v>1084</v>
      </c>
      <c r="I98" s="6" t="s">
        <v>955</v>
      </c>
      <c r="J98" s="198" t="s">
        <v>949</v>
      </c>
      <c r="K98" s="301">
        <v>0</v>
      </c>
      <c r="L98" s="301">
        <v>0.36001300000000003</v>
      </c>
      <c r="M98" s="301">
        <v>0.36001300000000003</v>
      </c>
      <c r="N98" s="314">
        <f t="shared" si="4"/>
        <v>1</v>
      </c>
      <c r="O98" s="301">
        <v>0.31832558</v>
      </c>
      <c r="P98" s="301">
        <v>0.31832558</v>
      </c>
      <c r="Q98" s="314">
        <f t="shared" si="5"/>
        <v>1</v>
      </c>
      <c r="R98" s="314">
        <f t="shared" si="6"/>
        <v>0</v>
      </c>
      <c r="S98" s="314">
        <f t="shared" si="7"/>
        <v>0</v>
      </c>
      <c r="T98" s="198">
        <v>1</v>
      </c>
      <c r="U98" s="198" t="s">
        <v>980</v>
      </c>
    </row>
    <row r="99" spans="1:21" ht="15" customHeight="1">
      <c r="A99" s="164">
        <v>96</v>
      </c>
      <c r="B99" s="163" t="s">
        <v>2</v>
      </c>
      <c r="C99" s="163" t="s">
        <v>944</v>
      </c>
      <c r="D99" s="163" t="s">
        <v>485</v>
      </c>
      <c r="E99" s="163" t="s">
        <v>1080</v>
      </c>
      <c r="F99" s="6" t="s">
        <v>1081</v>
      </c>
      <c r="G99" s="6">
        <v>432321504</v>
      </c>
      <c r="H99" s="6" t="s">
        <v>1081</v>
      </c>
      <c r="I99" s="6" t="s">
        <v>948</v>
      </c>
      <c r="J99" s="198" t="s">
        <v>949</v>
      </c>
      <c r="K99" s="301">
        <v>0</v>
      </c>
      <c r="L99" s="301">
        <v>1.21458</v>
      </c>
      <c r="M99" s="301">
        <v>0.93046943999999998</v>
      </c>
      <c r="N99" s="314">
        <f t="shared" si="4"/>
        <v>0.76608328805019021</v>
      </c>
      <c r="O99" s="301">
        <v>0.45075161200000002</v>
      </c>
      <c r="P99" s="301">
        <v>0.48330061900000004</v>
      </c>
      <c r="Q99" s="198">
        <f t="shared" si="5"/>
        <v>1.0722105171306631</v>
      </c>
      <c r="R99" s="314">
        <f t="shared" si="6"/>
        <v>0.23391671194980979</v>
      </c>
      <c r="S99" s="314">
        <f t="shared" si="7"/>
        <v>0.17859744155454682</v>
      </c>
      <c r="T99" s="198">
        <v>1</v>
      </c>
      <c r="U99" s="198"/>
    </row>
    <row r="100" spans="1:21" ht="15" customHeight="1">
      <c r="A100" s="164">
        <v>97</v>
      </c>
      <c r="B100" s="163" t="s">
        <v>2</v>
      </c>
      <c r="C100" s="163" t="s">
        <v>944</v>
      </c>
      <c r="D100" s="163" t="s">
        <v>485</v>
      </c>
      <c r="E100" s="163" t="s">
        <v>1080</v>
      </c>
      <c r="F100" s="6" t="s">
        <v>1081</v>
      </c>
      <c r="G100" s="6">
        <v>432321505</v>
      </c>
      <c r="H100" s="6" t="s">
        <v>1085</v>
      </c>
      <c r="I100" s="6" t="s">
        <v>948</v>
      </c>
      <c r="J100" s="198" t="s">
        <v>949</v>
      </c>
      <c r="K100" s="301">
        <v>0</v>
      </c>
      <c r="L100" s="301">
        <v>3.3513609999999998</v>
      </c>
      <c r="M100" s="301">
        <v>2.2377112799999996</v>
      </c>
      <c r="N100" s="314">
        <f t="shared" si="4"/>
        <v>0.66770224992174809</v>
      </c>
      <c r="O100" s="301">
        <v>1.062896582</v>
      </c>
      <c r="P100" s="301">
        <v>1.0731349160000001</v>
      </c>
      <c r="Q100" s="198">
        <f t="shared" si="5"/>
        <v>1.0096324836991526</v>
      </c>
      <c r="R100" s="314">
        <f t="shared" si="6"/>
        <v>0.33229775007825191</v>
      </c>
      <c r="S100" s="314">
        <f t="shared" si="7"/>
        <v>0.32586611903999319</v>
      </c>
      <c r="T100" s="198">
        <v>1</v>
      </c>
      <c r="U100" s="198"/>
    </row>
    <row r="101" spans="1:21" ht="15" customHeight="1">
      <c r="A101" s="164">
        <v>98</v>
      </c>
      <c r="B101" s="163" t="s">
        <v>2</v>
      </c>
      <c r="C101" s="163" t="s">
        <v>944</v>
      </c>
      <c r="D101" s="163" t="s">
        <v>485</v>
      </c>
      <c r="E101" s="163" t="s">
        <v>1080</v>
      </c>
      <c r="F101" s="6" t="s">
        <v>1081</v>
      </c>
      <c r="G101" s="6">
        <v>432321506</v>
      </c>
      <c r="H101" s="6" t="s">
        <v>1086</v>
      </c>
      <c r="I101" s="6" t="s">
        <v>948</v>
      </c>
      <c r="J101" s="198" t="s">
        <v>949</v>
      </c>
      <c r="K101" s="301">
        <v>0</v>
      </c>
      <c r="L101" s="301">
        <v>4.8834</v>
      </c>
      <c r="M101" s="301">
        <v>3.4328957599999996</v>
      </c>
      <c r="N101" s="314">
        <f t="shared" si="4"/>
        <v>0.70297247000040952</v>
      </c>
      <c r="O101" s="301">
        <v>1.4501183019999999</v>
      </c>
      <c r="P101" s="301">
        <v>1.47712771</v>
      </c>
      <c r="Q101" s="198">
        <f t="shared" si="5"/>
        <v>1.0186256583085316</v>
      </c>
      <c r="R101" s="314">
        <f t="shared" si="6"/>
        <v>0.29702752999959048</v>
      </c>
      <c r="S101" s="314">
        <f t="shared" si="7"/>
        <v>0.28393420497305843</v>
      </c>
      <c r="T101" s="198">
        <v>1</v>
      </c>
      <c r="U101" s="198"/>
    </row>
    <row r="102" spans="1:21" ht="15" customHeight="1">
      <c r="A102" s="164">
        <v>99</v>
      </c>
      <c r="B102" s="163" t="s">
        <v>2</v>
      </c>
      <c r="C102" s="163" t="s">
        <v>944</v>
      </c>
      <c r="D102" s="163" t="s">
        <v>485</v>
      </c>
      <c r="E102" s="163" t="s">
        <v>1080</v>
      </c>
      <c r="F102" s="6" t="s">
        <v>1087</v>
      </c>
      <c r="G102" s="6">
        <v>432322201</v>
      </c>
      <c r="H102" s="6" t="s">
        <v>1088</v>
      </c>
      <c r="I102" s="6" t="s">
        <v>948</v>
      </c>
      <c r="J102" s="198" t="s">
        <v>949</v>
      </c>
      <c r="K102" s="301">
        <v>0</v>
      </c>
      <c r="L102" s="301">
        <v>6.274686</v>
      </c>
      <c r="M102" s="301">
        <v>5.9269864700000001</v>
      </c>
      <c r="N102" s="314">
        <f t="shared" si="4"/>
        <v>0.94458694347414363</v>
      </c>
      <c r="O102" s="301">
        <v>2.7221863739999996</v>
      </c>
      <c r="P102" s="301">
        <v>2.70113504</v>
      </c>
      <c r="Q102" s="198">
        <f t="shared" si="5"/>
        <v>0.99226675506090845</v>
      </c>
      <c r="R102" s="314">
        <f t="shared" si="6"/>
        <v>5.5413056525856375E-2</v>
      </c>
      <c r="S102" s="314">
        <f t="shared" si="7"/>
        <v>6.271777872600981E-2</v>
      </c>
      <c r="T102" s="198">
        <v>1</v>
      </c>
      <c r="U102" s="198"/>
    </row>
    <row r="103" spans="1:21" ht="15" customHeight="1">
      <c r="A103" s="164">
        <v>100</v>
      </c>
      <c r="B103" s="163" t="s">
        <v>2</v>
      </c>
      <c r="C103" s="163" t="s">
        <v>944</v>
      </c>
      <c r="D103" s="163" t="s">
        <v>485</v>
      </c>
      <c r="E103" s="163" t="s">
        <v>1080</v>
      </c>
      <c r="F103" s="6" t="s">
        <v>1087</v>
      </c>
      <c r="G103" s="6">
        <v>432322202</v>
      </c>
      <c r="H103" s="6" t="s">
        <v>1089</v>
      </c>
      <c r="I103" s="6" t="s">
        <v>948</v>
      </c>
      <c r="J103" s="198" t="s">
        <v>949</v>
      </c>
      <c r="K103" s="301">
        <v>0</v>
      </c>
      <c r="L103" s="301">
        <v>3.478056</v>
      </c>
      <c r="M103" s="301">
        <v>2.8844901099999998</v>
      </c>
      <c r="N103" s="314">
        <f t="shared" si="4"/>
        <v>0.82933975473655386</v>
      </c>
      <c r="O103" s="301">
        <v>1.637344707</v>
      </c>
      <c r="P103" s="301">
        <v>1.6666030169999999</v>
      </c>
      <c r="Q103" s="198">
        <f t="shared" si="5"/>
        <v>1.0178693648777282</v>
      </c>
      <c r="R103" s="314">
        <f t="shared" si="6"/>
        <v>0.17066024526344614</v>
      </c>
      <c r="S103" s="314">
        <f t="shared" si="7"/>
        <v>0.15584047057845307</v>
      </c>
      <c r="T103" s="198">
        <v>1</v>
      </c>
      <c r="U103" s="198"/>
    </row>
    <row r="104" spans="1:21" ht="15" customHeight="1">
      <c r="A104" s="164">
        <v>101</v>
      </c>
      <c r="B104" s="163" t="s">
        <v>2</v>
      </c>
      <c r="C104" s="163" t="s">
        <v>944</v>
      </c>
      <c r="D104" s="163" t="s">
        <v>485</v>
      </c>
      <c r="E104" s="163" t="s">
        <v>1080</v>
      </c>
      <c r="F104" s="6" t="s">
        <v>1087</v>
      </c>
      <c r="G104" s="6">
        <v>432322203</v>
      </c>
      <c r="H104" s="6" t="s">
        <v>1090</v>
      </c>
      <c r="I104" s="6" t="s">
        <v>955</v>
      </c>
      <c r="J104" s="198" t="s">
        <v>949</v>
      </c>
      <c r="K104" s="301">
        <v>0</v>
      </c>
      <c r="L104" s="301">
        <v>1.55243</v>
      </c>
      <c r="M104" s="301">
        <v>1.25650595</v>
      </c>
      <c r="N104" s="314">
        <f t="shared" si="4"/>
        <v>0.8093801008741135</v>
      </c>
      <c r="O104" s="301">
        <v>0.57608425699999999</v>
      </c>
      <c r="P104" s="301">
        <v>0.57438098100000001</v>
      </c>
      <c r="Q104" s="198">
        <f t="shared" si="5"/>
        <v>0.99704335610754247</v>
      </c>
      <c r="R104" s="314">
        <f t="shared" si="6"/>
        <v>0.1906198991258865</v>
      </c>
      <c r="S104" s="314">
        <f t="shared" si="7"/>
        <v>0.19301294785781264</v>
      </c>
      <c r="T104" s="198">
        <v>1</v>
      </c>
      <c r="U104" s="198"/>
    </row>
    <row r="105" spans="1:21" ht="15" customHeight="1">
      <c r="A105" s="164">
        <v>102</v>
      </c>
      <c r="B105" s="163" t="s">
        <v>2</v>
      </c>
      <c r="C105" s="163" t="s">
        <v>944</v>
      </c>
      <c r="D105" s="163" t="s">
        <v>485</v>
      </c>
      <c r="E105" s="163" t="s">
        <v>1080</v>
      </c>
      <c r="F105" s="6" t="s">
        <v>1087</v>
      </c>
      <c r="G105" s="6">
        <v>432322204</v>
      </c>
      <c r="H105" s="6" t="s">
        <v>1091</v>
      </c>
      <c r="I105" s="6" t="s">
        <v>955</v>
      </c>
      <c r="J105" s="198" t="s">
        <v>949</v>
      </c>
      <c r="K105" s="301">
        <v>0</v>
      </c>
      <c r="L105" s="301">
        <v>3.6590199999999999</v>
      </c>
      <c r="M105" s="301">
        <v>3.3420168800000001</v>
      </c>
      <c r="N105" s="314">
        <f t="shared" si="4"/>
        <v>0.9133639280463075</v>
      </c>
      <c r="O105" s="301">
        <v>1.5336473019999999</v>
      </c>
      <c r="P105" s="301">
        <v>1.5664135349999999</v>
      </c>
      <c r="Q105" s="198">
        <f t="shared" si="5"/>
        <v>1.0213649076663651</v>
      </c>
      <c r="R105" s="314">
        <f t="shared" si="6"/>
        <v>8.6636071953692495E-2</v>
      </c>
      <c r="S105" s="314">
        <f t="shared" si="7"/>
        <v>6.7122135965194563E-2</v>
      </c>
      <c r="T105" s="198">
        <v>1</v>
      </c>
      <c r="U105" s="198"/>
    </row>
    <row r="106" spans="1:21" ht="15" customHeight="1">
      <c r="A106" s="164">
        <v>103</v>
      </c>
      <c r="B106" s="163" t="s">
        <v>2</v>
      </c>
      <c r="C106" s="163" t="s">
        <v>944</v>
      </c>
      <c r="D106" s="163" t="s">
        <v>485</v>
      </c>
      <c r="E106" s="163" t="s">
        <v>1080</v>
      </c>
      <c r="F106" s="6" t="s">
        <v>1092</v>
      </c>
      <c r="G106" s="6">
        <v>432323401</v>
      </c>
      <c r="H106" s="6" t="s">
        <v>1093</v>
      </c>
      <c r="I106" s="6" t="s">
        <v>948</v>
      </c>
      <c r="J106" s="198" t="s">
        <v>949</v>
      </c>
      <c r="K106" s="301">
        <v>0</v>
      </c>
      <c r="L106" s="301">
        <v>6.9629250000000003</v>
      </c>
      <c r="M106" s="301">
        <v>3.1333781099999998</v>
      </c>
      <c r="N106" s="314">
        <f t="shared" si="4"/>
        <v>0.45000888419737389</v>
      </c>
      <c r="O106" s="301">
        <v>1.5822480409999999</v>
      </c>
      <c r="P106" s="301">
        <v>1.5148277140000002</v>
      </c>
      <c r="Q106" s="198">
        <f t="shared" si="5"/>
        <v>0.95738953359209766</v>
      </c>
      <c r="R106" s="314">
        <f t="shared" si="6"/>
        <v>0.54999111580262605</v>
      </c>
      <c r="S106" s="314">
        <f t="shared" si="7"/>
        <v>0.56916620424597597</v>
      </c>
      <c r="T106" s="198">
        <v>1</v>
      </c>
      <c r="U106" s="198"/>
    </row>
    <row r="107" spans="1:21" ht="15" customHeight="1">
      <c r="A107" s="164">
        <v>104</v>
      </c>
      <c r="B107" s="163" t="s">
        <v>2</v>
      </c>
      <c r="C107" s="163" t="s">
        <v>944</v>
      </c>
      <c r="D107" s="163" t="s">
        <v>485</v>
      </c>
      <c r="E107" s="163" t="s">
        <v>1080</v>
      </c>
      <c r="F107" s="6" t="s">
        <v>1092</v>
      </c>
      <c r="G107" s="6">
        <v>432323402</v>
      </c>
      <c r="H107" s="6" t="s">
        <v>1094</v>
      </c>
      <c r="I107" s="6" t="s">
        <v>955</v>
      </c>
      <c r="J107" s="198" t="s">
        <v>949</v>
      </c>
      <c r="K107" s="301">
        <v>0</v>
      </c>
      <c r="L107" s="301">
        <v>7.5601649999999996</v>
      </c>
      <c r="M107" s="301">
        <v>2.3489016600000001</v>
      </c>
      <c r="N107" s="314">
        <f t="shared" si="4"/>
        <v>0.31069449674709482</v>
      </c>
      <c r="O107" s="301">
        <v>1.0369616070000001</v>
      </c>
      <c r="P107" s="301">
        <v>1.1019812529999999</v>
      </c>
      <c r="Q107" s="198">
        <f t="shared" si="5"/>
        <v>1.0627020764906678</v>
      </c>
      <c r="R107" s="314">
        <f t="shared" si="6"/>
        <v>0.68930550325290518</v>
      </c>
      <c r="S107" s="314">
        <f t="shared" si="7"/>
        <v>0.66982431315263935</v>
      </c>
      <c r="T107" s="198">
        <v>1</v>
      </c>
      <c r="U107" s="198"/>
    </row>
    <row r="108" spans="1:21" ht="15" customHeight="1">
      <c r="A108" s="164">
        <v>105</v>
      </c>
      <c r="B108" s="163" t="s">
        <v>2</v>
      </c>
      <c r="C108" s="163" t="s">
        <v>944</v>
      </c>
      <c r="D108" s="163" t="s">
        <v>485</v>
      </c>
      <c r="E108" s="163" t="s">
        <v>1080</v>
      </c>
      <c r="F108" s="6" t="s">
        <v>1095</v>
      </c>
      <c r="G108" s="6">
        <v>432324101</v>
      </c>
      <c r="H108" s="6" t="s">
        <v>1095</v>
      </c>
      <c r="I108" s="6" t="s">
        <v>948</v>
      </c>
      <c r="J108" s="198" t="s">
        <v>949</v>
      </c>
      <c r="K108" s="301">
        <v>0</v>
      </c>
      <c r="L108" s="301">
        <v>6.2759549999999997</v>
      </c>
      <c r="M108" s="301">
        <v>5.5324215700000003</v>
      </c>
      <c r="N108" s="314">
        <f t="shared" si="4"/>
        <v>0.88152664733893094</v>
      </c>
      <c r="O108" s="301">
        <v>1.7619496690000001</v>
      </c>
      <c r="P108" s="301">
        <v>1.727199436</v>
      </c>
      <c r="Q108" s="198">
        <f t="shared" si="5"/>
        <v>0.98027739746974574</v>
      </c>
      <c r="R108" s="314">
        <f t="shared" si="6"/>
        <v>0.11847335266106906</v>
      </c>
      <c r="S108" s="314">
        <f t="shared" si="7"/>
        <v>0.13585935234636237</v>
      </c>
      <c r="T108" s="198">
        <v>1</v>
      </c>
      <c r="U108" s="198"/>
    </row>
    <row r="109" spans="1:21" ht="15" customHeight="1">
      <c r="A109" s="164">
        <v>106</v>
      </c>
      <c r="B109" s="163" t="s">
        <v>2</v>
      </c>
      <c r="C109" s="163" t="s">
        <v>944</v>
      </c>
      <c r="D109" s="163" t="s">
        <v>485</v>
      </c>
      <c r="E109" s="163" t="s">
        <v>1080</v>
      </c>
      <c r="F109" s="6" t="s">
        <v>1095</v>
      </c>
      <c r="G109" s="6">
        <v>432324102</v>
      </c>
      <c r="H109" s="6" t="s">
        <v>1096</v>
      </c>
      <c r="I109" s="6" t="s">
        <v>955</v>
      </c>
      <c r="J109" s="198" t="s">
        <v>949</v>
      </c>
      <c r="K109" s="301">
        <v>0</v>
      </c>
      <c r="L109" s="301">
        <v>2.4182220000000001</v>
      </c>
      <c r="M109" s="301">
        <v>1.54575332</v>
      </c>
      <c r="N109" s="314">
        <f t="shared" si="4"/>
        <v>0.63921067627372508</v>
      </c>
      <c r="O109" s="301">
        <v>0.65505279000000005</v>
      </c>
      <c r="P109" s="301">
        <v>0.75415774699999993</v>
      </c>
      <c r="Q109" s="198">
        <f t="shared" si="5"/>
        <v>1.1512930843329434</v>
      </c>
      <c r="R109" s="314">
        <f t="shared" si="6"/>
        <v>0.36078932372627492</v>
      </c>
      <c r="S109" s="314">
        <f t="shared" si="7"/>
        <v>0.26408116897427647</v>
      </c>
      <c r="T109" s="198">
        <v>1</v>
      </c>
      <c r="U109" s="198"/>
    </row>
    <row r="110" spans="1:21" ht="15" customHeight="1">
      <c r="A110" s="164">
        <v>107</v>
      </c>
      <c r="B110" s="163" t="s">
        <v>2</v>
      </c>
      <c r="C110" s="163" t="s">
        <v>944</v>
      </c>
      <c r="D110" s="163" t="s">
        <v>485</v>
      </c>
      <c r="E110" s="163" t="s">
        <v>1080</v>
      </c>
      <c r="F110" s="6" t="s">
        <v>1095</v>
      </c>
      <c r="G110" s="6">
        <v>432324103</v>
      </c>
      <c r="H110" s="6" t="s">
        <v>1097</v>
      </c>
      <c r="I110" s="6" t="s">
        <v>955</v>
      </c>
      <c r="J110" s="198" t="s">
        <v>949</v>
      </c>
      <c r="K110" s="301">
        <v>0</v>
      </c>
      <c r="L110" s="301">
        <v>2.1344639999999999</v>
      </c>
      <c r="M110" s="301">
        <v>1.7785135700000001</v>
      </c>
      <c r="N110" s="314">
        <f t="shared" si="4"/>
        <v>0.83323662052861991</v>
      </c>
      <c r="O110" s="301">
        <v>0.93466338699999996</v>
      </c>
      <c r="P110" s="301">
        <v>1.003028341</v>
      </c>
      <c r="Q110" s="198">
        <f t="shared" si="5"/>
        <v>1.0731439306929866</v>
      </c>
      <c r="R110" s="314">
        <f t="shared" si="6"/>
        <v>0.16676337947138009</v>
      </c>
      <c r="S110" s="314">
        <f t="shared" si="7"/>
        <v>0.10581717784857636</v>
      </c>
      <c r="T110" s="198">
        <v>1</v>
      </c>
      <c r="U110" s="198"/>
    </row>
    <row r="111" spans="1:21" ht="15" customHeight="1">
      <c r="A111" s="164">
        <v>108</v>
      </c>
      <c r="B111" s="163" t="s">
        <v>2</v>
      </c>
      <c r="C111" s="163" t="s">
        <v>944</v>
      </c>
      <c r="D111" s="163" t="s">
        <v>485</v>
      </c>
      <c r="E111" s="163" t="s">
        <v>1080</v>
      </c>
      <c r="F111" s="6" t="s">
        <v>1098</v>
      </c>
      <c r="G111" s="6">
        <v>432325602</v>
      </c>
      <c r="H111" s="6" t="s">
        <v>1099</v>
      </c>
      <c r="I111" s="6" t="s">
        <v>955</v>
      </c>
      <c r="J111" s="198" t="s">
        <v>949</v>
      </c>
      <c r="K111" s="301">
        <v>0</v>
      </c>
      <c r="L111" s="301">
        <v>2.5668000000000002</v>
      </c>
      <c r="M111" s="301">
        <v>2.30173424</v>
      </c>
      <c r="N111" s="314">
        <f t="shared" si="4"/>
        <v>0.89673299049400024</v>
      </c>
      <c r="O111" s="301">
        <v>0.75540010000000002</v>
      </c>
      <c r="P111" s="301">
        <v>0.76644963700000002</v>
      </c>
      <c r="Q111" s="198">
        <f t="shared" si="5"/>
        <v>1.0146273967927724</v>
      </c>
      <c r="R111" s="314">
        <f t="shared" si="6"/>
        <v>0.10326700950599976</v>
      </c>
      <c r="S111" s="314">
        <f t="shared" si="7"/>
        <v>9.0150140236874621E-2</v>
      </c>
      <c r="T111" s="198">
        <v>1</v>
      </c>
      <c r="U111" s="198"/>
    </row>
    <row r="112" spans="1:21" ht="15" customHeight="1">
      <c r="A112" s="164">
        <v>109</v>
      </c>
      <c r="B112" s="163" t="s">
        <v>2</v>
      </c>
      <c r="C112" s="163" t="s">
        <v>944</v>
      </c>
      <c r="D112" s="163" t="s">
        <v>485</v>
      </c>
      <c r="E112" s="163" t="s">
        <v>1080</v>
      </c>
      <c r="F112" s="6" t="s">
        <v>1098</v>
      </c>
      <c r="G112" s="6">
        <v>432325604</v>
      </c>
      <c r="H112" s="6" t="s">
        <v>1100</v>
      </c>
      <c r="I112" s="6" t="s">
        <v>955</v>
      </c>
      <c r="J112" s="198" t="s">
        <v>949</v>
      </c>
      <c r="K112" s="301">
        <v>0</v>
      </c>
      <c r="L112" s="301">
        <v>0.84785999999999995</v>
      </c>
      <c r="M112" s="301">
        <v>0.62679130000000005</v>
      </c>
      <c r="N112" s="314">
        <f t="shared" si="4"/>
        <v>0.73926273205482051</v>
      </c>
      <c r="O112" s="301">
        <v>0.26976834199999999</v>
      </c>
      <c r="P112" s="301">
        <v>0.30175216299999996</v>
      </c>
      <c r="Q112" s="198">
        <f t="shared" si="5"/>
        <v>1.1185603201727798</v>
      </c>
      <c r="R112" s="314">
        <f t="shared" si="6"/>
        <v>0.26073726794517949</v>
      </c>
      <c r="S112" s="314">
        <f t="shared" si="7"/>
        <v>0.17309004174095599</v>
      </c>
      <c r="T112" s="198">
        <v>1</v>
      </c>
      <c r="U112" s="198"/>
    </row>
    <row r="113" spans="1:21" ht="15" customHeight="1">
      <c r="A113" s="164">
        <v>110</v>
      </c>
      <c r="B113" s="163" t="s">
        <v>2</v>
      </c>
      <c r="C113" s="163" t="s">
        <v>944</v>
      </c>
      <c r="D113" s="163" t="s">
        <v>771</v>
      </c>
      <c r="E113" s="163" t="s">
        <v>1101</v>
      </c>
      <c r="F113" s="6" t="s">
        <v>1102</v>
      </c>
      <c r="G113" s="6">
        <v>432511302</v>
      </c>
      <c r="H113" s="6" t="s">
        <v>1103</v>
      </c>
      <c r="I113" s="6" t="s">
        <v>955</v>
      </c>
      <c r="J113" s="198" t="s">
        <v>949</v>
      </c>
      <c r="K113" s="301">
        <v>0</v>
      </c>
      <c r="L113" s="301">
        <v>1.8142400000000001</v>
      </c>
      <c r="M113" s="301">
        <v>0.79341702000000003</v>
      </c>
      <c r="N113" s="314">
        <f t="shared" si="4"/>
        <v>0.43732748699179824</v>
      </c>
      <c r="O113" s="301">
        <v>0.41195509700000005</v>
      </c>
      <c r="P113" s="301">
        <v>0.43331613600000002</v>
      </c>
      <c r="Q113" s="198">
        <f t="shared" si="5"/>
        <v>1.0518528333683901</v>
      </c>
      <c r="R113" s="314">
        <f t="shared" si="6"/>
        <v>0.56267251300820176</v>
      </c>
      <c r="S113" s="314">
        <f t="shared" si="7"/>
        <v>0.53999584369779918</v>
      </c>
      <c r="T113" s="198">
        <v>1</v>
      </c>
      <c r="U113" s="198"/>
    </row>
    <row r="114" spans="1:21" ht="15" customHeight="1">
      <c r="A114" s="164">
        <v>111</v>
      </c>
      <c r="B114" s="163" t="s">
        <v>2</v>
      </c>
      <c r="C114" s="163" t="s">
        <v>944</v>
      </c>
      <c r="D114" s="163" t="s">
        <v>771</v>
      </c>
      <c r="E114" s="163" t="s">
        <v>1101</v>
      </c>
      <c r="F114" s="6" t="s">
        <v>1104</v>
      </c>
      <c r="G114" s="6">
        <v>432511502</v>
      </c>
      <c r="H114" s="6" t="s">
        <v>1105</v>
      </c>
      <c r="I114" s="6" t="s">
        <v>948</v>
      </c>
      <c r="J114" s="198" t="s">
        <v>949</v>
      </c>
      <c r="K114" s="301">
        <v>0</v>
      </c>
      <c r="L114" s="301">
        <v>2.7656499999999999</v>
      </c>
      <c r="M114" s="301">
        <v>2.4410703599999999</v>
      </c>
      <c r="N114" s="314">
        <f t="shared" si="4"/>
        <v>0.88263893117350345</v>
      </c>
      <c r="O114" s="301">
        <v>1.15846541</v>
      </c>
      <c r="P114" s="301">
        <v>1.2198026640000001</v>
      </c>
      <c r="Q114" s="198">
        <f t="shared" si="5"/>
        <v>1.0529469878604318</v>
      </c>
      <c r="R114" s="314">
        <f t="shared" si="6"/>
        <v>0.11736106882649655</v>
      </c>
      <c r="S114" s="314">
        <f t="shared" si="7"/>
        <v>7.0627996052508579E-2</v>
      </c>
      <c r="T114" s="198">
        <v>1</v>
      </c>
      <c r="U114" s="198"/>
    </row>
    <row r="115" spans="1:21" ht="15" customHeight="1">
      <c r="A115" s="164">
        <v>112</v>
      </c>
      <c r="B115" s="163" t="s">
        <v>2</v>
      </c>
      <c r="C115" s="163" t="s">
        <v>944</v>
      </c>
      <c r="D115" s="163" t="s">
        <v>771</v>
      </c>
      <c r="E115" s="163" t="s">
        <v>1101</v>
      </c>
      <c r="F115" s="6" t="s">
        <v>1104</v>
      </c>
      <c r="G115" s="6">
        <v>432511503</v>
      </c>
      <c r="H115" s="6" t="s">
        <v>1106</v>
      </c>
      <c r="I115" s="6" t="s">
        <v>948</v>
      </c>
      <c r="J115" s="198" t="s">
        <v>949</v>
      </c>
      <c r="K115" s="301">
        <v>0</v>
      </c>
      <c r="L115" s="301">
        <v>1.8410850000000001</v>
      </c>
      <c r="M115" s="301">
        <v>0.67554531000000007</v>
      </c>
      <c r="N115" s="314">
        <f t="shared" si="4"/>
        <v>0.3669278224525212</v>
      </c>
      <c r="O115" s="301">
        <v>0.43397144299999996</v>
      </c>
      <c r="P115" s="301">
        <v>0.41093934599999998</v>
      </c>
      <c r="Q115" s="198">
        <f t="shared" si="5"/>
        <v>0.94692715990531207</v>
      </c>
      <c r="R115" s="314">
        <f t="shared" si="6"/>
        <v>0.6330721775474788</v>
      </c>
      <c r="S115" s="314">
        <f t="shared" si="7"/>
        <v>0.65254607919479346</v>
      </c>
      <c r="T115" s="198">
        <v>1</v>
      </c>
      <c r="U115" s="198"/>
    </row>
    <row r="116" spans="1:21" ht="15" customHeight="1">
      <c r="A116" s="164">
        <v>113</v>
      </c>
      <c r="B116" s="163" t="s">
        <v>2</v>
      </c>
      <c r="C116" s="163" t="s">
        <v>944</v>
      </c>
      <c r="D116" s="163" t="s">
        <v>771</v>
      </c>
      <c r="E116" s="163" t="s">
        <v>1101</v>
      </c>
      <c r="F116" s="6" t="s">
        <v>1104</v>
      </c>
      <c r="G116" s="6">
        <v>432511504</v>
      </c>
      <c r="H116" s="6" t="s">
        <v>1107</v>
      </c>
      <c r="I116" s="6" t="s">
        <v>948</v>
      </c>
      <c r="J116" s="198" t="s">
        <v>949</v>
      </c>
      <c r="K116" s="301">
        <v>0</v>
      </c>
      <c r="L116" s="301">
        <v>10.4033</v>
      </c>
      <c r="M116" s="301">
        <v>7.8590366900000008</v>
      </c>
      <c r="N116" s="314">
        <f t="shared" si="4"/>
        <v>0.7554368988686283</v>
      </c>
      <c r="O116" s="301">
        <v>4.3294729909999994</v>
      </c>
      <c r="P116" s="301">
        <v>3.8717506340000005</v>
      </c>
      <c r="Q116" s="198">
        <f t="shared" si="5"/>
        <v>0.89427758113943645</v>
      </c>
      <c r="R116" s="314">
        <f t="shared" si="6"/>
        <v>0.2445631011313717</v>
      </c>
      <c r="S116" s="314">
        <f t="shared" si="7"/>
        <v>0.32442971737628601</v>
      </c>
      <c r="T116" s="198">
        <v>1</v>
      </c>
      <c r="U116" s="198"/>
    </row>
    <row r="117" spans="1:21" ht="15" customHeight="1">
      <c r="A117" s="164">
        <v>114</v>
      </c>
      <c r="B117" s="163" t="s">
        <v>2</v>
      </c>
      <c r="C117" s="163" t="s">
        <v>944</v>
      </c>
      <c r="D117" s="163" t="s">
        <v>771</v>
      </c>
      <c r="E117" s="163" t="s">
        <v>1101</v>
      </c>
      <c r="F117" s="6" t="s">
        <v>1104</v>
      </c>
      <c r="G117" s="6">
        <v>432511506</v>
      </c>
      <c r="H117" s="6" t="s">
        <v>1108</v>
      </c>
      <c r="I117" s="6" t="s">
        <v>948</v>
      </c>
      <c r="J117" s="198" t="s">
        <v>949</v>
      </c>
      <c r="K117" s="301">
        <v>0</v>
      </c>
      <c r="L117" s="301">
        <v>0.96438000000000001</v>
      </c>
      <c r="M117" s="301">
        <v>0.68834742000000004</v>
      </c>
      <c r="N117" s="314">
        <f t="shared" si="4"/>
        <v>0.71377197785105462</v>
      </c>
      <c r="O117" s="301">
        <v>0.44682924099999999</v>
      </c>
      <c r="P117" s="301">
        <v>0.43154274500000001</v>
      </c>
      <c r="Q117" s="198">
        <f t="shared" si="5"/>
        <v>0.96578895336887771</v>
      </c>
      <c r="R117" s="314">
        <f t="shared" si="6"/>
        <v>0.28622802214894538</v>
      </c>
      <c r="S117" s="314">
        <f t="shared" si="7"/>
        <v>0.31064690856719623</v>
      </c>
      <c r="T117" s="198">
        <v>1</v>
      </c>
      <c r="U117" s="198"/>
    </row>
    <row r="118" spans="1:21" ht="15" customHeight="1">
      <c r="A118" s="164">
        <v>115</v>
      </c>
      <c r="B118" s="163" t="s">
        <v>2</v>
      </c>
      <c r="C118" s="163" t="s">
        <v>944</v>
      </c>
      <c r="D118" s="163" t="s">
        <v>771</v>
      </c>
      <c r="E118" s="163" t="s">
        <v>1101</v>
      </c>
      <c r="F118" s="6" t="s">
        <v>1109</v>
      </c>
      <c r="G118" s="6">
        <v>432512202</v>
      </c>
      <c r="H118" s="6" t="s">
        <v>1110</v>
      </c>
      <c r="I118" s="6" t="s">
        <v>955</v>
      </c>
      <c r="J118" s="198" t="s">
        <v>949</v>
      </c>
      <c r="K118" s="301">
        <v>0</v>
      </c>
      <c r="L118" s="301">
        <v>4.2164999999999999</v>
      </c>
      <c r="M118" s="301">
        <v>3.2643743199999999</v>
      </c>
      <c r="N118" s="314">
        <f t="shared" si="4"/>
        <v>0.77419051820230045</v>
      </c>
      <c r="O118" s="301">
        <v>1.518546307</v>
      </c>
      <c r="P118" s="301">
        <v>1.655843357</v>
      </c>
      <c r="Q118" s="198">
        <f t="shared" si="5"/>
        <v>1.0904134759454522</v>
      </c>
      <c r="R118" s="314">
        <f t="shared" si="6"/>
        <v>0.22580948179769955</v>
      </c>
      <c r="S118" s="314">
        <f t="shared" si="7"/>
        <v>0.15581222600301869</v>
      </c>
      <c r="T118" s="198">
        <v>1</v>
      </c>
      <c r="U118" s="198"/>
    </row>
    <row r="119" spans="1:21" ht="15" customHeight="1">
      <c r="A119" s="164">
        <v>116</v>
      </c>
      <c r="B119" s="163" t="s">
        <v>2</v>
      </c>
      <c r="C119" s="163" t="s">
        <v>944</v>
      </c>
      <c r="D119" s="163" t="s">
        <v>771</v>
      </c>
      <c r="E119" s="163" t="s">
        <v>1101</v>
      </c>
      <c r="F119" s="6" t="s">
        <v>1111</v>
      </c>
      <c r="G119" s="6">
        <v>432512401</v>
      </c>
      <c r="H119" s="6" t="s">
        <v>1112</v>
      </c>
      <c r="I119" s="6" t="s">
        <v>955</v>
      </c>
      <c r="J119" s="198" t="s">
        <v>949</v>
      </c>
      <c r="K119" s="301">
        <v>0</v>
      </c>
      <c r="L119" s="301">
        <v>2.5058850000000001</v>
      </c>
      <c r="M119" s="301">
        <v>2.2281533199999997</v>
      </c>
      <c r="N119" s="314">
        <f t="shared" si="4"/>
        <v>0.8891682259960052</v>
      </c>
      <c r="O119" s="301">
        <v>1.058863922</v>
      </c>
      <c r="P119" s="301">
        <v>1.131066803</v>
      </c>
      <c r="Q119" s="198">
        <f t="shared" si="5"/>
        <v>1.0681890085211534</v>
      </c>
      <c r="R119" s="314">
        <f t="shared" si="6"/>
        <v>0.1108317740039948</v>
      </c>
      <c r="S119" s="314">
        <f t="shared" si="7"/>
        <v>5.0200274264814326E-2</v>
      </c>
      <c r="T119" s="198">
        <v>1</v>
      </c>
      <c r="U119" s="198"/>
    </row>
    <row r="120" spans="1:21" ht="15" customHeight="1">
      <c r="A120" s="164">
        <v>117</v>
      </c>
      <c r="B120" s="163" t="s">
        <v>2</v>
      </c>
      <c r="C120" s="163" t="s">
        <v>944</v>
      </c>
      <c r="D120" s="163" t="s">
        <v>771</v>
      </c>
      <c r="E120" s="163" t="s">
        <v>1101</v>
      </c>
      <c r="F120" s="6" t="s">
        <v>1111</v>
      </c>
      <c r="G120" s="6">
        <v>432512403</v>
      </c>
      <c r="H120" s="6" t="s">
        <v>1113</v>
      </c>
      <c r="I120" s="6" t="s">
        <v>955</v>
      </c>
      <c r="J120" s="198" t="s">
        <v>949</v>
      </c>
      <c r="K120" s="301">
        <v>0</v>
      </c>
      <c r="L120" s="301">
        <v>2.2527750000000002</v>
      </c>
      <c r="M120" s="301">
        <v>1.8726819299999999</v>
      </c>
      <c r="N120" s="314">
        <f t="shared" si="4"/>
        <v>0.83127783733395466</v>
      </c>
      <c r="O120" s="301">
        <v>0.86602528900000009</v>
      </c>
      <c r="P120" s="301">
        <v>0.87272105299999991</v>
      </c>
      <c r="Q120" s="198">
        <f t="shared" si="5"/>
        <v>1.0077316033204198</v>
      </c>
      <c r="R120" s="314">
        <f t="shared" si="6"/>
        <v>0.16872216266604534</v>
      </c>
      <c r="S120" s="314">
        <f t="shared" si="7"/>
        <v>0.16229505217872275</v>
      </c>
      <c r="T120" s="198">
        <v>1</v>
      </c>
      <c r="U120" s="198"/>
    </row>
    <row r="121" spans="1:21" ht="15" customHeight="1">
      <c r="A121" s="164">
        <v>118</v>
      </c>
      <c r="B121" s="163" t="s">
        <v>2</v>
      </c>
      <c r="C121" s="163" t="s">
        <v>944</v>
      </c>
      <c r="D121" s="163" t="s">
        <v>771</v>
      </c>
      <c r="E121" s="163" t="s">
        <v>1101</v>
      </c>
      <c r="F121" s="6" t="s">
        <v>1114</v>
      </c>
      <c r="G121" s="6">
        <v>432513102</v>
      </c>
      <c r="H121" s="6" t="s">
        <v>1115</v>
      </c>
      <c r="I121" s="6" t="s">
        <v>955</v>
      </c>
      <c r="J121" s="198" t="s">
        <v>949</v>
      </c>
      <c r="K121" s="301">
        <v>0</v>
      </c>
      <c r="L121" s="301">
        <v>3.5716199999999998</v>
      </c>
      <c r="M121" s="301">
        <v>2.6438388599999998</v>
      </c>
      <c r="N121" s="314">
        <f t="shared" si="4"/>
        <v>0.74023520419305522</v>
      </c>
      <c r="O121" s="301">
        <v>1.2202275060000001</v>
      </c>
      <c r="P121" s="301">
        <v>1.23593453</v>
      </c>
      <c r="Q121" s="198">
        <f t="shared" si="5"/>
        <v>1.012872209422232</v>
      </c>
      <c r="R121" s="314">
        <f t="shared" si="6"/>
        <v>0.25976479580694478</v>
      </c>
      <c r="S121" s="314">
        <f t="shared" si="7"/>
        <v>0.25023633323686312</v>
      </c>
      <c r="T121" s="198">
        <v>1</v>
      </c>
      <c r="U121" s="198"/>
    </row>
    <row r="122" spans="1:21" ht="15" customHeight="1">
      <c r="A122" s="164">
        <v>119</v>
      </c>
      <c r="B122" s="163" t="s">
        <v>2</v>
      </c>
      <c r="C122" s="163" t="s">
        <v>944</v>
      </c>
      <c r="D122" s="163" t="s">
        <v>771</v>
      </c>
      <c r="E122" s="163" t="s">
        <v>1101</v>
      </c>
      <c r="F122" s="6" t="s">
        <v>1114</v>
      </c>
      <c r="G122" s="6">
        <v>432513103</v>
      </c>
      <c r="H122" s="6" t="s">
        <v>1116</v>
      </c>
      <c r="I122" s="6" t="s">
        <v>955</v>
      </c>
      <c r="J122" s="198" t="s">
        <v>949</v>
      </c>
      <c r="K122" s="301">
        <v>0</v>
      </c>
      <c r="L122" s="301">
        <v>0.79684500000000003</v>
      </c>
      <c r="M122" s="301">
        <v>0.50741035999999995</v>
      </c>
      <c r="N122" s="314">
        <f t="shared" si="4"/>
        <v>0.63677422836310693</v>
      </c>
      <c r="O122" s="301">
        <v>0.21558755400000001</v>
      </c>
      <c r="P122" s="301">
        <v>0.24932458700000001</v>
      </c>
      <c r="Q122" s="198">
        <f t="shared" si="5"/>
        <v>1.1564887785683584</v>
      </c>
      <c r="R122" s="314">
        <f t="shared" si="6"/>
        <v>0.36322577163689307</v>
      </c>
      <c r="S122" s="314">
        <f t="shared" si="7"/>
        <v>0.26357775041654152</v>
      </c>
      <c r="T122" s="198">
        <v>1</v>
      </c>
      <c r="U122" s="198"/>
    </row>
    <row r="123" spans="1:21" ht="15" customHeight="1">
      <c r="A123" s="164">
        <v>120</v>
      </c>
      <c r="B123" s="163" t="s">
        <v>2</v>
      </c>
      <c r="C123" s="163" t="s">
        <v>944</v>
      </c>
      <c r="D123" s="163" t="s">
        <v>771</v>
      </c>
      <c r="E123" s="163" t="s">
        <v>1101</v>
      </c>
      <c r="F123" s="6" t="s">
        <v>1114</v>
      </c>
      <c r="G123" s="6">
        <v>432513104</v>
      </c>
      <c r="H123" s="6" t="s">
        <v>1114</v>
      </c>
      <c r="I123" s="6" t="s">
        <v>955</v>
      </c>
      <c r="J123" s="198" t="s">
        <v>949</v>
      </c>
      <c r="K123" s="301">
        <v>0</v>
      </c>
      <c r="L123" s="301">
        <v>2.8570609999999999</v>
      </c>
      <c r="M123" s="301">
        <v>2.6196951299999998</v>
      </c>
      <c r="N123" s="314">
        <f t="shared" si="4"/>
        <v>0.9169195652455443</v>
      </c>
      <c r="O123" s="301">
        <v>1.1954107199999999</v>
      </c>
      <c r="P123" s="301">
        <v>1.2352599710000001</v>
      </c>
      <c r="Q123" s="198">
        <f t="shared" si="5"/>
        <v>1.0333351962913635</v>
      </c>
      <c r="R123" s="314">
        <f t="shared" si="6"/>
        <v>8.3080434754455701E-2</v>
      </c>
      <c r="S123" s="314">
        <f t="shared" si="7"/>
        <v>5.2514741063603765E-2</v>
      </c>
      <c r="T123" s="198">
        <v>1</v>
      </c>
      <c r="U123" s="198"/>
    </row>
    <row r="124" spans="1:21" ht="15" customHeight="1">
      <c r="A124" s="164">
        <v>121</v>
      </c>
      <c r="B124" s="163" t="s">
        <v>2</v>
      </c>
      <c r="C124" s="163" t="s">
        <v>944</v>
      </c>
      <c r="D124" s="163" t="s">
        <v>771</v>
      </c>
      <c r="E124" s="163" t="s">
        <v>1117</v>
      </c>
      <c r="F124" s="6" t="s">
        <v>1118</v>
      </c>
      <c r="G124" s="6">
        <v>432521102</v>
      </c>
      <c r="H124" s="6" t="s">
        <v>1119</v>
      </c>
      <c r="I124" s="6" t="s">
        <v>955</v>
      </c>
      <c r="J124" s="198" t="s">
        <v>949</v>
      </c>
      <c r="K124" s="301">
        <v>0</v>
      </c>
      <c r="L124" s="301">
        <v>1.2026650000000001</v>
      </c>
      <c r="M124" s="301">
        <v>1.1533503999999999</v>
      </c>
      <c r="N124" s="314">
        <f t="shared" si="4"/>
        <v>0.9589955640182426</v>
      </c>
      <c r="O124" s="301">
        <v>0.80783431100000003</v>
      </c>
      <c r="P124" s="301">
        <v>0.71968313099999992</v>
      </c>
      <c r="Q124" s="198">
        <f t="shared" si="5"/>
        <v>0.89087962865692127</v>
      </c>
      <c r="R124" s="314">
        <f t="shared" si="6"/>
        <v>4.1004435981757403E-2</v>
      </c>
      <c r="S124" s="314">
        <f t="shared" si="7"/>
        <v>0.14565038804379327</v>
      </c>
      <c r="T124" s="198">
        <v>1</v>
      </c>
      <c r="U124" s="198"/>
    </row>
    <row r="125" spans="1:21" ht="15" customHeight="1">
      <c r="A125" s="164">
        <v>122</v>
      </c>
      <c r="B125" s="163" t="s">
        <v>2</v>
      </c>
      <c r="C125" s="163" t="s">
        <v>944</v>
      </c>
      <c r="D125" s="163" t="s">
        <v>771</v>
      </c>
      <c r="E125" s="163" t="s">
        <v>1117</v>
      </c>
      <c r="F125" s="6" t="s">
        <v>1120</v>
      </c>
      <c r="G125" s="6">
        <v>432521402</v>
      </c>
      <c r="H125" s="6" t="s">
        <v>1121</v>
      </c>
      <c r="I125" s="6" t="s">
        <v>955</v>
      </c>
      <c r="J125" s="198" t="s">
        <v>949</v>
      </c>
      <c r="K125" s="301">
        <v>0</v>
      </c>
      <c r="L125" s="301">
        <v>2.84796</v>
      </c>
      <c r="M125" s="301">
        <v>1.6690413700000002</v>
      </c>
      <c r="N125" s="314">
        <f t="shared" si="4"/>
        <v>0.58604803789379067</v>
      </c>
      <c r="O125" s="301">
        <v>0.84690269299999998</v>
      </c>
      <c r="P125" s="301">
        <v>0.84048540500000013</v>
      </c>
      <c r="Q125" s="198">
        <f t="shared" si="5"/>
        <v>0.99242263833490985</v>
      </c>
      <c r="R125" s="314">
        <f t="shared" si="6"/>
        <v>0.41395196210620933</v>
      </c>
      <c r="S125" s="314">
        <f t="shared" si="7"/>
        <v>0.41839266004244702</v>
      </c>
      <c r="T125" s="198">
        <v>1</v>
      </c>
      <c r="U125" s="198"/>
    </row>
    <row r="126" spans="1:21" ht="15" customHeight="1">
      <c r="A126" s="164">
        <v>123</v>
      </c>
      <c r="B126" s="163" t="s">
        <v>2</v>
      </c>
      <c r="C126" s="163" t="s">
        <v>944</v>
      </c>
      <c r="D126" s="163" t="s">
        <v>771</v>
      </c>
      <c r="E126" s="163" t="s">
        <v>1117</v>
      </c>
      <c r="F126" s="6" t="s">
        <v>1120</v>
      </c>
      <c r="G126" s="6">
        <v>432521403</v>
      </c>
      <c r="H126" s="6" t="s">
        <v>1122</v>
      </c>
      <c r="I126" s="6" t="s">
        <v>955</v>
      </c>
      <c r="J126" s="198" t="s">
        <v>949</v>
      </c>
      <c r="K126" s="301">
        <v>0</v>
      </c>
      <c r="L126" s="301">
        <v>0.20673854</v>
      </c>
      <c r="M126" s="301">
        <v>7.0634869999999988E-2</v>
      </c>
      <c r="N126" s="314">
        <f t="shared" si="4"/>
        <v>0.34166280752490558</v>
      </c>
      <c r="O126" s="301">
        <v>3.1872853999999999E-2</v>
      </c>
      <c r="P126" s="301">
        <v>2.8633003999999997E-2</v>
      </c>
      <c r="Q126" s="198">
        <f t="shared" si="5"/>
        <v>0.89835080347683949</v>
      </c>
      <c r="R126" s="314">
        <f t="shared" si="6"/>
        <v>0.65833719247509448</v>
      </c>
      <c r="S126" s="314">
        <f t="shared" si="7"/>
        <v>0.69306694234184829</v>
      </c>
      <c r="T126" s="198">
        <v>1</v>
      </c>
      <c r="U126" s="198"/>
    </row>
    <row r="127" spans="1:21" ht="15" customHeight="1">
      <c r="A127" s="164">
        <v>124</v>
      </c>
      <c r="B127" s="163" t="s">
        <v>2</v>
      </c>
      <c r="C127" s="163" t="s">
        <v>944</v>
      </c>
      <c r="D127" s="163" t="s">
        <v>771</v>
      </c>
      <c r="E127" s="163" t="s">
        <v>1117</v>
      </c>
      <c r="F127" s="6" t="s">
        <v>1123</v>
      </c>
      <c r="G127" s="6">
        <v>432522201</v>
      </c>
      <c r="H127" s="6" t="s">
        <v>1124</v>
      </c>
      <c r="I127" s="6" t="s">
        <v>955</v>
      </c>
      <c r="J127" s="198" t="s">
        <v>949</v>
      </c>
      <c r="K127" s="301">
        <v>0</v>
      </c>
      <c r="L127" s="301">
        <v>0.88685999999999998</v>
      </c>
      <c r="M127" s="301">
        <v>0.69978093000000008</v>
      </c>
      <c r="N127" s="314">
        <f t="shared" si="4"/>
        <v>0.78905456329071111</v>
      </c>
      <c r="O127" s="301">
        <v>0.310801669</v>
      </c>
      <c r="P127" s="301">
        <v>0.31220047400000001</v>
      </c>
      <c r="Q127" s="198">
        <f t="shared" si="5"/>
        <v>1.0045006354196895</v>
      </c>
      <c r="R127" s="314">
        <f t="shared" si="6"/>
        <v>0.21094543670928889</v>
      </c>
      <c r="S127" s="314">
        <f t="shared" si="7"/>
        <v>0.20739418979367508</v>
      </c>
      <c r="T127" s="198">
        <v>1</v>
      </c>
      <c r="U127" s="198"/>
    </row>
    <row r="128" spans="1:21" ht="15" customHeight="1">
      <c r="A128" s="164">
        <v>125</v>
      </c>
      <c r="B128" s="163" t="s">
        <v>2</v>
      </c>
      <c r="C128" s="163" t="s">
        <v>944</v>
      </c>
      <c r="D128" s="163" t="s">
        <v>771</v>
      </c>
      <c r="E128" s="163" t="s">
        <v>1117</v>
      </c>
      <c r="F128" s="6" t="s">
        <v>1123</v>
      </c>
      <c r="G128" s="6">
        <v>432522202</v>
      </c>
      <c r="H128" s="6" t="s">
        <v>1125</v>
      </c>
      <c r="I128" s="6" t="s">
        <v>955</v>
      </c>
      <c r="J128" s="198" t="s">
        <v>949</v>
      </c>
      <c r="K128" s="301">
        <v>0</v>
      </c>
      <c r="L128" s="301">
        <v>2.332716</v>
      </c>
      <c r="M128" s="301">
        <v>0.9100069300000001</v>
      </c>
      <c r="N128" s="314">
        <f t="shared" si="4"/>
        <v>0.39010618094958843</v>
      </c>
      <c r="O128" s="301">
        <v>0.41347488399999999</v>
      </c>
      <c r="P128" s="301">
        <v>0.40472559700000005</v>
      </c>
      <c r="Q128" s="198">
        <f t="shared" si="5"/>
        <v>0.97883961677343401</v>
      </c>
      <c r="R128" s="314">
        <f t="shared" si="6"/>
        <v>0.60989381905041151</v>
      </c>
      <c r="S128" s="314">
        <f t="shared" si="7"/>
        <v>0.61814861533835697</v>
      </c>
      <c r="T128" s="198">
        <v>1</v>
      </c>
      <c r="U128" s="198"/>
    </row>
    <row r="129" spans="1:21" ht="15" customHeight="1">
      <c r="A129" s="164">
        <v>126</v>
      </c>
      <c r="B129" s="163" t="s">
        <v>2</v>
      </c>
      <c r="C129" s="163" t="s">
        <v>944</v>
      </c>
      <c r="D129" s="163" t="s">
        <v>771</v>
      </c>
      <c r="E129" s="163" t="s">
        <v>1117</v>
      </c>
      <c r="F129" s="6" t="s">
        <v>1123</v>
      </c>
      <c r="G129" s="6">
        <v>432522203</v>
      </c>
      <c r="H129" s="6" t="s">
        <v>1126</v>
      </c>
      <c r="I129" s="6" t="s">
        <v>955</v>
      </c>
      <c r="J129" s="198" t="s">
        <v>949</v>
      </c>
      <c r="K129" s="301">
        <v>0</v>
      </c>
      <c r="L129" s="301">
        <v>3.86165</v>
      </c>
      <c r="M129" s="301">
        <v>2.9493810200000001</v>
      </c>
      <c r="N129" s="314">
        <f t="shared" si="4"/>
        <v>0.76376186863128459</v>
      </c>
      <c r="O129" s="301">
        <v>1.0995573349999999</v>
      </c>
      <c r="P129" s="301">
        <v>1.1303140250000001</v>
      </c>
      <c r="Q129" s="198">
        <f t="shared" si="5"/>
        <v>1.0279718837944911</v>
      </c>
      <c r="R129" s="314">
        <f t="shared" si="6"/>
        <v>0.23623813136871541</v>
      </c>
      <c r="S129" s="314">
        <f t="shared" si="7"/>
        <v>0.21487427313269769</v>
      </c>
      <c r="T129" s="198">
        <v>1</v>
      </c>
      <c r="U129" s="198"/>
    </row>
    <row r="130" spans="1:21" ht="15" customHeight="1">
      <c r="A130" s="164">
        <v>127</v>
      </c>
      <c r="B130" s="163" t="s">
        <v>2</v>
      </c>
      <c r="C130" s="163" t="s">
        <v>944</v>
      </c>
      <c r="D130" s="163" t="s">
        <v>771</v>
      </c>
      <c r="E130" s="163" t="s">
        <v>1117</v>
      </c>
      <c r="F130" s="6" t="s">
        <v>1123</v>
      </c>
      <c r="G130" s="6">
        <v>432522204</v>
      </c>
      <c r="H130" s="6" t="s">
        <v>1127</v>
      </c>
      <c r="I130" s="6" t="s">
        <v>955</v>
      </c>
      <c r="J130" s="198" t="s">
        <v>949</v>
      </c>
      <c r="K130" s="301">
        <v>0</v>
      </c>
      <c r="L130" s="301">
        <v>3.0926100000000001</v>
      </c>
      <c r="M130" s="301">
        <v>1.5118970700000001</v>
      </c>
      <c r="N130" s="314">
        <f t="shared" si="4"/>
        <v>0.48887414513954236</v>
      </c>
      <c r="O130" s="301">
        <v>0.69957441500000006</v>
      </c>
      <c r="P130" s="301">
        <v>0.72648375199999993</v>
      </c>
      <c r="Q130" s="198">
        <f t="shared" si="5"/>
        <v>1.0384652960757574</v>
      </c>
      <c r="R130" s="314">
        <f t="shared" si="6"/>
        <v>0.51112585486045758</v>
      </c>
      <c r="S130" s="314">
        <f t="shared" si="7"/>
        <v>0.49232116612388233</v>
      </c>
      <c r="T130" s="198">
        <v>1</v>
      </c>
      <c r="U130" s="198"/>
    </row>
    <row r="131" spans="1:21" ht="15" customHeight="1">
      <c r="A131" s="164">
        <v>128</v>
      </c>
      <c r="B131" s="163" t="s">
        <v>2</v>
      </c>
      <c r="C131" s="163" t="s">
        <v>944</v>
      </c>
      <c r="D131" s="163" t="s">
        <v>771</v>
      </c>
      <c r="E131" s="163" t="s">
        <v>1117</v>
      </c>
      <c r="F131" s="6" t="s">
        <v>1128</v>
      </c>
      <c r="G131" s="6">
        <v>432522301</v>
      </c>
      <c r="H131" s="6" t="s">
        <v>1129</v>
      </c>
      <c r="I131" s="6" t="s">
        <v>955</v>
      </c>
      <c r="J131" s="198" t="s">
        <v>949</v>
      </c>
      <c r="K131" s="301">
        <v>0</v>
      </c>
      <c r="L131" s="301">
        <v>1.997865</v>
      </c>
      <c r="M131" s="301">
        <v>1.48274587</v>
      </c>
      <c r="N131" s="314">
        <f t="shared" si="4"/>
        <v>0.74216519634710054</v>
      </c>
      <c r="O131" s="301">
        <v>0.67134669999999996</v>
      </c>
      <c r="P131" s="301">
        <v>0.67901158799999994</v>
      </c>
      <c r="Q131" s="198">
        <f t="shared" si="5"/>
        <v>1.0114171828058438</v>
      </c>
      <c r="R131" s="314">
        <f t="shared" si="6"/>
        <v>0.25783480365289946</v>
      </c>
      <c r="S131" s="314">
        <f t="shared" si="7"/>
        <v>0.2493613679340696</v>
      </c>
      <c r="T131" s="198">
        <v>1</v>
      </c>
      <c r="U131" s="198"/>
    </row>
    <row r="132" spans="1:21" ht="15" customHeight="1">
      <c r="A132" s="164">
        <v>129</v>
      </c>
      <c r="B132" s="163" t="s">
        <v>2</v>
      </c>
      <c r="C132" s="163" t="s">
        <v>944</v>
      </c>
      <c r="D132" s="163" t="s">
        <v>771</v>
      </c>
      <c r="E132" s="163" t="s">
        <v>1117</v>
      </c>
      <c r="F132" s="6" t="s">
        <v>1128</v>
      </c>
      <c r="G132" s="6">
        <v>432522303</v>
      </c>
      <c r="H132" s="6" t="s">
        <v>1128</v>
      </c>
      <c r="I132" s="6" t="s">
        <v>955</v>
      </c>
      <c r="J132" s="198" t="s">
        <v>949</v>
      </c>
      <c r="K132" s="301">
        <v>0</v>
      </c>
      <c r="L132" s="301">
        <v>3.2697750000000001</v>
      </c>
      <c r="M132" s="301">
        <v>2.8554550499999998</v>
      </c>
      <c r="N132" s="314">
        <f t="shared" ref="N132:N195" si="8">M132/L132</f>
        <v>0.87328793265591664</v>
      </c>
      <c r="O132" s="301">
        <v>1.4964444080000001</v>
      </c>
      <c r="P132" s="301">
        <v>1.509949682</v>
      </c>
      <c r="Q132" s="198">
        <f t="shared" ref="Q132:Q195" si="9">P132/O132</f>
        <v>1.0090249085952012</v>
      </c>
      <c r="R132" s="314">
        <f t="shared" ref="R132:R195" si="10">1-N132</f>
        <v>0.12671206734408336</v>
      </c>
      <c r="S132" s="314">
        <f t="shared" ref="S132:S195" si="11">1-N132*Q132</f>
        <v>0.11883072357457147</v>
      </c>
      <c r="T132" s="198">
        <v>1</v>
      </c>
      <c r="U132" s="198"/>
    </row>
    <row r="133" spans="1:21" ht="15" customHeight="1">
      <c r="A133" s="164">
        <v>130</v>
      </c>
      <c r="B133" s="163" t="s">
        <v>2</v>
      </c>
      <c r="C133" s="163" t="s">
        <v>944</v>
      </c>
      <c r="D133" s="163" t="s">
        <v>771</v>
      </c>
      <c r="E133" s="163" t="s">
        <v>1117</v>
      </c>
      <c r="F133" s="6" t="s">
        <v>1128</v>
      </c>
      <c r="G133" s="6">
        <v>432522305</v>
      </c>
      <c r="H133" s="6" t="s">
        <v>1130</v>
      </c>
      <c r="I133" s="6" t="s">
        <v>955</v>
      </c>
      <c r="J133" s="198" t="s">
        <v>949</v>
      </c>
      <c r="K133" s="301">
        <v>0</v>
      </c>
      <c r="L133" s="301">
        <v>1.59537</v>
      </c>
      <c r="M133" s="301">
        <v>1.37537105</v>
      </c>
      <c r="N133" s="314">
        <f t="shared" si="8"/>
        <v>0.86210161279201691</v>
      </c>
      <c r="O133" s="301">
        <v>0.52915905899999993</v>
      </c>
      <c r="P133" s="301">
        <v>0.52555967800000003</v>
      </c>
      <c r="Q133" s="198">
        <f t="shared" si="9"/>
        <v>0.99319792236609916</v>
      </c>
      <c r="R133" s="314">
        <f t="shared" si="10"/>
        <v>0.13789838720798309</v>
      </c>
      <c r="S133" s="314">
        <f t="shared" si="11"/>
        <v>0.14376246930650549</v>
      </c>
      <c r="T133" s="198">
        <v>1</v>
      </c>
      <c r="U133" s="198"/>
    </row>
    <row r="134" spans="1:21" ht="15" customHeight="1">
      <c r="A134" s="164">
        <v>131</v>
      </c>
      <c r="B134" s="163" t="s">
        <v>2</v>
      </c>
      <c r="C134" s="163" t="s">
        <v>944</v>
      </c>
      <c r="D134" s="163" t="s">
        <v>771</v>
      </c>
      <c r="E134" s="163" t="s">
        <v>1117</v>
      </c>
      <c r="F134" s="6" t="s">
        <v>1128</v>
      </c>
      <c r="G134" s="6">
        <v>432522306</v>
      </c>
      <c r="H134" s="6" t="s">
        <v>1131</v>
      </c>
      <c r="I134" s="6" t="s">
        <v>955</v>
      </c>
      <c r="J134" s="198" t="s">
        <v>949</v>
      </c>
      <c r="K134" s="301">
        <v>0</v>
      </c>
      <c r="L134" s="301">
        <v>2.714715</v>
      </c>
      <c r="M134" s="301">
        <v>1.6902771599999999</v>
      </c>
      <c r="N134" s="314">
        <f t="shared" si="8"/>
        <v>0.6226352158513877</v>
      </c>
      <c r="O134" s="301">
        <v>0.669754399</v>
      </c>
      <c r="P134" s="301">
        <v>0.72508351100000001</v>
      </c>
      <c r="Q134" s="198">
        <f t="shared" si="9"/>
        <v>1.0826110467995598</v>
      </c>
      <c r="R134" s="314">
        <f t="shared" si="10"/>
        <v>0.3773647841486123</v>
      </c>
      <c r="S134" s="314">
        <f t="shared" si="11"/>
        <v>0.32592823719285935</v>
      </c>
      <c r="T134" s="198">
        <v>1</v>
      </c>
      <c r="U134" s="198"/>
    </row>
    <row r="135" spans="1:21" ht="15" customHeight="1">
      <c r="A135" s="164">
        <v>132</v>
      </c>
      <c r="B135" s="163" t="s">
        <v>2</v>
      </c>
      <c r="C135" s="163" t="s">
        <v>944</v>
      </c>
      <c r="D135" s="163" t="s">
        <v>771</v>
      </c>
      <c r="E135" s="163" t="s">
        <v>1117</v>
      </c>
      <c r="F135" s="6" t="s">
        <v>1132</v>
      </c>
      <c r="G135" s="6">
        <v>432523502</v>
      </c>
      <c r="H135" s="6" t="s">
        <v>1133</v>
      </c>
      <c r="I135" s="6" t="s">
        <v>955</v>
      </c>
      <c r="J135" s="198" t="s">
        <v>949</v>
      </c>
      <c r="K135" s="301">
        <v>0</v>
      </c>
      <c r="L135" s="301">
        <v>3.4019900000000001</v>
      </c>
      <c r="M135" s="301">
        <v>2.9697890499999997</v>
      </c>
      <c r="N135" s="314">
        <f t="shared" si="8"/>
        <v>0.87295643138280821</v>
      </c>
      <c r="O135" s="301">
        <v>1.6320282640000001</v>
      </c>
      <c r="P135" s="301">
        <v>1.6748806510000001</v>
      </c>
      <c r="Q135" s="198">
        <f t="shared" si="9"/>
        <v>1.0262571353359846</v>
      </c>
      <c r="R135" s="314">
        <f t="shared" si="10"/>
        <v>0.12704356861719179</v>
      </c>
      <c r="S135" s="314">
        <f t="shared" si="11"/>
        <v>0.10412223345595528</v>
      </c>
      <c r="T135" s="198">
        <v>1</v>
      </c>
      <c r="U135" s="198"/>
    </row>
    <row r="136" spans="1:21" ht="15" customHeight="1">
      <c r="A136" s="164">
        <v>133</v>
      </c>
      <c r="B136" s="163" t="s">
        <v>2</v>
      </c>
      <c r="C136" s="163" t="s">
        <v>944</v>
      </c>
      <c r="D136" s="163" t="s">
        <v>771</v>
      </c>
      <c r="E136" s="163" t="s">
        <v>1134</v>
      </c>
      <c r="F136" s="6" t="s">
        <v>1135</v>
      </c>
      <c r="G136" s="6">
        <v>432531201</v>
      </c>
      <c r="H136" s="6" t="s">
        <v>1136</v>
      </c>
      <c r="I136" s="6" t="s">
        <v>955</v>
      </c>
      <c r="J136" s="198" t="s">
        <v>949</v>
      </c>
      <c r="K136" s="301">
        <v>0</v>
      </c>
      <c r="L136" s="301">
        <v>2.1021100000000001</v>
      </c>
      <c r="M136" s="301">
        <v>1.69690338</v>
      </c>
      <c r="N136" s="314">
        <f t="shared" si="8"/>
        <v>0.80723814643382119</v>
      </c>
      <c r="O136" s="301">
        <v>0.80644786800000001</v>
      </c>
      <c r="P136" s="301">
        <v>0.84446414199999997</v>
      </c>
      <c r="Q136" s="198">
        <f t="shared" si="9"/>
        <v>1.0471403986649264</v>
      </c>
      <c r="R136" s="314">
        <f t="shared" si="10"/>
        <v>0.19276185356617881</v>
      </c>
      <c r="S136" s="314">
        <f t="shared" si="11"/>
        <v>0.15470832552575231</v>
      </c>
      <c r="T136" s="198">
        <v>1</v>
      </c>
      <c r="U136" s="198"/>
    </row>
    <row r="137" spans="1:21" ht="15" customHeight="1">
      <c r="A137" s="164">
        <v>134</v>
      </c>
      <c r="B137" s="163" t="s">
        <v>2</v>
      </c>
      <c r="C137" s="163" t="s">
        <v>944</v>
      </c>
      <c r="D137" s="163" t="s">
        <v>771</v>
      </c>
      <c r="E137" s="163" t="s">
        <v>1134</v>
      </c>
      <c r="F137" s="6" t="s">
        <v>1135</v>
      </c>
      <c r="G137" s="6">
        <v>432531203</v>
      </c>
      <c r="H137" s="6" t="s">
        <v>1137</v>
      </c>
      <c r="I137" s="6" t="s">
        <v>955</v>
      </c>
      <c r="J137" s="198" t="s">
        <v>949</v>
      </c>
      <c r="K137" s="301">
        <v>0</v>
      </c>
      <c r="L137" s="301">
        <v>1.1670400000000001</v>
      </c>
      <c r="M137" s="301">
        <v>0.83859631999999995</v>
      </c>
      <c r="N137" s="314">
        <f t="shared" si="8"/>
        <v>0.71856690430490811</v>
      </c>
      <c r="O137" s="301">
        <v>0.48064780800000001</v>
      </c>
      <c r="P137" s="301">
        <v>0.47663565700000005</v>
      </c>
      <c r="Q137" s="198">
        <f t="shared" si="9"/>
        <v>0.99165261771047131</v>
      </c>
      <c r="R137" s="314">
        <f t="shared" si="10"/>
        <v>0.28143309569509189</v>
      </c>
      <c r="S137" s="314">
        <f t="shared" si="11"/>
        <v>0.28743124834592815</v>
      </c>
      <c r="T137" s="198">
        <v>1</v>
      </c>
      <c r="U137" s="198"/>
    </row>
    <row r="138" spans="1:21" ht="15" customHeight="1">
      <c r="A138" s="164">
        <v>135</v>
      </c>
      <c r="B138" s="163" t="s">
        <v>2</v>
      </c>
      <c r="C138" s="163" t="s">
        <v>944</v>
      </c>
      <c r="D138" s="163" t="s">
        <v>771</v>
      </c>
      <c r="E138" s="163" t="s">
        <v>1134</v>
      </c>
      <c r="F138" s="6" t="s">
        <v>1135</v>
      </c>
      <c r="G138" s="6">
        <v>432531204</v>
      </c>
      <c r="H138" s="6" t="s">
        <v>1138</v>
      </c>
      <c r="I138" s="6" t="s">
        <v>955</v>
      </c>
      <c r="J138" s="198" t="s">
        <v>949</v>
      </c>
      <c r="K138" s="301">
        <v>0</v>
      </c>
      <c r="L138" s="301">
        <v>0.77446999999999999</v>
      </c>
      <c r="M138" s="301">
        <v>0.62751718999999995</v>
      </c>
      <c r="N138" s="314">
        <f t="shared" si="8"/>
        <v>0.81025370898808213</v>
      </c>
      <c r="O138" s="301">
        <v>0.36968537899999998</v>
      </c>
      <c r="P138" s="301">
        <v>0.412063238</v>
      </c>
      <c r="Q138" s="198">
        <f t="shared" si="9"/>
        <v>1.1146322289364872</v>
      </c>
      <c r="R138" s="314">
        <f t="shared" si="10"/>
        <v>0.18974629101191787</v>
      </c>
      <c r="S138" s="314">
        <f t="shared" si="11"/>
        <v>9.6865102346558207E-2</v>
      </c>
      <c r="T138" s="198">
        <v>1</v>
      </c>
      <c r="U138" s="198"/>
    </row>
    <row r="139" spans="1:21" ht="15" customHeight="1">
      <c r="A139" s="164">
        <v>136</v>
      </c>
      <c r="B139" s="163" t="s">
        <v>2</v>
      </c>
      <c r="C139" s="163" t="s">
        <v>944</v>
      </c>
      <c r="D139" s="163" t="s">
        <v>771</v>
      </c>
      <c r="E139" s="163" t="s">
        <v>1134</v>
      </c>
      <c r="F139" s="6" t="s">
        <v>1139</v>
      </c>
      <c r="G139" s="6">
        <v>432531401</v>
      </c>
      <c r="H139" s="6" t="s">
        <v>1140</v>
      </c>
      <c r="I139" s="6" t="s">
        <v>955</v>
      </c>
      <c r="J139" s="198" t="s">
        <v>949</v>
      </c>
      <c r="K139" s="301">
        <v>0</v>
      </c>
      <c r="L139" s="301">
        <v>2.5985209999999999</v>
      </c>
      <c r="M139" s="301">
        <v>2.2233680899999997</v>
      </c>
      <c r="N139" s="314">
        <f t="shared" si="8"/>
        <v>0.85562829394105333</v>
      </c>
      <c r="O139" s="301">
        <v>1.0291332989999999</v>
      </c>
      <c r="P139" s="301">
        <v>1.0857971820000001</v>
      </c>
      <c r="Q139" s="198">
        <f t="shared" si="9"/>
        <v>1.0550598091180803</v>
      </c>
      <c r="R139" s="314">
        <f t="shared" si="10"/>
        <v>0.14437170605894667</v>
      </c>
      <c r="S139" s="314">
        <f t="shared" si="11"/>
        <v>9.726097551852364E-2</v>
      </c>
      <c r="T139" s="198">
        <v>1</v>
      </c>
      <c r="U139" s="198"/>
    </row>
    <row r="140" spans="1:21" ht="15" customHeight="1">
      <c r="A140" s="164">
        <v>137</v>
      </c>
      <c r="B140" s="163" t="s">
        <v>2</v>
      </c>
      <c r="C140" s="163" t="s">
        <v>944</v>
      </c>
      <c r="D140" s="163" t="s">
        <v>771</v>
      </c>
      <c r="E140" s="163" t="s">
        <v>1134</v>
      </c>
      <c r="F140" s="6" t="s">
        <v>1139</v>
      </c>
      <c r="G140" s="6">
        <v>432531405</v>
      </c>
      <c r="H140" s="6" t="s">
        <v>1141</v>
      </c>
      <c r="I140" s="6" t="s">
        <v>955</v>
      </c>
      <c r="J140" s="198" t="s">
        <v>949</v>
      </c>
      <c r="K140" s="301">
        <v>0</v>
      </c>
      <c r="L140" s="301">
        <v>3.0205199999999999</v>
      </c>
      <c r="M140" s="301">
        <v>2.4906900699999999</v>
      </c>
      <c r="N140" s="314">
        <f t="shared" si="8"/>
        <v>0.82458982890363253</v>
      </c>
      <c r="O140" s="301">
        <v>1.5454531390000001</v>
      </c>
      <c r="P140" s="301">
        <v>1.476602687</v>
      </c>
      <c r="Q140" s="198">
        <f t="shared" si="9"/>
        <v>0.95544966698598799</v>
      </c>
      <c r="R140" s="314">
        <f t="shared" si="10"/>
        <v>0.17541017109636747</v>
      </c>
      <c r="S140" s="314">
        <f t="shared" si="11"/>
        <v>0.21214592257399145</v>
      </c>
      <c r="T140" s="198">
        <v>1</v>
      </c>
      <c r="U140" s="198"/>
    </row>
    <row r="141" spans="1:21" ht="15" customHeight="1">
      <c r="A141" s="164">
        <v>138</v>
      </c>
      <c r="B141" s="163" t="s">
        <v>2</v>
      </c>
      <c r="C141" s="163" t="s">
        <v>944</v>
      </c>
      <c r="D141" s="163" t="s">
        <v>771</v>
      </c>
      <c r="E141" s="163" t="s">
        <v>1134</v>
      </c>
      <c r="F141" s="6" t="s">
        <v>1142</v>
      </c>
      <c r="G141" s="6">
        <v>432532101</v>
      </c>
      <c r="H141" s="6" t="s">
        <v>1143</v>
      </c>
      <c r="I141" s="6" t="s">
        <v>955</v>
      </c>
      <c r="J141" s="198" t="s">
        <v>949</v>
      </c>
      <c r="K141" s="301">
        <v>0</v>
      </c>
      <c r="L141" s="301">
        <v>1.71119</v>
      </c>
      <c r="M141" s="301">
        <v>1.3456115399999999</v>
      </c>
      <c r="N141" s="314">
        <f t="shared" si="8"/>
        <v>0.78636010028109093</v>
      </c>
      <c r="O141" s="301">
        <v>0.86301050299999993</v>
      </c>
      <c r="P141" s="301">
        <v>0.84330628200000002</v>
      </c>
      <c r="Q141" s="198">
        <f t="shared" si="9"/>
        <v>0.9771680403291686</v>
      </c>
      <c r="R141" s="314">
        <f t="shared" si="10"/>
        <v>0.21363989971890907</v>
      </c>
      <c r="S141" s="314">
        <f t="shared" si="11"/>
        <v>0.23159404181527787</v>
      </c>
      <c r="T141" s="198">
        <v>1</v>
      </c>
      <c r="U141" s="198"/>
    </row>
    <row r="142" spans="1:21" ht="15" customHeight="1">
      <c r="A142" s="164">
        <v>139</v>
      </c>
      <c r="B142" s="163" t="s">
        <v>2</v>
      </c>
      <c r="C142" s="163" t="s">
        <v>944</v>
      </c>
      <c r="D142" s="163" t="s">
        <v>771</v>
      </c>
      <c r="E142" s="163" t="s">
        <v>1134</v>
      </c>
      <c r="F142" s="6" t="s">
        <v>1142</v>
      </c>
      <c r="G142" s="6">
        <v>432532102</v>
      </c>
      <c r="H142" s="6" t="s">
        <v>1144</v>
      </c>
      <c r="I142" s="6" t="s">
        <v>955</v>
      </c>
      <c r="J142" s="198" t="s">
        <v>949</v>
      </c>
      <c r="K142" s="301">
        <v>0</v>
      </c>
      <c r="L142" s="301">
        <v>0.96150000000000002</v>
      </c>
      <c r="M142" s="301">
        <v>0.83552751999999997</v>
      </c>
      <c r="N142" s="314">
        <f t="shared" si="8"/>
        <v>0.86898338013520537</v>
      </c>
      <c r="O142" s="301">
        <v>0.38875095199999998</v>
      </c>
      <c r="P142" s="301">
        <v>0.397265759</v>
      </c>
      <c r="Q142" s="198">
        <f t="shared" si="9"/>
        <v>1.0219029868768013</v>
      </c>
      <c r="R142" s="314">
        <f t="shared" si="10"/>
        <v>0.13101661986479463</v>
      </c>
      <c r="S142" s="314">
        <f t="shared" si="11"/>
        <v>0.11198328829353488</v>
      </c>
      <c r="T142" s="198">
        <v>1</v>
      </c>
      <c r="U142" s="198"/>
    </row>
    <row r="143" spans="1:21" ht="15" customHeight="1">
      <c r="A143" s="164">
        <v>140</v>
      </c>
      <c r="B143" s="163" t="s">
        <v>2</v>
      </c>
      <c r="C143" s="163" t="s">
        <v>944</v>
      </c>
      <c r="D143" s="163" t="s">
        <v>771</v>
      </c>
      <c r="E143" s="163" t="s">
        <v>1134</v>
      </c>
      <c r="F143" s="6" t="s">
        <v>1142</v>
      </c>
      <c r="G143" s="6">
        <v>432532103</v>
      </c>
      <c r="H143" s="6" t="s">
        <v>1145</v>
      </c>
      <c r="I143" s="6" t="s">
        <v>955</v>
      </c>
      <c r="J143" s="198" t="s">
        <v>949</v>
      </c>
      <c r="K143" s="301">
        <v>0</v>
      </c>
      <c r="L143" s="301">
        <v>0.78861999999999999</v>
      </c>
      <c r="M143" s="301">
        <v>0.35407601999999999</v>
      </c>
      <c r="N143" s="314">
        <f t="shared" si="8"/>
        <v>0.44898179097664276</v>
      </c>
      <c r="O143" s="301">
        <v>0.15214901</v>
      </c>
      <c r="P143" s="301">
        <v>0.16353436100000002</v>
      </c>
      <c r="Q143" s="198">
        <f t="shared" si="9"/>
        <v>1.0748302667233918</v>
      </c>
      <c r="R143" s="314">
        <f t="shared" si="10"/>
        <v>0.5510182090233573</v>
      </c>
      <c r="S143" s="314">
        <f t="shared" si="11"/>
        <v>0.5174207818506289</v>
      </c>
      <c r="T143" s="198">
        <v>1</v>
      </c>
      <c r="U143" s="198"/>
    </row>
    <row r="144" spans="1:21" ht="15" customHeight="1">
      <c r="A144" s="164">
        <v>141</v>
      </c>
      <c r="B144" s="163" t="s">
        <v>2</v>
      </c>
      <c r="C144" s="163" t="s">
        <v>944</v>
      </c>
      <c r="D144" s="163" t="s">
        <v>771</v>
      </c>
      <c r="E144" s="163" t="s">
        <v>1134</v>
      </c>
      <c r="F144" s="6" t="s">
        <v>1142</v>
      </c>
      <c r="G144" s="6">
        <v>432532104</v>
      </c>
      <c r="H144" s="6" t="s">
        <v>1146</v>
      </c>
      <c r="I144" s="6" t="s">
        <v>955</v>
      </c>
      <c r="J144" s="198" t="s">
        <v>949</v>
      </c>
      <c r="K144" s="301">
        <v>0</v>
      </c>
      <c r="L144" s="301">
        <v>1.44167</v>
      </c>
      <c r="M144" s="301">
        <v>1.3522873500000001</v>
      </c>
      <c r="N144" s="314">
        <f t="shared" si="8"/>
        <v>0.93800061733961315</v>
      </c>
      <c r="O144" s="301">
        <v>0.720383353</v>
      </c>
      <c r="P144" s="301">
        <v>0.65431409500000004</v>
      </c>
      <c r="Q144" s="198">
        <f t="shared" si="9"/>
        <v>0.9082859733989439</v>
      </c>
      <c r="R144" s="314">
        <f t="shared" si="10"/>
        <v>6.1999382660386848E-2</v>
      </c>
      <c r="S144" s="314">
        <f t="shared" si="11"/>
        <v>0.14802719623087912</v>
      </c>
      <c r="T144" s="198">
        <v>1</v>
      </c>
      <c r="U144" s="198"/>
    </row>
    <row r="145" spans="1:21" ht="15" customHeight="1">
      <c r="A145" s="164">
        <v>142</v>
      </c>
      <c r="B145" s="163" t="s">
        <v>2</v>
      </c>
      <c r="C145" s="163" t="s">
        <v>944</v>
      </c>
      <c r="D145" s="163" t="s">
        <v>771</v>
      </c>
      <c r="E145" s="163" t="s">
        <v>1134</v>
      </c>
      <c r="F145" s="6" t="s">
        <v>1147</v>
      </c>
      <c r="G145" s="6">
        <v>432533302</v>
      </c>
      <c r="H145" s="6" t="s">
        <v>1148</v>
      </c>
      <c r="I145" s="6" t="s">
        <v>955</v>
      </c>
      <c r="J145" s="198" t="s">
        <v>949</v>
      </c>
      <c r="K145" s="301">
        <v>0</v>
      </c>
      <c r="L145" s="301">
        <v>2.066811</v>
      </c>
      <c r="M145" s="301">
        <v>0.77654389000000001</v>
      </c>
      <c r="N145" s="314">
        <f t="shared" si="8"/>
        <v>0.3757208036922583</v>
      </c>
      <c r="O145" s="301">
        <v>0.471589378</v>
      </c>
      <c r="P145" s="301">
        <v>0.427823395</v>
      </c>
      <c r="Q145" s="198">
        <f t="shared" si="9"/>
        <v>0.9071947226936905</v>
      </c>
      <c r="R145" s="314">
        <f t="shared" si="10"/>
        <v>0.62427919630774165</v>
      </c>
      <c r="S145" s="314">
        <f t="shared" si="11"/>
        <v>0.65914806968415118</v>
      </c>
      <c r="T145" s="198">
        <v>1</v>
      </c>
      <c r="U145" s="198"/>
    </row>
    <row r="146" spans="1:21" ht="15" customHeight="1">
      <c r="A146" s="164">
        <v>143</v>
      </c>
      <c r="B146" s="163" t="s">
        <v>2</v>
      </c>
      <c r="C146" s="163" t="s">
        <v>944</v>
      </c>
      <c r="D146" s="163" t="s">
        <v>771</v>
      </c>
      <c r="E146" s="163" t="s">
        <v>1149</v>
      </c>
      <c r="F146" s="6" t="s">
        <v>1150</v>
      </c>
      <c r="G146" s="6">
        <v>432541401</v>
      </c>
      <c r="H146" s="6" t="s">
        <v>1151</v>
      </c>
      <c r="I146" s="6" t="s">
        <v>955</v>
      </c>
      <c r="J146" s="198" t="s">
        <v>949</v>
      </c>
      <c r="K146" s="301">
        <v>0</v>
      </c>
      <c r="L146" s="301">
        <v>4.396725</v>
      </c>
      <c r="M146" s="301">
        <v>4.0199506500000002</v>
      </c>
      <c r="N146" s="314">
        <f t="shared" si="8"/>
        <v>0.91430568207017726</v>
      </c>
      <c r="O146" s="301">
        <v>1.914854879</v>
      </c>
      <c r="P146" s="301">
        <v>1.962355437</v>
      </c>
      <c r="Q146" s="198">
        <f t="shared" si="9"/>
        <v>1.0248063487844083</v>
      </c>
      <c r="R146" s="314">
        <f t="shared" si="10"/>
        <v>8.5694317929822739E-2</v>
      </c>
      <c r="S146" s="314">
        <f t="shared" si="11"/>
        <v>6.3013732284823543E-2</v>
      </c>
      <c r="T146" s="198">
        <v>1</v>
      </c>
      <c r="U146" s="198"/>
    </row>
    <row r="147" spans="1:21" ht="15" customHeight="1">
      <c r="A147" s="164">
        <v>144</v>
      </c>
      <c r="B147" s="163" t="s">
        <v>2</v>
      </c>
      <c r="C147" s="163" t="s">
        <v>944</v>
      </c>
      <c r="D147" s="163" t="s">
        <v>771</v>
      </c>
      <c r="E147" s="163" t="s">
        <v>1149</v>
      </c>
      <c r="F147" s="6" t="s">
        <v>1150</v>
      </c>
      <c r="G147" s="6">
        <v>432541402</v>
      </c>
      <c r="H147" s="6" t="s">
        <v>1152</v>
      </c>
      <c r="I147" s="6" t="s">
        <v>955</v>
      </c>
      <c r="J147" s="198" t="s">
        <v>949</v>
      </c>
      <c r="K147" s="301">
        <v>0</v>
      </c>
      <c r="L147" s="301">
        <v>0.16098000000000001</v>
      </c>
      <c r="M147" s="301">
        <v>0.10428538000000001</v>
      </c>
      <c r="N147" s="314">
        <f t="shared" si="8"/>
        <v>0.64781575350975273</v>
      </c>
      <c r="O147" s="301">
        <v>4.3036541999999997E-2</v>
      </c>
      <c r="P147" s="301">
        <v>4.6264015000000006E-2</v>
      </c>
      <c r="Q147" s="198">
        <f t="shared" si="9"/>
        <v>1.074993780866502</v>
      </c>
      <c r="R147" s="314">
        <f t="shared" si="10"/>
        <v>0.35218424649024727</v>
      </c>
      <c r="S147" s="314">
        <f t="shared" si="11"/>
        <v>0.30360209382966896</v>
      </c>
      <c r="T147" s="198">
        <v>1</v>
      </c>
      <c r="U147" s="198"/>
    </row>
    <row r="148" spans="1:21" ht="15" customHeight="1">
      <c r="A148" s="164">
        <v>145</v>
      </c>
      <c r="B148" s="163" t="s">
        <v>2</v>
      </c>
      <c r="C148" s="163" t="s">
        <v>944</v>
      </c>
      <c r="D148" s="163" t="s">
        <v>771</v>
      </c>
      <c r="E148" s="163" t="s">
        <v>1149</v>
      </c>
      <c r="F148" s="6" t="s">
        <v>1150</v>
      </c>
      <c r="G148" s="6">
        <v>432541403</v>
      </c>
      <c r="H148" s="6" t="s">
        <v>1153</v>
      </c>
      <c r="I148" s="6" t="s">
        <v>955</v>
      </c>
      <c r="J148" s="198" t="s">
        <v>949</v>
      </c>
      <c r="K148" s="301">
        <v>0</v>
      </c>
      <c r="L148" s="301">
        <v>1.90761</v>
      </c>
      <c r="M148" s="301">
        <v>1.8403784599999999</v>
      </c>
      <c r="N148" s="314">
        <f t="shared" si="8"/>
        <v>0.96475613988184161</v>
      </c>
      <c r="O148" s="301">
        <v>1.1192038849999999</v>
      </c>
      <c r="P148" s="301">
        <v>1.150024897</v>
      </c>
      <c r="Q148" s="198">
        <f t="shared" si="9"/>
        <v>1.0275383354302778</v>
      </c>
      <c r="R148" s="314">
        <f t="shared" si="10"/>
        <v>3.5243860118158388E-2</v>
      </c>
      <c r="S148" s="314">
        <f t="shared" si="11"/>
        <v>8.6760819296721747E-3</v>
      </c>
      <c r="T148" s="198">
        <v>1</v>
      </c>
      <c r="U148" s="198"/>
    </row>
    <row r="149" spans="1:21" ht="15" customHeight="1">
      <c r="A149" s="164">
        <v>146</v>
      </c>
      <c r="B149" s="163" t="s">
        <v>2</v>
      </c>
      <c r="C149" s="163" t="s">
        <v>944</v>
      </c>
      <c r="D149" s="163" t="s">
        <v>771</v>
      </c>
      <c r="E149" s="163" t="s">
        <v>1149</v>
      </c>
      <c r="F149" s="6" t="s">
        <v>1150</v>
      </c>
      <c r="G149" s="6">
        <v>432541405</v>
      </c>
      <c r="H149" s="6" t="s">
        <v>1154</v>
      </c>
      <c r="I149" s="6" t="s">
        <v>955</v>
      </c>
      <c r="J149" s="198" t="s">
        <v>949</v>
      </c>
      <c r="K149" s="301">
        <v>0</v>
      </c>
      <c r="L149" s="301">
        <v>0.52690499999999996</v>
      </c>
      <c r="M149" s="301">
        <v>0.39595338000000002</v>
      </c>
      <c r="N149" s="314">
        <f t="shared" si="8"/>
        <v>0.75147015116576998</v>
      </c>
      <c r="O149" s="301">
        <v>0.175150683</v>
      </c>
      <c r="P149" s="301">
        <v>0.17478161</v>
      </c>
      <c r="Q149" s="198">
        <f t="shared" si="9"/>
        <v>0.99789282580188399</v>
      </c>
      <c r="R149" s="314">
        <f t="shared" si="10"/>
        <v>0.24852984883423002</v>
      </c>
      <c r="S149" s="314">
        <f t="shared" si="11"/>
        <v>0.25011332734742087</v>
      </c>
      <c r="T149" s="198">
        <v>1</v>
      </c>
      <c r="U149" s="198"/>
    </row>
    <row r="150" spans="1:21" ht="15" customHeight="1">
      <c r="A150" s="164">
        <v>147</v>
      </c>
      <c r="B150" s="163" t="s">
        <v>2</v>
      </c>
      <c r="C150" s="163" t="s">
        <v>944</v>
      </c>
      <c r="D150" s="163" t="s">
        <v>771</v>
      </c>
      <c r="E150" s="163" t="s">
        <v>1149</v>
      </c>
      <c r="F150" s="6" t="s">
        <v>1155</v>
      </c>
      <c r="G150" s="6">
        <v>432541501</v>
      </c>
      <c r="H150" s="6" t="s">
        <v>1156</v>
      </c>
      <c r="I150" s="6" t="s">
        <v>955</v>
      </c>
      <c r="J150" s="198" t="s">
        <v>949</v>
      </c>
      <c r="K150" s="301">
        <v>0</v>
      </c>
      <c r="L150" s="301">
        <v>3.029264</v>
      </c>
      <c r="M150" s="301">
        <v>2.7126800499999999</v>
      </c>
      <c r="N150" s="314">
        <f t="shared" si="8"/>
        <v>0.89549146261270063</v>
      </c>
      <c r="O150" s="301">
        <v>1.6480417939999998</v>
      </c>
      <c r="P150" s="301">
        <v>1.6022411050000001</v>
      </c>
      <c r="Q150" s="198">
        <f t="shared" si="9"/>
        <v>0.97220902457283209</v>
      </c>
      <c r="R150" s="314">
        <f t="shared" si="10"/>
        <v>0.10450853738729937</v>
      </c>
      <c r="S150" s="314">
        <f t="shared" si="11"/>
        <v>0.12939511862000763</v>
      </c>
      <c r="T150" s="198">
        <v>1</v>
      </c>
      <c r="U150" s="198"/>
    </row>
    <row r="151" spans="1:21" ht="15" customHeight="1">
      <c r="A151" s="164">
        <v>148</v>
      </c>
      <c r="B151" s="163" t="s">
        <v>2</v>
      </c>
      <c r="C151" s="163" t="s">
        <v>944</v>
      </c>
      <c r="D151" s="163" t="s">
        <v>771</v>
      </c>
      <c r="E151" s="163" t="s">
        <v>1149</v>
      </c>
      <c r="F151" s="6" t="s">
        <v>1155</v>
      </c>
      <c r="G151" s="6">
        <v>432541502</v>
      </c>
      <c r="H151" s="6" t="s">
        <v>1157</v>
      </c>
      <c r="I151" s="6" t="s">
        <v>955</v>
      </c>
      <c r="J151" s="198" t="s">
        <v>949</v>
      </c>
      <c r="K151" s="301">
        <v>0</v>
      </c>
      <c r="L151" s="301">
        <v>2.1040760000000001</v>
      </c>
      <c r="M151" s="301">
        <v>1.8240516899999999</v>
      </c>
      <c r="N151" s="314">
        <f t="shared" si="8"/>
        <v>0.86691340521920301</v>
      </c>
      <c r="O151" s="301">
        <v>0.81376608499999992</v>
      </c>
      <c r="P151" s="301">
        <v>0.86994622200000005</v>
      </c>
      <c r="Q151" s="198">
        <f t="shared" si="9"/>
        <v>1.0690372061892948</v>
      </c>
      <c r="R151" s="314">
        <f t="shared" si="10"/>
        <v>0.13308659478079699</v>
      </c>
      <c r="S151" s="314">
        <f t="shared" si="11"/>
        <v>7.3237315276415194E-2</v>
      </c>
      <c r="T151" s="198">
        <v>1</v>
      </c>
      <c r="U151" s="198"/>
    </row>
    <row r="152" spans="1:21" ht="15" customHeight="1">
      <c r="A152" s="164">
        <v>149</v>
      </c>
      <c r="B152" s="163" t="s">
        <v>2</v>
      </c>
      <c r="C152" s="163" t="s">
        <v>944</v>
      </c>
      <c r="D152" s="163" t="s">
        <v>771</v>
      </c>
      <c r="E152" s="163" t="s">
        <v>1149</v>
      </c>
      <c r="F152" s="6" t="s">
        <v>1155</v>
      </c>
      <c r="G152" s="6">
        <v>432541503</v>
      </c>
      <c r="H152" s="6" t="s">
        <v>1158</v>
      </c>
      <c r="I152" s="6" t="s">
        <v>955</v>
      </c>
      <c r="J152" s="198" t="s">
        <v>949</v>
      </c>
      <c r="K152" s="301">
        <v>0</v>
      </c>
      <c r="L152" s="301">
        <v>1.3867100000000001</v>
      </c>
      <c r="M152" s="301">
        <v>1.1752965900000001</v>
      </c>
      <c r="N152" s="314">
        <f t="shared" si="8"/>
        <v>0.8475431705259211</v>
      </c>
      <c r="O152" s="301">
        <v>0.56040687699999991</v>
      </c>
      <c r="P152" s="301">
        <v>0.56232258000000002</v>
      </c>
      <c r="Q152" s="198">
        <f t="shared" si="9"/>
        <v>1.0034184145102847</v>
      </c>
      <c r="R152" s="314">
        <f t="shared" si="10"/>
        <v>0.1524568294740789</v>
      </c>
      <c r="S152" s="314">
        <f t="shared" si="11"/>
        <v>0.1495595756018604</v>
      </c>
      <c r="T152" s="198">
        <v>1</v>
      </c>
      <c r="U152" s="198"/>
    </row>
    <row r="153" spans="1:21" ht="15" customHeight="1">
      <c r="A153" s="164">
        <v>150</v>
      </c>
      <c r="B153" s="163" t="s">
        <v>2</v>
      </c>
      <c r="C153" s="163" t="s">
        <v>944</v>
      </c>
      <c r="D153" s="163" t="s">
        <v>771</v>
      </c>
      <c r="E153" s="163" t="s">
        <v>1149</v>
      </c>
      <c r="F153" s="6" t="s">
        <v>1159</v>
      </c>
      <c r="G153" s="6">
        <v>432542201</v>
      </c>
      <c r="H153" s="6" t="s">
        <v>1160</v>
      </c>
      <c r="I153" s="6" t="s">
        <v>955</v>
      </c>
      <c r="J153" s="198" t="s">
        <v>949</v>
      </c>
      <c r="K153" s="301">
        <v>0</v>
      </c>
      <c r="L153" s="301">
        <v>2.75962</v>
      </c>
      <c r="M153" s="301">
        <v>2.3329938299999999</v>
      </c>
      <c r="N153" s="314">
        <f t="shared" si="8"/>
        <v>0.84540401577028723</v>
      </c>
      <c r="O153" s="301">
        <v>1.1239263390000001</v>
      </c>
      <c r="P153" s="301">
        <v>1.1566003900000001</v>
      </c>
      <c r="Q153" s="198">
        <f t="shared" si="9"/>
        <v>1.0290713455732974</v>
      </c>
      <c r="R153" s="314">
        <f t="shared" si="10"/>
        <v>0.15459598422971277</v>
      </c>
      <c r="S153" s="314">
        <f t="shared" si="11"/>
        <v>0.13001895193820145</v>
      </c>
      <c r="T153" s="198">
        <v>1</v>
      </c>
      <c r="U153" s="198"/>
    </row>
    <row r="154" spans="1:21" ht="15" customHeight="1">
      <c r="A154" s="164">
        <v>151</v>
      </c>
      <c r="B154" s="163" t="s">
        <v>2</v>
      </c>
      <c r="C154" s="163" t="s">
        <v>944</v>
      </c>
      <c r="D154" s="163" t="s">
        <v>771</v>
      </c>
      <c r="E154" s="163" t="s">
        <v>1149</v>
      </c>
      <c r="F154" s="6" t="s">
        <v>1159</v>
      </c>
      <c r="G154" s="6">
        <v>432542202</v>
      </c>
      <c r="H154" s="6" t="s">
        <v>1161</v>
      </c>
      <c r="I154" s="6" t="s">
        <v>955</v>
      </c>
      <c r="J154" s="198" t="s">
        <v>949</v>
      </c>
      <c r="K154" s="301">
        <v>0</v>
      </c>
      <c r="L154" s="301">
        <v>1.70621</v>
      </c>
      <c r="M154" s="301">
        <v>1.4174126100000002</v>
      </c>
      <c r="N154" s="314">
        <f t="shared" si="8"/>
        <v>0.8307374883513754</v>
      </c>
      <c r="O154" s="301">
        <v>0.65409626200000004</v>
      </c>
      <c r="P154" s="301">
        <v>0.72919285499999997</v>
      </c>
      <c r="Q154" s="198">
        <f t="shared" si="9"/>
        <v>1.1148096960077107</v>
      </c>
      <c r="R154" s="314">
        <f t="shared" si="10"/>
        <v>0.1692625116486246</v>
      </c>
      <c r="S154" s="314">
        <f t="shared" si="11"/>
        <v>7.3885793148794066E-2</v>
      </c>
      <c r="T154" s="198">
        <v>1</v>
      </c>
      <c r="U154" s="198"/>
    </row>
    <row r="155" spans="1:21" ht="15" customHeight="1">
      <c r="A155" s="164">
        <v>152</v>
      </c>
      <c r="B155" s="163" t="s">
        <v>2</v>
      </c>
      <c r="C155" s="163" t="s">
        <v>944</v>
      </c>
      <c r="D155" s="163" t="s">
        <v>771</v>
      </c>
      <c r="E155" s="163" t="s">
        <v>1149</v>
      </c>
      <c r="F155" s="6" t="s">
        <v>1162</v>
      </c>
      <c r="G155" s="6">
        <v>432543301</v>
      </c>
      <c r="H155" s="6" t="s">
        <v>1163</v>
      </c>
      <c r="I155" s="6" t="s">
        <v>955</v>
      </c>
      <c r="J155" s="198" t="s">
        <v>949</v>
      </c>
      <c r="K155" s="301">
        <v>0</v>
      </c>
      <c r="L155" s="301">
        <v>3.9159269999999999</v>
      </c>
      <c r="M155" s="301">
        <v>3.5750202500000001</v>
      </c>
      <c r="N155" s="314">
        <f t="shared" si="8"/>
        <v>0.9129435380179457</v>
      </c>
      <c r="O155" s="301">
        <v>2.0422956249999999</v>
      </c>
      <c r="P155" s="301">
        <v>1.9589659749999999</v>
      </c>
      <c r="Q155" s="198">
        <f t="shared" si="9"/>
        <v>0.95919804705060752</v>
      </c>
      <c r="R155" s="314">
        <f t="shared" si="10"/>
        <v>8.7056461982054301E-2</v>
      </c>
      <c r="S155" s="314">
        <f t="shared" si="11"/>
        <v>0.12430634126571438</v>
      </c>
      <c r="T155" s="198">
        <v>1</v>
      </c>
      <c r="U155" s="198"/>
    </row>
    <row r="156" spans="1:21" ht="15" customHeight="1">
      <c r="A156" s="164">
        <v>153</v>
      </c>
      <c r="B156" s="163" t="s">
        <v>2</v>
      </c>
      <c r="C156" s="163" t="s">
        <v>944</v>
      </c>
      <c r="D156" s="163" t="s">
        <v>771</v>
      </c>
      <c r="E156" s="163" t="s">
        <v>1149</v>
      </c>
      <c r="F156" s="6" t="s">
        <v>1162</v>
      </c>
      <c r="G156" s="6">
        <v>432543303</v>
      </c>
      <c r="H156" s="6" t="s">
        <v>1164</v>
      </c>
      <c r="I156" s="6" t="s">
        <v>955</v>
      </c>
      <c r="J156" s="198" t="s">
        <v>949</v>
      </c>
      <c r="K156" s="301">
        <v>0</v>
      </c>
      <c r="L156" s="301">
        <v>0.17182500000000001</v>
      </c>
      <c r="M156" s="301">
        <v>0.10774973</v>
      </c>
      <c r="N156" s="314">
        <f t="shared" si="8"/>
        <v>0.62708994616615743</v>
      </c>
      <c r="O156" s="301">
        <v>5.3592951E-2</v>
      </c>
      <c r="P156" s="301">
        <v>5.3251414000000004E-2</v>
      </c>
      <c r="Q156" s="198">
        <f t="shared" si="9"/>
        <v>0.9936272029506269</v>
      </c>
      <c r="R156" s="314">
        <f t="shared" si="10"/>
        <v>0.37291005383384257</v>
      </c>
      <c r="S156" s="314">
        <f t="shared" si="11"/>
        <v>0.37690637079246181</v>
      </c>
      <c r="T156" s="198">
        <v>1</v>
      </c>
      <c r="U156" s="198"/>
    </row>
    <row r="157" spans="1:21" ht="15" customHeight="1">
      <c r="A157" s="164">
        <v>154</v>
      </c>
      <c r="B157" s="163" t="s">
        <v>2</v>
      </c>
      <c r="C157" s="163" t="s">
        <v>944</v>
      </c>
      <c r="D157" s="163" t="s">
        <v>771</v>
      </c>
      <c r="E157" s="163" t="s">
        <v>1149</v>
      </c>
      <c r="F157" s="6" t="s">
        <v>1165</v>
      </c>
      <c r="G157" s="6">
        <v>432544601</v>
      </c>
      <c r="H157" s="6" t="s">
        <v>1166</v>
      </c>
      <c r="I157" s="6" t="s">
        <v>955</v>
      </c>
      <c r="J157" s="198" t="s">
        <v>949</v>
      </c>
      <c r="K157" s="301">
        <v>0</v>
      </c>
      <c r="L157" s="301">
        <v>1.61381</v>
      </c>
      <c r="M157" s="301">
        <v>1.36961529</v>
      </c>
      <c r="N157" s="314">
        <f t="shared" si="8"/>
        <v>0.84868434945873439</v>
      </c>
      <c r="O157" s="301">
        <v>0.64628588499999995</v>
      </c>
      <c r="P157" s="301">
        <v>0.67247827699999996</v>
      </c>
      <c r="Q157" s="198">
        <f t="shared" si="9"/>
        <v>1.0405275631232453</v>
      </c>
      <c r="R157" s="314">
        <f t="shared" si="10"/>
        <v>0.15131565054126561</v>
      </c>
      <c r="S157" s="314">
        <f t="shared" si="11"/>
        <v>0.1169205419968663</v>
      </c>
      <c r="T157" s="198">
        <v>1</v>
      </c>
      <c r="U157" s="198"/>
    </row>
    <row r="158" spans="1:21" ht="15" customHeight="1">
      <c r="A158" s="164">
        <v>155</v>
      </c>
      <c r="B158" s="163" t="s">
        <v>2</v>
      </c>
      <c r="C158" s="163" t="s">
        <v>944</v>
      </c>
      <c r="D158" s="163" t="s">
        <v>771</v>
      </c>
      <c r="E158" s="163" t="s">
        <v>1149</v>
      </c>
      <c r="F158" s="6" t="s">
        <v>1165</v>
      </c>
      <c r="G158" s="6">
        <v>432544602</v>
      </c>
      <c r="H158" s="6" t="s">
        <v>1165</v>
      </c>
      <c r="I158" s="6" t="s">
        <v>955</v>
      </c>
      <c r="J158" s="198" t="s">
        <v>949</v>
      </c>
      <c r="K158" s="301">
        <v>0</v>
      </c>
      <c r="L158" s="301">
        <v>1.4380599999999999</v>
      </c>
      <c r="M158" s="301">
        <v>1.31041005</v>
      </c>
      <c r="N158" s="314">
        <f t="shared" si="8"/>
        <v>0.91123461468923417</v>
      </c>
      <c r="O158" s="301">
        <v>0.69502544099999997</v>
      </c>
      <c r="P158" s="301">
        <v>0.68603478299999998</v>
      </c>
      <c r="Q158" s="198">
        <f t="shared" si="9"/>
        <v>0.9870642749608356</v>
      </c>
      <c r="R158" s="314">
        <f t="shared" si="10"/>
        <v>8.8765385310765832E-2</v>
      </c>
      <c r="S158" s="314">
        <f t="shared" si="11"/>
        <v>0.10055286573255473</v>
      </c>
      <c r="T158" s="198">
        <v>1</v>
      </c>
      <c r="U158" s="198"/>
    </row>
    <row r="159" spans="1:21" ht="15" customHeight="1">
      <c r="A159" s="164">
        <v>156</v>
      </c>
      <c r="B159" s="163" t="s">
        <v>2</v>
      </c>
      <c r="C159" s="163" t="s">
        <v>944</v>
      </c>
      <c r="D159" s="163" t="s">
        <v>771</v>
      </c>
      <c r="E159" s="163" t="s">
        <v>1149</v>
      </c>
      <c r="F159" s="6" t="s">
        <v>1165</v>
      </c>
      <c r="G159" s="6">
        <v>432544603</v>
      </c>
      <c r="H159" s="6" t="s">
        <v>1167</v>
      </c>
      <c r="I159" s="6" t="s">
        <v>955</v>
      </c>
      <c r="J159" s="198" t="s">
        <v>949</v>
      </c>
      <c r="K159" s="301">
        <v>0</v>
      </c>
      <c r="L159" s="301">
        <v>1.19042</v>
      </c>
      <c r="M159" s="301">
        <v>0.43933909999999998</v>
      </c>
      <c r="N159" s="314">
        <f t="shared" si="8"/>
        <v>0.36906226373884843</v>
      </c>
      <c r="O159" s="301">
        <v>0.21700318900000001</v>
      </c>
      <c r="P159" s="301">
        <v>0.25181179399999998</v>
      </c>
      <c r="Q159" s="198">
        <f t="shared" si="9"/>
        <v>1.1604059606700063</v>
      </c>
      <c r="R159" s="314">
        <f t="shared" si="10"/>
        <v>0.63093773626115157</v>
      </c>
      <c r="S159" s="314">
        <f t="shared" si="11"/>
        <v>0.5717379492990744</v>
      </c>
      <c r="T159" s="198">
        <v>1</v>
      </c>
      <c r="U159" s="198"/>
    </row>
    <row r="160" spans="1:21" ht="15" customHeight="1">
      <c r="A160" s="164">
        <v>157</v>
      </c>
      <c r="B160" s="163" t="s">
        <v>2</v>
      </c>
      <c r="C160" s="163" t="s">
        <v>1168</v>
      </c>
      <c r="D160" s="163" t="s">
        <v>424</v>
      </c>
      <c r="E160" s="163" t="s">
        <v>1169</v>
      </c>
      <c r="F160" s="6" t="s">
        <v>1170</v>
      </c>
      <c r="G160" s="6">
        <v>452111103</v>
      </c>
      <c r="H160" s="6" t="s">
        <v>1171</v>
      </c>
      <c r="I160" s="6" t="s">
        <v>948</v>
      </c>
      <c r="J160" s="198" t="s">
        <v>949</v>
      </c>
      <c r="K160" s="301">
        <v>0</v>
      </c>
      <c r="L160" s="301">
        <v>3.4890189999999999</v>
      </c>
      <c r="M160" s="301">
        <v>2.4805480200000001</v>
      </c>
      <c r="N160" s="314">
        <f t="shared" si="8"/>
        <v>0.71095858749981011</v>
      </c>
      <c r="O160" s="301">
        <v>1.341278663</v>
      </c>
      <c r="P160" s="301">
        <v>1.290570413</v>
      </c>
      <c r="Q160" s="198">
        <f t="shared" si="9"/>
        <v>0.96219409776743758</v>
      </c>
      <c r="R160" s="314">
        <f t="shared" si="10"/>
        <v>0.28904141250018989</v>
      </c>
      <c r="S160" s="314">
        <f t="shared" si="11"/>
        <v>0.31591984335060841</v>
      </c>
      <c r="T160" s="198">
        <v>1</v>
      </c>
      <c r="U160" s="198"/>
    </row>
    <row r="161" spans="1:21" ht="15" customHeight="1">
      <c r="A161" s="164">
        <v>158</v>
      </c>
      <c r="B161" s="163" t="s">
        <v>2</v>
      </c>
      <c r="C161" s="163" t="s">
        <v>1168</v>
      </c>
      <c r="D161" s="163" t="s">
        <v>424</v>
      </c>
      <c r="E161" s="163" t="s">
        <v>1169</v>
      </c>
      <c r="F161" s="6" t="s">
        <v>1170</v>
      </c>
      <c r="G161" s="6">
        <v>452111104</v>
      </c>
      <c r="H161" s="6" t="s">
        <v>1172</v>
      </c>
      <c r="I161" s="6" t="s">
        <v>948</v>
      </c>
      <c r="J161" s="198" t="s">
        <v>949</v>
      </c>
      <c r="K161" s="301">
        <v>0</v>
      </c>
      <c r="L161" s="301">
        <v>2.7303760000000001</v>
      </c>
      <c r="M161" s="301">
        <v>2.2872414600000002</v>
      </c>
      <c r="N161" s="314">
        <f t="shared" si="8"/>
        <v>0.83770200880757817</v>
      </c>
      <c r="O161" s="301">
        <v>1.4341828349999999</v>
      </c>
      <c r="P161" s="301">
        <v>1.4040548769999999</v>
      </c>
      <c r="Q161" s="198">
        <f t="shared" si="9"/>
        <v>0.97899294478726628</v>
      </c>
      <c r="R161" s="314">
        <f t="shared" si="10"/>
        <v>0.16229799119242183</v>
      </c>
      <c r="S161" s="314">
        <f t="shared" si="11"/>
        <v>0.1798956435432606</v>
      </c>
      <c r="T161" s="198">
        <v>1</v>
      </c>
      <c r="U161" s="198"/>
    </row>
    <row r="162" spans="1:21" ht="15" customHeight="1">
      <c r="A162" s="164">
        <v>159</v>
      </c>
      <c r="B162" s="163" t="s">
        <v>2</v>
      </c>
      <c r="C162" s="163" t="s">
        <v>1168</v>
      </c>
      <c r="D162" s="163" t="s">
        <v>424</v>
      </c>
      <c r="E162" s="163" t="s">
        <v>1169</v>
      </c>
      <c r="F162" s="6" t="s">
        <v>1173</v>
      </c>
      <c r="G162" s="6">
        <v>452112302</v>
      </c>
      <c r="H162" s="6" t="s">
        <v>1174</v>
      </c>
      <c r="I162" s="6" t="s">
        <v>948</v>
      </c>
      <c r="J162" s="198" t="s">
        <v>949</v>
      </c>
      <c r="K162" s="301">
        <v>0</v>
      </c>
      <c r="L162" s="301">
        <v>11.677182999999999</v>
      </c>
      <c r="M162" s="301">
        <v>7.9004206200000002</v>
      </c>
      <c r="N162" s="314">
        <f t="shared" si="8"/>
        <v>0.67656905094319419</v>
      </c>
      <c r="O162" s="301">
        <v>4.4088559140000001</v>
      </c>
      <c r="P162" s="301">
        <v>4.1875612530000001</v>
      </c>
      <c r="Q162" s="198">
        <f t="shared" si="9"/>
        <v>0.94980678313906908</v>
      </c>
      <c r="R162" s="314">
        <f t="shared" si="10"/>
        <v>0.32343094905680581</v>
      </c>
      <c r="S162" s="314">
        <f t="shared" si="11"/>
        <v>0.35739012615219179</v>
      </c>
      <c r="T162" s="198">
        <v>1</v>
      </c>
      <c r="U162" s="198"/>
    </row>
    <row r="163" spans="1:21" ht="15" customHeight="1">
      <c r="A163" s="164">
        <v>160</v>
      </c>
      <c r="B163" s="163" t="s">
        <v>2</v>
      </c>
      <c r="C163" s="163" t="s">
        <v>1168</v>
      </c>
      <c r="D163" s="163" t="s">
        <v>424</v>
      </c>
      <c r="E163" s="163" t="s">
        <v>1169</v>
      </c>
      <c r="F163" s="6" t="s">
        <v>1173</v>
      </c>
      <c r="G163" s="6">
        <v>452112306</v>
      </c>
      <c r="H163" s="6" t="s">
        <v>970</v>
      </c>
      <c r="I163" s="6" t="s">
        <v>948</v>
      </c>
      <c r="J163" s="198" t="s">
        <v>949</v>
      </c>
      <c r="K163" s="301">
        <v>0</v>
      </c>
      <c r="L163" s="301">
        <v>4.8980699999999997</v>
      </c>
      <c r="M163" s="301">
        <v>3.37735458</v>
      </c>
      <c r="N163" s="314">
        <f t="shared" si="8"/>
        <v>0.68952762618745755</v>
      </c>
      <c r="O163" s="301">
        <v>2.3881008870000002</v>
      </c>
      <c r="P163" s="301">
        <v>2.3198231010000003</v>
      </c>
      <c r="Q163" s="198">
        <f t="shared" si="9"/>
        <v>0.97140917020228057</v>
      </c>
      <c r="R163" s="314">
        <f t="shared" si="10"/>
        <v>0.31047237381254245</v>
      </c>
      <c r="S163" s="314">
        <f t="shared" si="11"/>
        <v>0.33018654081369359</v>
      </c>
      <c r="T163" s="198">
        <v>1</v>
      </c>
      <c r="U163" s="198"/>
    </row>
    <row r="164" spans="1:21" ht="15" customHeight="1">
      <c r="A164" s="164">
        <v>161</v>
      </c>
      <c r="B164" s="163" t="s">
        <v>2</v>
      </c>
      <c r="C164" s="163" t="s">
        <v>1168</v>
      </c>
      <c r="D164" s="163" t="s">
        <v>424</v>
      </c>
      <c r="E164" s="163" t="s">
        <v>1169</v>
      </c>
      <c r="F164" s="6" t="s">
        <v>1175</v>
      </c>
      <c r="G164" s="6">
        <v>452113201</v>
      </c>
      <c r="H164" s="6" t="s">
        <v>1176</v>
      </c>
      <c r="I164" s="6" t="s">
        <v>948</v>
      </c>
      <c r="J164" s="198" t="s">
        <v>949</v>
      </c>
      <c r="K164" s="301">
        <v>0</v>
      </c>
      <c r="L164" s="301">
        <v>4.4368299999999996</v>
      </c>
      <c r="M164" s="301">
        <v>3.9030046400000002</v>
      </c>
      <c r="N164" s="314">
        <f t="shared" si="8"/>
        <v>0.87968316117588474</v>
      </c>
      <c r="O164" s="301">
        <v>2.365032432</v>
      </c>
      <c r="P164" s="301">
        <v>2.3626343460000001</v>
      </c>
      <c r="Q164" s="198">
        <f t="shared" si="9"/>
        <v>0.99898602405296744</v>
      </c>
      <c r="R164" s="314">
        <f t="shared" si="10"/>
        <v>0.12031683882411526</v>
      </c>
      <c r="S164" s="314">
        <f t="shared" si="11"/>
        <v>0.12120881639055714</v>
      </c>
      <c r="T164" s="198">
        <v>1</v>
      </c>
      <c r="U164" s="198"/>
    </row>
    <row r="165" spans="1:21" ht="15" customHeight="1">
      <c r="A165" s="164">
        <v>162</v>
      </c>
      <c r="B165" s="163" t="s">
        <v>2</v>
      </c>
      <c r="C165" s="163" t="s">
        <v>1168</v>
      </c>
      <c r="D165" s="163" t="s">
        <v>424</v>
      </c>
      <c r="E165" s="163" t="s">
        <v>1177</v>
      </c>
      <c r="F165" s="6" t="s">
        <v>1178</v>
      </c>
      <c r="G165" s="6">
        <v>452121201</v>
      </c>
      <c r="H165" s="6" t="s">
        <v>955</v>
      </c>
      <c r="I165" s="6" t="s">
        <v>955</v>
      </c>
      <c r="J165" s="198" t="s">
        <v>949</v>
      </c>
      <c r="K165" s="301">
        <v>0</v>
      </c>
      <c r="L165" s="301">
        <v>5.9036802000000002</v>
      </c>
      <c r="M165" s="301">
        <v>2.5031109100000002</v>
      </c>
      <c r="N165" s="314">
        <f t="shared" si="8"/>
        <v>0.42399161628029919</v>
      </c>
      <c r="O165" s="301">
        <v>1.450900407</v>
      </c>
      <c r="P165" s="301">
        <v>1.5435240890000002</v>
      </c>
      <c r="Q165" s="198">
        <f t="shared" si="9"/>
        <v>1.0638387594028706</v>
      </c>
      <c r="R165" s="314">
        <f t="shared" si="10"/>
        <v>0.57600838371970076</v>
      </c>
      <c r="S165" s="314">
        <f t="shared" si="11"/>
        <v>0.54894128493914851</v>
      </c>
      <c r="T165" s="198">
        <v>1</v>
      </c>
      <c r="U165" s="198"/>
    </row>
    <row r="166" spans="1:21" ht="15" customHeight="1">
      <c r="A166" s="164">
        <v>163</v>
      </c>
      <c r="B166" s="163" t="s">
        <v>2</v>
      </c>
      <c r="C166" s="163" t="s">
        <v>1168</v>
      </c>
      <c r="D166" s="163" t="s">
        <v>424</v>
      </c>
      <c r="E166" s="163" t="s">
        <v>1177</v>
      </c>
      <c r="F166" s="6" t="s">
        <v>1178</v>
      </c>
      <c r="G166" s="6">
        <v>452121202</v>
      </c>
      <c r="H166" s="6" t="s">
        <v>1179</v>
      </c>
      <c r="I166" s="6" t="s">
        <v>948</v>
      </c>
      <c r="J166" s="198" t="s">
        <v>949</v>
      </c>
      <c r="K166" s="301">
        <v>0</v>
      </c>
      <c r="L166" s="301">
        <v>9.0062200000000008</v>
      </c>
      <c r="M166" s="301">
        <v>5.6896224599999998</v>
      </c>
      <c r="N166" s="314">
        <f t="shared" si="8"/>
        <v>0.63174366826482131</v>
      </c>
      <c r="O166" s="301">
        <v>3.2850419850000003</v>
      </c>
      <c r="P166" s="301">
        <v>3.3306745280000003</v>
      </c>
      <c r="Q166" s="198">
        <f t="shared" si="9"/>
        <v>1.0138910075452201</v>
      </c>
      <c r="R166" s="314">
        <f t="shared" si="10"/>
        <v>0.36825633173517869</v>
      </c>
      <c r="S166" s="314">
        <f t="shared" si="11"/>
        <v>0.35948077567266701</v>
      </c>
      <c r="T166" s="198">
        <v>1</v>
      </c>
      <c r="U166" s="198"/>
    </row>
    <row r="167" spans="1:21" ht="15" customHeight="1">
      <c r="A167" s="164">
        <v>164</v>
      </c>
      <c r="B167" s="163" t="s">
        <v>2</v>
      </c>
      <c r="C167" s="163" t="s">
        <v>1168</v>
      </c>
      <c r="D167" s="163" t="s">
        <v>424</v>
      </c>
      <c r="E167" s="163" t="s">
        <v>1177</v>
      </c>
      <c r="F167" s="6" t="s">
        <v>1178</v>
      </c>
      <c r="G167" s="6">
        <v>452121203</v>
      </c>
      <c r="H167" s="6" t="s">
        <v>1180</v>
      </c>
      <c r="I167" s="6" t="s">
        <v>955</v>
      </c>
      <c r="J167" s="198" t="s">
        <v>949</v>
      </c>
      <c r="K167" s="301">
        <v>0</v>
      </c>
      <c r="L167" s="301">
        <v>3.6484200000000002</v>
      </c>
      <c r="M167" s="301">
        <v>1.94230579</v>
      </c>
      <c r="N167" s="314">
        <f t="shared" si="8"/>
        <v>0.5323690227550556</v>
      </c>
      <c r="O167" s="301">
        <v>1.113592296</v>
      </c>
      <c r="P167" s="301">
        <v>1.014847778</v>
      </c>
      <c r="Q167" s="198">
        <f t="shared" si="9"/>
        <v>0.91132794438800613</v>
      </c>
      <c r="R167" s="314">
        <f t="shared" si="10"/>
        <v>0.4676309772449444</v>
      </c>
      <c r="S167" s="314">
        <f t="shared" si="11"/>
        <v>0.51483723283678351</v>
      </c>
      <c r="T167" s="198">
        <v>1</v>
      </c>
      <c r="U167" s="198"/>
    </row>
    <row r="168" spans="1:21" ht="15" customHeight="1">
      <c r="A168" s="164">
        <v>165</v>
      </c>
      <c r="B168" s="163" t="s">
        <v>2</v>
      </c>
      <c r="C168" s="163" t="s">
        <v>1168</v>
      </c>
      <c r="D168" s="163" t="s">
        <v>424</v>
      </c>
      <c r="E168" s="163" t="s">
        <v>1177</v>
      </c>
      <c r="F168" s="6" t="s">
        <v>1181</v>
      </c>
      <c r="G168" s="6">
        <v>452121501</v>
      </c>
      <c r="H168" s="6" t="s">
        <v>1182</v>
      </c>
      <c r="I168" s="6" t="s">
        <v>955</v>
      </c>
      <c r="J168" s="198" t="s">
        <v>949</v>
      </c>
      <c r="K168" s="301">
        <v>0</v>
      </c>
      <c r="L168" s="301">
        <v>3.0498590000000001</v>
      </c>
      <c r="M168" s="301">
        <v>1.4999521100000002</v>
      </c>
      <c r="N168" s="314">
        <f t="shared" si="8"/>
        <v>0.4918103131980856</v>
      </c>
      <c r="O168" s="301">
        <v>0.83011815</v>
      </c>
      <c r="P168" s="301">
        <v>0.98757763599999993</v>
      </c>
      <c r="Q168" s="198">
        <f t="shared" si="9"/>
        <v>1.1896832228038863</v>
      </c>
      <c r="R168" s="314">
        <f t="shared" si="10"/>
        <v>0.50818968680191445</v>
      </c>
      <c r="S168" s="314">
        <f t="shared" si="11"/>
        <v>0.41490152158631288</v>
      </c>
      <c r="T168" s="198">
        <v>1</v>
      </c>
      <c r="U168" s="198"/>
    </row>
    <row r="169" spans="1:21" ht="15" customHeight="1">
      <c r="A169" s="164">
        <v>166</v>
      </c>
      <c r="B169" s="163" t="s">
        <v>2</v>
      </c>
      <c r="C169" s="163" t="s">
        <v>1168</v>
      </c>
      <c r="D169" s="163" t="s">
        <v>424</v>
      </c>
      <c r="E169" s="163" t="s">
        <v>1177</v>
      </c>
      <c r="F169" s="6" t="s">
        <v>1181</v>
      </c>
      <c r="G169" s="6">
        <v>452121503</v>
      </c>
      <c r="H169" s="6" t="s">
        <v>1183</v>
      </c>
      <c r="I169" s="6" t="s">
        <v>955</v>
      </c>
      <c r="J169" s="198" t="s">
        <v>949</v>
      </c>
      <c r="K169" s="301">
        <v>0</v>
      </c>
      <c r="L169" s="301">
        <v>3.5573510000000002</v>
      </c>
      <c r="M169" s="301">
        <v>1.1206842399999999</v>
      </c>
      <c r="N169" s="314">
        <f t="shared" si="8"/>
        <v>0.31503336049774111</v>
      </c>
      <c r="O169" s="301">
        <v>0.52551364599999995</v>
      </c>
      <c r="P169" s="301">
        <v>0.53845625799999997</v>
      </c>
      <c r="Q169" s="198">
        <f t="shared" si="9"/>
        <v>1.0246284984196206</v>
      </c>
      <c r="R169" s="314">
        <f t="shared" si="10"/>
        <v>0.68496663950225889</v>
      </c>
      <c r="S169" s="314">
        <f t="shared" si="11"/>
        <v>0.67720784088111252</v>
      </c>
      <c r="T169" s="198">
        <v>1</v>
      </c>
      <c r="U169" s="198"/>
    </row>
    <row r="170" spans="1:21" ht="15" customHeight="1">
      <c r="A170" s="164">
        <v>167</v>
      </c>
      <c r="B170" s="163" t="s">
        <v>2</v>
      </c>
      <c r="C170" s="163" t="s">
        <v>1168</v>
      </c>
      <c r="D170" s="163" t="s">
        <v>424</v>
      </c>
      <c r="E170" s="163" t="s">
        <v>1177</v>
      </c>
      <c r="F170" s="6" t="s">
        <v>1184</v>
      </c>
      <c r="G170" s="6">
        <v>452122101</v>
      </c>
      <c r="H170" s="6" t="s">
        <v>1185</v>
      </c>
      <c r="I170" s="6" t="s">
        <v>955</v>
      </c>
      <c r="J170" s="198" t="s">
        <v>949</v>
      </c>
      <c r="K170" s="301">
        <v>0</v>
      </c>
      <c r="L170" s="301">
        <v>4.2201259999999996</v>
      </c>
      <c r="M170" s="301">
        <v>3.22325492</v>
      </c>
      <c r="N170" s="314">
        <f t="shared" si="8"/>
        <v>0.76378167855651713</v>
      </c>
      <c r="O170" s="301">
        <v>1.6208194840000001</v>
      </c>
      <c r="P170" s="301">
        <v>1.5718959669999999</v>
      </c>
      <c r="Q170" s="198">
        <f t="shared" si="9"/>
        <v>0.96981556707397021</v>
      </c>
      <c r="R170" s="314">
        <f t="shared" si="10"/>
        <v>0.23621832144348287</v>
      </c>
      <c r="S170" s="314">
        <f t="shared" si="11"/>
        <v>0.25927263829000247</v>
      </c>
      <c r="T170" s="198">
        <v>1</v>
      </c>
      <c r="U170" s="198"/>
    </row>
    <row r="171" spans="1:21" ht="15" customHeight="1">
      <c r="A171" s="164">
        <v>168</v>
      </c>
      <c r="B171" s="163" t="s">
        <v>2</v>
      </c>
      <c r="C171" s="163" t="s">
        <v>1168</v>
      </c>
      <c r="D171" s="163" t="s">
        <v>424</v>
      </c>
      <c r="E171" s="163" t="s">
        <v>1177</v>
      </c>
      <c r="F171" s="6" t="s">
        <v>1184</v>
      </c>
      <c r="G171" s="6">
        <v>452122102</v>
      </c>
      <c r="H171" s="6" t="s">
        <v>1186</v>
      </c>
      <c r="I171" s="6" t="s">
        <v>955</v>
      </c>
      <c r="J171" s="198" t="s">
        <v>949</v>
      </c>
      <c r="K171" s="301">
        <v>0</v>
      </c>
      <c r="L171" s="301">
        <v>3.6105</v>
      </c>
      <c r="M171" s="301">
        <v>1.9320693500000001</v>
      </c>
      <c r="N171" s="314">
        <f t="shared" si="8"/>
        <v>0.53512514887134743</v>
      </c>
      <c r="O171" s="301">
        <v>0.91717530899999999</v>
      </c>
      <c r="P171" s="301">
        <v>0.92298594</v>
      </c>
      <c r="Q171" s="198">
        <f t="shared" si="9"/>
        <v>1.0063353548040181</v>
      </c>
      <c r="R171" s="314">
        <f t="shared" si="10"/>
        <v>0.46487485112865257</v>
      </c>
      <c r="S171" s="314">
        <f t="shared" si="11"/>
        <v>0.4614846434459996</v>
      </c>
      <c r="T171" s="198">
        <v>1</v>
      </c>
      <c r="U171" s="198"/>
    </row>
    <row r="172" spans="1:21" ht="15" customHeight="1">
      <c r="A172" s="164">
        <v>169</v>
      </c>
      <c r="B172" s="163" t="s">
        <v>2</v>
      </c>
      <c r="C172" s="163" t="s">
        <v>1168</v>
      </c>
      <c r="D172" s="163" t="s">
        <v>424</v>
      </c>
      <c r="E172" s="163" t="s">
        <v>1177</v>
      </c>
      <c r="F172" s="6" t="s">
        <v>1184</v>
      </c>
      <c r="G172" s="6">
        <v>452122103</v>
      </c>
      <c r="H172" s="6" t="s">
        <v>1187</v>
      </c>
      <c r="I172" s="6" t="s">
        <v>955</v>
      </c>
      <c r="J172" s="198" t="s">
        <v>949</v>
      </c>
      <c r="K172" s="301">
        <v>0</v>
      </c>
      <c r="L172" s="301">
        <v>4.0282200000000001</v>
      </c>
      <c r="M172" s="301">
        <v>2.76862392</v>
      </c>
      <c r="N172" s="314">
        <f t="shared" si="8"/>
        <v>0.68730702891103268</v>
      </c>
      <c r="O172" s="301">
        <v>1.472695831</v>
      </c>
      <c r="P172" s="301">
        <v>1.5007485599999999</v>
      </c>
      <c r="Q172" s="198">
        <f t="shared" si="9"/>
        <v>1.0190485559947238</v>
      </c>
      <c r="R172" s="314">
        <f t="shared" si="10"/>
        <v>0.31269297108896732</v>
      </c>
      <c r="S172" s="314">
        <f t="shared" si="11"/>
        <v>0.2996007646631883</v>
      </c>
      <c r="T172" s="198">
        <v>1</v>
      </c>
      <c r="U172" s="198"/>
    </row>
    <row r="173" spans="1:21" ht="15" customHeight="1">
      <c r="A173" s="164">
        <v>170</v>
      </c>
      <c r="B173" s="163" t="s">
        <v>2</v>
      </c>
      <c r="C173" s="163" t="s">
        <v>1168</v>
      </c>
      <c r="D173" s="163" t="s">
        <v>424</v>
      </c>
      <c r="E173" s="163" t="s">
        <v>1177</v>
      </c>
      <c r="F173" s="6" t="s">
        <v>1184</v>
      </c>
      <c r="G173" s="6">
        <v>452122104</v>
      </c>
      <c r="H173" s="6" t="s">
        <v>1188</v>
      </c>
      <c r="I173" s="6" t="s">
        <v>955</v>
      </c>
      <c r="J173" s="198" t="s">
        <v>949</v>
      </c>
      <c r="K173" s="301">
        <v>0</v>
      </c>
      <c r="L173" s="301">
        <v>3.8895659999999999</v>
      </c>
      <c r="M173" s="301">
        <v>2.1635051499999998</v>
      </c>
      <c r="N173" s="314">
        <f t="shared" si="8"/>
        <v>0.55623304759451309</v>
      </c>
      <c r="O173" s="301">
        <v>1.0530838579999999</v>
      </c>
      <c r="P173" s="301">
        <v>1.1791425550000001</v>
      </c>
      <c r="Q173" s="198">
        <f t="shared" si="9"/>
        <v>1.1197043293773479</v>
      </c>
      <c r="R173" s="314">
        <f t="shared" si="10"/>
        <v>0.44376695240548691</v>
      </c>
      <c r="S173" s="314">
        <f t="shared" si="11"/>
        <v>0.37718344846566731</v>
      </c>
      <c r="T173" s="198">
        <v>1</v>
      </c>
      <c r="U173" s="198"/>
    </row>
    <row r="174" spans="1:21" ht="15" customHeight="1">
      <c r="A174" s="164">
        <v>171</v>
      </c>
      <c r="B174" s="163" t="s">
        <v>2</v>
      </c>
      <c r="C174" s="163" t="s">
        <v>1168</v>
      </c>
      <c r="D174" s="163" t="s">
        <v>424</v>
      </c>
      <c r="E174" s="163" t="s">
        <v>1177</v>
      </c>
      <c r="F174" s="6" t="s">
        <v>1189</v>
      </c>
      <c r="G174" s="6">
        <v>452122301</v>
      </c>
      <c r="H174" s="6" t="s">
        <v>1190</v>
      </c>
      <c r="I174" s="6" t="s">
        <v>955</v>
      </c>
      <c r="J174" s="198" t="s">
        <v>949</v>
      </c>
      <c r="K174" s="301">
        <v>0</v>
      </c>
      <c r="L174" s="301">
        <v>2.3693029999999999</v>
      </c>
      <c r="M174" s="301">
        <v>1.37396546</v>
      </c>
      <c r="N174" s="314">
        <f t="shared" si="8"/>
        <v>0.57990280685923246</v>
      </c>
      <c r="O174" s="301">
        <v>0.68445332199999998</v>
      </c>
      <c r="P174" s="301">
        <v>0.76275445599999991</v>
      </c>
      <c r="Q174" s="198">
        <f t="shared" si="9"/>
        <v>1.1143995236537108</v>
      </c>
      <c r="R174" s="314">
        <f t="shared" si="10"/>
        <v>0.42009719314076754</v>
      </c>
      <c r="S174" s="314">
        <f t="shared" si="11"/>
        <v>0.35375658827062151</v>
      </c>
      <c r="T174" s="198">
        <v>1</v>
      </c>
      <c r="U174" s="198"/>
    </row>
    <row r="175" spans="1:21" ht="15" customHeight="1">
      <c r="A175" s="164">
        <v>172</v>
      </c>
      <c r="B175" s="163" t="s">
        <v>2</v>
      </c>
      <c r="C175" s="163" t="s">
        <v>1168</v>
      </c>
      <c r="D175" s="163" t="s">
        <v>424</v>
      </c>
      <c r="E175" s="163" t="s">
        <v>1177</v>
      </c>
      <c r="F175" s="6" t="s">
        <v>1189</v>
      </c>
      <c r="G175" s="6">
        <v>452122302</v>
      </c>
      <c r="H175" s="6" t="s">
        <v>1186</v>
      </c>
      <c r="I175" s="6" t="s">
        <v>955</v>
      </c>
      <c r="J175" s="198" t="s">
        <v>949</v>
      </c>
      <c r="K175" s="301">
        <v>0</v>
      </c>
      <c r="L175" s="301">
        <v>1.8610640000000001</v>
      </c>
      <c r="M175" s="301">
        <v>0.96516392000000006</v>
      </c>
      <c r="N175" s="314">
        <f t="shared" si="8"/>
        <v>0.51860866687013452</v>
      </c>
      <c r="O175" s="301">
        <v>0.48576366900000006</v>
      </c>
      <c r="P175" s="301">
        <v>0.53201009300000002</v>
      </c>
      <c r="Q175" s="198">
        <f t="shared" si="9"/>
        <v>1.0952035463977854</v>
      </c>
      <c r="R175" s="314">
        <f t="shared" si="10"/>
        <v>0.48139133312986548</v>
      </c>
      <c r="S175" s="314">
        <f t="shared" si="11"/>
        <v>0.43201794885120104</v>
      </c>
      <c r="T175" s="198">
        <v>1</v>
      </c>
      <c r="U175" s="198"/>
    </row>
    <row r="176" spans="1:21" ht="15" customHeight="1">
      <c r="A176" s="164">
        <v>173</v>
      </c>
      <c r="B176" s="163" t="s">
        <v>2</v>
      </c>
      <c r="C176" s="163" t="s">
        <v>1168</v>
      </c>
      <c r="D176" s="163" t="s">
        <v>424</v>
      </c>
      <c r="E176" s="163" t="s">
        <v>1177</v>
      </c>
      <c r="F176" s="6" t="s">
        <v>1189</v>
      </c>
      <c r="G176" s="6">
        <v>452122303</v>
      </c>
      <c r="H176" s="6" t="s">
        <v>1191</v>
      </c>
      <c r="I176" s="6" t="s">
        <v>955</v>
      </c>
      <c r="J176" s="198" t="s">
        <v>949</v>
      </c>
      <c r="K176" s="301">
        <v>0</v>
      </c>
      <c r="L176" s="301">
        <v>1.2671790000000001</v>
      </c>
      <c r="M176" s="301">
        <v>0.88349129000000004</v>
      </c>
      <c r="N176" s="314">
        <f t="shared" si="8"/>
        <v>0.69721112013377751</v>
      </c>
      <c r="O176" s="301">
        <v>0.48875317099999999</v>
      </c>
      <c r="P176" s="301">
        <v>0.56176149600000003</v>
      </c>
      <c r="Q176" s="198">
        <f t="shared" si="9"/>
        <v>1.1493766779059937</v>
      </c>
      <c r="R176" s="314">
        <f t="shared" si="10"/>
        <v>0.30278887986622249</v>
      </c>
      <c r="S176" s="314">
        <f t="shared" si="11"/>
        <v>0.19864179894152212</v>
      </c>
      <c r="T176" s="198">
        <v>1</v>
      </c>
      <c r="U176" s="198"/>
    </row>
    <row r="177" spans="1:21" ht="15" customHeight="1">
      <c r="A177" s="164">
        <v>174</v>
      </c>
      <c r="B177" s="163" t="s">
        <v>2</v>
      </c>
      <c r="C177" s="163" t="s">
        <v>1168</v>
      </c>
      <c r="D177" s="163" t="s">
        <v>424</v>
      </c>
      <c r="E177" s="163" t="s">
        <v>1177</v>
      </c>
      <c r="F177" s="6" t="s">
        <v>1192</v>
      </c>
      <c r="G177" s="6">
        <v>452123401</v>
      </c>
      <c r="H177" s="6" t="s">
        <v>1193</v>
      </c>
      <c r="I177" s="6" t="s">
        <v>955</v>
      </c>
      <c r="J177" s="198" t="s">
        <v>949</v>
      </c>
      <c r="K177" s="301">
        <v>0</v>
      </c>
      <c r="L177" s="301">
        <v>0.83650100000000005</v>
      </c>
      <c r="M177" s="301">
        <v>0.257415</v>
      </c>
      <c r="N177" s="314">
        <f t="shared" si="8"/>
        <v>0.30772826332544728</v>
      </c>
      <c r="O177" s="301">
        <v>0.13141446800000001</v>
      </c>
      <c r="P177" s="301">
        <v>0.156774474</v>
      </c>
      <c r="Q177" s="198">
        <f t="shared" si="9"/>
        <v>1.1929772755310319</v>
      </c>
      <c r="R177" s="314">
        <f t="shared" si="10"/>
        <v>0.69227173667455277</v>
      </c>
      <c r="S177" s="314">
        <f t="shared" si="11"/>
        <v>0.63288717481411194</v>
      </c>
      <c r="T177" s="198">
        <v>1</v>
      </c>
      <c r="U177" s="198"/>
    </row>
    <row r="178" spans="1:21" ht="15" customHeight="1">
      <c r="A178" s="164">
        <v>175</v>
      </c>
      <c r="B178" s="163" t="s">
        <v>2</v>
      </c>
      <c r="C178" s="163" t="s">
        <v>1168</v>
      </c>
      <c r="D178" s="163" t="s">
        <v>424</v>
      </c>
      <c r="E178" s="163" t="s">
        <v>1177</v>
      </c>
      <c r="F178" s="6" t="s">
        <v>1192</v>
      </c>
      <c r="G178" s="6">
        <v>452123402</v>
      </c>
      <c r="H178" s="6" t="s">
        <v>1194</v>
      </c>
      <c r="I178" s="6" t="s">
        <v>955</v>
      </c>
      <c r="J178" s="198" t="s">
        <v>949</v>
      </c>
      <c r="K178" s="301">
        <v>0</v>
      </c>
      <c r="L178" s="301">
        <v>1.486</v>
      </c>
      <c r="M178" s="301">
        <v>0.51782980999999995</v>
      </c>
      <c r="N178" s="314">
        <f t="shared" si="8"/>
        <v>0.3484722812920592</v>
      </c>
      <c r="O178" s="301">
        <v>0.27274798100000003</v>
      </c>
      <c r="P178" s="301">
        <v>0.251592804</v>
      </c>
      <c r="Q178" s="198">
        <f t="shared" si="9"/>
        <v>0.92243690705816805</v>
      </c>
      <c r="R178" s="314">
        <f t="shared" si="10"/>
        <v>0.6515277187079408</v>
      </c>
      <c r="S178" s="314">
        <f t="shared" si="11"/>
        <v>0.67855630664944899</v>
      </c>
      <c r="T178" s="198">
        <v>1</v>
      </c>
      <c r="U178" s="198"/>
    </row>
    <row r="179" spans="1:21" ht="15" customHeight="1">
      <c r="A179" s="164">
        <v>176</v>
      </c>
      <c r="B179" s="163" t="s">
        <v>2</v>
      </c>
      <c r="C179" s="163" t="s">
        <v>1168</v>
      </c>
      <c r="D179" s="163" t="s">
        <v>424</v>
      </c>
      <c r="E179" s="163" t="s">
        <v>1195</v>
      </c>
      <c r="F179" s="6" t="s">
        <v>1196</v>
      </c>
      <c r="G179" s="6">
        <v>452131204</v>
      </c>
      <c r="H179" s="6" t="s">
        <v>955</v>
      </c>
      <c r="I179" s="6" t="s">
        <v>948</v>
      </c>
      <c r="J179" s="198" t="s">
        <v>949</v>
      </c>
      <c r="K179" s="301">
        <v>0</v>
      </c>
      <c r="L179" s="301">
        <v>5.7273019999999999</v>
      </c>
      <c r="M179" s="301">
        <v>3.5806236</v>
      </c>
      <c r="N179" s="314">
        <f t="shared" si="8"/>
        <v>0.62518505222878074</v>
      </c>
      <c r="O179" s="301">
        <v>1.9436859579999999</v>
      </c>
      <c r="P179" s="301">
        <v>1.9644924289999999</v>
      </c>
      <c r="Q179" s="198">
        <f t="shared" si="9"/>
        <v>1.010704646455032</v>
      </c>
      <c r="R179" s="314">
        <f t="shared" si="10"/>
        <v>0.37481494777121926</v>
      </c>
      <c r="S179" s="314">
        <f t="shared" si="11"/>
        <v>0.36812256281813949</v>
      </c>
      <c r="T179" s="198">
        <v>1</v>
      </c>
      <c r="U179" s="198"/>
    </row>
    <row r="180" spans="1:21" ht="15" customHeight="1">
      <c r="A180" s="164">
        <v>177</v>
      </c>
      <c r="B180" s="163" t="s">
        <v>2</v>
      </c>
      <c r="C180" s="163" t="s">
        <v>1168</v>
      </c>
      <c r="D180" s="163" t="s">
        <v>424</v>
      </c>
      <c r="E180" s="163" t="s">
        <v>1195</v>
      </c>
      <c r="F180" s="6" t="s">
        <v>1196</v>
      </c>
      <c r="G180" s="6">
        <v>452131205</v>
      </c>
      <c r="H180" s="6" t="s">
        <v>1197</v>
      </c>
      <c r="I180" s="6" t="s">
        <v>948</v>
      </c>
      <c r="J180" s="198" t="s">
        <v>949</v>
      </c>
      <c r="K180" s="301">
        <v>0</v>
      </c>
      <c r="L180" s="301">
        <v>6.5721179999999997</v>
      </c>
      <c r="M180" s="301">
        <v>5.9939247</v>
      </c>
      <c r="N180" s="314">
        <f t="shared" si="8"/>
        <v>0.91202329294757034</v>
      </c>
      <c r="O180" s="301">
        <v>3.2650080639999999</v>
      </c>
      <c r="P180" s="301">
        <v>3.208107182</v>
      </c>
      <c r="Q180" s="198">
        <f t="shared" si="9"/>
        <v>0.9825725140996161</v>
      </c>
      <c r="R180" s="314">
        <f t="shared" si="10"/>
        <v>8.7976707052429659E-2</v>
      </c>
      <c r="S180" s="314">
        <f t="shared" si="11"/>
        <v>0.10387098013109508</v>
      </c>
      <c r="T180" s="198">
        <v>1</v>
      </c>
      <c r="U180" s="198"/>
    </row>
    <row r="181" spans="1:21" ht="15" customHeight="1">
      <c r="A181" s="164">
        <v>178</v>
      </c>
      <c r="B181" s="163" t="s">
        <v>2</v>
      </c>
      <c r="C181" s="163" t="s">
        <v>1168</v>
      </c>
      <c r="D181" s="163" t="s">
        <v>424</v>
      </c>
      <c r="E181" s="163" t="s">
        <v>1195</v>
      </c>
      <c r="F181" s="6" t="s">
        <v>1196</v>
      </c>
      <c r="G181" s="6">
        <v>452131206</v>
      </c>
      <c r="H181" s="6" t="s">
        <v>1198</v>
      </c>
      <c r="I181" s="6" t="s">
        <v>948</v>
      </c>
      <c r="J181" s="198" t="s">
        <v>949</v>
      </c>
      <c r="K181" s="301">
        <v>0</v>
      </c>
      <c r="L181" s="301">
        <v>4.1117496000000004</v>
      </c>
      <c r="M181" s="301">
        <v>1.39229476</v>
      </c>
      <c r="N181" s="314">
        <f t="shared" si="8"/>
        <v>0.33861370351929987</v>
      </c>
      <c r="O181" s="301">
        <v>0.642301134</v>
      </c>
      <c r="P181" s="301">
        <v>0.69892576100000003</v>
      </c>
      <c r="Q181" s="198">
        <f t="shared" si="9"/>
        <v>1.0881590020670897</v>
      </c>
      <c r="R181" s="314">
        <f t="shared" si="10"/>
        <v>0.66138629648070013</v>
      </c>
      <c r="S181" s="314">
        <f t="shared" si="11"/>
        <v>0.63153445029219735</v>
      </c>
      <c r="T181" s="198">
        <v>1</v>
      </c>
      <c r="U181" s="198"/>
    </row>
    <row r="182" spans="1:21" ht="15" customHeight="1">
      <c r="A182" s="164">
        <v>179</v>
      </c>
      <c r="B182" s="163" t="s">
        <v>2</v>
      </c>
      <c r="C182" s="163" t="s">
        <v>1168</v>
      </c>
      <c r="D182" s="163" t="s">
        <v>424</v>
      </c>
      <c r="E182" s="163" t="s">
        <v>1195</v>
      </c>
      <c r="F182" s="6" t="s">
        <v>1199</v>
      </c>
      <c r="G182" s="6">
        <v>452132501</v>
      </c>
      <c r="H182" s="6" t="s">
        <v>1200</v>
      </c>
      <c r="I182" s="6" t="s">
        <v>955</v>
      </c>
      <c r="J182" s="198" t="s">
        <v>949</v>
      </c>
      <c r="K182" s="301">
        <v>0</v>
      </c>
      <c r="L182" s="301">
        <v>1.5597799999999999</v>
      </c>
      <c r="M182" s="301">
        <v>1.04528391</v>
      </c>
      <c r="N182" s="314">
        <f t="shared" si="8"/>
        <v>0.67014829655464236</v>
      </c>
      <c r="O182" s="301">
        <v>0.55423705099999998</v>
      </c>
      <c r="P182" s="301">
        <v>0.58950911399999995</v>
      </c>
      <c r="Q182" s="198">
        <f t="shared" si="9"/>
        <v>1.0636407525198093</v>
      </c>
      <c r="R182" s="314">
        <f t="shared" si="10"/>
        <v>0.32985170344535764</v>
      </c>
      <c r="S182" s="314">
        <f t="shared" si="11"/>
        <v>0.28720296155275193</v>
      </c>
      <c r="T182" s="198">
        <v>1</v>
      </c>
      <c r="U182" s="198"/>
    </row>
    <row r="183" spans="1:21" ht="15" customHeight="1">
      <c r="A183" s="164">
        <v>180</v>
      </c>
      <c r="B183" s="163" t="s">
        <v>2</v>
      </c>
      <c r="C183" s="163" t="s">
        <v>1168</v>
      </c>
      <c r="D183" s="163" t="s">
        <v>424</v>
      </c>
      <c r="E183" s="163" t="s">
        <v>1195</v>
      </c>
      <c r="F183" s="6" t="s">
        <v>1199</v>
      </c>
      <c r="G183" s="6">
        <v>452132502</v>
      </c>
      <c r="H183" s="6" t="s">
        <v>1201</v>
      </c>
      <c r="I183" s="6" t="s">
        <v>955</v>
      </c>
      <c r="J183" s="198" t="s">
        <v>949</v>
      </c>
      <c r="K183" s="301">
        <v>0</v>
      </c>
      <c r="L183" s="301">
        <v>1.419672</v>
      </c>
      <c r="M183" s="301">
        <v>0.66287477000000006</v>
      </c>
      <c r="N183" s="314">
        <f t="shared" si="8"/>
        <v>0.46692107050079174</v>
      </c>
      <c r="O183" s="301">
        <v>0.31698780799999998</v>
      </c>
      <c r="P183" s="301">
        <v>0.32711533799999998</v>
      </c>
      <c r="Q183" s="198">
        <f t="shared" si="9"/>
        <v>1.0319492729512172</v>
      </c>
      <c r="R183" s="314">
        <f t="shared" si="10"/>
        <v>0.53307892949920821</v>
      </c>
      <c r="S183" s="314">
        <f t="shared" si="11"/>
        <v>0.51816114077110398</v>
      </c>
      <c r="T183" s="198">
        <v>1</v>
      </c>
      <c r="U183" s="198"/>
    </row>
    <row r="184" spans="1:21" ht="15" customHeight="1">
      <c r="A184" s="164">
        <v>181</v>
      </c>
      <c r="B184" s="163" t="s">
        <v>2</v>
      </c>
      <c r="C184" s="163" t="s">
        <v>1168</v>
      </c>
      <c r="D184" s="163" t="s">
        <v>424</v>
      </c>
      <c r="E184" s="163" t="s">
        <v>1195</v>
      </c>
      <c r="F184" s="6" t="s">
        <v>1199</v>
      </c>
      <c r="G184" s="6">
        <v>452132503</v>
      </c>
      <c r="H184" s="6" t="s">
        <v>1202</v>
      </c>
      <c r="I184" s="6" t="s">
        <v>955</v>
      </c>
      <c r="J184" s="198" t="s">
        <v>949</v>
      </c>
      <c r="K184" s="301">
        <v>0</v>
      </c>
      <c r="L184" s="301">
        <v>1.1254900000000001</v>
      </c>
      <c r="M184" s="301">
        <v>0.76781345999999995</v>
      </c>
      <c r="N184" s="314">
        <f t="shared" si="8"/>
        <v>0.68220371571493299</v>
      </c>
      <c r="O184" s="301">
        <v>0.36076187200000004</v>
      </c>
      <c r="P184" s="301">
        <v>0.41541099999999997</v>
      </c>
      <c r="Q184" s="198">
        <f t="shared" si="9"/>
        <v>1.1514825491314669</v>
      </c>
      <c r="R184" s="314">
        <f t="shared" si="10"/>
        <v>0.31779628428506701</v>
      </c>
      <c r="S184" s="314">
        <f t="shared" si="11"/>
        <v>0.21445432640161044</v>
      </c>
      <c r="T184" s="198">
        <v>1</v>
      </c>
      <c r="U184" s="198"/>
    </row>
    <row r="185" spans="1:21" ht="15" customHeight="1">
      <c r="A185" s="164">
        <v>182</v>
      </c>
      <c r="B185" s="163" t="s">
        <v>2</v>
      </c>
      <c r="C185" s="163" t="s">
        <v>1168</v>
      </c>
      <c r="D185" s="163" t="s">
        <v>424</v>
      </c>
      <c r="E185" s="163" t="s">
        <v>1195</v>
      </c>
      <c r="F185" s="6" t="s">
        <v>1199</v>
      </c>
      <c r="G185" s="6">
        <v>452132505</v>
      </c>
      <c r="H185" s="6" t="s">
        <v>1203</v>
      </c>
      <c r="I185" s="6" t="s">
        <v>955</v>
      </c>
      <c r="J185" s="198" t="s">
        <v>949</v>
      </c>
      <c r="K185" s="301">
        <v>0</v>
      </c>
      <c r="L185" s="301">
        <v>2.0830700000000002</v>
      </c>
      <c r="M185" s="301">
        <v>0.94198355</v>
      </c>
      <c r="N185" s="314">
        <f t="shared" si="8"/>
        <v>0.45220926325087485</v>
      </c>
      <c r="O185" s="301">
        <v>0.55886447400000006</v>
      </c>
      <c r="P185" s="301">
        <v>0.69340456699999997</v>
      </c>
      <c r="Q185" s="198">
        <f t="shared" si="9"/>
        <v>1.2407383171756234</v>
      </c>
      <c r="R185" s="314">
        <f t="shared" si="10"/>
        <v>0.54779073674912515</v>
      </c>
      <c r="S185" s="314">
        <f t="shared" si="11"/>
        <v>0.43892663970288104</v>
      </c>
      <c r="T185" s="198">
        <v>1</v>
      </c>
      <c r="U185" s="198"/>
    </row>
    <row r="186" spans="1:21" ht="15" customHeight="1">
      <c r="A186" s="164">
        <v>183</v>
      </c>
      <c r="B186" s="163" t="s">
        <v>2</v>
      </c>
      <c r="C186" s="163" t="s">
        <v>1168</v>
      </c>
      <c r="D186" s="163" t="s">
        <v>424</v>
      </c>
      <c r="E186" s="163" t="s">
        <v>1195</v>
      </c>
      <c r="F186" s="6" t="s">
        <v>1204</v>
      </c>
      <c r="G186" s="6">
        <v>452132602</v>
      </c>
      <c r="H186" s="6" t="s">
        <v>1205</v>
      </c>
      <c r="I186" s="6" t="s">
        <v>955</v>
      </c>
      <c r="J186" s="198" t="s">
        <v>949</v>
      </c>
      <c r="K186" s="301">
        <v>0</v>
      </c>
      <c r="L186" s="301">
        <v>1.059234</v>
      </c>
      <c r="M186" s="301">
        <v>0.55567294999999994</v>
      </c>
      <c r="N186" s="314">
        <f t="shared" si="8"/>
        <v>0.52459886106374976</v>
      </c>
      <c r="O186" s="301">
        <v>0.27175122699999998</v>
      </c>
      <c r="P186" s="301">
        <v>0.26363792899999999</v>
      </c>
      <c r="Q186" s="198">
        <f t="shared" si="9"/>
        <v>0.97014439239312067</v>
      </c>
      <c r="R186" s="314">
        <f t="shared" si="10"/>
        <v>0.47540113893625024</v>
      </c>
      <c r="S186" s="314">
        <f t="shared" si="11"/>
        <v>0.49106335668318535</v>
      </c>
      <c r="T186" s="198">
        <v>1</v>
      </c>
      <c r="U186" s="198"/>
    </row>
    <row r="187" spans="1:21" ht="15" customHeight="1">
      <c r="A187" s="164">
        <v>184</v>
      </c>
      <c r="B187" s="163" t="s">
        <v>2</v>
      </c>
      <c r="C187" s="163" t="s">
        <v>1168</v>
      </c>
      <c r="D187" s="163" t="s">
        <v>424</v>
      </c>
      <c r="E187" s="163" t="s">
        <v>1195</v>
      </c>
      <c r="F187" s="6" t="s">
        <v>1204</v>
      </c>
      <c r="G187" s="6">
        <v>452132603</v>
      </c>
      <c r="H187" s="6" t="s">
        <v>1206</v>
      </c>
      <c r="I187" s="6" t="s">
        <v>955</v>
      </c>
      <c r="J187" s="198" t="s">
        <v>949</v>
      </c>
      <c r="K187" s="301">
        <v>0</v>
      </c>
      <c r="L187" s="301">
        <v>1.5915870000000001</v>
      </c>
      <c r="M187" s="301">
        <v>0.69807214000000006</v>
      </c>
      <c r="N187" s="314">
        <f t="shared" si="8"/>
        <v>0.43860130800264141</v>
      </c>
      <c r="O187" s="301">
        <v>0.35020950000000001</v>
      </c>
      <c r="P187" s="301">
        <v>0.37451024700000002</v>
      </c>
      <c r="Q187" s="198">
        <f t="shared" si="9"/>
        <v>1.0693891713388701</v>
      </c>
      <c r="R187" s="314">
        <f t="shared" si="10"/>
        <v>0.56139869199735859</v>
      </c>
      <c r="S187" s="314">
        <f t="shared" si="11"/>
        <v>0.53096451068691075</v>
      </c>
      <c r="T187" s="198">
        <v>1</v>
      </c>
      <c r="U187" s="198"/>
    </row>
    <row r="188" spans="1:21" ht="15" customHeight="1">
      <c r="A188" s="164">
        <v>185</v>
      </c>
      <c r="B188" s="163" t="s">
        <v>2</v>
      </c>
      <c r="C188" s="163" t="s">
        <v>1168</v>
      </c>
      <c r="D188" s="163" t="s">
        <v>424</v>
      </c>
      <c r="E188" s="163" t="s">
        <v>1195</v>
      </c>
      <c r="F188" s="6" t="s">
        <v>1207</v>
      </c>
      <c r="G188" s="6">
        <v>452133102</v>
      </c>
      <c r="H188" s="6" t="s">
        <v>1208</v>
      </c>
      <c r="I188" s="6" t="s">
        <v>955</v>
      </c>
      <c r="J188" s="198" t="s">
        <v>949</v>
      </c>
      <c r="K188" s="301">
        <v>0</v>
      </c>
      <c r="L188" s="301">
        <v>1.4631000000000001</v>
      </c>
      <c r="M188" s="301">
        <v>1.23079604</v>
      </c>
      <c r="N188" s="314">
        <f t="shared" si="8"/>
        <v>0.84122482400382748</v>
      </c>
      <c r="O188" s="301">
        <v>0.643377906</v>
      </c>
      <c r="P188" s="301">
        <v>0.62524639199999998</v>
      </c>
      <c r="Q188" s="198">
        <f t="shared" si="9"/>
        <v>0.9718182520243398</v>
      </c>
      <c r="R188" s="314">
        <f t="shared" si="10"/>
        <v>0.15877517599617252</v>
      </c>
      <c r="S188" s="314">
        <f t="shared" si="11"/>
        <v>0.18248236197711754</v>
      </c>
      <c r="T188" s="198">
        <v>1</v>
      </c>
      <c r="U188" s="198"/>
    </row>
    <row r="189" spans="1:21" ht="15" customHeight="1">
      <c r="A189" s="164">
        <v>186</v>
      </c>
      <c r="B189" s="163" t="s">
        <v>2</v>
      </c>
      <c r="C189" s="163" t="s">
        <v>1168</v>
      </c>
      <c r="D189" s="163" t="s">
        <v>424</v>
      </c>
      <c r="E189" s="163" t="s">
        <v>1195</v>
      </c>
      <c r="F189" s="6" t="s">
        <v>1207</v>
      </c>
      <c r="G189" s="6">
        <v>452133103</v>
      </c>
      <c r="H189" s="6" t="s">
        <v>1209</v>
      </c>
      <c r="I189" s="6" t="s">
        <v>955</v>
      </c>
      <c r="J189" s="198" t="s">
        <v>949</v>
      </c>
      <c r="K189" s="301">
        <v>0</v>
      </c>
      <c r="L189" s="301">
        <v>0.29232999999999998</v>
      </c>
      <c r="M189" s="301">
        <v>0.27621421000000002</v>
      </c>
      <c r="N189" s="314">
        <f t="shared" si="8"/>
        <v>0.94487124140526135</v>
      </c>
      <c r="O189" s="301">
        <v>0.209013645</v>
      </c>
      <c r="P189" s="301">
        <v>0.208576758</v>
      </c>
      <c r="Q189" s="198">
        <f t="shared" si="9"/>
        <v>0.99790976804409115</v>
      </c>
      <c r="R189" s="314">
        <f t="shared" si="10"/>
        <v>5.5128758594738647E-2</v>
      </c>
      <c r="S189" s="314">
        <f t="shared" si="11"/>
        <v>5.7103758657743198E-2</v>
      </c>
      <c r="T189" s="198">
        <v>1</v>
      </c>
      <c r="U189" s="198"/>
    </row>
    <row r="190" spans="1:21" ht="15" customHeight="1">
      <c r="A190" s="164">
        <v>187</v>
      </c>
      <c r="B190" s="163" t="s">
        <v>2</v>
      </c>
      <c r="C190" s="163" t="s">
        <v>1168</v>
      </c>
      <c r="D190" s="163" t="s">
        <v>424</v>
      </c>
      <c r="E190" s="163" t="s">
        <v>1195</v>
      </c>
      <c r="F190" s="6" t="s">
        <v>1210</v>
      </c>
      <c r="G190" s="6">
        <v>452133304</v>
      </c>
      <c r="H190" s="6" t="s">
        <v>1211</v>
      </c>
      <c r="I190" s="6" t="s">
        <v>955</v>
      </c>
      <c r="J190" s="198" t="s">
        <v>949</v>
      </c>
      <c r="K190" s="301">
        <v>0</v>
      </c>
      <c r="L190" s="301">
        <v>0.64782867</v>
      </c>
      <c r="M190" s="301">
        <v>0.59101217000000006</v>
      </c>
      <c r="N190" s="314">
        <f t="shared" si="8"/>
        <v>0.91229702754587882</v>
      </c>
      <c r="O190" s="301">
        <v>0.33029400199999998</v>
      </c>
      <c r="P190" s="301">
        <v>0.31856646099999997</v>
      </c>
      <c r="Q190" s="198">
        <f t="shared" si="9"/>
        <v>0.96449363013258715</v>
      </c>
      <c r="R190" s="314">
        <f t="shared" si="10"/>
        <v>8.7702972454121175E-2</v>
      </c>
      <c r="S190" s="314">
        <f t="shared" si="11"/>
        <v>0.12009532814310653</v>
      </c>
      <c r="T190" s="198">
        <v>1</v>
      </c>
      <c r="U190" s="198"/>
    </row>
    <row r="191" spans="1:21" ht="15" customHeight="1">
      <c r="A191" s="164">
        <v>188</v>
      </c>
      <c r="B191" s="163" t="s">
        <v>2</v>
      </c>
      <c r="C191" s="163" t="s">
        <v>1168</v>
      </c>
      <c r="D191" s="163" t="s">
        <v>424</v>
      </c>
      <c r="E191" s="163" t="s">
        <v>1195</v>
      </c>
      <c r="F191" s="6" t="s">
        <v>1212</v>
      </c>
      <c r="G191" s="6">
        <v>452134401</v>
      </c>
      <c r="H191" s="6" t="s">
        <v>1213</v>
      </c>
      <c r="I191" s="6" t="s">
        <v>955</v>
      </c>
      <c r="J191" s="198" t="s">
        <v>949</v>
      </c>
      <c r="K191" s="301">
        <v>0</v>
      </c>
      <c r="L191" s="301">
        <v>5.0954940000000004</v>
      </c>
      <c r="M191" s="301">
        <v>4.7674550700000005</v>
      </c>
      <c r="N191" s="314">
        <f t="shared" si="8"/>
        <v>0.93562176110893269</v>
      </c>
      <c r="O191" s="301">
        <v>2.734472383</v>
      </c>
      <c r="P191" s="301">
        <v>2.614150676</v>
      </c>
      <c r="Q191" s="198">
        <f t="shared" si="9"/>
        <v>0.95599819996426716</v>
      </c>
      <c r="R191" s="314">
        <f t="shared" si="10"/>
        <v>6.4378238891067308E-2</v>
      </c>
      <c r="S191" s="314">
        <f t="shared" si="11"/>
        <v>0.10554728053246276</v>
      </c>
      <c r="T191" s="198">
        <v>1</v>
      </c>
      <c r="U191" s="198"/>
    </row>
    <row r="192" spans="1:21" ht="15" customHeight="1">
      <c r="A192" s="164">
        <v>189</v>
      </c>
      <c r="B192" s="163" t="s">
        <v>2</v>
      </c>
      <c r="C192" s="163" t="s">
        <v>1168</v>
      </c>
      <c r="D192" s="163" t="s">
        <v>424</v>
      </c>
      <c r="E192" s="163" t="s">
        <v>1195</v>
      </c>
      <c r="F192" s="6" t="s">
        <v>1212</v>
      </c>
      <c r="G192" s="6">
        <v>452134402</v>
      </c>
      <c r="H192" s="6" t="s">
        <v>1214</v>
      </c>
      <c r="I192" s="6" t="s">
        <v>955</v>
      </c>
      <c r="J192" s="198" t="s">
        <v>949</v>
      </c>
      <c r="K192" s="301">
        <v>0</v>
      </c>
      <c r="L192" s="301">
        <v>6.602544</v>
      </c>
      <c r="M192" s="301">
        <v>2.89384869</v>
      </c>
      <c r="N192" s="314">
        <f t="shared" si="8"/>
        <v>0.43829298070561895</v>
      </c>
      <c r="O192" s="301">
        <v>1.8096677640000001</v>
      </c>
      <c r="P192" s="301">
        <v>2.1264248989999999</v>
      </c>
      <c r="Q192" s="198">
        <f t="shared" si="9"/>
        <v>1.1750360708751619</v>
      </c>
      <c r="R192" s="314">
        <f t="shared" si="10"/>
        <v>0.56170701929438105</v>
      </c>
      <c r="S192" s="314">
        <f t="shared" si="11"/>
        <v>0.4849899380595063</v>
      </c>
      <c r="T192" s="198">
        <v>1</v>
      </c>
      <c r="U192" s="198"/>
    </row>
    <row r="193" spans="1:21" ht="15" customHeight="1">
      <c r="A193" s="164">
        <v>190</v>
      </c>
      <c r="B193" s="163" t="s">
        <v>2</v>
      </c>
      <c r="C193" s="163" t="s">
        <v>1168</v>
      </c>
      <c r="D193" s="163" t="s">
        <v>424</v>
      </c>
      <c r="E193" s="163" t="s">
        <v>1195</v>
      </c>
      <c r="F193" s="6" t="s">
        <v>1212</v>
      </c>
      <c r="G193" s="6">
        <v>452134403</v>
      </c>
      <c r="H193" s="6" t="s">
        <v>1215</v>
      </c>
      <c r="I193" s="6" t="s">
        <v>955</v>
      </c>
      <c r="J193" s="198" t="s">
        <v>949</v>
      </c>
      <c r="K193" s="301">
        <v>0</v>
      </c>
      <c r="L193" s="301">
        <v>1.600209</v>
      </c>
      <c r="M193" s="301">
        <v>0.94513682999999993</v>
      </c>
      <c r="N193" s="314">
        <f t="shared" si="8"/>
        <v>0.59063336726640081</v>
      </c>
      <c r="O193" s="301">
        <v>0.47935292599999996</v>
      </c>
      <c r="P193" s="301">
        <v>0.53990999299999998</v>
      </c>
      <c r="Q193" s="198">
        <f t="shared" si="9"/>
        <v>1.126330859196633</v>
      </c>
      <c r="R193" s="314">
        <f t="shared" si="10"/>
        <v>0.40936663273359919</v>
      </c>
      <c r="S193" s="314">
        <f t="shared" si="11"/>
        <v>0.33475141197663427</v>
      </c>
      <c r="T193" s="198">
        <v>1</v>
      </c>
      <c r="U193" s="198"/>
    </row>
    <row r="194" spans="1:21" ht="15" customHeight="1">
      <c r="A194" s="164">
        <v>191</v>
      </c>
      <c r="B194" s="163" t="s">
        <v>2</v>
      </c>
      <c r="C194" s="163" t="s">
        <v>1168</v>
      </c>
      <c r="D194" s="163" t="s">
        <v>424</v>
      </c>
      <c r="E194" s="163" t="s">
        <v>1216</v>
      </c>
      <c r="F194" s="6" t="s">
        <v>1217</v>
      </c>
      <c r="G194" s="6">
        <v>452141301</v>
      </c>
      <c r="H194" s="6" t="s">
        <v>1218</v>
      </c>
      <c r="I194" s="6" t="s">
        <v>955</v>
      </c>
      <c r="J194" s="198" t="s">
        <v>949</v>
      </c>
      <c r="K194" s="301">
        <v>0</v>
      </c>
      <c r="L194" s="301">
        <v>0.79091999999999996</v>
      </c>
      <c r="M194" s="301">
        <v>0.46267599999999998</v>
      </c>
      <c r="N194" s="314">
        <f t="shared" si="8"/>
        <v>0.58498457492540334</v>
      </c>
      <c r="O194" s="301">
        <v>0.198354383</v>
      </c>
      <c r="P194" s="301">
        <v>0.268538587</v>
      </c>
      <c r="Q194" s="198">
        <f t="shared" si="9"/>
        <v>1.3538323829224383</v>
      </c>
      <c r="R194" s="314">
        <f t="shared" si="10"/>
        <v>0.41501542507459666</v>
      </c>
      <c r="S194" s="314">
        <f t="shared" si="11"/>
        <v>0.20802893895587149</v>
      </c>
      <c r="T194" s="198">
        <v>1</v>
      </c>
      <c r="U194" s="198"/>
    </row>
    <row r="195" spans="1:21" ht="15" customHeight="1">
      <c r="A195" s="164">
        <v>192</v>
      </c>
      <c r="B195" s="163" t="s">
        <v>2</v>
      </c>
      <c r="C195" s="163" t="s">
        <v>1168</v>
      </c>
      <c r="D195" s="163" t="s">
        <v>424</v>
      </c>
      <c r="E195" s="163" t="s">
        <v>1216</v>
      </c>
      <c r="F195" s="6" t="s">
        <v>1217</v>
      </c>
      <c r="G195" s="6">
        <v>452141302</v>
      </c>
      <c r="H195" s="6" t="s">
        <v>1219</v>
      </c>
      <c r="I195" s="6" t="s">
        <v>955</v>
      </c>
      <c r="J195" s="198" t="s">
        <v>949</v>
      </c>
      <c r="K195" s="301">
        <v>0</v>
      </c>
      <c r="L195" s="301">
        <v>0.84421999999999997</v>
      </c>
      <c r="M195" s="301">
        <v>0.51127114000000007</v>
      </c>
      <c r="N195" s="314">
        <f t="shared" si="8"/>
        <v>0.60561363151785086</v>
      </c>
      <c r="O195" s="301">
        <v>0.21119323599999998</v>
      </c>
      <c r="P195" s="301">
        <v>0.29474684000000001</v>
      </c>
      <c r="Q195" s="198">
        <f t="shared" si="9"/>
        <v>1.3956263258355492</v>
      </c>
      <c r="R195" s="314">
        <f t="shared" si="10"/>
        <v>0.39438636848214914</v>
      </c>
      <c r="S195" s="314">
        <f t="shared" si="11"/>
        <v>0.15478967256881759</v>
      </c>
      <c r="T195" s="198">
        <v>1</v>
      </c>
      <c r="U195" s="198"/>
    </row>
    <row r="196" spans="1:21" ht="15" customHeight="1">
      <c r="A196" s="164">
        <v>193</v>
      </c>
      <c r="B196" s="163" t="s">
        <v>2</v>
      </c>
      <c r="C196" s="163" t="s">
        <v>1168</v>
      </c>
      <c r="D196" s="163" t="s">
        <v>424</v>
      </c>
      <c r="E196" s="163" t="s">
        <v>1216</v>
      </c>
      <c r="F196" s="6" t="s">
        <v>1217</v>
      </c>
      <c r="G196" s="6">
        <v>452141304</v>
      </c>
      <c r="H196" s="6" t="s">
        <v>1220</v>
      </c>
      <c r="I196" s="6" t="s">
        <v>955</v>
      </c>
      <c r="J196" s="198" t="s">
        <v>949</v>
      </c>
      <c r="K196" s="301">
        <v>0</v>
      </c>
      <c r="L196" s="301">
        <v>1.26136</v>
      </c>
      <c r="M196" s="301">
        <v>0.58097496999999998</v>
      </c>
      <c r="N196" s="314">
        <f t="shared" ref="N196:N259" si="12">M196/L196</f>
        <v>0.46059409684784675</v>
      </c>
      <c r="O196" s="301">
        <v>0.29107899999999998</v>
      </c>
      <c r="P196" s="301">
        <v>0.418535714</v>
      </c>
      <c r="Q196" s="198">
        <f t="shared" ref="Q196:Q259" si="13">P196/O196</f>
        <v>1.4378767070108116</v>
      </c>
      <c r="R196" s="314">
        <f t="shared" ref="R196:R259" si="14">1-N196</f>
        <v>0.5394059031521532</v>
      </c>
      <c r="S196" s="314">
        <f t="shared" ref="S196:S259" si="15">1-N196*Q196</f>
        <v>0.33772247675579925</v>
      </c>
      <c r="T196" s="198">
        <v>1</v>
      </c>
      <c r="U196" s="198"/>
    </row>
    <row r="197" spans="1:21" ht="15" customHeight="1">
      <c r="A197" s="164">
        <v>194</v>
      </c>
      <c r="B197" s="163" t="s">
        <v>2</v>
      </c>
      <c r="C197" s="163" t="s">
        <v>1168</v>
      </c>
      <c r="D197" s="163" t="s">
        <v>424</v>
      </c>
      <c r="E197" s="163" t="s">
        <v>1216</v>
      </c>
      <c r="F197" s="6" t="s">
        <v>1221</v>
      </c>
      <c r="G197" s="6">
        <v>452141401</v>
      </c>
      <c r="H197" s="6" t="s">
        <v>1215</v>
      </c>
      <c r="I197" s="6" t="s">
        <v>955</v>
      </c>
      <c r="J197" s="198" t="s">
        <v>949</v>
      </c>
      <c r="K197" s="301">
        <v>0</v>
      </c>
      <c r="L197" s="301">
        <v>4.7790192000000005</v>
      </c>
      <c r="M197" s="301">
        <v>3.6663016499999999</v>
      </c>
      <c r="N197" s="314">
        <f t="shared" si="12"/>
        <v>0.7671661268906389</v>
      </c>
      <c r="O197" s="301">
        <v>1.9894477780000002</v>
      </c>
      <c r="P197" s="301">
        <v>2.190858982</v>
      </c>
      <c r="Q197" s="198">
        <f t="shared" si="13"/>
        <v>1.1012397541806698</v>
      </c>
      <c r="R197" s="314">
        <f t="shared" si="14"/>
        <v>0.2328338731093611</v>
      </c>
      <c r="S197" s="314">
        <f t="shared" si="15"/>
        <v>0.15516616300721631</v>
      </c>
      <c r="T197" s="198">
        <v>1</v>
      </c>
      <c r="U197" s="198"/>
    </row>
    <row r="198" spans="1:21" ht="15" customHeight="1">
      <c r="A198" s="164">
        <v>195</v>
      </c>
      <c r="B198" s="163" t="s">
        <v>2</v>
      </c>
      <c r="C198" s="163" t="s">
        <v>1168</v>
      </c>
      <c r="D198" s="163" t="s">
        <v>424</v>
      </c>
      <c r="E198" s="163" t="s">
        <v>1216</v>
      </c>
      <c r="F198" s="6" t="s">
        <v>1221</v>
      </c>
      <c r="G198" s="6">
        <v>452141402</v>
      </c>
      <c r="H198" s="6" t="s">
        <v>1014</v>
      </c>
      <c r="I198" s="6" t="s">
        <v>955</v>
      </c>
      <c r="J198" s="198" t="s">
        <v>949</v>
      </c>
      <c r="K198" s="301">
        <v>0</v>
      </c>
      <c r="L198" s="301">
        <v>3.2221139999999999</v>
      </c>
      <c r="M198" s="301">
        <v>2.0120855500000001</v>
      </c>
      <c r="N198" s="314">
        <f t="shared" si="12"/>
        <v>0.62446131639041946</v>
      </c>
      <c r="O198" s="301">
        <v>0.94109574700000009</v>
      </c>
      <c r="P198" s="301">
        <v>1.0011770660000001</v>
      </c>
      <c r="Q198" s="198">
        <f t="shared" si="13"/>
        <v>1.0638418770794849</v>
      </c>
      <c r="R198" s="314">
        <f t="shared" si="14"/>
        <v>0.37553868360958054</v>
      </c>
      <c r="S198" s="314">
        <f t="shared" si="15"/>
        <v>0.33567190100769007</v>
      </c>
      <c r="T198" s="198">
        <v>1</v>
      </c>
      <c r="U198" s="198"/>
    </row>
    <row r="199" spans="1:21" ht="15" customHeight="1">
      <c r="A199" s="164">
        <v>196</v>
      </c>
      <c r="B199" s="163" t="s">
        <v>2</v>
      </c>
      <c r="C199" s="163" t="s">
        <v>1168</v>
      </c>
      <c r="D199" s="163" t="s">
        <v>424</v>
      </c>
      <c r="E199" s="163" t="s">
        <v>1216</v>
      </c>
      <c r="F199" s="6" t="s">
        <v>1221</v>
      </c>
      <c r="G199" s="6">
        <v>452141403</v>
      </c>
      <c r="H199" s="6" t="s">
        <v>1222</v>
      </c>
      <c r="I199" s="6" t="s">
        <v>955</v>
      </c>
      <c r="J199" s="198" t="s">
        <v>949</v>
      </c>
      <c r="K199" s="301">
        <v>0</v>
      </c>
      <c r="L199" s="301">
        <v>2.3587739999999999</v>
      </c>
      <c r="M199" s="301">
        <v>1.18660006</v>
      </c>
      <c r="N199" s="314">
        <f t="shared" si="12"/>
        <v>0.50305796994540386</v>
      </c>
      <c r="O199" s="301">
        <v>0.56313181000000001</v>
      </c>
      <c r="P199" s="301">
        <v>0.59809810099999994</v>
      </c>
      <c r="Q199" s="198">
        <f t="shared" si="13"/>
        <v>1.0620925516532265</v>
      </c>
      <c r="R199" s="314">
        <f t="shared" si="14"/>
        <v>0.49694203005459614</v>
      </c>
      <c r="S199" s="314">
        <f t="shared" si="15"/>
        <v>0.46570587707119393</v>
      </c>
      <c r="T199" s="198">
        <v>1</v>
      </c>
      <c r="U199" s="198"/>
    </row>
    <row r="200" spans="1:21" ht="15" customHeight="1">
      <c r="A200" s="164">
        <v>197</v>
      </c>
      <c r="B200" s="163" t="s">
        <v>2</v>
      </c>
      <c r="C200" s="163" t="s">
        <v>1168</v>
      </c>
      <c r="D200" s="163" t="s">
        <v>424</v>
      </c>
      <c r="E200" s="163" t="s">
        <v>1216</v>
      </c>
      <c r="F200" s="6" t="s">
        <v>1223</v>
      </c>
      <c r="G200" s="6">
        <v>452142101</v>
      </c>
      <c r="H200" s="6" t="s">
        <v>1224</v>
      </c>
      <c r="I200" s="6" t="s">
        <v>955</v>
      </c>
      <c r="J200" s="198" t="s">
        <v>949</v>
      </c>
      <c r="K200" s="301">
        <v>0</v>
      </c>
      <c r="L200" s="301">
        <v>2.4642089999999999</v>
      </c>
      <c r="M200" s="301">
        <v>1.5792382</v>
      </c>
      <c r="N200" s="314">
        <f t="shared" si="12"/>
        <v>0.6408702346270142</v>
      </c>
      <c r="O200" s="301">
        <v>0.85759232400000007</v>
      </c>
      <c r="P200" s="301">
        <v>0.96949231999999996</v>
      </c>
      <c r="Q200" s="198">
        <f t="shared" si="13"/>
        <v>1.1304815736666971</v>
      </c>
      <c r="R200" s="314">
        <f t="shared" si="14"/>
        <v>0.3591297653729858</v>
      </c>
      <c r="S200" s="314">
        <f t="shared" si="15"/>
        <v>0.27550800864270764</v>
      </c>
      <c r="T200" s="198">
        <v>1</v>
      </c>
      <c r="U200" s="198"/>
    </row>
    <row r="201" spans="1:21" ht="15" customHeight="1">
      <c r="A201" s="164">
        <v>198</v>
      </c>
      <c r="B201" s="163" t="s">
        <v>2</v>
      </c>
      <c r="C201" s="163" t="s">
        <v>1168</v>
      </c>
      <c r="D201" s="163" t="s">
        <v>424</v>
      </c>
      <c r="E201" s="163" t="s">
        <v>1216</v>
      </c>
      <c r="F201" s="6" t="s">
        <v>1223</v>
      </c>
      <c r="G201" s="6">
        <v>452142102</v>
      </c>
      <c r="H201" s="6" t="s">
        <v>1225</v>
      </c>
      <c r="I201" s="6" t="s">
        <v>955</v>
      </c>
      <c r="J201" s="198" t="s">
        <v>949</v>
      </c>
      <c r="K201" s="301">
        <v>0</v>
      </c>
      <c r="L201" s="301">
        <v>1.860606</v>
      </c>
      <c r="M201" s="301">
        <v>1.0011124200000001</v>
      </c>
      <c r="N201" s="314">
        <f t="shared" si="12"/>
        <v>0.53805718136994085</v>
      </c>
      <c r="O201" s="301">
        <v>0.45302160000000002</v>
      </c>
      <c r="P201" s="301">
        <v>0.492631125</v>
      </c>
      <c r="Q201" s="198">
        <f t="shared" si="13"/>
        <v>1.0874340759910786</v>
      </c>
      <c r="R201" s="314">
        <f t="shared" si="14"/>
        <v>0.46194281863005915</v>
      </c>
      <c r="S201" s="314">
        <f t="shared" si="15"/>
        <v>0.41489828614661417</v>
      </c>
      <c r="T201" s="198">
        <v>1</v>
      </c>
      <c r="U201" s="198"/>
    </row>
    <row r="202" spans="1:21" ht="15" customHeight="1">
      <c r="A202" s="164">
        <v>199</v>
      </c>
      <c r="B202" s="163" t="s">
        <v>2</v>
      </c>
      <c r="C202" s="163" t="s">
        <v>1168</v>
      </c>
      <c r="D202" s="163" t="s">
        <v>424</v>
      </c>
      <c r="E202" s="163" t="s">
        <v>1216</v>
      </c>
      <c r="F202" s="6" t="s">
        <v>1226</v>
      </c>
      <c r="G202" s="6">
        <v>452142602</v>
      </c>
      <c r="H202" s="6" t="s">
        <v>1227</v>
      </c>
      <c r="I202" s="6" t="s">
        <v>955</v>
      </c>
      <c r="J202" s="198" t="s">
        <v>949</v>
      </c>
      <c r="K202" s="301">
        <v>0</v>
      </c>
      <c r="L202" s="301">
        <v>0.57409500000000002</v>
      </c>
      <c r="M202" s="301">
        <v>0.30713847999999999</v>
      </c>
      <c r="N202" s="314">
        <f t="shared" si="12"/>
        <v>0.53499591531018387</v>
      </c>
      <c r="O202" s="301">
        <v>0.16741329599999999</v>
      </c>
      <c r="P202" s="301">
        <v>0.23007159500000002</v>
      </c>
      <c r="Q202" s="198">
        <f t="shared" si="13"/>
        <v>1.3742731341959842</v>
      </c>
      <c r="R202" s="314">
        <f t="shared" si="14"/>
        <v>0.46500408468981613</v>
      </c>
      <c r="S202" s="314">
        <f t="shared" si="15"/>
        <v>0.2647694866846243</v>
      </c>
      <c r="T202" s="198">
        <v>1</v>
      </c>
      <c r="U202" s="198"/>
    </row>
    <row r="203" spans="1:21" ht="15" customHeight="1">
      <c r="A203" s="164">
        <v>200</v>
      </c>
      <c r="B203" s="163" t="s">
        <v>2</v>
      </c>
      <c r="C203" s="163" t="s">
        <v>1168</v>
      </c>
      <c r="D203" s="163" t="s">
        <v>424</v>
      </c>
      <c r="E203" s="163" t="s">
        <v>1216</v>
      </c>
      <c r="F203" s="6" t="s">
        <v>1228</v>
      </c>
      <c r="G203" s="6">
        <v>452143201</v>
      </c>
      <c r="H203" s="6" t="s">
        <v>1229</v>
      </c>
      <c r="I203" s="6" t="s">
        <v>955</v>
      </c>
      <c r="J203" s="198" t="s">
        <v>949</v>
      </c>
      <c r="K203" s="301">
        <v>0</v>
      </c>
      <c r="L203" s="301">
        <v>0.88188</v>
      </c>
      <c r="M203" s="301">
        <v>0.52670404000000004</v>
      </c>
      <c r="N203" s="314">
        <f t="shared" si="12"/>
        <v>0.59725137206876222</v>
      </c>
      <c r="O203" s="301">
        <v>0.28676839500000001</v>
      </c>
      <c r="P203" s="301">
        <v>0.297286938</v>
      </c>
      <c r="Q203" s="198">
        <f t="shared" si="13"/>
        <v>1.0366795755159839</v>
      </c>
      <c r="R203" s="314">
        <f t="shared" si="14"/>
        <v>0.40274862793123778</v>
      </c>
      <c r="S203" s="314">
        <f t="shared" si="15"/>
        <v>0.38084170112741667</v>
      </c>
      <c r="T203" s="198">
        <v>1</v>
      </c>
      <c r="U203" s="198"/>
    </row>
    <row r="204" spans="1:21" ht="15" customHeight="1">
      <c r="A204" s="164">
        <v>201</v>
      </c>
      <c r="B204" s="163" t="s">
        <v>2</v>
      </c>
      <c r="C204" s="163" t="s">
        <v>1168</v>
      </c>
      <c r="D204" s="163" t="s">
        <v>424</v>
      </c>
      <c r="E204" s="163" t="s">
        <v>1216</v>
      </c>
      <c r="F204" s="6" t="s">
        <v>1228</v>
      </c>
      <c r="G204" s="6">
        <v>452143203</v>
      </c>
      <c r="H204" s="6" t="s">
        <v>1230</v>
      </c>
      <c r="I204" s="6" t="s">
        <v>955</v>
      </c>
      <c r="J204" s="198" t="s">
        <v>949</v>
      </c>
      <c r="K204" s="301">
        <v>0</v>
      </c>
      <c r="L204" s="301">
        <v>1.3333520000000001</v>
      </c>
      <c r="M204" s="301">
        <v>1.17565831</v>
      </c>
      <c r="N204" s="314">
        <f t="shared" si="12"/>
        <v>0.8817313882605643</v>
      </c>
      <c r="O204" s="301">
        <v>0.61769739999999995</v>
      </c>
      <c r="P204" s="301">
        <v>0.59210222899999998</v>
      </c>
      <c r="Q204" s="198">
        <f t="shared" si="13"/>
        <v>0.95856357659915681</v>
      </c>
      <c r="R204" s="314">
        <f t="shared" si="14"/>
        <v>0.1182686117394357</v>
      </c>
      <c r="S204" s="314">
        <f t="shared" si="15"/>
        <v>0.15480440686921371</v>
      </c>
      <c r="T204" s="198">
        <v>1</v>
      </c>
      <c r="U204" s="198"/>
    </row>
    <row r="205" spans="1:21" ht="15" customHeight="1">
      <c r="A205" s="164">
        <v>202</v>
      </c>
      <c r="B205" s="163" t="s">
        <v>2</v>
      </c>
      <c r="C205" s="163" t="s">
        <v>1168</v>
      </c>
      <c r="D205" s="163" t="s">
        <v>424</v>
      </c>
      <c r="E205" s="163" t="s">
        <v>1216</v>
      </c>
      <c r="F205" s="6" t="s">
        <v>1231</v>
      </c>
      <c r="G205" s="6">
        <v>452143703</v>
      </c>
      <c r="H205" s="6" t="s">
        <v>1232</v>
      </c>
      <c r="I205" s="6" t="s">
        <v>955</v>
      </c>
      <c r="J205" s="198" t="s">
        <v>949</v>
      </c>
      <c r="K205" s="301">
        <v>0</v>
      </c>
      <c r="L205" s="301">
        <v>1.9575800000000001</v>
      </c>
      <c r="M205" s="301">
        <v>1.39201335</v>
      </c>
      <c r="N205" s="314">
        <f t="shared" si="12"/>
        <v>0.71108886993124165</v>
      </c>
      <c r="O205" s="301">
        <v>0.80305270900000003</v>
      </c>
      <c r="P205" s="301">
        <v>0.86839638499999994</v>
      </c>
      <c r="Q205" s="198">
        <f t="shared" si="13"/>
        <v>1.0813690997710088</v>
      </c>
      <c r="R205" s="314">
        <f t="shared" si="14"/>
        <v>0.28891113006875835</v>
      </c>
      <c r="S205" s="314">
        <f t="shared" si="15"/>
        <v>0.23105046886526925</v>
      </c>
      <c r="T205" s="198">
        <v>1</v>
      </c>
      <c r="U205" s="198"/>
    </row>
    <row r="206" spans="1:21" ht="15" customHeight="1">
      <c r="A206" s="164">
        <v>203</v>
      </c>
      <c r="B206" s="163" t="s">
        <v>2</v>
      </c>
      <c r="C206" s="163" t="s">
        <v>1168</v>
      </c>
      <c r="D206" s="163" t="s">
        <v>424</v>
      </c>
      <c r="E206" s="163" t="s">
        <v>1233</v>
      </c>
      <c r="F206" s="6" t="s">
        <v>1234</v>
      </c>
      <c r="G206" s="6">
        <v>452151101</v>
      </c>
      <c r="H206" s="6" t="s">
        <v>1235</v>
      </c>
      <c r="I206" s="6" t="s">
        <v>955</v>
      </c>
      <c r="J206" s="198" t="s">
        <v>949</v>
      </c>
      <c r="K206" s="301">
        <v>0</v>
      </c>
      <c r="L206" s="301">
        <v>3.88768</v>
      </c>
      <c r="M206" s="301">
        <v>3.25529285</v>
      </c>
      <c r="N206" s="314">
        <f t="shared" si="12"/>
        <v>0.83733559603671082</v>
      </c>
      <c r="O206" s="301">
        <v>1.9811801449999999</v>
      </c>
      <c r="P206" s="301">
        <v>2.183882257</v>
      </c>
      <c r="Q206" s="198">
        <f t="shared" si="13"/>
        <v>1.1023138216439172</v>
      </c>
      <c r="R206" s="314">
        <f t="shared" si="14"/>
        <v>0.16266440396328918</v>
      </c>
      <c r="S206" s="314">
        <f t="shared" si="15"/>
        <v>7.6993399134286045E-2</v>
      </c>
      <c r="T206" s="198">
        <v>1</v>
      </c>
      <c r="U206" s="198"/>
    </row>
    <row r="207" spans="1:21" ht="15" customHeight="1">
      <c r="A207" s="164">
        <v>204</v>
      </c>
      <c r="B207" s="163" t="s">
        <v>2</v>
      </c>
      <c r="C207" s="163" t="s">
        <v>1168</v>
      </c>
      <c r="D207" s="163" t="s">
        <v>424</v>
      </c>
      <c r="E207" s="163" t="s">
        <v>1233</v>
      </c>
      <c r="F207" s="6" t="s">
        <v>1234</v>
      </c>
      <c r="G207" s="6">
        <v>452151102</v>
      </c>
      <c r="H207" s="6" t="s">
        <v>1236</v>
      </c>
      <c r="I207" s="6" t="s">
        <v>955</v>
      </c>
      <c r="J207" s="198" t="s">
        <v>949</v>
      </c>
      <c r="K207" s="301">
        <v>0</v>
      </c>
      <c r="L207" s="301">
        <v>2.429468</v>
      </c>
      <c r="M207" s="301">
        <v>2.1292285299999998</v>
      </c>
      <c r="N207" s="314">
        <f t="shared" si="12"/>
        <v>0.87641760665297908</v>
      </c>
      <c r="O207" s="301">
        <v>1.2463933199999999</v>
      </c>
      <c r="P207" s="301">
        <v>1.273563223</v>
      </c>
      <c r="Q207" s="198">
        <f t="shared" si="13"/>
        <v>1.0217988194930314</v>
      </c>
      <c r="R207" s="314">
        <f t="shared" si="14"/>
        <v>0.12358239334702092</v>
      </c>
      <c r="S207" s="314">
        <f t="shared" si="15"/>
        <v>0.10447752413907807</v>
      </c>
      <c r="T207" s="198">
        <v>1</v>
      </c>
      <c r="U207" s="198"/>
    </row>
    <row r="208" spans="1:21" ht="15" customHeight="1">
      <c r="A208" s="164">
        <v>205</v>
      </c>
      <c r="B208" s="163" t="s">
        <v>2</v>
      </c>
      <c r="C208" s="163" t="s">
        <v>1168</v>
      </c>
      <c r="D208" s="163" t="s">
        <v>424</v>
      </c>
      <c r="E208" s="163" t="s">
        <v>1233</v>
      </c>
      <c r="F208" s="6" t="s">
        <v>1234</v>
      </c>
      <c r="G208" s="6">
        <v>452151103</v>
      </c>
      <c r="H208" s="6" t="s">
        <v>1237</v>
      </c>
      <c r="I208" s="6" t="s">
        <v>955</v>
      </c>
      <c r="J208" s="198" t="s">
        <v>949</v>
      </c>
      <c r="K208" s="301">
        <v>0</v>
      </c>
      <c r="L208" s="301">
        <v>0.95893839999999997</v>
      </c>
      <c r="M208" s="301">
        <v>0.31636970000000003</v>
      </c>
      <c r="N208" s="314">
        <f t="shared" si="12"/>
        <v>0.32991660361082636</v>
      </c>
      <c r="O208" s="301">
        <v>0.183065004</v>
      </c>
      <c r="P208" s="301">
        <v>0.21413753500000002</v>
      </c>
      <c r="Q208" s="198">
        <f t="shared" si="13"/>
        <v>1.1697349592825508</v>
      </c>
      <c r="R208" s="314">
        <f t="shared" si="14"/>
        <v>0.67008339638917369</v>
      </c>
      <c r="S208" s="314">
        <f t="shared" si="15"/>
        <v>0.61408501510865254</v>
      </c>
      <c r="T208" s="198">
        <v>1</v>
      </c>
      <c r="U208" s="198"/>
    </row>
    <row r="209" spans="1:21" ht="15" customHeight="1">
      <c r="A209" s="164">
        <v>206</v>
      </c>
      <c r="B209" s="163" t="s">
        <v>2</v>
      </c>
      <c r="C209" s="163" t="s">
        <v>1168</v>
      </c>
      <c r="D209" s="163" t="s">
        <v>424</v>
      </c>
      <c r="E209" s="163" t="s">
        <v>1233</v>
      </c>
      <c r="F209" s="6" t="s">
        <v>1234</v>
      </c>
      <c r="G209" s="6">
        <v>452151104</v>
      </c>
      <c r="H209" s="6" t="s">
        <v>1238</v>
      </c>
      <c r="I209" s="6" t="s">
        <v>955</v>
      </c>
      <c r="J209" s="198" t="s">
        <v>949</v>
      </c>
      <c r="K209" s="301">
        <v>0</v>
      </c>
      <c r="L209" s="301">
        <v>1.940264</v>
      </c>
      <c r="M209" s="301">
        <v>1.8605846399999999</v>
      </c>
      <c r="N209" s="314">
        <f t="shared" si="12"/>
        <v>0.9589337533449056</v>
      </c>
      <c r="O209" s="301">
        <v>0.64595097099999998</v>
      </c>
      <c r="P209" s="301">
        <v>0.68665438300000003</v>
      </c>
      <c r="Q209" s="198">
        <f t="shared" si="13"/>
        <v>1.0630131601737309</v>
      </c>
      <c r="R209" s="314">
        <f t="shared" si="14"/>
        <v>4.1066246655094396E-2</v>
      </c>
      <c r="S209" s="314">
        <f t="shared" si="15"/>
        <v>-1.9359199540425198E-2</v>
      </c>
      <c r="T209" s="198">
        <v>1</v>
      </c>
      <c r="U209" s="198"/>
    </row>
    <row r="210" spans="1:21" ht="15" customHeight="1">
      <c r="A210" s="164">
        <v>207</v>
      </c>
      <c r="B210" s="163" t="s">
        <v>2</v>
      </c>
      <c r="C210" s="163" t="s">
        <v>1168</v>
      </c>
      <c r="D210" s="163" t="s">
        <v>424</v>
      </c>
      <c r="E210" s="163" t="s">
        <v>1233</v>
      </c>
      <c r="F210" s="6" t="s">
        <v>1234</v>
      </c>
      <c r="G210" s="6">
        <v>452151106</v>
      </c>
      <c r="H210" s="6" t="s">
        <v>1239</v>
      </c>
      <c r="I210" s="6" t="s">
        <v>955</v>
      </c>
      <c r="J210" s="198" t="s">
        <v>949</v>
      </c>
      <c r="K210" s="301">
        <v>0</v>
      </c>
      <c r="L210" s="301">
        <v>2.913948</v>
      </c>
      <c r="M210" s="301">
        <v>1.47798377</v>
      </c>
      <c r="N210" s="314">
        <f t="shared" si="12"/>
        <v>0.50721007032383558</v>
      </c>
      <c r="O210" s="301">
        <v>0.79686048300000001</v>
      </c>
      <c r="P210" s="301">
        <v>0.91773078399999997</v>
      </c>
      <c r="Q210" s="198">
        <f t="shared" si="13"/>
        <v>1.1516831409997275</v>
      </c>
      <c r="R210" s="314">
        <f t="shared" si="14"/>
        <v>0.49278992967616442</v>
      </c>
      <c r="S210" s="314">
        <f t="shared" si="15"/>
        <v>0.41585471306275235</v>
      </c>
      <c r="T210" s="198">
        <v>1</v>
      </c>
      <c r="U210" s="198"/>
    </row>
    <row r="211" spans="1:21" ht="15" customHeight="1">
      <c r="A211" s="164">
        <v>208</v>
      </c>
      <c r="B211" s="163" t="s">
        <v>2</v>
      </c>
      <c r="C211" s="163" t="s">
        <v>1168</v>
      </c>
      <c r="D211" s="163" t="s">
        <v>424</v>
      </c>
      <c r="E211" s="163" t="s">
        <v>1233</v>
      </c>
      <c r="F211" s="6" t="s">
        <v>1240</v>
      </c>
      <c r="G211" s="6">
        <v>452152401</v>
      </c>
      <c r="H211" s="6" t="s">
        <v>1241</v>
      </c>
      <c r="I211" s="6" t="s">
        <v>955</v>
      </c>
      <c r="J211" s="198" t="s">
        <v>949</v>
      </c>
      <c r="K211" s="301">
        <v>0</v>
      </c>
      <c r="L211" s="301">
        <v>3.24424</v>
      </c>
      <c r="M211" s="301">
        <v>1.95186006</v>
      </c>
      <c r="N211" s="314">
        <f t="shared" si="12"/>
        <v>0.60163861489902104</v>
      </c>
      <c r="O211" s="301">
        <v>0.92439727899999991</v>
      </c>
      <c r="P211" s="301">
        <v>1.0157714449999999</v>
      </c>
      <c r="Q211" s="198">
        <f t="shared" si="13"/>
        <v>1.0988472900946304</v>
      </c>
      <c r="R211" s="314">
        <f t="shared" si="14"/>
        <v>0.39836138510097896</v>
      </c>
      <c r="S211" s="314">
        <f t="shared" si="15"/>
        <v>0.33889103840192381</v>
      </c>
      <c r="T211" s="198">
        <v>1</v>
      </c>
      <c r="U211" s="198"/>
    </row>
    <row r="212" spans="1:21" ht="15" customHeight="1">
      <c r="A212" s="164">
        <v>209</v>
      </c>
      <c r="B212" s="163" t="s">
        <v>2</v>
      </c>
      <c r="C212" s="163" t="s">
        <v>1168</v>
      </c>
      <c r="D212" s="163" t="s">
        <v>424</v>
      </c>
      <c r="E212" s="163" t="s">
        <v>1233</v>
      </c>
      <c r="F212" s="6" t="s">
        <v>1240</v>
      </c>
      <c r="G212" s="6">
        <v>452152402</v>
      </c>
      <c r="H212" s="6" t="s">
        <v>1240</v>
      </c>
      <c r="I212" s="6" t="s">
        <v>955</v>
      </c>
      <c r="J212" s="198" t="s">
        <v>949</v>
      </c>
      <c r="K212" s="301">
        <v>0</v>
      </c>
      <c r="L212" s="301">
        <v>2.30735</v>
      </c>
      <c r="M212" s="301">
        <v>1.41266421</v>
      </c>
      <c r="N212" s="314">
        <f t="shared" si="12"/>
        <v>0.61224530738726246</v>
      </c>
      <c r="O212" s="301">
        <v>0.79172079500000003</v>
      </c>
      <c r="P212" s="301">
        <v>0.82080389500000006</v>
      </c>
      <c r="Q212" s="198">
        <f t="shared" si="13"/>
        <v>1.0367340357657273</v>
      </c>
      <c r="R212" s="314">
        <f t="shared" si="14"/>
        <v>0.38775469261273754</v>
      </c>
      <c r="S212" s="314">
        <f t="shared" si="15"/>
        <v>0.36526445159377507</v>
      </c>
      <c r="T212" s="198">
        <v>1</v>
      </c>
      <c r="U212" s="198"/>
    </row>
    <row r="213" spans="1:21" ht="15" customHeight="1">
      <c r="A213" s="164">
        <v>210</v>
      </c>
      <c r="B213" s="163" t="s">
        <v>2</v>
      </c>
      <c r="C213" s="163" t="s">
        <v>1168</v>
      </c>
      <c r="D213" s="163" t="s">
        <v>424</v>
      </c>
      <c r="E213" s="163" t="s">
        <v>1233</v>
      </c>
      <c r="F213" s="6" t="s">
        <v>1240</v>
      </c>
      <c r="G213" s="6">
        <v>452152403</v>
      </c>
      <c r="H213" s="6" t="s">
        <v>1242</v>
      </c>
      <c r="I213" s="6" t="s">
        <v>955</v>
      </c>
      <c r="J213" s="198" t="s">
        <v>949</v>
      </c>
      <c r="K213" s="301">
        <v>0</v>
      </c>
      <c r="L213" s="301">
        <v>2.4190860000000001</v>
      </c>
      <c r="M213" s="301">
        <v>1.81943553</v>
      </c>
      <c r="N213" s="314">
        <f t="shared" si="12"/>
        <v>0.75211692763299853</v>
      </c>
      <c r="O213" s="301">
        <v>0.96558677100000012</v>
      </c>
      <c r="P213" s="301">
        <v>0.91971050199999993</v>
      </c>
      <c r="Q213" s="198">
        <f t="shared" si="13"/>
        <v>0.95248871424316539</v>
      </c>
      <c r="R213" s="314">
        <f t="shared" si="14"/>
        <v>0.24788307236700147</v>
      </c>
      <c r="S213" s="314">
        <f t="shared" si="15"/>
        <v>0.2836171146383254</v>
      </c>
      <c r="T213" s="198">
        <v>1</v>
      </c>
      <c r="U213" s="198"/>
    </row>
    <row r="214" spans="1:21" ht="15" customHeight="1">
      <c r="A214" s="164">
        <v>211</v>
      </c>
      <c r="B214" s="163" t="s">
        <v>2</v>
      </c>
      <c r="C214" s="163" t="s">
        <v>1168</v>
      </c>
      <c r="D214" s="163" t="s">
        <v>424</v>
      </c>
      <c r="E214" s="163" t="s">
        <v>1233</v>
      </c>
      <c r="F214" s="6" t="s">
        <v>1243</v>
      </c>
      <c r="G214" s="6">
        <v>452153201</v>
      </c>
      <c r="H214" s="6" t="s">
        <v>1244</v>
      </c>
      <c r="I214" s="6" t="s">
        <v>955</v>
      </c>
      <c r="J214" s="198" t="s">
        <v>949</v>
      </c>
      <c r="K214" s="301">
        <v>0</v>
      </c>
      <c r="L214" s="301">
        <v>1.1904399999999999</v>
      </c>
      <c r="M214" s="301">
        <v>0.51985300000000001</v>
      </c>
      <c r="N214" s="314">
        <f t="shared" si="12"/>
        <v>0.43668979536977925</v>
      </c>
      <c r="O214" s="301">
        <v>0.22964171899999999</v>
      </c>
      <c r="P214" s="301">
        <v>0.224601258</v>
      </c>
      <c r="Q214" s="198">
        <f t="shared" si="13"/>
        <v>0.97805076088983645</v>
      </c>
      <c r="R214" s="314">
        <f t="shared" si="14"/>
        <v>0.56331020463022075</v>
      </c>
      <c r="S214" s="314">
        <f t="shared" si="15"/>
        <v>0.57289521336576044</v>
      </c>
      <c r="T214" s="198">
        <v>1</v>
      </c>
      <c r="U214" s="198"/>
    </row>
    <row r="215" spans="1:21" ht="15" customHeight="1">
      <c r="A215" s="164">
        <v>212</v>
      </c>
      <c r="B215" s="163" t="s">
        <v>2</v>
      </c>
      <c r="C215" s="163" t="s">
        <v>1168</v>
      </c>
      <c r="D215" s="163" t="s">
        <v>424</v>
      </c>
      <c r="E215" s="163" t="s">
        <v>1233</v>
      </c>
      <c r="F215" s="6" t="s">
        <v>1243</v>
      </c>
      <c r="G215" s="6">
        <v>452153203</v>
      </c>
      <c r="H215" s="6" t="s">
        <v>1245</v>
      </c>
      <c r="I215" s="6" t="s">
        <v>955</v>
      </c>
      <c r="J215" s="198" t="s">
        <v>949</v>
      </c>
      <c r="K215" s="301">
        <v>0</v>
      </c>
      <c r="L215" s="301">
        <v>1.8477600000000001</v>
      </c>
      <c r="M215" s="301">
        <v>0.86520397999999998</v>
      </c>
      <c r="N215" s="314">
        <f t="shared" si="12"/>
        <v>0.46824478287223448</v>
      </c>
      <c r="O215" s="301">
        <v>0.30809369599999997</v>
      </c>
      <c r="P215" s="301">
        <v>0.311272565</v>
      </c>
      <c r="Q215" s="198">
        <f t="shared" si="13"/>
        <v>1.0103178644719821</v>
      </c>
      <c r="R215" s="314">
        <f t="shared" si="14"/>
        <v>0.53175521712776552</v>
      </c>
      <c r="S215" s="314">
        <f t="shared" si="15"/>
        <v>0.52692393091837708</v>
      </c>
      <c r="T215" s="198">
        <v>1</v>
      </c>
      <c r="U215" s="198"/>
    </row>
    <row r="216" spans="1:21" ht="15" customHeight="1">
      <c r="A216" s="164">
        <v>213</v>
      </c>
      <c r="B216" s="163" t="s">
        <v>2</v>
      </c>
      <c r="C216" s="163" t="s">
        <v>1168</v>
      </c>
      <c r="D216" s="163" t="s">
        <v>424</v>
      </c>
      <c r="E216" s="163" t="s">
        <v>1233</v>
      </c>
      <c r="F216" s="6" t="s">
        <v>1243</v>
      </c>
      <c r="G216" s="6">
        <v>452153204</v>
      </c>
      <c r="H216" s="6" t="s">
        <v>1246</v>
      </c>
      <c r="I216" s="6" t="s">
        <v>955</v>
      </c>
      <c r="J216" s="198" t="s">
        <v>949</v>
      </c>
      <c r="K216" s="301">
        <v>0</v>
      </c>
      <c r="L216" s="301">
        <v>1.65015</v>
      </c>
      <c r="M216" s="301">
        <v>1.2361038100000001</v>
      </c>
      <c r="N216" s="314">
        <f t="shared" si="12"/>
        <v>0.74908572554010244</v>
      </c>
      <c r="O216" s="301">
        <v>0.62299871399999995</v>
      </c>
      <c r="P216" s="301">
        <v>0.62608955199999994</v>
      </c>
      <c r="Q216" s="198">
        <f t="shared" si="13"/>
        <v>1.0049612269344106</v>
      </c>
      <c r="R216" s="314">
        <f t="shared" si="14"/>
        <v>0.25091427445989756</v>
      </c>
      <c r="S216" s="314">
        <f t="shared" si="15"/>
        <v>0.24719789018216554</v>
      </c>
      <c r="T216" s="198">
        <v>1</v>
      </c>
      <c r="U216" s="198"/>
    </row>
    <row r="217" spans="1:21" ht="15" customHeight="1">
      <c r="A217" s="164">
        <v>214</v>
      </c>
      <c r="B217" s="163" t="s">
        <v>2</v>
      </c>
      <c r="C217" s="163" t="s">
        <v>1168</v>
      </c>
      <c r="D217" s="163" t="s">
        <v>693</v>
      </c>
      <c r="E217" s="163" t="s">
        <v>1247</v>
      </c>
      <c r="F217" s="6" t="s">
        <v>1248</v>
      </c>
      <c r="G217" s="6">
        <v>452311102</v>
      </c>
      <c r="H217" s="6" t="s">
        <v>970</v>
      </c>
      <c r="I217" s="6" t="s">
        <v>970</v>
      </c>
      <c r="J217" s="198" t="s">
        <v>949</v>
      </c>
      <c r="K217" s="301">
        <v>0</v>
      </c>
      <c r="L217" s="301">
        <v>0.52764</v>
      </c>
      <c r="M217" s="301">
        <v>0.33044747999999996</v>
      </c>
      <c r="N217" s="314">
        <f t="shared" si="12"/>
        <v>0.62627450534455298</v>
      </c>
      <c r="O217" s="301">
        <v>0.20725882900000001</v>
      </c>
      <c r="P217" s="301">
        <v>0.187714675</v>
      </c>
      <c r="Q217" s="198">
        <f t="shared" si="13"/>
        <v>0.90570170595724053</v>
      </c>
      <c r="R217" s="314">
        <f t="shared" si="14"/>
        <v>0.37372549465544702</v>
      </c>
      <c r="S217" s="314">
        <f t="shared" si="15"/>
        <v>0.43278211211191142</v>
      </c>
      <c r="T217" s="198">
        <v>1</v>
      </c>
      <c r="U217" s="198"/>
    </row>
    <row r="218" spans="1:21" ht="15" customHeight="1">
      <c r="A218" s="164">
        <v>215</v>
      </c>
      <c r="B218" s="163" t="s">
        <v>2</v>
      </c>
      <c r="C218" s="163" t="s">
        <v>1168</v>
      </c>
      <c r="D218" s="163" t="s">
        <v>693</v>
      </c>
      <c r="E218" s="163" t="s">
        <v>1247</v>
      </c>
      <c r="F218" s="6" t="s">
        <v>1248</v>
      </c>
      <c r="G218" s="6">
        <v>452311103</v>
      </c>
      <c r="H218" s="6" t="s">
        <v>1249</v>
      </c>
      <c r="I218" s="6" t="s">
        <v>955</v>
      </c>
      <c r="J218" s="198" t="s">
        <v>949</v>
      </c>
      <c r="K218" s="301">
        <v>0</v>
      </c>
      <c r="L218" s="301">
        <v>2.5600397999999998</v>
      </c>
      <c r="M218" s="301">
        <v>1.8348278099999999</v>
      </c>
      <c r="N218" s="314">
        <f t="shared" si="12"/>
        <v>0.71671847054877824</v>
      </c>
      <c r="O218" s="301">
        <v>1.004059064</v>
      </c>
      <c r="P218" s="301">
        <v>1.065064386</v>
      </c>
      <c r="Q218" s="198">
        <f t="shared" si="13"/>
        <v>1.0607586985540125</v>
      </c>
      <c r="R218" s="314">
        <f t="shared" si="14"/>
        <v>0.28328152945122176</v>
      </c>
      <c r="S218" s="314">
        <f t="shared" si="15"/>
        <v>0.2397346479510557</v>
      </c>
      <c r="T218" s="198">
        <v>1</v>
      </c>
      <c r="U218" s="198"/>
    </row>
    <row r="219" spans="1:21" ht="15" customHeight="1">
      <c r="A219" s="164">
        <v>216</v>
      </c>
      <c r="B219" s="163" t="s">
        <v>2</v>
      </c>
      <c r="C219" s="163" t="s">
        <v>1168</v>
      </c>
      <c r="D219" s="163" t="s">
        <v>693</v>
      </c>
      <c r="E219" s="163" t="s">
        <v>1247</v>
      </c>
      <c r="F219" s="6" t="s">
        <v>1248</v>
      </c>
      <c r="G219" s="6">
        <v>452311104</v>
      </c>
      <c r="H219" s="6" t="s">
        <v>1250</v>
      </c>
      <c r="I219" s="6" t="s">
        <v>955</v>
      </c>
      <c r="J219" s="198" t="s">
        <v>949</v>
      </c>
      <c r="K219" s="301">
        <v>0</v>
      </c>
      <c r="L219" s="301">
        <v>1.6506000000000001</v>
      </c>
      <c r="M219" s="301">
        <v>1.0862031699999999</v>
      </c>
      <c r="N219" s="314">
        <f t="shared" si="12"/>
        <v>0.65806565491336477</v>
      </c>
      <c r="O219" s="301">
        <v>0.60502918799999994</v>
      </c>
      <c r="P219" s="301">
        <v>0.63249007899999998</v>
      </c>
      <c r="Q219" s="198">
        <f t="shared" si="13"/>
        <v>1.0453877127660163</v>
      </c>
      <c r="R219" s="314">
        <f t="shared" si="14"/>
        <v>0.34193434508663523</v>
      </c>
      <c r="S219" s="314">
        <f t="shared" si="15"/>
        <v>0.31206625016024703</v>
      </c>
      <c r="T219" s="198">
        <v>1</v>
      </c>
      <c r="U219" s="198"/>
    </row>
    <row r="220" spans="1:21" ht="15" customHeight="1">
      <c r="A220" s="164">
        <v>217</v>
      </c>
      <c r="B220" s="163" t="s">
        <v>2</v>
      </c>
      <c r="C220" s="163" t="s">
        <v>1168</v>
      </c>
      <c r="D220" s="163" t="s">
        <v>693</v>
      </c>
      <c r="E220" s="163" t="s">
        <v>1247</v>
      </c>
      <c r="F220" s="6" t="s">
        <v>1251</v>
      </c>
      <c r="G220" s="6">
        <v>452311501</v>
      </c>
      <c r="H220" s="6" t="s">
        <v>1252</v>
      </c>
      <c r="I220" s="6" t="s">
        <v>955</v>
      </c>
      <c r="J220" s="198" t="s">
        <v>949</v>
      </c>
      <c r="K220" s="301">
        <v>0</v>
      </c>
      <c r="L220" s="301">
        <v>3.7951291700000001</v>
      </c>
      <c r="M220" s="301">
        <v>1.42367672</v>
      </c>
      <c r="N220" s="314">
        <f t="shared" si="12"/>
        <v>0.37513261241645696</v>
      </c>
      <c r="O220" s="301">
        <v>0.697902421</v>
      </c>
      <c r="P220" s="301">
        <v>0.80257100599999998</v>
      </c>
      <c r="Q220" s="198">
        <f t="shared" si="13"/>
        <v>1.1499759591749574</v>
      </c>
      <c r="R220" s="314">
        <f t="shared" si="14"/>
        <v>0.6248673875835431</v>
      </c>
      <c r="S220" s="314">
        <f t="shared" si="15"/>
        <v>0.56860651421857744</v>
      </c>
      <c r="T220" s="198">
        <v>1</v>
      </c>
      <c r="U220" s="198"/>
    </row>
    <row r="221" spans="1:21" ht="15" customHeight="1">
      <c r="A221" s="164">
        <v>218</v>
      </c>
      <c r="B221" s="163" t="s">
        <v>2</v>
      </c>
      <c r="C221" s="163" t="s">
        <v>1168</v>
      </c>
      <c r="D221" s="163" t="s">
        <v>693</v>
      </c>
      <c r="E221" s="163" t="s">
        <v>1247</v>
      </c>
      <c r="F221" s="6" t="s">
        <v>1251</v>
      </c>
      <c r="G221" s="6">
        <v>452311503</v>
      </c>
      <c r="H221" s="6" t="s">
        <v>1253</v>
      </c>
      <c r="I221" s="6" t="s">
        <v>955</v>
      </c>
      <c r="J221" s="198" t="s">
        <v>949</v>
      </c>
      <c r="K221" s="301">
        <v>0</v>
      </c>
      <c r="L221" s="301">
        <v>2.1622126000000002</v>
      </c>
      <c r="M221" s="301">
        <v>1.05865415</v>
      </c>
      <c r="N221" s="314">
        <f t="shared" si="12"/>
        <v>0.48961612285489403</v>
      </c>
      <c r="O221" s="301">
        <v>0.73261785499999998</v>
      </c>
      <c r="P221" s="301">
        <v>0.70341172400000007</v>
      </c>
      <c r="Q221" s="198">
        <f t="shared" si="13"/>
        <v>0.96013456292298538</v>
      </c>
      <c r="R221" s="314">
        <f t="shared" si="14"/>
        <v>0.51038387714510591</v>
      </c>
      <c r="S221" s="314">
        <f t="shared" si="15"/>
        <v>0.52990263788266967</v>
      </c>
      <c r="T221" s="198">
        <v>1</v>
      </c>
      <c r="U221" s="198"/>
    </row>
    <row r="222" spans="1:21" ht="15" customHeight="1">
      <c r="A222" s="164">
        <v>219</v>
      </c>
      <c r="B222" s="163" t="s">
        <v>2</v>
      </c>
      <c r="C222" s="163" t="s">
        <v>1168</v>
      </c>
      <c r="D222" s="163" t="s">
        <v>693</v>
      </c>
      <c r="E222" s="163" t="s">
        <v>1247</v>
      </c>
      <c r="F222" s="6" t="s">
        <v>1251</v>
      </c>
      <c r="G222" s="6">
        <v>452311504</v>
      </c>
      <c r="H222" s="6" t="s">
        <v>1254</v>
      </c>
      <c r="I222" s="6" t="s">
        <v>955</v>
      </c>
      <c r="J222" s="198" t="s">
        <v>1255</v>
      </c>
      <c r="K222" s="301">
        <v>0</v>
      </c>
      <c r="L222" s="301">
        <v>0.29946065000000005</v>
      </c>
      <c r="M222" s="301">
        <v>0.29931091967500006</v>
      </c>
      <c r="N222" s="314">
        <f t="shared" si="12"/>
        <v>0.99950000000000006</v>
      </c>
      <c r="O222" s="301">
        <v>0.18380632099999999</v>
      </c>
      <c r="P222" s="301">
        <v>0.18380632099999999</v>
      </c>
      <c r="Q222" s="198">
        <f t="shared" si="13"/>
        <v>1</v>
      </c>
      <c r="R222" s="314">
        <f t="shared" si="14"/>
        <v>4.9999999999994493E-4</v>
      </c>
      <c r="S222" s="314">
        <f t="shared" si="15"/>
        <v>4.9999999999994493E-4</v>
      </c>
      <c r="T222" s="198">
        <v>1</v>
      </c>
      <c r="U222" s="198" t="s">
        <v>980</v>
      </c>
    </row>
    <row r="223" spans="1:21" ht="15" customHeight="1">
      <c r="A223" s="164">
        <v>220</v>
      </c>
      <c r="B223" s="163" t="s">
        <v>2</v>
      </c>
      <c r="C223" s="163" t="s">
        <v>1168</v>
      </c>
      <c r="D223" s="163" t="s">
        <v>693</v>
      </c>
      <c r="E223" s="163" t="s">
        <v>1247</v>
      </c>
      <c r="F223" s="6" t="s">
        <v>1256</v>
      </c>
      <c r="G223" s="6">
        <v>452312201</v>
      </c>
      <c r="H223" s="6" t="s">
        <v>1257</v>
      </c>
      <c r="I223" s="6" t="s">
        <v>948</v>
      </c>
      <c r="J223" s="198" t="s">
        <v>949</v>
      </c>
      <c r="K223" s="301">
        <v>0</v>
      </c>
      <c r="L223" s="301">
        <v>6.2592540000000003</v>
      </c>
      <c r="M223" s="301">
        <v>4.1347187099999996</v>
      </c>
      <c r="N223" s="314">
        <f t="shared" si="12"/>
        <v>0.66057691699362242</v>
      </c>
      <c r="O223" s="301">
        <v>2.4274502309999999</v>
      </c>
      <c r="P223" s="301">
        <v>2.7172322600000003</v>
      </c>
      <c r="Q223" s="198">
        <f t="shared" si="13"/>
        <v>1.119377124729195</v>
      </c>
      <c r="R223" s="314">
        <f t="shared" si="14"/>
        <v>0.33942308300637758</v>
      </c>
      <c r="S223" s="314">
        <f t="shared" si="15"/>
        <v>0.26056530999320282</v>
      </c>
      <c r="T223" s="198">
        <v>1</v>
      </c>
      <c r="U223" s="198"/>
    </row>
    <row r="224" spans="1:21" ht="15" customHeight="1">
      <c r="A224" s="164">
        <v>221</v>
      </c>
      <c r="B224" s="163" t="s">
        <v>2</v>
      </c>
      <c r="C224" s="163" t="s">
        <v>1168</v>
      </c>
      <c r="D224" s="163" t="s">
        <v>693</v>
      </c>
      <c r="E224" s="163" t="s">
        <v>1247</v>
      </c>
      <c r="F224" s="6" t="s">
        <v>1258</v>
      </c>
      <c r="G224" s="6">
        <v>452314602</v>
      </c>
      <c r="H224" s="6" t="s">
        <v>1259</v>
      </c>
      <c r="I224" s="6" t="s">
        <v>955</v>
      </c>
      <c r="J224" s="198" t="s">
        <v>949</v>
      </c>
      <c r="K224" s="301">
        <v>0</v>
      </c>
      <c r="L224" s="301">
        <v>1.6776199999999999</v>
      </c>
      <c r="M224" s="301">
        <v>0.80375735999999998</v>
      </c>
      <c r="N224" s="314">
        <f t="shared" si="12"/>
        <v>0.47910573312192273</v>
      </c>
      <c r="O224" s="301">
        <v>0.40460990699999999</v>
      </c>
      <c r="P224" s="301">
        <v>0.57690233400000002</v>
      </c>
      <c r="Q224" s="198">
        <f t="shared" si="13"/>
        <v>1.4258235500891974</v>
      </c>
      <c r="R224" s="314">
        <f t="shared" si="14"/>
        <v>0.52089426687807727</v>
      </c>
      <c r="S224" s="314">
        <f t="shared" si="15"/>
        <v>0.31687976273201257</v>
      </c>
      <c r="T224" s="198">
        <v>1</v>
      </c>
      <c r="U224" s="198"/>
    </row>
    <row r="225" spans="1:21" ht="15" customHeight="1">
      <c r="A225" s="164">
        <v>222</v>
      </c>
      <c r="B225" s="163" t="s">
        <v>2</v>
      </c>
      <c r="C225" s="163" t="s">
        <v>1168</v>
      </c>
      <c r="D225" s="163" t="s">
        <v>693</v>
      </c>
      <c r="E225" s="163" t="s">
        <v>1247</v>
      </c>
      <c r="F225" s="6" t="s">
        <v>1258</v>
      </c>
      <c r="G225" s="6">
        <v>452314603</v>
      </c>
      <c r="H225" s="6" t="s">
        <v>1260</v>
      </c>
      <c r="I225" s="6" t="s">
        <v>955</v>
      </c>
      <c r="J225" s="198" t="s">
        <v>949</v>
      </c>
      <c r="K225" s="301">
        <v>0</v>
      </c>
      <c r="L225" s="301">
        <v>2.6650397999999997</v>
      </c>
      <c r="M225" s="301">
        <v>1.8779431599999998</v>
      </c>
      <c r="N225" s="314">
        <f t="shared" si="12"/>
        <v>0.70465857958293909</v>
      </c>
      <c r="O225" s="301">
        <v>1.0080390269999999</v>
      </c>
      <c r="P225" s="301">
        <v>1.1365416689999999</v>
      </c>
      <c r="Q225" s="198">
        <f t="shared" si="13"/>
        <v>1.1274778441688249</v>
      </c>
      <c r="R225" s="314">
        <f t="shared" si="14"/>
        <v>0.29534142041706091</v>
      </c>
      <c r="S225" s="314">
        <f t="shared" si="15"/>
        <v>0.20551306381676149</v>
      </c>
      <c r="T225" s="198">
        <v>1</v>
      </c>
      <c r="U225" s="198"/>
    </row>
    <row r="226" spans="1:21" ht="15" customHeight="1">
      <c r="A226" s="164">
        <v>223</v>
      </c>
      <c r="B226" s="163" t="s">
        <v>2</v>
      </c>
      <c r="C226" s="163" t="s">
        <v>1168</v>
      </c>
      <c r="D226" s="163" t="s">
        <v>693</v>
      </c>
      <c r="E226" s="163" t="s">
        <v>1261</v>
      </c>
      <c r="F226" s="6" t="s">
        <v>1262</v>
      </c>
      <c r="G226" s="6">
        <v>452321102</v>
      </c>
      <c r="H226" s="6" t="s">
        <v>1263</v>
      </c>
      <c r="I226" s="6" t="s">
        <v>948</v>
      </c>
      <c r="J226" s="198" t="s">
        <v>949</v>
      </c>
      <c r="K226" s="301">
        <v>0</v>
      </c>
      <c r="L226" s="301">
        <v>2.2350300000000001</v>
      </c>
      <c r="M226" s="301">
        <v>2.1084869900000003</v>
      </c>
      <c r="N226" s="314">
        <f t="shared" si="12"/>
        <v>0.94338196355306203</v>
      </c>
      <c r="O226" s="301">
        <v>1.2663375210000001</v>
      </c>
      <c r="P226" s="301">
        <v>1.1820346849999999</v>
      </c>
      <c r="Q226" s="198">
        <f t="shared" si="13"/>
        <v>0.93342783057282541</v>
      </c>
      <c r="R226" s="314">
        <f t="shared" si="14"/>
        <v>5.6618036446937969E-2</v>
      </c>
      <c r="S226" s="314">
        <f t="shared" si="15"/>
        <v>0.11942102035913305</v>
      </c>
      <c r="T226" s="198">
        <v>1</v>
      </c>
      <c r="U226" s="198"/>
    </row>
    <row r="227" spans="1:21" ht="15" customHeight="1">
      <c r="A227" s="164">
        <v>224</v>
      </c>
      <c r="B227" s="163" t="s">
        <v>2</v>
      </c>
      <c r="C227" s="163" t="s">
        <v>1168</v>
      </c>
      <c r="D227" s="163" t="s">
        <v>693</v>
      </c>
      <c r="E227" s="163" t="s">
        <v>1261</v>
      </c>
      <c r="F227" s="6" t="s">
        <v>1262</v>
      </c>
      <c r="G227" s="6">
        <v>452321103</v>
      </c>
      <c r="H227" s="6" t="s">
        <v>1264</v>
      </c>
      <c r="I227" s="6" t="s">
        <v>955</v>
      </c>
      <c r="J227" s="198" t="s">
        <v>949</v>
      </c>
      <c r="K227" s="301">
        <v>0</v>
      </c>
      <c r="L227" s="301">
        <v>3.9524460000000001</v>
      </c>
      <c r="M227" s="301">
        <v>2.7297327299999998</v>
      </c>
      <c r="N227" s="314">
        <f t="shared" si="12"/>
        <v>0.69064390253529073</v>
      </c>
      <c r="O227" s="301">
        <v>1.7627453829999997</v>
      </c>
      <c r="P227" s="301">
        <v>1.7811813219999999</v>
      </c>
      <c r="Q227" s="198">
        <f t="shared" si="13"/>
        <v>1.0104586511346434</v>
      </c>
      <c r="R227" s="314">
        <f t="shared" si="14"/>
        <v>0.30935609746470927</v>
      </c>
      <c r="S227" s="314">
        <f t="shared" si="15"/>
        <v>0.302132893829824</v>
      </c>
      <c r="T227" s="198">
        <v>1</v>
      </c>
      <c r="U227" s="198"/>
    </row>
    <row r="228" spans="1:21" ht="15" customHeight="1">
      <c r="A228" s="164">
        <v>225</v>
      </c>
      <c r="B228" s="163" t="s">
        <v>2</v>
      </c>
      <c r="C228" s="163" t="s">
        <v>1168</v>
      </c>
      <c r="D228" s="163" t="s">
        <v>693</v>
      </c>
      <c r="E228" s="163" t="s">
        <v>1261</v>
      </c>
      <c r="F228" s="6" t="s">
        <v>1262</v>
      </c>
      <c r="G228" s="6">
        <v>452321105</v>
      </c>
      <c r="H228" s="6" t="s">
        <v>1265</v>
      </c>
      <c r="I228" s="6" t="s">
        <v>955</v>
      </c>
      <c r="J228" s="198" t="s">
        <v>949</v>
      </c>
      <c r="K228" s="301">
        <v>0</v>
      </c>
      <c r="L228" s="301">
        <v>2.5428419999999998</v>
      </c>
      <c r="M228" s="301">
        <v>2.0710770100000002</v>
      </c>
      <c r="N228" s="314">
        <f t="shared" si="12"/>
        <v>0.81447333731313243</v>
      </c>
      <c r="O228" s="301">
        <v>1.363310357</v>
      </c>
      <c r="P228" s="301">
        <v>1.4728776669999999</v>
      </c>
      <c r="Q228" s="198">
        <f t="shared" si="13"/>
        <v>1.0803685745050053</v>
      </c>
      <c r="R228" s="314">
        <f t="shared" si="14"/>
        <v>0.18552666268686757</v>
      </c>
      <c r="S228" s="314">
        <f t="shared" si="15"/>
        <v>0.12006860159467669</v>
      </c>
      <c r="T228" s="198">
        <v>1</v>
      </c>
      <c r="U228" s="198"/>
    </row>
    <row r="229" spans="1:21" ht="15" customHeight="1">
      <c r="A229" s="164">
        <v>226</v>
      </c>
      <c r="B229" s="163" t="s">
        <v>2</v>
      </c>
      <c r="C229" s="163" t="s">
        <v>1168</v>
      </c>
      <c r="D229" s="163" t="s">
        <v>693</v>
      </c>
      <c r="E229" s="163" t="s">
        <v>1261</v>
      </c>
      <c r="F229" s="6" t="s">
        <v>1266</v>
      </c>
      <c r="G229" s="6">
        <v>452323201</v>
      </c>
      <c r="H229" s="6" t="s">
        <v>1267</v>
      </c>
      <c r="I229" s="6" t="s">
        <v>955</v>
      </c>
      <c r="J229" s="198" t="s">
        <v>949</v>
      </c>
      <c r="K229" s="301">
        <v>0</v>
      </c>
      <c r="L229" s="301">
        <v>2.7794597999999997</v>
      </c>
      <c r="M229" s="301">
        <v>2.09578686</v>
      </c>
      <c r="N229" s="314">
        <f t="shared" si="12"/>
        <v>0.75402668532928607</v>
      </c>
      <c r="O229" s="301">
        <v>1.3032636580000001</v>
      </c>
      <c r="P229" s="301">
        <v>1.3342259249999999</v>
      </c>
      <c r="Q229" s="198">
        <f t="shared" si="13"/>
        <v>1.0237574851488722</v>
      </c>
      <c r="R229" s="314">
        <f t="shared" si="14"/>
        <v>0.24597331467071393</v>
      </c>
      <c r="S229" s="314">
        <f t="shared" si="15"/>
        <v>0.22805953689215008</v>
      </c>
      <c r="T229" s="198">
        <v>1</v>
      </c>
      <c r="U229" s="198"/>
    </row>
    <row r="230" spans="1:21" ht="15" customHeight="1">
      <c r="A230" s="164">
        <v>227</v>
      </c>
      <c r="B230" s="163" t="s">
        <v>2</v>
      </c>
      <c r="C230" s="163" t="s">
        <v>1168</v>
      </c>
      <c r="D230" s="163" t="s">
        <v>693</v>
      </c>
      <c r="E230" s="163" t="s">
        <v>1261</v>
      </c>
      <c r="F230" s="6" t="s">
        <v>1266</v>
      </c>
      <c r="G230" s="6">
        <v>452323203</v>
      </c>
      <c r="H230" s="6" t="s">
        <v>1268</v>
      </c>
      <c r="I230" s="6" t="s">
        <v>955</v>
      </c>
      <c r="J230" s="198" t="s">
        <v>949</v>
      </c>
      <c r="K230" s="301">
        <v>0</v>
      </c>
      <c r="L230" s="301">
        <v>1.54382</v>
      </c>
      <c r="M230" s="301">
        <v>1.4742795900000001</v>
      </c>
      <c r="N230" s="314">
        <f t="shared" si="12"/>
        <v>0.95495562306486514</v>
      </c>
      <c r="O230" s="301">
        <v>0.86772479000000002</v>
      </c>
      <c r="P230" s="301">
        <v>0.978595459</v>
      </c>
      <c r="Q230" s="198">
        <f t="shared" si="13"/>
        <v>1.1277716970607696</v>
      </c>
      <c r="R230" s="314">
        <f t="shared" si="14"/>
        <v>4.5044376935134856E-2</v>
      </c>
      <c r="S230" s="314">
        <f t="shared" si="15"/>
        <v>-7.6971923641587559E-2</v>
      </c>
      <c r="T230" s="198">
        <v>1</v>
      </c>
      <c r="U230" s="198"/>
    </row>
    <row r="231" spans="1:21" ht="15" customHeight="1">
      <c r="A231" s="164">
        <v>228</v>
      </c>
      <c r="B231" s="163" t="s">
        <v>2</v>
      </c>
      <c r="C231" s="163" t="s">
        <v>1168</v>
      </c>
      <c r="D231" s="163" t="s">
        <v>693</v>
      </c>
      <c r="E231" s="163" t="s">
        <v>1269</v>
      </c>
      <c r="F231" s="6" t="s">
        <v>1270</v>
      </c>
      <c r="G231" s="6">
        <v>452331101</v>
      </c>
      <c r="H231" s="6" t="s">
        <v>1271</v>
      </c>
      <c r="I231" s="6" t="s">
        <v>955</v>
      </c>
      <c r="J231" s="198" t="s">
        <v>949</v>
      </c>
      <c r="K231" s="301">
        <v>0</v>
      </c>
      <c r="L231" s="301">
        <v>0.76817159999999995</v>
      </c>
      <c r="M231" s="301">
        <v>0.72687721999999999</v>
      </c>
      <c r="N231" s="314">
        <f t="shared" si="12"/>
        <v>0.94624328730715901</v>
      </c>
      <c r="O231" s="301">
        <v>0.38529577999999998</v>
      </c>
      <c r="P231" s="301">
        <v>0.38577349399999999</v>
      </c>
      <c r="Q231" s="198">
        <f t="shared" si="13"/>
        <v>1.0012398630475527</v>
      </c>
      <c r="R231" s="314">
        <f t="shared" si="14"/>
        <v>5.3756712692840991E-2</v>
      </c>
      <c r="S231" s="314">
        <f t="shared" si="15"/>
        <v>5.2583500606913969E-2</v>
      </c>
      <c r="T231" s="198">
        <v>1</v>
      </c>
      <c r="U231" s="198"/>
    </row>
    <row r="232" spans="1:21" ht="15" customHeight="1">
      <c r="A232" s="164">
        <v>229</v>
      </c>
      <c r="B232" s="163" t="s">
        <v>2</v>
      </c>
      <c r="C232" s="163" t="s">
        <v>1168</v>
      </c>
      <c r="D232" s="163" t="s">
        <v>693</v>
      </c>
      <c r="E232" s="163" t="s">
        <v>1269</v>
      </c>
      <c r="F232" s="6" t="s">
        <v>1270</v>
      </c>
      <c r="G232" s="6">
        <v>452331104</v>
      </c>
      <c r="H232" s="6" t="s">
        <v>1272</v>
      </c>
      <c r="I232" s="6" t="s">
        <v>955</v>
      </c>
      <c r="J232" s="198" t="s">
        <v>949</v>
      </c>
      <c r="K232" s="301">
        <v>0</v>
      </c>
      <c r="L232" s="301">
        <v>7.2843600000000004</v>
      </c>
      <c r="M232" s="301">
        <v>4.2923765099999995</v>
      </c>
      <c r="N232" s="314">
        <f t="shared" si="12"/>
        <v>0.58925924995469736</v>
      </c>
      <c r="O232" s="301">
        <v>2.2664240489999998</v>
      </c>
      <c r="P232" s="301">
        <v>2.5043734399999997</v>
      </c>
      <c r="Q232" s="198">
        <f t="shared" si="13"/>
        <v>1.1049889102195984</v>
      </c>
      <c r="R232" s="314">
        <f t="shared" si="14"/>
        <v>0.41074075004530264</v>
      </c>
      <c r="S232" s="314">
        <f t="shared" si="15"/>
        <v>0.34887506355574105</v>
      </c>
      <c r="T232" s="198">
        <v>1</v>
      </c>
      <c r="U232" s="198"/>
    </row>
    <row r="233" spans="1:21" ht="15" customHeight="1">
      <c r="A233" s="164">
        <v>230</v>
      </c>
      <c r="B233" s="163" t="s">
        <v>2</v>
      </c>
      <c r="C233" s="163" t="s">
        <v>1168</v>
      </c>
      <c r="D233" s="163" t="s">
        <v>693</v>
      </c>
      <c r="E233" s="163" t="s">
        <v>1269</v>
      </c>
      <c r="F233" s="6" t="s">
        <v>1270</v>
      </c>
      <c r="G233" s="6">
        <v>452331105</v>
      </c>
      <c r="H233" s="6" t="s">
        <v>1273</v>
      </c>
      <c r="I233" s="6" t="s">
        <v>955</v>
      </c>
      <c r="J233" s="198" t="s">
        <v>1255</v>
      </c>
      <c r="K233" s="301">
        <v>0</v>
      </c>
      <c r="L233" s="301">
        <v>0.41853939000000001</v>
      </c>
      <c r="M233" s="301">
        <v>0.41749999999999998</v>
      </c>
      <c r="N233" s="314">
        <f t="shared" si="12"/>
        <v>0.99751662561557219</v>
      </c>
      <c r="O233" s="301">
        <v>0.171341876</v>
      </c>
      <c r="P233" s="301">
        <v>0.171341876</v>
      </c>
      <c r="Q233" s="198">
        <f t="shared" si="13"/>
        <v>1</v>
      </c>
      <c r="R233" s="314">
        <f t="shared" si="14"/>
        <v>2.4833743844278056E-3</v>
      </c>
      <c r="S233" s="314">
        <f t="shared" si="15"/>
        <v>2.4833743844278056E-3</v>
      </c>
      <c r="T233" s="198">
        <v>1</v>
      </c>
      <c r="U233" s="198" t="s">
        <v>980</v>
      </c>
    </row>
    <row r="234" spans="1:21" ht="15" customHeight="1">
      <c r="A234" s="164">
        <v>231</v>
      </c>
      <c r="B234" s="163" t="s">
        <v>2</v>
      </c>
      <c r="C234" s="163" t="s">
        <v>1168</v>
      </c>
      <c r="D234" s="163" t="s">
        <v>693</v>
      </c>
      <c r="E234" s="163" t="s">
        <v>1269</v>
      </c>
      <c r="F234" s="6" t="s">
        <v>1274</v>
      </c>
      <c r="G234" s="6">
        <v>452332202</v>
      </c>
      <c r="H234" s="6" t="s">
        <v>1275</v>
      </c>
      <c r="I234" s="6" t="s">
        <v>955</v>
      </c>
      <c r="J234" s="198" t="s">
        <v>949</v>
      </c>
      <c r="K234" s="301">
        <v>0</v>
      </c>
      <c r="L234" s="301">
        <v>1.33666</v>
      </c>
      <c r="M234" s="301">
        <v>0.85245424999999997</v>
      </c>
      <c r="N234" s="314">
        <f t="shared" si="12"/>
        <v>0.63774950249128426</v>
      </c>
      <c r="O234" s="301">
        <v>0.45830664500000001</v>
      </c>
      <c r="P234" s="301">
        <v>0.63337168399999999</v>
      </c>
      <c r="Q234" s="198">
        <f t="shared" si="13"/>
        <v>1.3819823275745871</v>
      </c>
      <c r="R234" s="314">
        <f t="shared" si="14"/>
        <v>0.36225049750871574</v>
      </c>
      <c r="S234" s="314">
        <f t="shared" si="15"/>
        <v>0.11864145813756011</v>
      </c>
      <c r="T234" s="198">
        <v>1</v>
      </c>
      <c r="U234" s="198"/>
    </row>
    <row r="235" spans="1:21" ht="15" customHeight="1">
      <c r="A235" s="164">
        <v>232</v>
      </c>
      <c r="B235" s="163" t="s">
        <v>2</v>
      </c>
      <c r="C235" s="163" t="s">
        <v>1168</v>
      </c>
      <c r="D235" s="163" t="s">
        <v>693</v>
      </c>
      <c r="E235" s="163" t="s">
        <v>1269</v>
      </c>
      <c r="F235" s="6" t="s">
        <v>1276</v>
      </c>
      <c r="G235" s="6">
        <v>452332404</v>
      </c>
      <c r="H235" s="6" t="s">
        <v>1277</v>
      </c>
      <c r="I235" s="6" t="s">
        <v>955</v>
      </c>
      <c r="J235" s="198" t="s">
        <v>949</v>
      </c>
      <c r="K235" s="301">
        <v>0</v>
      </c>
      <c r="L235" s="301">
        <v>1.3008497999999999</v>
      </c>
      <c r="M235" s="301">
        <v>0.85983666000000003</v>
      </c>
      <c r="N235" s="314">
        <f t="shared" si="12"/>
        <v>0.66098073736106977</v>
      </c>
      <c r="O235" s="301">
        <v>0.43365378399999999</v>
      </c>
      <c r="P235" s="301">
        <v>0.511798317</v>
      </c>
      <c r="Q235" s="198">
        <f t="shared" si="13"/>
        <v>1.1802002793085278</v>
      </c>
      <c r="R235" s="314">
        <f t="shared" si="14"/>
        <v>0.33901926263893023</v>
      </c>
      <c r="S235" s="314">
        <f t="shared" si="15"/>
        <v>0.21991034914890883</v>
      </c>
      <c r="T235" s="198">
        <v>1</v>
      </c>
      <c r="U235" s="198"/>
    </row>
    <row r="236" spans="1:21" ht="15" customHeight="1">
      <c r="A236" s="164">
        <v>233</v>
      </c>
      <c r="B236" s="163" t="s">
        <v>2</v>
      </c>
      <c r="C236" s="163" t="s">
        <v>1168</v>
      </c>
      <c r="D236" s="163" t="s">
        <v>693</v>
      </c>
      <c r="E236" s="163" t="s">
        <v>1269</v>
      </c>
      <c r="F236" s="6" t="s">
        <v>1278</v>
      </c>
      <c r="G236" s="6">
        <v>452333501</v>
      </c>
      <c r="H236" s="6" t="s">
        <v>1279</v>
      </c>
      <c r="I236" s="6" t="s">
        <v>955</v>
      </c>
      <c r="J236" s="198" t="s">
        <v>949</v>
      </c>
      <c r="K236" s="301">
        <v>0</v>
      </c>
      <c r="L236" s="301">
        <v>2.4039315999999999</v>
      </c>
      <c r="M236" s="301">
        <v>2.03095881</v>
      </c>
      <c r="N236" s="314">
        <f t="shared" si="12"/>
        <v>0.84484883430127544</v>
      </c>
      <c r="O236" s="301">
        <v>1.2144864560000002</v>
      </c>
      <c r="P236" s="301">
        <v>1.2469559400000001</v>
      </c>
      <c r="Q236" s="198">
        <f t="shared" si="13"/>
        <v>1.0267351552910196</v>
      </c>
      <c r="R236" s="314">
        <f t="shared" si="14"/>
        <v>0.15515116569872456</v>
      </c>
      <c r="S236" s="314">
        <f t="shared" si="15"/>
        <v>0.1325640009162431</v>
      </c>
      <c r="T236" s="198">
        <v>1</v>
      </c>
      <c r="U236" s="198"/>
    </row>
    <row r="237" spans="1:21" ht="15" customHeight="1">
      <c r="A237" s="164">
        <v>234</v>
      </c>
      <c r="B237" s="163" t="s">
        <v>2</v>
      </c>
      <c r="C237" s="163" t="s">
        <v>1168</v>
      </c>
      <c r="D237" s="163" t="s">
        <v>693</v>
      </c>
      <c r="E237" s="163" t="s">
        <v>1269</v>
      </c>
      <c r="F237" s="6" t="s">
        <v>1278</v>
      </c>
      <c r="G237" s="6">
        <v>452333502</v>
      </c>
      <c r="H237" s="6" t="s">
        <v>1280</v>
      </c>
      <c r="I237" s="6" t="s">
        <v>955</v>
      </c>
      <c r="J237" s="198" t="s">
        <v>949</v>
      </c>
      <c r="K237" s="301">
        <v>0</v>
      </c>
      <c r="L237" s="301">
        <v>1.19319</v>
      </c>
      <c r="M237" s="301">
        <v>0.83755007999999997</v>
      </c>
      <c r="N237" s="314">
        <f t="shared" si="12"/>
        <v>0.70194192039826009</v>
      </c>
      <c r="O237" s="301">
        <v>0.47608998200000002</v>
      </c>
      <c r="P237" s="301">
        <v>0.47232587100000001</v>
      </c>
      <c r="Q237" s="198">
        <f t="shared" si="13"/>
        <v>0.99209369837149819</v>
      </c>
      <c r="R237" s="314">
        <f t="shared" si="14"/>
        <v>0.29805807960173991</v>
      </c>
      <c r="S237" s="314">
        <f t="shared" si="15"/>
        <v>0.30360784415009834</v>
      </c>
      <c r="T237" s="198">
        <v>1</v>
      </c>
      <c r="U237" s="198"/>
    </row>
    <row r="238" spans="1:21" ht="15" customHeight="1">
      <c r="A238" s="164">
        <v>235</v>
      </c>
      <c r="B238" s="163" t="s">
        <v>2</v>
      </c>
      <c r="C238" s="163" t="s">
        <v>1168</v>
      </c>
      <c r="D238" s="163" t="s">
        <v>693</v>
      </c>
      <c r="E238" s="163" t="s">
        <v>1269</v>
      </c>
      <c r="F238" s="6" t="s">
        <v>1278</v>
      </c>
      <c r="G238" s="6">
        <v>452333503</v>
      </c>
      <c r="H238" s="6" t="s">
        <v>1281</v>
      </c>
      <c r="I238" s="6" t="s">
        <v>955</v>
      </c>
      <c r="J238" s="198" t="s">
        <v>949</v>
      </c>
      <c r="K238" s="301">
        <v>0</v>
      </c>
      <c r="L238" s="301">
        <v>1.47644</v>
      </c>
      <c r="M238" s="301">
        <v>0.86523508999999998</v>
      </c>
      <c r="N238" s="314">
        <f t="shared" si="12"/>
        <v>0.58602793882582427</v>
      </c>
      <c r="O238" s="301">
        <v>0.50508439199999999</v>
      </c>
      <c r="P238" s="301">
        <v>0.54779794400000004</v>
      </c>
      <c r="Q238" s="198">
        <f t="shared" si="13"/>
        <v>1.0845671588283805</v>
      </c>
      <c r="R238" s="314">
        <f t="shared" si="14"/>
        <v>0.41397206117417573</v>
      </c>
      <c r="S238" s="314">
        <f t="shared" si="15"/>
        <v>0.36441334339362375</v>
      </c>
      <c r="T238" s="198">
        <v>1</v>
      </c>
      <c r="U238" s="198"/>
    </row>
    <row r="239" spans="1:21" ht="15" customHeight="1">
      <c r="A239" s="164">
        <v>236</v>
      </c>
      <c r="B239" s="163" t="s">
        <v>2</v>
      </c>
      <c r="C239" s="163" t="s">
        <v>1168</v>
      </c>
      <c r="D239" s="163" t="s">
        <v>693</v>
      </c>
      <c r="E239" s="163" t="s">
        <v>1282</v>
      </c>
      <c r="F239" s="6" t="s">
        <v>1283</v>
      </c>
      <c r="G239" s="6">
        <v>452341302</v>
      </c>
      <c r="H239" s="6" t="s">
        <v>1284</v>
      </c>
      <c r="I239" s="6" t="s">
        <v>955</v>
      </c>
      <c r="J239" s="198" t="s">
        <v>949</v>
      </c>
      <c r="K239" s="301">
        <v>0</v>
      </c>
      <c r="L239" s="301">
        <v>5.0294597999999997</v>
      </c>
      <c r="M239" s="301">
        <v>2.0011514699999999</v>
      </c>
      <c r="N239" s="314">
        <f t="shared" si="12"/>
        <v>0.39788596580491609</v>
      </c>
      <c r="O239" s="301">
        <v>1.0553066130000002</v>
      </c>
      <c r="P239" s="301">
        <v>1.0756239320000001</v>
      </c>
      <c r="Q239" s="198">
        <f t="shared" si="13"/>
        <v>1.0192525269430865</v>
      </c>
      <c r="R239" s="314">
        <f t="shared" si="14"/>
        <v>0.60211403419508391</v>
      </c>
      <c r="S239" s="314">
        <f t="shared" si="15"/>
        <v>0.59445372391814877</v>
      </c>
      <c r="T239" s="198">
        <v>1</v>
      </c>
      <c r="U239" s="198"/>
    </row>
    <row r="240" spans="1:21" ht="15" customHeight="1">
      <c r="A240" s="164">
        <v>237</v>
      </c>
      <c r="B240" s="163" t="s">
        <v>2</v>
      </c>
      <c r="C240" s="163" t="s">
        <v>1168</v>
      </c>
      <c r="D240" s="163" t="s">
        <v>693</v>
      </c>
      <c r="E240" s="163" t="s">
        <v>1282</v>
      </c>
      <c r="F240" s="6" t="s">
        <v>1283</v>
      </c>
      <c r="G240" s="6">
        <v>452341304</v>
      </c>
      <c r="H240" s="6" t="s">
        <v>1285</v>
      </c>
      <c r="I240" s="6" t="s">
        <v>955</v>
      </c>
      <c r="J240" s="198" t="s">
        <v>949</v>
      </c>
      <c r="K240" s="301">
        <v>0</v>
      </c>
      <c r="L240" s="301">
        <v>3.369478</v>
      </c>
      <c r="M240" s="301">
        <v>1.77694047</v>
      </c>
      <c r="N240" s="314">
        <f t="shared" si="12"/>
        <v>0.52736372518235763</v>
      </c>
      <c r="O240" s="301">
        <v>1.025112107</v>
      </c>
      <c r="P240" s="301">
        <v>1.1020101929999999</v>
      </c>
      <c r="Q240" s="198">
        <f t="shared" si="13"/>
        <v>1.0750143184095668</v>
      </c>
      <c r="R240" s="314">
        <f t="shared" si="14"/>
        <v>0.47263627481764237</v>
      </c>
      <c r="S240" s="314">
        <f t="shared" si="15"/>
        <v>0.43307644441915771</v>
      </c>
      <c r="T240" s="198">
        <v>1</v>
      </c>
      <c r="U240" s="198"/>
    </row>
    <row r="241" spans="1:21" ht="15" customHeight="1">
      <c r="A241" s="164">
        <v>238</v>
      </c>
      <c r="B241" s="163" t="s">
        <v>2</v>
      </c>
      <c r="C241" s="163" t="s">
        <v>1168</v>
      </c>
      <c r="D241" s="163" t="s">
        <v>693</v>
      </c>
      <c r="E241" s="163" t="s">
        <v>1282</v>
      </c>
      <c r="F241" s="6" t="s">
        <v>1286</v>
      </c>
      <c r="G241" s="6">
        <v>452342402</v>
      </c>
      <c r="H241" s="6" t="s">
        <v>1287</v>
      </c>
      <c r="I241" s="6" t="s">
        <v>955</v>
      </c>
      <c r="J241" s="198" t="s">
        <v>949</v>
      </c>
      <c r="K241" s="301">
        <v>0</v>
      </c>
      <c r="L241" s="301">
        <v>3.3485640000000001</v>
      </c>
      <c r="M241" s="301">
        <v>1.8882912299999999</v>
      </c>
      <c r="N241" s="314">
        <f t="shared" si="12"/>
        <v>0.56391074801019181</v>
      </c>
      <c r="O241" s="301">
        <v>0.99519377399999998</v>
      </c>
      <c r="P241" s="301">
        <v>1.0728579119999999</v>
      </c>
      <c r="Q241" s="198">
        <f t="shared" si="13"/>
        <v>1.0780392120901672</v>
      </c>
      <c r="R241" s="314">
        <f t="shared" si="14"/>
        <v>0.43608925198980819</v>
      </c>
      <c r="S241" s="314">
        <f t="shared" si="15"/>
        <v>0.39208210152591605</v>
      </c>
      <c r="T241" s="198">
        <v>1</v>
      </c>
      <c r="U241" s="198"/>
    </row>
    <row r="242" spans="1:21" ht="15" customHeight="1">
      <c r="A242" s="164">
        <v>239</v>
      </c>
      <c r="B242" s="163" t="s">
        <v>2</v>
      </c>
      <c r="C242" s="163" t="s">
        <v>1168</v>
      </c>
      <c r="D242" s="163" t="s">
        <v>693</v>
      </c>
      <c r="E242" s="163" t="s">
        <v>1282</v>
      </c>
      <c r="F242" s="6" t="s">
        <v>1286</v>
      </c>
      <c r="G242" s="6">
        <v>452342403</v>
      </c>
      <c r="H242" s="6" t="s">
        <v>1288</v>
      </c>
      <c r="I242" s="6" t="s">
        <v>955</v>
      </c>
      <c r="J242" s="198" t="s">
        <v>949</v>
      </c>
      <c r="K242" s="301">
        <v>0</v>
      </c>
      <c r="L242" s="301">
        <v>2.6597393999999999</v>
      </c>
      <c r="M242" s="301">
        <v>2.45128339</v>
      </c>
      <c r="N242" s="314">
        <f t="shared" si="12"/>
        <v>0.92162540059375742</v>
      </c>
      <c r="O242" s="301">
        <v>1.2741881779999999</v>
      </c>
      <c r="P242" s="301">
        <v>1.3014371250000001</v>
      </c>
      <c r="Q242" s="198">
        <f t="shared" si="13"/>
        <v>1.0213853396778259</v>
      </c>
      <c r="R242" s="314">
        <f t="shared" si="14"/>
        <v>7.8374599406242584E-2</v>
      </c>
      <c r="S242" s="314">
        <f t="shared" si="15"/>
        <v>5.866532715883277E-2</v>
      </c>
      <c r="T242" s="198">
        <v>1</v>
      </c>
      <c r="U242" s="198"/>
    </row>
    <row r="243" spans="1:21" ht="15" customHeight="1">
      <c r="A243" s="164">
        <v>240</v>
      </c>
      <c r="B243" s="163" t="s">
        <v>2</v>
      </c>
      <c r="C243" s="163" t="s">
        <v>1168</v>
      </c>
      <c r="D243" s="163" t="s">
        <v>693</v>
      </c>
      <c r="E243" s="163" t="s">
        <v>1282</v>
      </c>
      <c r="F243" s="6" t="s">
        <v>1286</v>
      </c>
      <c r="G243" s="6">
        <v>452342404</v>
      </c>
      <c r="H243" s="6" t="s">
        <v>1205</v>
      </c>
      <c r="I243" s="6" t="s">
        <v>955</v>
      </c>
      <c r="J243" s="198" t="s">
        <v>949</v>
      </c>
      <c r="K243" s="301">
        <v>0</v>
      </c>
      <c r="L243" s="301">
        <v>1.6001430000000001</v>
      </c>
      <c r="M243" s="301">
        <v>1.3519141399999999</v>
      </c>
      <c r="N243" s="314">
        <f t="shared" si="12"/>
        <v>0.84487082716982154</v>
      </c>
      <c r="O243" s="301">
        <v>0.82034832099999999</v>
      </c>
      <c r="P243" s="301">
        <v>0.90741966899999993</v>
      </c>
      <c r="Q243" s="198">
        <f t="shared" si="13"/>
        <v>1.1061394846202166</v>
      </c>
      <c r="R243" s="314">
        <f t="shared" si="14"/>
        <v>0.15512917283017846</v>
      </c>
      <c r="S243" s="314">
        <f t="shared" si="15"/>
        <v>6.5455018663717501E-2</v>
      </c>
      <c r="T243" s="198">
        <v>1</v>
      </c>
      <c r="U243" s="198"/>
    </row>
    <row r="244" spans="1:21" ht="15" customHeight="1">
      <c r="A244" s="164">
        <v>241</v>
      </c>
      <c r="B244" s="163" t="s">
        <v>2</v>
      </c>
      <c r="C244" s="163" t="s">
        <v>1168</v>
      </c>
      <c r="D244" s="163" t="s">
        <v>693</v>
      </c>
      <c r="E244" s="163" t="s">
        <v>1282</v>
      </c>
      <c r="F244" s="6" t="s">
        <v>1289</v>
      </c>
      <c r="G244" s="6">
        <v>452343102</v>
      </c>
      <c r="H244" s="6" t="s">
        <v>1290</v>
      </c>
      <c r="I244" s="6" t="s">
        <v>955</v>
      </c>
      <c r="J244" s="198" t="s">
        <v>949</v>
      </c>
      <c r="K244" s="301">
        <v>0</v>
      </c>
      <c r="L244" s="301">
        <v>1.7173290000000001</v>
      </c>
      <c r="M244" s="301">
        <v>0.56993692000000007</v>
      </c>
      <c r="N244" s="314">
        <f t="shared" si="12"/>
        <v>0.33187404393683451</v>
      </c>
      <c r="O244" s="301">
        <v>0.35587082200000003</v>
      </c>
      <c r="P244" s="301">
        <v>0.396288837</v>
      </c>
      <c r="Q244" s="198">
        <f t="shared" si="13"/>
        <v>1.1135749617595792</v>
      </c>
      <c r="R244" s="314">
        <f t="shared" si="14"/>
        <v>0.66812595606316549</v>
      </c>
      <c r="S244" s="314">
        <f t="shared" si="15"/>
        <v>0.63043337421404266</v>
      </c>
      <c r="T244" s="198">
        <v>1</v>
      </c>
      <c r="U244" s="198"/>
    </row>
    <row r="245" spans="1:21" ht="15" customHeight="1">
      <c r="A245" s="164">
        <v>242</v>
      </c>
      <c r="B245" s="163" t="s">
        <v>2</v>
      </c>
      <c r="C245" s="163" t="s">
        <v>1168</v>
      </c>
      <c r="D245" s="163" t="s">
        <v>693</v>
      </c>
      <c r="E245" s="163" t="s">
        <v>1282</v>
      </c>
      <c r="F245" s="6" t="s">
        <v>1291</v>
      </c>
      <c r="G245" s="6">
        <v>452343201</v>
      </c>
      <c r="H245" s="6" t="s">
        <v>1292</v>
      </c>
      <c r="I245" s="6" t="s">
        <v>955</v>
      </c>
      <c r="J245" s="198" t="s">
        <v>949</v>
      </c>
      <c r="K245" s="301">
        <v>0</v>
      </c>
      <c r="L245" s="301">
        <v>1.3348084</v>
      </c>
      <c r="M245" s="301">
        <v>0.479244</v>
      </c>
      <c r="N245" s="314">
        <f t="shared" si="12"/>
        <v>0.35903579869590274</v>
      </c>
      <c r="O245" s="301">
        <v>0.26545242400000002</v>
      </c>
      <c r="P245" s="301">
        <v>0.31425036699999997</v>
      </c>
      <c r="Q245" s="198">
        <f t="shared" si="13"/>
        <v>1.1838293365895198</v>
      </c>
      <c r="R245" s="314">
        <f t="shared" si="14"/>
        <v>0.64096420130409726</v>
      </c>
      <c r="S245" s="314">
        <f t="shared" si="15"/>
        <v>0.57496288861794109</v>
      </c>
      <c r="T245" s="198">
        <v>1</v>
      </c>
      <c r="U245" s="198"/>
    </row>
    <row r="246" spans="1:21" ht="15" customHeight="1">
      <c r="A246" s="164">
        <v>243</v>
      </c>
      <c r="B246" s="163" t="s">
        <v>2</v>
      </c>
      <c r="C246" s="163" t="s">
        <v>1168</v>
      </c>
      <c r="D246" s="163" t="s">
        <v>693</v>
      </c>
      <c r="E246" s="163" t="s">
        <v>1282</v>
      </c>
      <c r="F246" s="6" t="s">
        <v>1291</v>
      </c>
      <c r="G246" s="6">
        <v>452343202</v>
      </c>
      <c r="H246" s="6" t="s">
        <v>1293</v>
      </c>
      <c r="I246" s="6" t="s">
        <v>955</v>
      </c>
      <c r="J246" s="198" t="s">
        <v>949</v>
      </c>
      <c r="K246" s="301">
        <v>0</v>
      </c>
      <c r="L246" s="301">
        <v>1.0147999999999999</v>
      </c>
      <c r="M246" s="301">
        <v>0.32335046000000001</v>
      </c>
      <c r="N246" s="314">
        <f t="shared" si="12"/>
        <v>0.31863466692944425</v>
      </c>
      <c r="O246" s="301">
        <v>0.15883551499999998</v>
      </c>
      <c r="P246" s="301">
        <v>0.221140963</v>
      </c>
      <c r="Q246" s="198">
        <f t="shared" si="13"/>
        <v>1.3922639593544304</v>
      </c>
      <c r="R246" s="314">
        <f t="shared" si="14"/>
        <v>0.6813653330705558</v>
      </c>
      <c r="S246" s="314">
        <f t="shared" si="15"/>
        <v>0.55637643703323181</v>
      </c>
      <c r="T246" s="198">
        <v>1</v>
      </c>
      <c r="U246" s="198"/>
    </row>
    <row r="247" spans="1:21" ht="15" customHeight="1">
      <c r="A247" s="164">
        <v>244</v>
      </c>
      <c r="B247" s="163" t="s">
        <v>2</v>
      </c>
      <c r="C247" s="163" t="s">
        <v>1168</v>
      </c>
      <c r="D247" s="163" t="s">
        <v>787</v>
      </c>
      <c r="E247" s="163" t="s">
        <v>1294</v>
      </c>
      <c r="F247" s="6" t="s">
        <v>1295</v>
      </c>
      <c r="G247" s="6">
        <v>452211201</v>
      </c>
      <c r="H247" s="6" t="s">
        <v>1296</v>
      </c>
      <c r="I247" s="6" t="s">
        <v>955</v>
      </c>
      <c r="J247" s="198" t="s">
        <v>949</v>
      </c>
      <c r="K247" s="301">
        <v>0</v>
      </c>
      <c r="L247" s="301">
        <v>0.85884899999999997</v>
      </c>
      <c r="M247" s="301">
        <v>0.80232287999999996</v>
      </c>
      <c r="N247" s="314">
        <f t="shared" si="12"/>
        <v>0.93418386701271117</v>
      </c>
      <c r="O247" s="301">
        <v>0.60893480700000002</v>
      </c>
      <c r="P247" s="301">
        <v>0.59584662300000002</v>
      </c>
      <c r="Q247" s="198">
        <f t="shared" si="13"/>
        <v>0.97850642819305944</v>
      </c>
      <c r="R247" s="314">
        <f t="shared" si="14"/>
        <v>6.5816132987288833E-2</v>
      </c>
      <c r="S247" s="314">
        <f t="shared" si="15"/>
        <v>8.5895081013811936E-2</v>
      </c>
      <c r="T247" s="198">
        <v>1</v>
      </c>
      <c r="U247" s="198"/>
    </row>
    <row r="248" spans="1:21" ht="15" customHeight="1">
      <c r="A248" s="164">
        <v>245</v>
      </c>
      <c r="B248" s="163" t="s">
        <v>2</v>
      </c>
      <c r="C248" s="163" t="s">
        <v>1168</v>
      </c>
      <c r="D248" s="163" t="s">
        <v>787</v>
      </c>
      <c r="E248" s="163" t="s">
        <v>1294</v>
      </c>
      <c r="F248" s="6" t="s">
        <v>1295</v>
      </c>
      <c r="G248" s="6">
        <v>452211203</v>
      </c>
      <c r="H248" s="6" t="s">
        <v>1297</v>
      </c>
      <c r="I248" s="6" t="s">
        <v>955</v>
      </c>
      <c r="J248" s="198" t="s">
        <v>949</v>
      </c>
      <c r="K248" s="301">
        <v>0</v>
      </c>
      <c r="L248" s="301">
        <v>1.0735410000000001</v>
      </c>
      <c r="M248" s="301">
        <v>0.72046205000000008</v>
      </c>
      <c r="N248" s="314">
        <f t="shared" si="12"/>
        <v>0.67110808995650839</v>
      </c>
      <c r="O248" s="301">
        <v>0.36778783300000001</v>
      </c>
      <c r="P248" s="301">
        <v>0.414881312</v>
      </c>
      <c r="Q248" s="198">
        <f t="shared" si="13"/>
        <v>1.1280452336225053</v>
      </c>
      <c r="R248" s="314">
        <f t="shared" si="14"/>
        <v>0.32889191004349161</v>
      </c>
      <c r="S248" s="314">
        <f t="shared" si="15"/>
        <v>0.24295971787905724</v>
      </c>
      <c r="T248" s="198">
        <v>1</v>
      </c>
      <c r="U248" s="198"/>
    </row>
    <row r="249" spans="1:21" ht="15" customHeight="1">
      <c r="A249" s="164">
        <v>246</v>
      </c>
      <c r="B249" s="163" t="s">
        <v>2</v>
      </c>
      <c r="C249" s="163" t="s">
        <v>1168</v>
      </c>
      <c r="D249" s="163" t="s">
        <v>787</v>
      </c>
      <c r="E249" s="163" t="s">
        <v>1294</v>
      </c>
      <c r="F249" s="6" t="s">
        <v>1295</v>
      </c>
      <c r="G249" s="6">
        <v>452211204</v>
      </c>
      <c r="H249" s="6" t="s">
        <v>1298</v>
      </c>
      <c r="I249" s="6" t="s">
        <v>955</v>
      </c>
      <c r="J249" s="198" t="s">
        <v>949</v>
      </c>
      <c r="K249" s="301">
        <v>0</v>
      </c>
      <c r="L249" s="301">
        <v>0.99005699999999996</v>
      </c>
      <c r="M249" s="301">
        <v>0.72444133999999993</v>
      </c>
      <c r="N249" s="314">
        <f t="shared" si="12"/>
        <v>0.73171680014383012</v>
      </c>
      <c r="O249" s="301">
        <v>0.43203890099999998</v>
      </c>
      <c r="P249" s="301">
        <v>0.48871619100000002</v>
      </c>
      <c r="Q249" s="198">
        <f t="shared" si="13"/>
        <v>1.1311856174729045</v>
      </c>
      <c r="R249" s="314">
        <f t="shared" si="14"/>
        <v>0.26828319985616988</v>
      </c>
      <c r="S249" s="314">
        <f t="shared" si="15"/>
        <v>0.17229247961400374</v>
      </c>
      <c r="T249" s="198">
        <v>1</v>
      </c>
      <c r="U249" s="198"/>
    </row>
    <row r="250" spans="1:21" ht="15" customHeight="1">
      <c r="A250" s="164">
        <v>247</v>
      </c>
      <c r="B250" s="163" t="s">
        <v>2</v>
      </c>
      <c r="C250" s="163" t="s">
        <v>1168</v>
      </c>
      <c r="D250" s="163" t="s">
        <v>787</v>
      </c>
      <c r="E250" s="163" t="s">
        <v>1294</v>
      </c>
      <c r="F250" s="6" t="s">
        <v>1299</v>
      </c>
      <c r="G250" s="6">
        <v>452211402</v>
      </c>
      <c r="H250" s="6" t="s">
        <v>1300</v>
      </c>
      <c r="I250" s="6" t="s">
        <v>955</v>
      </c>
      <c r="J250" s="198" t="s">
        <v>949</v>
      </c>
      <c r="K250" s="301">
        <v>0</v>
      </c>
      <c r="L250" s="301">
        <v>2.6761270000000001</v>
      </c>
      <c r="M250" s="301">
        <v>1.8908386799999999</v>
      </c>
      <c r="N250" s="314">
        <f t="shared" si="12"/>
        <v>0.70655790252106865</v>
      </c>
      <c r="O250" s="301">
        <v>1.1345089349999999</v>
      </c>
      <c r="P250" s="301">
        <v>1.297067185</v>
      </c>
      <c r="Q250" s="198">
        <f t="shared" si="13"/>
        <v>1.1432851209761516</v>
      </c>
      <c r="R250" s="314">
        <f t="shared" si="14"/>
        <v>0.29344209747893135</v>
      </c>
      <c r="S250" s="314">
        <f t="shared" si="15"/>
        <v>0.19220286293954403</v>
      </c>
      <c r="T250" s="198">
        <v>1</v>
      </c>
      <c r="U250" s="198"/>
    </row>
    <row r="251" spans="1:21" ht="15" customHeight="1">
      <c r="A251" s="164">
        <v>248</v>
      </c>
      <c r="B251" s="163" t="s">
        <v>2</v>
      </c>
      <c r="C251" s="163" t="s">
        <v>1168</v>
      </c>
      <c r="D251" s="163" t="s">
        <v>787</v>
      </c>
      <c r="E251" s="163" t="s">
        <v>1294</v>
      </c>
      <c r="F251" s="6" t="s">
        <v>1299</v>
      </c>
      <c r="G251" s="6">
        <v>452211403</v>
      </c>
      <c r="H251" s="6" t="s">
        <v>1301</v>
      </c>
      <c r="I251" s="6" t="s">
        <v>948</v>
      </c>
      <c r="J251" s="198" t="s">
        <v>949</v>
      </c>
      <c r="K251" s="301">
        <v>0</v>
      </c>
      <c r="L251" s="301">
        <v>5.2418800000000001</v>
      </c>
      <c r="M251" s="301">
        <v>3.3057618399999997</v>
      </c>
      <c r="N251" s="314">
        <f t="shared" si="12"/>
        <v>0.63064431845063218</v>
      </c>
      <c r="O251" s="301">
        <v>1.893552355</v>
      </c>
      <c r="P251" s="301">
        <v>2.1156323289999999</v>
      </c>
      <c r="Q251" s="198">
        <f t="shared" si="13"/>
        <v>1.1172821936576451</v>
      </c>
      <c r="R251" s="314">
        <f t="shared" si="14"/>
        <v>0.36935568154936782</v>
      </c>
      <c r="S251" s="314">
        <f t="shared" si="15"/>
        <v>0.29539233246374719</v>
      </c>
      <c r="T251" s="198">
        <v>1</v>
      </c>
      <c r="U251" s="198"/>
    </row>
    <row r="252" spans="1:21" ht="15" customHeight="1">
      <c r="A252" s="164">
        <v>249</v>
      </c>
      <c r="B252" s="163" t="s">
        <v>2</v>
      </c>
      <c r="C252" s="163" t="s">
        <v>1168</v>
      </c>
      <c r="D252" s="163" t="s">
        <v>787</v>
      </c>
      <c r="E252" s="163" t="s">
        <v>1294</v>
      </c>
      <c r="F252" s="6" t="s">
        <v>1299</v>
      </c>
      <c r="G252" s="6">
        <v>452211404</v>
      </c>
      <c r="H252" s="6" t="s">
        <v>1302</v>
      </c>
      <c r="I252" s="6" t="s">
        <v>955</v>
      </c>
      <c r="J252" s="198" t="s">
        <v>949</v>
      </c>
      <c r="K252" s="301">
        <v>0</v>
      </c>
      <c r="L252" s="301">
        <v>1.5485580000000001</v>
      </c>
      <c r="M252" s="301">
        <v>1.3948478100000001</v>
      </c>
      <c r="N252" s="314">
        <f t="shared" si="12"/>
        <v>0.90073979147051642</v>
      </c>
      <c r="O252" s="301">
        <v>0.76049155499999999</v>
      </c>
      <c r="P252" s="301">
        <v>0.80106587300000009</v>
      </c>
      <c r="Q252" s="198">
        <f t="shared" si="13"/>
        <v>1.053352752878367</v>
      </c>
      <c r="R252" s="314">
        <f t="shared" si="14"/>
        <v>9.9260208529483585E-2</v>
      </c>
      <c r="S252" s="314">
        <f t="shared" si="15"/>
        <v>5.1203261027445213E-2</v>
      </c>
      <c r="T252" s="198">
        <v>1</v>
      </c>
      <c r="U252" s="198"/>
    </row>
    <row r="253" spans="1:21" ht="15" customHeight="1">
      <c r="A253" s="164">
        <v>250</v>
      </c>
      <c r="B253" s="163" t="s">
        <v>2</v>
      </c>
      <c r="C253" s="163" t="s">
        <v>1168</v>
      </c>
      <c r="D253" s="163" t="s">
        <v>787</v>
      </c>
      <c r="E253" s="163" t="s">
        <v>1294</v>
      </c>
      <c r="F253" s="6" t="s">
        <v>1299</v>
      </c>
      <c r="G253" s="6">
        <v>452211405</v>
      </c>
      <c r="H253" s="6" t="s">
        <v>1303</v>
      </c>
      <c r="I253" s="6" t="s">
        <v>955</v>
      </c>
      <c r="J253" s="198" t="s">
        <v>949</v>
      </c>
      <c r="K253" s="301">
        <v>0</v>
      </c>
      <c r="L253" s="301">
        <v>2.4238</v>
      </c>
      <c r="M253" s="301">
        <v>1.11608825</v>
      </c>
      <c r="N253" s="314">
        <f t="shared" si="12"/>
        <v>0.46047043898011386</v>
      </c>
      <c r="O253" s="301">
        <v>0.59598584200000004</v>
      </c>
      <c r="P253" s="301">
        <v>0.58289187199999992</v>
      </c>
      <c r="Q253" s="198">
        <f t="shared" si="13"/>
        <v>0.97802972977334568</v>
      </c>
      <c r="R253" s="314">
        <f t="shared" si="14"/>
        <v>0.53952956101988614</v>
      </c>
      <c r="S253" s="314">
        <f t="shared" si="15"/>
        <v>0.5496462209956654</v>
      </c>
      <c r="T253" s="198">
        <v>1</v>
      </c>
      <c r="U253" s="198"/>
    </row>
    <row r="254" spans="1:21" ht="15" customHeight="1">
      <c r="A254" s="164">
        <v>251</v>
      </c>
      <c r="B254" s="163" t="s">
        <v>2</v>
      </c>
      <c r="C254" s="163" t="s">
        <v>1168</v>
      </c>
      <c r="D254" s="163" t="s">
        <v>787</v>
      </c>
      <c r="E254" s="163" t="s">
        <v>1294</v>
      </c>
      <c r="F254" s="6" t="s">
        <v>1304</v>
      </c>
      <c r="G254" s="6">
        <v>452212101</v>
      </c>
      <c r="H254" s="6" t="s">
        <v>1305</v>
      </c>
      <c r="I254" s="6" t="s">
        <v>955</v>
      </c>
      <c r="J254" s="198" t="s">
        <v>949</v>
      </c>
      <c r="K254" s="301">
        <v>0</v>
      </c>
      <c r="L254" s="301">
        <v>1.9717</v>
      </c>
      <c r="M254" s="301">
        <v>0.73511341000000008</v>
      </c>
      <c r="N254" s="314">
        <f t="shared" si="12"/>
        <v>0.37283228178729022</v>
      </c>
      <c r="O254" s="301">
        <v>0.37194541800000003</v>
      </c>
      <c r="P254" s="301">
        <v>0.37907711199999999</v>
      </c>
      <c r="Q254" s="198">
        <f t="shared" si="13"/>
        <v>1.0191740337556732</v>
      </c>
      <c r="R254" s="314">
        <f t="shared" si="14"/>
        <v>0.62716771821270978</v>
      </c>
      <c r="S254" s="314">
        <f t="shared" si="15"/>
        <v>0.62001901945651561</v>
      </c>
      <c r="T254" s="198">
        <v>1</v>
      </c>
      <c r="U254" s="198"/>
    </row>
    <row r="255" spans="1:21" ht="15" customHeight="1">
      <c r="A255" s="164">
        <v>252</v>
      </c>
      <c r="B255" s="163" t="s">
        <v>2</v>
      </c>
      <c r="C255" s="163" t="s">
        <v>1168</v>
      </c>
      <c r="D255" s="163" t="s">
        <v>787</v>
      </c>
      <c r="E255" s="163" t="s">
        <v>1294</v>
      </c>
      <c r="F255" s="6" t="s">
        <v>1304</v>
      </c>
      <c r="G255" s="6">
        <v>452212104</v>
      </c>
      <c r="H255" s="6" t="s">
        <v>1306</v>
      </c>
      <c r="I255" s="6" t="s">
        <v>955</v>
      </c>
      <c r="J255" s="198" t="s">
        <v>949</v>
      </c>
      <c r="K255" s="301">
        <v>0</v>
      </c>
      <c r="L255" s="301">
        <v>1.849135</v>
      </c>
      <c r="M255" s="301">
        <v>1.09584405</v>
      </c>
      <c r="N255" s="314">
        <f t="shared" si="12"/>
        <v>0.59262522747122304</v>
      </c>
      <c r="O255" s="301">
        <v>0.71880604400000003</v>
      </c>
      <c r="P255" s="301">
        <v>0.76910900500000001</v>
      </c>
      <c r="Q255" s="198">
        <f t="shared" si="13"/>
        <v>1.0699812716098975</v>
      </c>
      <c r="R255" s="314">
        <f t="shared" si="14"/>
        <v>0.40737477252877696</v>
      </c>
      <c r="S255" s="314">
        <f t="shared" si="15"/>
        <v>0.36590210552223601</v>
      </c>
      <c r="T255" s="198">
        <v>1</v>
      </c>
      <c r="U255" s="198"/>
    </row>
    <row r="256" spans="1:21" ht="15" customHeight="1">
      <c r="A256" s="164">
        <v>253</v>
      </c>
      <c r="B256" s="163" t="s">
        <v>2</v>
      </c>
      <c r="C256" s="163" t="s">
        <v>1168</v>
      </c>
      <c r="D256" s="163" t="s">
        <v>787</v>
      </c>
      <c r="E256" s="163" t="s">
        <v>1294</v>
      </c>
      <c r="F256" s="6" t="s">
        <v>1307</v>
      </c>
      <c r="G256" s="6">
        <v>452212301</v>
      </c>
      <c r="H256" s="6" t="s">
        <v>1308</v>
      </c>
      <c r="I256" s="6" t="s">
        <v>955</v>
      </c>
      <c r="J256" s="198" t="s">
        <v>949</v>
      </c>
      <c r="K256" s="301">
        <v>0</v>
      </c>
      <c r="L256" s="301">
        <v>0.63917100000000004</v>
      </c>
      <c r="M256" s="301">
        <v>0.36880080999999998</v>
      </c>
      <c r="N256" s="314">
        <f t="shared" si="12"/>
        <v>0.57699865920074589</v>
      </c>
      <c r="O256" s="301">
        <v>0.33073713199999999</v>
      </c>
      <c r="P256" s="301">
        <v>0.36492095600000002</v>
      </c>
      <c r="Q256" s="198">
        <f t="shared" si="13"/>
        <v>1.1033564746518998</v>
      </c>
      <c r="R256" s="314">
        <f t="shared" si="14"/>
        <v>0.42300134079925411</v>
      </c>
      <c r="S256" s="314">
        <f t="shared" si="15"/>
        <v>0.36336479350539208</v>
      </c>
      <c r="T256" s="198">
        <v>1</v>
      </c>
      <c r="U256" s="198"/>
    </row>
    <row r="257" spans="1:21" ht="15" customHeight="1">
      <c r="A257" s="164">
        <v>254</v>
      </c>
      <c r="B257" s="163" t="s">
        <v>2</v>
      </c>
      <c r="C257" s="163" t="s">
        <v>1168</v>
      </c>
      <c r="D257" s="163" t="s">
        <v>787</v>
      </c>
      <c r="E257" s="163" t="s">
        <v>1294</v>
      </c>
      <c r="F257" s="6" t="s">
        <v>1307</v>
      </c>
      <c r="G257" s="6">
        <v>452212302</v>
      </c>
      <c r="H257" s="6" t="s">
        <v>1309</v>
      </c>
      <c r="I257" s="6" t="s">
        <v>955</v>
      </c>
      <c r="J257" s="198" t="s">
        <v>949</v>
      </c>
      <c r="K257" s="301">
        <v>0</v>
      </c>
      <c r="L257" s="301">
        <v>0.82311000000000001</v>
      </c>
      <c r="M257" s="301">
        <v>0.42856564000000003</v>
      </c>
      <c r="N257" s="314">
        <f t="shared" si="12"/>
        <v>0.52066630219533239</v>
      </c>
      <c r="O257" s="301">
        <v>0.25587300400000001</v>
      </c>
      <c r="P257" s="301">
        <v>0.28610290799999999</v>
      </c>
      <c r="Q257" s="198">
        <f t="shared" si="13"/>
        <v>1.1181441712389477</v>
      </c>
      <c r="R257" s="314">
        <f t="shared" si="14"/>
        <v>0.47933369780466761</v>
      </c>
      <c r="S257" s="314">
        <f t="shared" si="15"/>
        <v>0.41782000903975258</v>
      </c>
      <c r="T257" s="198">
        <v>1</v>
      </c>
      <c r="U257" s="198"/>
    </row>
    <row r="258" spans="1:21" ht="15" customHeight="1">
      <c r="A258" s="164">
        <v>255</v>
      </c>
      <c r="B258" s="163" t="s">
        <v>2</v>
      </c>
      <c r="C258" s="163" t="s">
        <v>1168</v>
      </c>
      <c r="D258" s="163" t="s">
        <v>787</v>
      </c>
      <c r="E258" s="163" t="s">
        <v>1294</v>
      </c>
      <c r="F258" s="6" t="s">
        <v>1307</v>
      </c>
      <c r="G258" s="6">
        <v>452212303</v>
      </c>
      <c r="H258" s="6" t="s">
        <v>1310</v>
      </c>
      <c r="I258" s="6" t="s">
        <v>955</v>
      </c>
      <c r="J258" s="198" t="s">
        <v>949</v>
      </c>
      <c r="K258" s="301">
        <v>0</v>
      </c>
      <c r="L258" s="301">
        <v>0.64279500000000001</v>
      </c>
      <c r="M258" s="301">
        <v>0.44889793</v>
      </c>
      <c r="N258" s="314">
        <f t="shared" si="12"/>
        <v>0.69835317636260397</v>
      </c>
      <c r="O258" s="301">
        <v>0.29243441000000003</v>
      </c>
      <c r="P258" s="301">
        <v>0.320984353</v>
      </c>
      <c r="Q258" s="198">
        <f t="shared" si="13"/>
        <v>1.097628534890952</v>
      </c>
      <c r="R258" s="314">
        <f t="shared" si="14"/>
        <v>0.30164682363739603</v>
      </c>
      <c r="S258" s="314">
        <f t="shared" si="15"/>
        <v>0.23346762619267236</v>
      </c>
      <c r="T258" s="198">
        <v>1</v>
      </c>
      <c r="U258" s="198"/>
    </row>
    <row r="259" spans="1:21" ht="15" customHeight="1">
      <c r="A259" s="164">
        <v>256</v>
      </c>
      <c r="B259" s="163" t="s">
        <v>2</v>
      </c>
      <c r="C259" s="163" t="s">
        <v>1168</v>
      </c>
      <c r="D259" s="163" t="s">
        <v>787</v>
      </c>
      <c r="E259" s="163" t="s">
        <v>1311</v>
      </c>
      <c r="F259" s="6" t="s">
        <v>1312</v>
      </c>
      <c r="G259" s="6">
        <v>452221401</v>
      </c>
      <c r="H259" s="6" t="s">
        <v>1313</v>
      </c>
      <c r="I259" s="6" t="s">
        <v>955</v>
      </c>
      <c r="J259" s="198" t="s">
        <v>949</v>
      </c>
      <c r="K259" s="301">
        <v>0</v>
      </c>
      <c r="L259" s="301">
        <v>3.9782099999999998</v>
      </c>
      <c r="M259" s="301">
        <v>3.12110412</v>
      </c>
      <c r="N259" s="314">
        <f t="shared" si="12"/>
        <v>0.78454986539172145</v>
      </c>
      <c r="O259" s="301">
        <v>1.7756017199999998</v>
      </c>
      <c r="P259" s="301">
        <v>1.867464802</v>
      </c>
      <c r="Q259" s="198">
        <f t="shared" si="13"/>
        <v>1.051736310550544</v>
      </c>
      <c r="R259" s="314">
        <f t="shared" si="14"/>
        <v>0.21545013460827855</v>
      </c>
      <c r="S259" s="314">
        <f t="shared" si="15"/>
        <v>0.17486041912998496</v>
      </c>
      <c r="T259" s="198">
        <v>1</v>
      </c>
      <c r="U259" s="198"/>
    </row>
    <row r="260" spans="1:21" ht="15" customHeight="1">
      <c r="A260" s="164">
        <v>257</v>
      </c>
      <c r="B260" s="163" t="s">
        <v>2</v>
      </c>
      <c r="C260" s="163" t="s">
        <v>1168</v>
      </c>
      <c r="D260" s="163" t="s">
        <v>787</v>
      </c>
      <c r="E260" s="163" t="s">
        <v>1311</v>
      </c>
      <c r="F260" s="6" t="s">
        <v>1312</v>
      </c>
      <c r="G260" s="6">
        <v>452221402</v>
      </c>
      <c r="H260" s="6" t="s">
        <v>1312</v>
      </c>
      <c r="I260" s="6" t="s">
        <v>955</v>
      </c>
      <c r="J260" s="198" t="s">
        <v>949</v>
      </c>
      <c r="K260" s="301">
        <v>0</v>
      </c>
      <c r="L260" s="301">
        <v>1.9561998</v>
      </c>
      <c r="M260" s="301">
        <v>1.25006383</v>
      </c>
      <c r="N260" s="314">
        <f t="shared" ref="N260:N323" si="16">M260/L260</f>
        <v>0.63902666281838894</v>
      </c>
      <c r="O260" s="301">
        <v>0.80583401600000004</v>
      </c>
      <c r="P260" s="301">
        <v>0.78464569400000006</v>
      </c>
      <c r="Q260" s="198">
        <f t="shared" ref="Q260:Q323" si="17">P260/O260</f>
        <v>0.97370634450854454</v>
      </c>
      <c r="R260" s="314">
        <f t="shared" ref="R260:R323" si="18">1-N260</f>
        <v>0.36097333718161106</v>
      </c>
      <c r="S260" s="314">
        <f t="shared" ref="S260:S323" si="19">1-N260*Q260</f>
        <v>0.37777568410361229</v>
      </c>
      <c r="T260" s="198">
        <v>1</v>
      </c>
      <c r="U260" s="198"/>
    </row>
    <row r="261" spans="1:21" ht="15" customHeight="1">
      <c r="A261" s="164">
        <v>258</v>
      </c>
      <c r="B261" s="163" t="s">
        <v>2</v>
      </c>
      <c r="C261" s="163" t="s">
        <v>1168</v>
      </c>
      <c r="D261" s="163" t="s">
        <v>787</v>
      </c>
      <c r="E261" s="163" t="s">
        <v>1311</v>
      </c>
      <c r="F261" s="6" t="s">
        <v>1314</v>
      </c>
      <c r="G261" s="6">
        <v>452222101</v>
      </c>
      <c r="H261" s="6" t="s">
        <v>1315</v>
      </c>
      <c r="I261" s="6" t="s">
        <v>955</v>
      </c>
      <c r="J261" s="198" t="s">
        <v>949</v>
      </c>
      <c r="K261" s="301">
        <v>0</v>
      </c>
      <c r="L261" s="301">
        <v>0.87112000000000001</v>
      </c>
      <c r="M261" s="301">
        <v>0.44286946999999999</v>
      </c>
      <c r="N261" s="314">
        <f t="shared" si="16"/>
        <v>0.50839088759298368</v>
      </c>
      <c r="O261" s="301">
        <v>0.22451848799999999</v>
      </c>
      <c r="P261" s="301">
        <v>0.27503174499999999</v>
      </c>
      <c r="Q261" s="198">
        <f t="shared" si="17"/>
        <v>1.2249848440098172</v>
      </c>
      <c r="R261" s="314">
        <f t="shared" si="18"/>
        <v>0.49160911240701632</v>
      </c>
      <c r="S261" s="314">
        <f t="shared" si="19"/>
        <v>0.37722886786589638</v>
      </c>
      <c r="T261" s="198">
        <v>1</v>
      </c>
      <c r="U261" s="198"/>
    </row>
    <row r="262" spans="1:21" ht="15" customHeight="1">
      <c r="A262" s="164">
        <v>259</v>
      </c>
      <c r="B262" s="163" t="s">
        <v>2</v>
      </c>
      <c r="C262" s="163" t="s">
        <v>1168</v>
      </c>
      <c r="D262" s="163" t="s">
        <v>787</v>
      </c>
      <c r="E262" s="163" t="s">
        <v>1311</v>
      </c>
      <c r="F262" s="6" t="s">
        <v>1314</v>
      </c>
      <c r="G262" s="6">
        <v>452222102</v>
      </c>
      <c r="H262" s="6" t="s">
        <v>1316</v>
      </c>
      <c r="I262" s="6" t="s">
        <v>955</v>
      </c>
      <c r="J262" s="198" t="s">
        <v>949</v>
      </c>
      <c r="K262" s="301">
        <v>0</v>
      </c>
      <c r="L262" s="301">
        <v>0.85738000000000003</v>
      </c>
      <c r="M262" s="301">
        <v>0.53826968000000008</v>
      </c>
      <c r="N262" s="314">
        <f t="shared" si="16"/>
        <v>0.62780759989736179</v>
      </c>
      <c r="O262" s="301">
        <v>0.30471172000000002</v>
      </c>
      <c r="P262" s="301">
        <v>0.28641601</v>
      </c>
      <c r="Q262" s="198">
        <f t="shared" si="17"/>
        <v>0.93995731440851693</v>
      </c>
      <c r="R262" s="314">
        <f t="shared" si="18"/>
        <v>0.37219240010263821</v>
      </c>
      <c r="S262" s="314">
        <f t="shared" si="19"/>
        <v>0.40988765443521913</v>
      </c>
      <c r="T262" s="198">
        <v>1</v>
      </c>
      <c r="U262" s="198"/>
    </row>
    <row r="263" spans="1:21" ht="15" customHeight="1">
      <c r="A263" s="164">
        <v>260</v>
      </c>
      <c r="B263" s="163" t="s">
        <v>2</v>
      </c>
      <c r="C263" s="163" t="s">
        <v>1168</v>
      </c>
      <c r="D263" s="163" t="s">
        <v>787</v>
      </c>
      <c r="E263" s="163" t="s">
        <v>1311</v>
      </c>
      <c r="F263" s="6" t="s">
        <v>1314</v>
      </c>
      <c r="G263" s="6">
        <v>452222103</v>
      </c>
      <c r="H263" s="6" t="s">
        <v>1317</v>
      </c>
      <c r="I263" s="6" t="s">
        <v>955</v>
      </c>
      <c r="J263" s="198" t="s">
        <v>949</v>
      </c>
      <c r="K263" s="301">
        <v>0</v>
      </c>
      <c r="L263" s="301">
        <v>0.89395000000000002</v>
      </c>
      <c r="M263" s="301">
        <v>0.67911743999999996</v>
      </c>
      <c r="N263" s="314">
        <f t="shared" si="16"/>
        <v>0.75968168242071699</v>
      </c>
      <c r="O263" s="301">
        <v>0.372883825</v>
      </c>
      <c r="P263" s="301">
        <v>0.44160656100000001</v>
      </c>
      <c r="Q263" s="198">
        <f t="shared" si="17"/>
        <v>1.1843006625454993</v>
      </c>
      <c r="R263" s="314">
        <f t="shared" si="18"/>
        <v>0.24031831757928301</v>
      </c>
      <c r="S263" s="314">
        <f t="shared" si="19"/>
        <v>0.10030848018546534</v>
      </c>
      <c r="T263" s="198">
        <v>1</v>
      </c>
      <c r="U263" s="198"/>
    </row>
    <row r="264" spans="1:21" ht="15" customHeight="1">
      <c r="A264" s="164">
        <v>261</v>
      </c>
      <c r="B264" s="163" t="s">
        <v>2</v>
      </c>
      <c r="C264" s="163" t="s">
        <v>1168</v>
      </c>
      <c r="D264" s="163" t="s">
        <v>787</v>
      </c>
      <c r="E264" s="163" t="s">
        <v>1311</v>
      </c>
      <c r="F264" s="6" t="s">
        <v>1314</v>
      </c>
      <c r="G264" s="6">
        <v>452222104</v>
      </c>
      <c r="H264" s="6" t="s">
        <v>1015</v>
      </c>
      <c r="I264" s="6" t="s">
        <v>955</v>
      </c>
      <c r="J264" s="198" t="s">
        <v>949</v>
      </c>
      <c r="K264" s="301">
        <v>0</v>
      </c>
      <c r="L264" s="301">
        <v>1.1908399999999999</v>
      </c>
      <c r="M264" s="301">
        <v>0.94105139999999998</v>
      </c>
      <c r="N264" s="314">
        <f t="shared" si="16"/>
        <v>0.79024167814315949</v>
      </c>
      <c r="O264" s="301">
        <v>0.47606192800000002</v>
      </c>
      <c r="P264" s="301">
        <v>0.45061336500000004</v>
      </c>
      <c r="Q264" s="198">
        <f t="shared" si="17"/>
        <v>0.94654358707718389</v>
      </c>
      <c r="R264" s="314">
        <f t="shared" si="18"/>
        <v>0.20975832185684051</v>
      </c>
      <c r="S264" s="314">
        <f t="shared" si="19"/>
        <v>0.25200180731248034</v>
      </c>
      <c r="T264" s="198">
        <v>1</v>
      </c>
      <c r="U264" s="198"/>
    </row>
    <row r="265" spans="1:21" ht="15" customHeight="1">
      <c r="A265" s="164">
        <v>262</v>
      </c>
      <c r="B265" s="163" t="s">
        <v>2</v>
      </c>
      <c r="C265" s="163" t="s">
        <v>1168</v>
      </c>
      <c r="D265" s="163" t="s">
        <v>787</v>
      </c>
      <c r="E265" s="163" t="s">
        <v>1311</v>
      </c>
      <c r="F265" s="6" t="s">
        <v>1318</v>
      </c>
      <c r="G265" s="6">
        <v>452222203</v>
      </c>
      <c r="H265" s="6" t="s">
        <v>1319</v>
      </c>
      <c r="I265" s="6" t="s">
        <v>955</v>
      </c>
      <c r="J265" s="198" t="s">
        <v>949</v>
      </c>
      <c r="K265" s="301">
        <v>0</v>
      </c>
      <c r="L265" s="301">
        <v>0.50428499999999998</v>
      </c>
      <c r="M265" s="301">
        <v>0.40546980999999999</v>
      </c>
      <c r="N265" s="314">
        <f t="shared" si="16"/>
        <v>0.80404892074917955</v>
      </c>
      <c r="O265" s="301">
        <v>0.20911331</v>
      </c>
      <c r="P265" s="301">
        <v>0.237893196</v>
      </c>
      <c r="Q265" s="198">
        <f t="shared" si="17"/>
        <v>1.1376281882774464</v>
      </c>
      <c r="R265" s="314">
        <f t="shared" si="18"/>
        <v>0.19595107925082045</v>
      </c>
      <c r="S265" s="314">
        <f t="shared" si="19"/>
        <v>8.5291283001674767E-2</v>
      </c>
      <c r="T265" s="198">
        <v>1</v>
      </c>
      <c r="U265" s="198"/>
    </row>
    <row r="266" spans="1:21" ht="15" customHeight="1">
      <c r="A266" s="164">
        <v>263</v>
      </c>
      <c r="B266" s="163" t="s">
        <v>2</v>
      </c>
      <c r="C266" s="163" t="s">
        <v>1168</v>
      </c>
      <c r="D266" s="163" t="s">
        <v>787</v>
      </c>
      <c r="E266" s="163" t="s">
        <v>1311</v>
      </c>
      <c r="F266" s="6" t="s">
        <v>1318</v>
      </c>
      <c r="G266" s="6">
        <v>452222204</v>
      </c>
      <c r="H266" s="6" t="s">
        <v>1015</v>
      </c>
      <c r="I266" s="6" t="s">
        <v>955</v>
      </c>
      <c r="J266" s="198" t="s">
        <v>949</v>
      </c>
      <c r="K266" s="301">
        <v>0</v>
      </c>
      <c r="L266" s="301">
        <v>0.43374000000000001</v>
      </c>
      <c r="M266" s="301">
        <v>0.24365657000000002</v>
      </c>
      <c r="N266" s="314">
        <f t="shared" si="16"/>
        <v>0.56175720477705537</v>
      </c>
      <c r="O266" s="301">
        <v>0.13031614399999999</v>
      </c>
      <c r="P266" s="301">
        <v>0.124113926</v>
      </c>
      <c r="Q266" s="198">
        <f t="shared" si="17"/>
        <v>0.95240637261335792</v>
      </c>
      <c r="R266" s="314">
        <f t="shared" si="18"/>
        <v>0.43824279522294463</v>
      </c>
      <c r="S266" s="314">
        <f t="shared" si="19"/>
        <v>0.46497885830886543</v>
      </c>
      <c r="T266" s="198">
        <v>1</v>
      </c>
      <c r="U266" s="198"/>
    </row>
    <row r="267" spans="1:21" ht="15" customHeight="1">
      <c r="A267" s="164">
        <v>264</v>
      </c>
      <c r="B267" s="163" t="s">
        <v>2</v>
      </c>
      <c r="C267" s="163" t="s">
        <v>1168</v>
      </c>
      <c r="D267" s="163" t="s">
        <v>787</v>
      </c>
      <c r="E267" s="163" t="s">
        <v>1311</v>
      </c>
      <c r="F267" s="6" t="s">
        <v>1318</v>
      </c>
      <c r="G267" s="6">
        <v>452222205</v>
      </c>
      <c r="H267" s="6" t="s">
        <v>1318</v>
      </c>
      <c r="I267" s="6" t="s">
        <v>955</v>
      </c>
      <c r="J267" s="198" t="s">
        <v>949</v>
      </c>
      <c r="K267" s="301">
        <v>0</v>
      </c>
      <c r="L267" s="301">
        <v>1.5236730000000001</v>
      </c>
      <c r="M267" s="301">
        <v>0.91651738000000005</v>
      </c>
      <c r="N267" s="314">
        <f t="shared" si="16"/>
        <v>0.60151842291620317</v>
      </c>
      <c r="O267" s="301">
        <v>0.641824057</v>
      </c>
      <c r="P267" s="301">
        <v>0.60617913700000003</v>
      </c>
      <c r="Q267" s="198">
        <f t="shared" si="17"/>
        <v>0.94446309761804403</v>
      </c>
      <c r="R267" s="314">
        <f t="shared" si="18"/>
        <v>0.39848157708379683</v>
      </c>
      <c r="S267" s="314">
        <f t="shared" si="19"/>
        <v>0.43188804701824213</v>
      </c>
      <c r="T267" s="198">
        <v>1</v>
      </c>
      <c r="U267" s="198"/>
    </row>
    <row r="268" spans="1:21" ht="15" customHeight="1">
      <c r="A268" s="164">
        <v>265</v>
      </c>
      <c r="B268" s="163" t="s">
        <v>2</v>
      </c>
      <c r="C268" s="163" t="s">
        <v>1168</v>
      </c>
      <c r="D268" s="163" t="s">
        <v>787</v>
      </c>
      <c r="E268" s="163" t="s">
        <v>1311</v>
      </c>
      <c r="F268" s="6" t="s">
        <v>1318</v>
      </c>
      <c r="G268" s="6">
        <v>452222206</v>
      </c>
      <c r="H268" s="6" t="s">
        <v>1320</v>
      </c>
      <c r="I268" s="6" t="s">
        <v>955</v>
      </c>
      <c r="J268" s="198" t="s">
        <v>949</v>
      </c>
      <c r="K268" s="301">
        <v>0</v>
      </c>
      <c r="L268" s="301">
        <v>1.120152</v>
      </c>
      <c r="M268" s="301">
        <v>0.79501441000000006</v>
      </c>
      <c r="N268" s="314">
        <f t="shared" si="16"/>
        <v>0.70973797306079889</v>
      </c>
      <c r="O268" s="301">
        <v>0.43441260500000001</v>
      </c>
      <c r="P268" s="301">
        <v>0.45771303200000002</v>
      </c>
      <c r="Q268" s="198">
        <f t="shared" si="17"/>
        <v>1.0536366273257656</v>
      </c>
      <c r="R268" s="314">
        <f t="shared" si="18"/>
        <v>0.29026202693920111</v>
      </c>
      <c r="S268" s="314">
        <f t="shared" si="19"/>
        <v>0.25219407577919484</v>
      </c>
      <c r="T268" s="198">
        <v>1</v>
      </c>
      <c r="U268" s="198"/>
    </row>
    <row r="269" spans="1:21" ht="15" customHeight="1">
      <c r="A269" s="164">
        <v>266</v>
      </c>
      <c r="B269" s="163" t="s">
        <v>2</v>
      </c>
      <c r="C269" s="163" t="s">
        <v>1168</v>
      </c>
      <c r="D269" s="163" t="s">
        <v>787</v>
      </c>
      <c r="E269" s="163" t="s">
        <v>1311</v>
      </c>
      <c r="F269" s="6" t="s">
        <v>1321</v>
      </c>
      <c r="G269" s="6">
        <v>452222301</v>
      </c>
      <c r="H269" s="6" t="s">
        <v>1322</v>
      </c>
      <c r="I269" s="6" t="s">
        <v>955</v>
      </c>
      <c r="J269" s="198" t="s">
        <v>949</v>
      </c>
      <c r="K269" s="301">
        <v>0</v>
      </c>
      <c r="L269" s="301">
        <v>1.040559</v>
      </c>
      <c r="M269" s="301">
        <v>0.78735382999999992</v>
      </c>
      <c r="N269" s="314">
        <f t="shared" si="16"/>
        <v>0.75666428333232416</v>
      </c>
      <c r="O269" s="301">
        <v>0.42264100199999993</v>
      </c>
      <c r="P269" s="301">
        <v>0.44734689299999997</v>
      </c>
      <c r="Q269" s="198">
        <f t="shared" si="17"/>
        <v>1.0584559729962026</v>
      </c>
      <c r="R269" s="314">
        <f t="shared" si="18"/>
        <v>0.24333571666767584</v>
      </c>
      <c r="S269" s="314">
        <f t="shared" si="19"/>
        <v>0.19910416975401046</v>
      </c>
      <c r="T269" s="198">
        <v>1</v>
      </c>
      <c r="U269" s="198"/>
    </row>
    <row r="270" spans="1:21" ht="15" customHeight="1">
      <c r="A270" s="164">
        <v>267</v>
      </c>
      <c r="B270" s="163" t="s">
        <v>2</v>
      </c>
      <c r="C270" s="163" t="s">
        <v>1168</v>
      </c>
      <c r="D270" s="163" t="s">
        <v>787</v>
      </c>
      <c r="E270" s="163" t="s">
        <v>1311</v>
      </c>
      <c r="F270" s="6" t="s">
        <v>1321</v>
      </c>
      <c r="G270" s="6">
        <v>452222302</v>
      </c>
      <c r="H270" s="6" t="s">
        <v>1323</v>
      </c>
      <c r="I270" s="6" t="s">
        <v>955</v>
      </c>
      <c r="J270" s="198" t="s">
        <v>949</v>
      </c>
      <c r="K270" s="301">
        <v>0</v>
      </c>
      <c r="L270" s="301">
        <v>0.74519100000000005</v>
      </c>
      <c r="M270" s="301">
        <v>0.56577629000000007</v>
      </c>
      <c r="N270" s="314">
        <f t="shared" si="16"/>
        <v>0.75923661182166724</v>
      </c>
      <c r="O270" s="301">
        <v>0.33204568800000001</v>
      </c>
      <c r="P270" s="301">
        <v>0.37655973199999998</v>
      </c>
      <c r="Q270" s="198">
        <f t="shared" si="17"/>
        <v>1.1340599971893024</v>
      </c>
      <c r="R270" s="314">
        <f t="shared" si="18"/>
        <v>0.24076338817833276</v>
      </c>
      <c r="S270" s="314">
        <f t="shared" si="19"/>
        <v>0.13898013013150456</v>
      </c>
      <c r="T270" s="198">
        <v>1</v>
      </c>
      <c r="U270" s="198"/>
    </row>
    <row r="271" spans="1:21" ht="15" customHeight="1">
      <c r="A271" s="164">
        <v>268</v>
      </c>
      <c r="B271" s="163" t="s">
        <v>2</v>
      </c>
      <c r="C271" s="163" t="s">
        <v>1168</v>
      </c>
      <c r="D271" s="163" t="s">
        <v>787</v>
      </c>
      <c r="E271" s="163" t="s">
        <v>1311</v>
      </c>
      <c r="F271" s="6" t="s">
        <v>1321</v>
      </c>
      <c r="G271" s="6">
        <v>452222303</v>
      </c>
      <c r="H271" s="6" t="s">
        <v>1324</v>
      </c>
      <c r="I271" s="6" t="s">
        <v>955</v>
      </c>
      <c r="J271" s="198" t="s">
        <v>949</v>
      </c>
      <c r="K271" s="301">
        <v>0</v>
      </c>
      <c r="L271" s="301">
        <v>0.553593</v>
      </c>
      <c r="M271" s="301">
        <v>0.30356699999999998</v>
      </c>
      <c r="N271" s="314">
        <f t="shared" si="16"/>
        <v>0.54835772851174058</v>
      </c>
      <c r="O271" s="301">
        <v>0.17111510500000002</v>
      </c>
      <c r="P271" s="301">
        <v>0.202707158</v>
      </c>
      <c r="Q271" s="198">
        <f t="shared" si="17"/>
        <v>1.1846245718634831</v>
      </c>
      <c r="R271" s="314">
        <f t="shared" si="18"/>
        <v>0.45164227148825942</v>
      </c>
      <c r="S271" s="314">
        <f t="shared" si="19"/>
        <v>0.35040196063374718</v>
      </c>
      <c r="T271" s="198">
        <v>1</v>
      </c>
      <c r="U271" s="198"/>
    </row>
    <row r="272" spans="1:21" ht="15" customHeight="1">
      <c r="A272" s="164">
        <v>269</v>
      </c>
      <c r="B272" s="163" t="s">
        <v>2</v>
      </c>
      <c r="C272" s="163" t="s">
        <v>1168</v>
      </c>
      <c r="D272" s="163" t="s">
        <v>787</v>
      </c>
      <c r="E272" s="163" t="s">
        <v>1311</v>
      </c>
      <c r="F272" s="6" t="s">
        <v>1321</v>
      </c>
      <c r="G272" s="6">
        <v>452222304</v>
      </c>
      <c r="H272" s="6" t="s">
        <v>1325</v>
      </c>
      <c r="I272" s="6" t="s">
        <v>955</v>
      </c>
      <c r="J272" s="198" t="s">
        <v>949</v>
      </c>
      <c r="K272" s="301">
        <v>0</v>
      </c>
      <c r="L272" s="301">
        <v>1.221258</v>
      </c>
      <c r="M272" s="301">
        <v>1.0814261599999999</v>
      </c>
      <c r="N272" s="314">
        <f t="shared" si="16"/>
        <v>0.88550180223998531</v>
      </c>
      <c r="O272" s="301">
        <v>0.529862481</v>
      </c>
      <c r="P272" s="301">
        <v>0.552511266</v>
      </c>
      <c r="Q272" s="198">
        <f t="shared" si="17"/>
        <v>1.0427446475494082</v>
      </c>
      <c r="R272" s="314">
        <f t="shared" si="18"/>
        <v>0.11449819776001469</v>
      </c>
      <c r="S272" s="314">
        <f t="shared" si="19"/>
        <v>7.6647735318900789E-2</v>
      </c>
      <c r="T272" s="198">
        <v>1</v>
      </c>
      <c r="U272" s="198"/>
    </row>
    <row r="273" spans="1:21" ht="15" customHeight="1">
      <c r="A273" s="164">
        <v>270</v>
      </c>
      <c r="B273" s="163" t="s">
        <v>2</v>
      </c>
      <c r="C273" s="163" t="s">
        <v>1168</v>
      </c>
      <c r="D273" s="163" t="s">
        <v>787</v>
      </c>
      <c r="E273" s="163" t="s">
        <v>1311</v>
      </c>
      <c r="F273" s="6" t="s">
        <v>1326</v>
      </c>
      <c r="G273" s="6">
        <v>452223501</v>
      </c>
      <c r="H273" s="6" t="s">
        <v>1327</v>
      </c>
      <c r="I273" s="6" t="s">
        <v>955</v>
      </c>
      <c r="J273" s="198" t="s">
        <v>949</v>
      </c>
      <c r="K273" s="301">
        <v>0</v>
      </c>
      <c r="L273" s="301">
        <v>1.594719</v>
      </c>
      <c r="M273" s="301">
        <v>1.1096001000000002</v>
      </c>
      <c r="N273" s="314">
        <f t="shared" si="16"/>
        <v>0.6957966262394818</v>
      </c>
      <c r="O273" s="301">
        <v>0.557543071</v>
      </c>
      <c r="P273" s="301">
        <v>0.54368372599999992</v>
      </c>
      <c r="Q273" s="198">
        <f t="shared" si="17"/>
        <v>0.97514210879682861</v>
      </c>
      <c r="R273" s="314">
        <f t="shared" si="18"/>
        <v>0.3042033737605182</v>
      </c>
      <c r="S273" s="314">
        <f t="shared" si="19"/>
        <v>0.321499410595113</v>
      </c>
      <c r="T273" s="198">
        <v>1</v>
      </c>
      <c r="U273" s="198"/>
    </row>
    <row r="274" spans="1:21" ht="15" customHeight="1">
      <c r="A274" s="164">
        <v>271</v>
      </c>
      <c r="B274" s="163" t="s">
        <v>2</v>
      </c>
      <c r="C274" s="163" t="s">
        <v>1168</v>
      </c>
      <c r="D274" s="163" t="s">
        <v>787</v>
      </c>
      <c r="E274" s="163" t="s">
        <v>1311</v>
      </c>
      <c r="F274" s="6" t="s">
        <v>1326</v>
      </c>
      <c r="G274" s="6">
        <v>452223502</v>
      </c>
      <c r="H274" s="6" t="s">
        <v>1328</v>
      </c>
      <c r="I274" s="6" t="s">
        <v>955</v>
      </c>
      <c r="J274" s="198" t="s">
        <v>949</v>
      </c>
      <c r="K274" s="301">
        <v>0</v>
      </c>
      <c r="L274" s="301">
        <v>1.849575</v>
      </c>
      <c r="M274" s="301">
        <v>1.2090838400000001</v>
      </c>
      <c r="N274" s="314">
        <f t="shared" si="16"/>
        <v>0.65370900882635208</v>
      </c>
      <c r="O274" s="301">
        <v>0.64536968499999992</v>
      </c>
      <c r="P274" s="301">
        <v>0.67570514999999998</v>
      </c>
      <c r="Q274" s="198">
        <f t="shared" si="17"/>
        <v>1.0470047876512825</v>
      </c>
      <c r="R274" s="314">
        <f t="shared" si="18"/>
        <v>0.34629099117364792</v>
      </c>
      <c r="S274" s="314">
        <f t="shared" si="19"/>
        <v>0.31556353802803494</v>
      </c>
      <c r="T274" s="198">
        <v>1</v>
      </c>
      <c r="U274" s="198"/>
    </row>
    <row r="275" spans="1:21" ht="15" customHeight="1">
      <c r="A275" s="164">
        <v>272</v>
      </c>
      <c r="B275" s="163" t="s">
        <v>2</v>
      </c>
      <c r="C275" s="163" t="s">
        <v>1168</v>
      </c>
      <c r="D275" s="163" t="s">
        <v>787</v>
      </c>
      <c r="E275" s="163" t="s">
        <v>1311</v>
      </c>
      <c r="F275" s="6" t="s">
        <v>1326</v>
      </c>
      <c r="G275" s="6">
        <v>452223504</v>
      </c>
      <c r="H275" s="6" t="s">
        <v>1329</v>
      </c>
      <c r="I275" s="6" t="s">
        <v>955</v>
      </c>
      <c r="J275" s="198" t="s">
        <v>949</v>
      </c>
      <c r="K275" s="301">
        <v>0</v>
      </c>
      <c r="L275" s="301">
        <v>0.57224399999999997</v>
      </c>
      <c r="M275" s="301">
        <v>0.23777720999999999</v>
      </c>
      <c r="N275" s="314">
        <f t="shared" si="16"/>
        <v>0.41551717449199993</v>
      </c>
      <c r="O275" s="301">
        <v>0.114256476</v>
      </c>
      <c r="P275" s="301">
        <v>0.118742632</v>
      </c>
      <c r="Q275" s="198">
        <f t="shared" si="17"/>
        <v>1.0392639100824359</v>
      </c>
      <c r="R275" s="314">
        <f t="shared" si="18"/>
        <v>0.58448282550800013</v>
      </c>
      <c r="S275" s="314">
        <f t="shared" si="19"/>
        <v>0.56816799653103833</v>
      </c>
      <c r="T275" s="198">
        <v>1</v>
      </c>
      <c r="U275" s="198"/>
    </row>
    <row r="276" spans="1:21" ht="15" customHeight="1">
      <c r="A276" s="164">
        <v>273</v>
      </c>
      <c r="B276" s="163" t="s">
        <v>2</v>
      </c>
      <c r="C276" s="163" t="s">
        <v>1168</v>
      </c>
      <c r="D276" s="163" t="s">
        <v>787</v>
      </c>
      <c r="E276" s="163" t="s">
        <v>1311</v>
      </c>
      <c r="F276" s="6" t="s">
        <v>1326</v>
      </c>
      <c r="G276" s="6">
        <v>452223505</v>
      </c>
      <c r="H276" s="6" t="s">
        <v>1330</v>
      </c>
      <c r="I276" s="6" t="s">
        <v>955</v>
      </c>
      <c r="J276" s="198" t="s">
        <v>949</v>
      </c>
      <c r="K276" s="301">
        <v>0</v>
      </c>
      <c r="L276" s="301">
        <v>2.52345</v>
      </c>
      <c r="M276" s="301">
        <v>1.6326591100000001</v>
      </c>
      <c r="N276" s="314">
        <f t="shared" si="16"/>
        <v>0.64699483247141809</v>
      </c>
      <c r="O276" s="301">
        <v>0.77532520999999999</v>
      </c>
      <c r="P276" s="301">
        <v>0.81561123899999999</v>
      </c>
      <c r="Q276" s="198">
        <f t="shared" si="17"/>
        <v>1.0519601690753742</v>
      </c>
      <c r="R276" s="314">
        <f t="shared" si="18"/>
        <v>0.35300516752858191</v>
      </c>
      <c r="S276" s="314">
        <f t="shared" si="19"/>
        <v>0.31938720664247366</v>
      </c>
      <c r="T276" s="198">
        <v>1</v>
      </c>
      <c r="U276" s="198"/>
    </row>
    <row r="277" spans="1:21" ht="15" customHeight="1">
      <c r="A277" s="164">
        <v>274</v>
      </c>
      <c r="B277" s="163" t="s">
        <v>2</v>
      </c>
      <c r="C277" s="163" t="s">
        <v>1168</v>
      </c>
      <c r="D277" s="163" t="s">
        <v>787</v>
      </c>
      <c r="E277" s="163" t="s">
        <v>1311</v>
      </c>
      <c r="F277" s="6" t="s">
        <v>1331</v>
      </c>
      <c r="G277" s="6">
        <v>452223601</v>
      </c>
      <c r="H277" s="6" t="s">
        <v>1331</v>
      </c>
      <c r="I277" s="6" t="s">
        <v>955</v>
      </c>
      <c r="J277" s="198" t="s">
        <v>949</v>
      </c>
      <c r="K277" s="301">
        <v>0</v>
      </c>
      <c r="L277" s="301">
        <v>0.93711699999999998</v>
      </c>
      <c r="M277" s="301">
        <v>0.59020760999999999</v>
      </c>
      <c r="N277" s="314">
        <f t="shared" si="16"/>
        <v>0.62981208322973548</v>
      </c>
      <c r="O277" s="301">
        <v>0.35226184199999999</v>
      </c>
      <c r="P277" s="301">
        <v>0.38559428400000001</v>
      </c>
      <c r="Q277" s="198">
        <f t="shared" si="17"/>
        <v>1.0946240495727608</v>
      </c>
      <c r="R277" s="314">
        <f t="shared" si="18"/>
        <v>0.37018791677026452</v>
      </c>
      <c r="S277" s="314">
        <f t="shared" si="19"/>
        <v>0.31059254698521022</v>
      </c>
      <c r="T277" s="198">
        <v>1</v>
      </c>
      <c r="U277" s="198"/>
    </row>
    <row r="278" spans="1:21" ht="15" customHeight="1">
      <c r="A278" s="164">
        <v>275</v>
      </c>
      <c r="B278" s="163" t="s">
        <v>2</v>
      </c>
      <c r="C278" s="163" t="s">
        <v>1168</v>
      </c>
      <c r="D278" s="163" t="s">
        <v>787</v>
      </c>
      <c r="E278" s="163" t="s">
        <v>1311</v>
      </c>
      <c r="F278" s="6" t="s">
        <v>1331</v>
      </c>
      <c r="G278" s="6">
        <v>452223602</v>
      </c>
      <c r="H278" s="6" t="s">
        <v>1332</v>
      </c>
      <c r="I278" s="6" t="s">
        <v>955</v>
      </c>
      <c r="J278" s="198" t="s">
        <v>949</v>
      </c>
      <c r="K278" s="301">
        <v>0</v>
      </c>
      <c r="L278" s="301">
        <v>1.441287</v>
      </c>
      <c r="M278" s="301">
        <v>1.2381353700000002</v>
      </c>
      <c r="N278" s="314">
        <f t="shared" si="16"/>
        <v>0.85904845461035884</v>
      </c>
      <c r="O278" s="301">
        <v>0.67202183800000004</v>
      </c>
      <c r="P278" s="301">
        <v>0.66269699000000004</v>
      </c>
      <c r="Q278" s="198">
        <f t="shared" si="17"/>
        <v>0.98612418901779797</v>
      </c>
      <c r="R278" s="314">
        <f t="shared" si="18"/>
        <v>0.14095154538964116</v>
      </c>
      <c r="S278" s="314">
        <f t="shared" si="19"/>
        <v>0.15287153937036724</v>
      </c>
      <c r="T278" s="198">
        <v>1</v>
      </c>
      <c r="U278" s="198"/>
    </row>
    <row r="279" spans="1:21" ht="15" customHeight="1">
      <c r="A279" s="164">
        <v>276</v>
      </c>
      <c r="B279" s="163" t="s">
        <v>2</v>
      </c>
      <c r="C279" s="163" t="s">
        <v>1168</v>
      </c>
      <c r="D279" s="163" t="s">
        <v>787</v>
      </c>
      <c r="E279" s="163" t="s">
        <v>1311</v>
      </c>
      <c r="F279" s="6" t="s">
        <v>1331</v>
      </c>
      <c r="G279" s="6">
        <v>452223603</v>
      </c>
      <c r="H279" s="6" t="s">
        <v>1333</v>
      </c>
      <c r="I279" s="6" t="s">
        <v>955</v>
      </c>
      <c r="J279" s="198" t="s">
        <v>949</v>
      </c>
      <c r="K279" s="301">
        <v>0</v>
      </c>
      <c r="L279" s="301">
        <v>1.753781</v>
      </c>
      <c r="M279" s="301">
        <v>1.20742572</v>
      </c>
      <c r="N279" s="314">
        <f t="shared" si="16"/>
        <v>0.68847006553269763</v>
      </c>
      <c r="O279" s="301">
        <v>0.644011467</v>
      </c>
      <c r="P279" s="301">
        <v>0.661204079</v>
      </c>
      <c r="Q279" s="198">
        <f t="shared" si="17"/>
        <v>1.0266961271358852</v>
      </c>
      <c r="R279" s="314">
        <f t="shared" si="18"/>
        <v>0.31152993446730237</v>
      </c>
      <c r="S279" s="314">
        <f t="shared" si="19"/>
        <v>0.29315045006859031</v>
      </c>
      <c r="T279" s="198">
        <v>1</v>
      </c>
      <c r="U279" s="198"/>
    </row>
    <row r="280" spans="1:21" ht="15" customHeight="1">
      <c r="A280" s="164">
        <v>277</v>
      </c>
      <c r="B280" s="163" t="s">
        <v>2</v>
      </c>
      <c r="C280" s="163" t="s">
        <v>1168</v>
      </c>
      <c r="D280" s="163" t="s">
        <v>787</v>
      </c>
      <c r="E280" s="163" t="s">
        <v>1311</v>
      </c>
      <c r="F280" s="6" t="s">
        <v>1331</v>
      </c>
      <c r="G280" s="6">
        <v>452223604</v>
      </c>
      <c r="H280" s="6" t="s">
        <v>1334</v>
      </c>
      <c r="I280" s="6" t="s">
        <v>955</v>
      </c>
      <c r="J280" s="198" t="s">
        <v>949</v>
      </c>
      <c r="K280" s="301">
        <v>0</v>
      </c>
      <c r="L280" s="301">
        <v>1.6580710000000001</v>
      </c>
      <c r="M280" s="301">
        <v>0.99582201000000004</v>
      </c>
      <c r="N280" s="314">
        <f t="shared" si="16"/>
        <v>0.60059069243717544</v>
      </c>
      <c r="O280" s="301">
        <v>0.51502761699999999</v>
      </c>
      <c r="P280" s="301">
        <v>0.50082350099999995</v>
      </c>
      <c r="Q280" s="198">
        <f t="shared" si="17"/>
        <v>0.97242067118121156</v>
      </c>
      <c r="R280" s="314">
        <f t="shared" si="18"/>
        <v>0.39940930756282456</v>
      </c>
      <c r="S280" s="314">
        <f t="shared" si="19"/>
        <v>0.4159731957550532</v>
      </c>
      <c r="T280" s="198">
        <v>1</v>
      </c>
      <c r="U280" s="198"/>
    </row>
    <row r="281" spans="1:21" ht="15" customHeight="1">
      <c r="A281" s="164">
        <v>278</v>
      </c>
      <c r="B281" s="163" t="s">
        <v>2</v>
      </c>
      <c r="C281" s="163" t="s">
        <v>1335</v>
      </c>
      <c r="D281" s="163" t="s">
        <v>462</v>
      </c>
      <c r="E281" s="163" t="s">
        <v>1336</v>
      </c>
      <c r="F281" s="6" t="s">
        <v>1174</v>
      </c>
      <c r="G281" s="6">
        <v>442111101</v>
      </c>
      <c r="H281" s="6" t="s">
        <v>1337</v>
      </c>
      <c r="I281" s="6" t="s">
        <v>948</v>
      </c>
      <c r="J281" s="198" t="s">
        <v>949</v>
      </c>
      <c r="K281" s="301">
        <v>0</v>
      </c>
      <c r="L281" s="301">
        <v>8.5395880000000002</v>
      </c>
      <c r="M281" s="301">
        <v>4.0156601700000003</v>
      </c>
      <c r="N281" s="314">
        <f t="shared" si="16"/>
        <v>0.47024050457703581</v>
      </c>
      <c r="O281" s="301">
        <v>2.3800081829999997</v>
      </c>
      <c r="P281" s="301">
        <v>2.280854841</v>
      </c>
      <c r="Q281" s="198">
        <f t="shared" si="17"/>
        <v>0.95833907517283534</v>
      </c>
      <c r="R281" s="314">
        <f t="shared" si="18"/>
        <v>0.52975949542296419</v>
      </c>
      <c r="S281" s="314">
        <f t="shared" si="19"/>
        <v>0.54935014973483609</v>
      </c>
      <c r="T281" s="198">
        <v>1</v>
      </c>
      <c r="U281" s="198"/>
    </row>
    <row r="282" spans="1:21" ht="15" customHeight="1">
      <c r="A282" s="164">
        <v>279</v>
      </c>
      <c r="B282" s="163" t="s">
        <v>2</v>
      </c>
      <c r="C282" s="163" t="s">
        <v>1335</v>
      </c>
      <c r="D282" s="163" t="s">
        <v>462</v>
      </c>
      <c r="E282" s="163" t="s">
        <v>1336</v>
      </c>
      <c r="F282" s="6" t="s">
        <v>1174</v>
      </c>
      <c r="G282" s="6">
        <v>442111103</v>
      </c>
      <c r="H282" s="6" t="s">
        <v>1338</v>
      </c>
      <c r="I282" s="6" t="s">
        <v>948</v>
      </c>
      <c r="J282" s="198" t="s">
        <v>949</v>
      </c>
      <c r="K282" s="301">
        <v>0</v>
      </c>
      <c r="L282" s="301">
        <v>10.061476000000001</v>
      </c>
      <c r="M282" s="301">
        <v>3.34761788</v>
      </c>
      <c r="N282" s="314">
        <f t="shared" si="16"/>
        <v>0.33271638077753202</v>
      </c>
      <c r="O282" s="301">
        <v>2.09815453</v>
      </c>
      <c r="P282" s="301">
        <v>1.9343488949999998</v>
      </c>
      <c r="Q282" s="198">
        <f t="shared" si="17"/>
        <v>0.92192870798701365</v>
      </c>
      <c r="R282" s="314">
        <f t="shared" si="18"/>
        <v>0.66728361922246804</v>
      </c>
      <c r="S282" s="314">
        <f t="shared" si="19"/>
        <v>0.69325921694365467</v>
      </c>
      <c r="T282" s="198">
        <v>1</v>
      </c>
      <c r="U282" s="198"/>
    </row>
    <row r="283" spans="1:21" ht="15" customHeight="1">
      <c r="A283" s="164">
        <v>280</v>
      </c>
      <c r="B283" s="163" t="s">
        <v>2</v>
      </c>
      <c r="C283" s="163" t="s">
        <v>1335</v>
      </c>
      <c r="D283" s="163" t="s">
        <v>462</v>
      </c>
      <c r="E283" s="163" t="s">
        <v>1336</v>
      </c>
      <c r="F283" s="6" t="s">
        <v>1174</v>
      </c>
      <c r="G283" s="6">
        <v>442111104</v>
      </c>
      <c r="H283" s="6" t="s">
        <v>1339</v>
      </c>
      <c r="I283" s="6" t="s">
        <v>948</v>
      </c>
      <c r="J283" s="198" t="s">
        <v>949</v>
      </c>
      <c r="K283" s="301">
        <v>0</v>
      </c>
      <c r="L283" s="301">
        <v>4.4544879999999996</v>
      </c>
      <c r="M283" s="301">
        <v>3.65500275</v>
      </c>
      <c r="N283" s="314">
        <f t="shared" si="16"/>
        <v>0.82052140448015587</v>
      </c>
      <c r="O283" s="301">
        <v>2.3516140600000002</v>
      </c>
      <c r="P283" s="301">
        <v>2.2657783129999998</v>
      </c>
      <c r="Q283" s="198">
        <f t="shared" si="17"/>
        <v>0.96349922019091838</v>
      </c>
      <c r="R283" s="314">
        <f t="shared" si="18"/>
        <v>0.17947859551984413</v>
      </c>
      <c r="S283" s="314">
        <f t="shared" si="19"/>
        <v>0.20942826663341274</v>
      </c>
      <c r="T283" s="198">
        <v>1</v>
      </c>
      <c r="U283" s="198"/>
    </row>
    <row r="284" spans="1:21" ht="15" customHeight="1">
      <c r="A284" s="164">
        <v>281</v>
      </c>
      <c r="B284" s="163" t="s">
        <v>2</v>
      </c>
      <c r="C284" s="163" t="s">
        <v>1335</v>
      </c>
      <c r="D284" s="163" t="s">
        <v>462</v>
      </c>
      <c r="E284" s="163" t="s">
        <v>1336</v>
      </c>
      <c r="F284" s="6" t="s">
        <v>1174</v>
      </c>
      <c r="G284" s="6">
        <v>442111105</v>
      </c>
      <c r="H284" s="6" t="s">
        <v>1340</v>
      </c>
      <c r="I284" s="6" t="s">
        <v>948</v>
      </c>
      <c r="J284" s="198" t="s">
        <v>949</v>
      </c>
      <c r="K284" s="301">
        <v>0</v>
      </c>
      <c r="L284" s="301">
        <v>5.5954009999999998</v>
      </c>
      <c r="M284" s="301">
        <v>4.6886692500000002</v>
      </c>
      <c r="N284" s="314">
        <f t="shared" si="16"/>
        <v>0.83795053294661104</v>
      </c>
      <c r="O284" s="301">
        <v>2.701593811</v>
      </c>
      <c r="P284" s="301">
        <v>2.521333786</v>
      </c>
      <c r="Q284" s="198">
        <f t="shared" si="17"/>
        <v>0.93327641473487222</v>
      </c>
      <c r="R284" s="314">
        <f t="shared" si="18"/>
        <v>0.16204946705338896</v>
      </c>
      <c r="S284" s="314">
        <f t="shared" si="19"/>
        <v>0.21796053088641143</v>
      </c>
      <c r="T284" s="198">
        <v>1</v>
      </c>
      <c r="U284" s="198"/>
    </row>
    <row r="285" spans="1:21" ht="15" customHeight="1">
      <c r="A285" s="164">
        <v>282</v>
      </c>
      <c r="B285" s="163" t="s">
        <v>2</v>
      </c>
      <c r="C285" s="163" t="s">
        <v>1335</v>
      </c>
      <c r="D285" s="163" t="s">
        <v>462</v>
      </c>
      <c r="E285" s="163" t="s">
        <v>1336</v>
      </c>
      <c r="F285" s="6" t="s">
        <v>1174</v>
      </c>
      <c r="G285" s="6">
        <v>442111107</v>
      </c>
      <c r="H285" s="6" t="s">
        <v>1341</v>
      </c>
      <c r="I285" s="6" t="s">
        <v>948</v>
      </c>
      <c r="J285" s="198" t="s">
        <v>949</v>
      </c>
      <c r="K285" s="301">
        <v>0</v>
      </c>
      <c r="L285" s="301">
        <v>6.5905170000000002</v>
      </c>
      <c r="M285" s="301">
        <v>2.3063577999999998</v>
      </c>
      <c r="N285" s="314">
        <f t="shared" si="16"/>
        <v>0.34995096742789672</v>
      </c>
      <c r="O285" s="301">
        <v>1.2897865420000001</v>
      </c>
      <c r="P285" s="301">
        <v>1.201103539</v>
      </c>
      <c r="Q285" s="198">
        <f t="shared" si="17"/>
        <v>0.93124210858760836</v>
      </c>
      <c r="R285" s="314">
        <f t="shared" si="18"/>
        <v>0.65004903257210334</v>
      </c>
      <c r="S285" s="314">
        <f t="shared" si="19"/>
        <v>0.67411092319017207</v>
      </c>
      <c r="T285" s="198">
        <v>1</v>
      </c>
      <c r="U285" s="198"/>
    </row>
    <row r="286" spans="1:21" ht="15" customHeight="1">
      <c r="A286" s="164">
        <v>283</v>
      </c>
      <c r="B286" s="163" t="s">
        <v>2</v>
      </c>
      <c r="C286" s="163" t="s">
        <v>1335</v>
      </c>
      <c r="D286" s="163" t="s">
        <v>462</v>
      </c>
      <c r="E286" s="163" t="s">
        <v>1336</v>
      </c>
      <c r="F286" s="6" t="s">
        <v>1342</v>
      </c>
      <c r="G286" s="6">
        <v>442113202</v>
      </c>
      <c r="H286" s="6" t="s">
        <v>1343</v>
      </c>
      <c r="I286" s="6" t="s">
        <v>948</v>
      </c>
      <c r="J286" s="198" t="s">
        <v>949</v>
      </c>
      <c r="K286" s="301">
        <v>0</v>
      </c>
      <c r="L286" s="301">
        <v>8.088832</v>
      </c>
      <c r="M286" s="301">
        <v>6.6111991200000002</v>
      </c>
      <c r="N286" s="314">
        <f t="shared" si="16"/>
        <v>0.81732432074247563</v>
      </c>
      <c r="O286" s="301">
        <v>4.0524767950000005</v>
      </c>
      <c r="P286" s="301">
        <v>3.826347036</v>
      </c>
      <c r="Q286" s="198">
        <f t="shared" si="17"/>
        <v>0.94419961657053719</v>
      </c>
      <c r="R286" s="314">
        <f t="shared" si="18"/>
        <v>0.18267567925752437</v>
      </c>
      <c r="S286" s="314">
        <f t="shared" si="19"/>
        <v>0.22828268974117971</v>
      </c>
      <c r="T286" s="198">
        <v>1</v>
      </c>
      <c r="U286" s="198"/>
    </row>
    <row r="287" spans="1:21" ht="15" customHeight="1">
      <c r="A287" s="164">
        <v>284</v>
      </c>
      <c r="B287" s="163" t="s">
        <v>2</v>
      </c>
      <c r="C287" s="163" t="s">
        <v>1335</v>
      </c>
      <c r="D287" s="163" t="s">
        <v>462</v>
      </c>
      <c r="E287" s="163" t="s">
        <v>1336</v>
      </c>
      <c r="F287" s="6" t="s">
        <v>1342</v>
      </c>
      <c r="G287" s="6">
        <v>442113204</v>
      </c>
      <c r="H287" s="6" t="s">
        <v>1344</v>
      </c>
      <c r="I287" s="6" t="s">
        <v>948</v>
      </c>
      <c r="J287" s="198" t="s">
        <v>949</v>
      </c>
      <c r="K287" s="301">
        <v>0</v>
      </c>
      <c r="L287" s="301">
        <v>2.5842876000000001</v>
      </c>
      <c r="M287" s="301">
        <v>2.4321452999999997</v>
      </c>
      <c r="N287" s="314">
        <f t="shared" si="16"/>
        <v>0.94112795340580502</v>
      </c>
      <c r="O287" s="301">
        <v>1.4027476830000001</v>
      </c>
      <c r="P287" s="301">
        <v>1.3167005169999999</v>
      </c>
      <c r="Q287" s="198">
        <f t="shared" si="17"/>
        <v>0.93865813000954346</v>
      </c>
      <c r="R287" s="314">
        <f t="shared" si="18"/>
        <v>5.8872046594194982E-2</v>
      </c>
      <c r="S287" s="314">
        <f t="shared" si="19"/>
        <v>0.11660259515639837</v>
      </c>
      <c r="T287" s="198">
        <v>1</v>
      </c>
      <c r="U287" s="198"/>
    </row>
    <row r="288" spans="1:21" ht="15" customHeight="1">
      <c r="A288" s="164">
        <v>285</v>
      </c>
      <c r="B288" s="163" t="s">
        <v>2</v>
      </c>
      <c r="C288" s="163" t="s">
        <v>1335</v>
      </c>
      <c r="D288" s="163" t="s">
        <v>462</v>
      </c>
      <c r="E288" s="163" t="s">
        <v>1336</v>
      </c>
      <c r="F288" s="6" t="s">
        <v>1345</v>
      </c>
      <c r="G288" s="6">
        <v>442113601</v>
      </c>
      <c r="H288" s="6" t="s">
        <v>1346</v>
      </c>
      <c r="I288" s="6" t="s">
        <v>948</v>
      </c>
      <c r="J288" s="198" t="s">
        <v>949</v>
      </c>
      <c r="K288" s="301">
        <v>0</v>
      </c>
      <c r="L288" s="301">
        <v>0.58121999999999996</v>
      </c>
      <c r="M288" s="301">
        <v>0.35978852</v>
      </c>
      <c r="N288" s="314">
        <f t="shared" si="16"/>
        <v>0.61902295172223942</v>
      </c>
      <c r="O288" s="301">
        <v>0.17713163500000001</v>
      </c>
      <c r="P288" s="301">
        <v>0.15210347299999999</v>
      </c>
      <c r="Q288" s="198">
        <f t="shared" si="17"/>
        <v>0.85870303743314957</v>
      </c>
      <c r="R288" s="314">
        <f t="shared" si="18"/>
        <v>0.38097704827776058</v>
      </c>
      <c r="S288" s="314">
        <f t="shared" si="19"/>
        <v>0.46844311111527914</v>
      </c>
      <c r="T288" s="198">
        <v>1</v>
      </c>
      <c r="U288" s="198"/>
    </row>
    <row r="289" spans="1:21" ht="15" customHeight="1">
      <c r="A289" s="164">
        <v>286</v>
      </c>
      <c r="B289" s="163" t="s">
        <v>2</v>
      </c>
      <c r="C289" s="163" t="s">
        <v>1335</v>
      </c>
      <c r="D289" s="163" t="s">
        <v>462</v>
      </c>
      <c r="E289" s="163" t="s">
        <v>1336</v>
      </c>
      <c r="F289" s="6" t="s">
        <v>1345</v>
      </c>
      <c r="G289" s="6">
        <v>442113602</v>
      </c>
      <c r="H289" s="6" t="s">
        <v>1347</v>
      </c>
      <c r="I289" s="6" t="s">
        <v>948</v>
      </c>
      <c r="J289" s="198" t="s">
        <v>949</v>
      </c>
      <c r="K289" s="301">
        <v>0</v>
      </c>
      <c r="L289" s="301">
        <v>2.0728200000000001</v>
      </c>
      <c r="M289" s="301">
        <v>1.6179009199999999</v>
      </c>
      <c r="N289" s="314">
        <f t="shared" si="16"/>
        <v>0.78053131482714355</v>
      </c>
      <c r="O289" s="301">
        <v>0.81208781699999999</v>
      </c>
      <c r="P289" s="301">
        <v>0.76982937500000004</v>
      </c>
      <c r="Q289" s="198">
        <f t="shared" si="17"/>
        <v>0.94796321147125406</v>
      </c>
      <c r="R289" s="314">
        <f t="shared" si="18"/>
        <v>0.21946868517285645</v>
      </c>
      <c r="S289" s="314">
        <f t="shared" si="19"/>
        <v>0.2600850281425805</v>
      </c>
      <c r="T289" s="198">
        <v>1</v>
      </c>
      <c r="U289" s="198"/>
    </row>
    <row r="290" spans="1:21" ht="15" customHeight="1">
      <c r="A290" s="164">
        <v>287</v>
      </c>
      <c r="B290" s="163" t="s">
        <v>2</v>
      </c>
      <c r="C290" s="163" t="s">
        <v>1335</v>
      </c>
      <c r="D290" s="163" t="s">
        <v>462</v>
      </c>
      <c r="E290" s="163" t="s">
        <v>1336</v>
      </c>
      <c r="F290" s="6" t="s">
        <v>1345</v>
      </c>
      <c r="G290" s="6">
        <v>442113603</v>
      </c>
      <c r="H290" s="6" t="s">
        <v>1348</v>
      </c>
      <c r="I290" s="6" t="s">
        <v>948</v>
      </c>
      <c r="J290" s="198" t="s">
        <v>949</v>
      </c>
      <c r="K290" s="301">
        <v>0</v>
      </c>
      <c r="L290" s="301">
        <v>0.22093499999999999</v>
      </c>
      <c r="M290" s="301">
        <v>0.180454</v>
      </c>
      <c r="N290" s="314">
        <f t="shared" si="16"/>
        <v>0.81677416434697991</v>
      </c>
      <c r="O290" s="301">
        <v>0.11145635500000001</v>
      </c>
      <c r="P290" s="301">
        <v>9.9623579000000004E-2</v>
      </c>
      <c r="Q290" s="198">
        <f t="shared" si="17"/>
        <v>0.89383489169370378</v>
      </c>
      <c r="R290" s="314">
        <f t="shared" si="18"/>
        <v>0.18322583565302009</v>
      </c>
      <c r="S290" s="314">
        <f t="shared" si="19"/>
        <v>0.26993875327270178</v>
      </c>
      <c r="T290" s="198">
        <v>1</v>
      </c>
      <c r="U290" s="198"/>
    </row>
    <row r="291" spans="1:21" ht="15" customHeight="1">
      <c r="A291" s="164">
        <v>288</v>
      </c>
      <c r="B291" s="163" t="s">
        <v>2</v>
      </c>
      <c r="C291" s="163" t="s">
        <v>1335</v>
      </c>
      <c r="D291" s="163" t="s">
        <v>462</v>
      </c>
      <c r="E291" s="163" t="s">
        <v>1336</v>
      </c>
      <c r="F291" s="6" t="s">
        <v>1345</v>
      </c>
      <c r="G291" s="6">
        <v>442113604</v>
      </c>
      <c r="H291" s="6" t="s">
        <v>1349</v>
      </c>
      <c r="I291" s="6" t="s">
        <v>955</v>
      </c>
      <c r="J291" s="198" t="s">
        <v>949</v>
      </c>
      <c r="K291" s="301">
        <v>0</v>
      </c>
      <c r="L291" s="301">
        <v>2.0807850000000001</v>
      </c>
      <c r="M291" s="301">
        <v>1.6135044599999999</v>
      </c>
      <c r="N291" s="314">
        <f t="shared" si="16"/>
        <v>0.7754306475681052</v>
      </c>
      <c r="O291" s="301">
        <v>0.84265843000000007</v>
      </c>
      <c r="P291" s="301">
        <v>0.77237259599999997</v>
      </c>
      <c r="Q291" s="198">
        <f t="shared" si="17"/>
        <v>0.91659036271671779</v>
      </c>
      <c r="R291" s="314">
        <f t="shared" si="18"/>
        <v>0.2245693524318948</v>
      </c>
      <c r="S291" s="314">
        <f t="shared" si="19"/>
        <v>0.2892477414838911</v>
      </c>
      <c r="T291" s="198">
        <v>1</v>
      </c>
      <c r="U291" s="198"/>
    </row>
    <row r="292" spans="1:21" ht="15" customHeight="1">
      <c r="A292" s="164">
        <v>289</v>
      </c>
      <c r="B292" s="163" t="s">
        <v>2</v>
      </c>
      <c r="C292" s="163" t="s">
        <v>1335</v>
      </c>
      <c r="D292" s="163" t="s">
        <v>462</v>
      </c>
      <c r="E292" s="163" t="s">
        <v>1350</v>
      </c>
      <c r="F292" s="6" t="s">
        <v>1351</v>
      </c>
      <c r="G292" s="6">
        <v>442121601</v>
      </c>
      <c r="H292" s="6" t="s">
        <v>1352</v>
      </c>
      <c r="I292" s="6" t="s">
        <v>948</v>
      </c>
      <c r="J292" s="198" t="s">
        <v>949</v>
      </c>
      <c r="K292" s="301">
        <v>0</v>
      </c>
      <c r="L292" s="301">
        <v>4.4462000000000002</v>
      </c>
      <c r="M292" s="301">
        <v>3.7304865899999999</v>
      </c>
      <c r="N292" s="314">
        <f t="shared" si="16"/>
        <v>0.8390280666636678</v>
      </c>
      <c r="O292" s="301">
        <v>2.0486859579999996</v>
      </c>
      <c r="P292" s="301">
        <v>2.1509946179999999</v>
      </c>
      <c r="Q292" s="198">
        <f t="shared" si="17"/>
        <v>1.0499386739097278</v>
      </c>
      <c r="R292" s="314">
        <f t="shared" si="18"/>
        <v>0.1609719333363322</v>
      </c>
      <c r="S292" s="314">
        <f t="shared" si="19"/>
        <v>0.11907198431410593</v>
      </c>
      <c r="T292" s="198">
        <v>1</v>
      </c>
      <c r="U292" s="198"/>
    </row>
    <row r="293" spans="1:21" ht="15" customHeight="1">
      <c r="A293" s="164">
        <v>290</v>
      </c>
      <c r="B293" s="163" t="s">
        <v>2</v>
      </c>
      <c r="C293" s="163" t="s">
        <v>1335</v>
      </c>
      <c r="D293" s="163" t="s">
        <v>462</v>
      </c>
      <c r="E293" s="163" t="s">
        <v>1350</v>
      </c>
      <c r="F293" s="6" t="s">
        <v>1351</v>
      </c>
      <c r="G293" s="6">
        <v>442121602</v>
      </c>
      <c r="H293" s="6" t="s">
        <v>1353</v>
      </c>
      <c r="I293" s="6" t="s">
        <v>955</v>
      </c>
      <c r="J293" s="198" t="s">
        <v>949</v>
      </c>
      <c r="K293" s="301">
        <v>0</v>
      </c>
      <c r="L293" s="301">
        <v>2.00081</v>
      </c>
      <c r="M293" s="301">
        <v>1.45159266</v>
      </c>
      <c r="N293" s="314">
        <f t="shared" si="16"/>
        <v>0.72550250148689777</v>
      </c>
      <c r="O293" s="301">
        <v>0.60844978199999999</v>
      </c>
      <c r="P293" s="301">
        <v>0.63340452599999997</v>
      </c>
      <c r="Q293" s="198">
        <f t="shared" si="17"/>
        <v>1.0410136460530444</v>
      </c>
      <c r="R293" s="314">
        <f t="shared" si="18"/>
        <v>0.27449749851310223</v>
      </c>
      <c r="S293" s="314">
        <f t="shared" si="19"/>
        <v>0.24474199570652033</v>
      </c>
      <c r="T293" s="198">
        <v>1</v>
      </c>
      <c r="U293" s="198"/>
    </row>
    <row r="294" spans="1:21" ht="15" customHeight="1">
      <c r="A294" s="164">
        <v>291</v>
      </c>
      <c r="B294" s="163" t="s">
        <v>2</v>
      </c>
      <c r="C294" s="163" t="s">
        <v>1335</v>
      </c>
      <c r="D294" s="163" t="s">
        <v>462</v>
      </c>
      <c r="E294" s="163" t="s">
        <v>1350</v>
      </c>
      <c r="F294" s="6" t="s">
        <v>1351</v>
      </c>
      <c r="G294" s="6">
        <v>442121604</v>
      </c>
      <c r="H294" s="6" t="s">
        <v>1354</v>
      </c>
      <c r="I294" s="6" t="s">
        <v>955</v>
      </c>
      <c r="J294" s="198" t="s">
        <v>949</v>
      </c>
      <c r="K294" s="301">
        <v>0</v>
      </c>
      <c r="L294" s="301">
        <v>2.3113952000000002</v>
      </c>
      <c r="M294" s="301">
        <v>1.55170809</v>
      </c>
      <c r="N294" s="314">
        <f t="shared" si="16"/>
        <v>0.67132963242287591</v>
      </c>
      <c r="O294" s="301">
        <v>0.75726123899999997</v>
      </c>
      <c r="P294" s="301">
        <v>0.76997867900000005</v>
      </c>
      <c r="Q294" s="198">
        <f t="shared" si="17"/>
        <v>1.016793993070072</v>
      </c>
      <c r="R294" s="314">
        <f t="shared" si="18"/>
        <v>0.32867036757712409</v>
      </c>
      <c r="S294" s="314">
        <f t="shared" si="19"/>
        <v>0.3173960623824803</v>
      </c>
      <c r="T294" s="198">
        <v>1</v>
      </c>
      <c r="U294" s="198"/>
    </row>
    <row r="295" spans="1:21" ht="15" customHeight="1">
      <c r="A295" s="164">
        <v>292</v>
      </c>
      <c r="B295" s="163" t="s">
        <v>2</v>
      </c>
      <c r="C295" s="163" t="s">
        <v>1335</v>
      </c>
      <c r="D295" s="163" t="s">
        <v>462</v>
      </c>
      <c r="E295" s="163" t="s">
        <v>1350</v>
      </c>
      <c r="F295" s="6" t="s">
        <v>1351</v>
      </c>
      <c r="G295" s="6">
        <v>442121605</v>
      </c>
      <c r="H295" s="6" t="s">
        <v>1355</v>
      </c>
      <c r="I295" s="6" t="s">
        <v>955</v>
      </c>
      <c r="J295" s="198" t="s">
        <v>949</v>
      </c>
      <c r="K295" s="301">
        <v>0</v>
      </c>
      <c r="L295" s="301">
        <v>1.838376</v>
      </c>
      <c r="M295" s="301">
        <v>1.38516054</v>
      </c>
      <c r="N295" s="314">
        <f t="shared" si="16"/>
        <v>0.75346966017833128</v>
      </c>
      <c r="O295" s="301">
        <v>0.61342635199999995</v>
      </c>
      <c r="P295" s="301">
        <v>0.65282276699999997</v>
      </c>
      <c r="Q295" s="198">
        <f t="shared" si="17"/>
        <v>1.0642235451273865</v>
      </c>
      <c r="R295" s="314">
        <f t="shared" si="18"/>
        <v>0.24653033982166872</v>
      </c>
      <c r="S295" s="314">
        <f t="shared" si="19"/>
        <v>0.19813984709908905</v>
      </c>
      <c r="T295" s="198">
        <v>1</v>
      </c>
      <c r="U295" s="198"/>
    </row>
    <row r="296" spans="1:21" ht="15" customHeight="1">
      <c r="A296" s="164">
        <v>293</v>
      </c>
      <c r="B296" s="163" t="s">
        <v>2</v>
      </c>
      <c r="C296" s="163" t="s">
        <v>1335</v>
      </c>
      <c r="D296" s="163" t="s">
        <v>462</v>
      </c>
      <c r="E296" s="163" t="s">
        <v>1350</v>
      </c>
      <c r="F296" s="6" t="s">
        <v>1351</v>
      </c>
      <c r="G296" s="6">
        <v>442121606</v>
      </c>
      <c r="H296" s="6" t="s">
        <v>1356</v>
      </c>
      <c r="I296" s="6" t="s">
        <v>955</v>
      </c>
      <c r="J296" s="198" t="s">
        <v>949</v>
      </c>
      <c r="K296" s="301">
        <v>0</v>
      </c>
      <c r="L296" s="301">
        <v>2.7099199999999999</v>
      </c>
      <c r="M296" s="301">
        <v>1.9884181299999999</v>
      </c>
      <c r="N296" s="314">
        <f t="shared" si="16"/>
        <v>0.73375528797898093</v>
      </c>
      <c r="O296" s="301">
        <v>0.97361418499999997</v>
      </c>
      <c r="P296" s="301">
        <v>1.0159749619999998</v>
      </c>
      <c r="Q296" s="198">
        <f t="shared" si="17"/>
        <v>1.0435087919348667</v>
      </c>
      <c r="R296" s="314">
        <f t="shared" si="18"/>
        <v>0.26624471202101907</v>
      </c>
      <c r="S296" s="314">
        <f t="shared" si="19"/>
        <v>0.23431990586523344</v>
      </c>
      <c r="T296" s="198">
        <v>1</v>
      </c>
      <c r="U296" s="198"/>
    </row>
    <row r="297" spans="1:21" ht="15" customHeight="1">
      <c r="A297" s="164">
        <v>294</v>
      </c>
      <c r="B297" s="163" t="s">
        <v>2</v>
      </c>
      <c r="C297" s="163" t="s">
        <v>1335</v>
      </c>
      <c r="D297" s="163" t="s">
        <v>462</v>
      </c>
      <c r="E297" s="163" t="s">
        <v>1350</v>
      </c>
      <c r="F297" s="6" t="s">
        <v>1357</v>
      </c>
      <c r="G297" s="6">
        <v>442121701</v>
      </c>
      <c r="H297" s="6" t="s">
        <v>1358</v>
      </c>
      <c r="I297" s="6" t="s">
        <v>955</v>
      </c>
      <c r="J297" s="198" t="s">
        <v>949</v>
      </c>
      <c r="K297" s="301">
        <v>0</v>
      </c>
      <c r="L297" s="301">
        <v>3.7060599999999999</v>
      </c>
      <c r="M297" s="301">
        <v>3.5929676600000002</v>
      </c>
      <c r="N297" s="314">
        <f t="shared" si="16"/>
        <v>0.96948448217244199</v>
      </c>
      <c r="O297" s="301">
        <v>1.656091805</v>
      </c>
      <c r="P297" s="301">
        <v>2.0778667730000002</v>
      </c>
      <c r="Q297" s="198">
        <f t="shared" si="17"/>
        <v>1.2546809100356608</v>
      </c>
      <c r="R297" s="314">
        <f t="shared" si="18"/>
        <v>3.0515517827558014E-2</v>
      </c>
      <c r="S297" s="314">
        <f t="shared" si="19"/>
        <v>-0.21639367235757101</v>
      </c>
      <c r="T297" s="198">
        <v>1</v>
      </c>
      <c r="U297" s="198"/>
    </row>
    <row r="298" spans="1:21" ht="15" customHeight="1">
      <c r="A298" s="164">
        <v>295</v>
      </c>
      <c r="B298" s="163" t="s">
        <v>2</v>
      </c>
      <c r="C298" s="163" t="s">
        <v>1335</v>
      </c>
      <c r="D298" s="163" t="s">
        <v>462</v>
      </c>
      <c r="E298" s="163" t="s">
        <v>1350</v>
      </c>
      <c r="F298" s="6" t="s">
        <v>1357</v>
      </c>
      <c r="G298" s="6">
        <v>442121702</v>
      </c>
      <c r="H298" s="6" t="s">
        <v>1359</v>
      </c>
      <c r="I298" s="6" t="s">
        <v>955</v>
      </c>
      <c r="J298" s="198" t="s">
        <v>949</v>
      </c>
      <c r="K298" s="301">
        <v>0</v>
      </c>
      <c r="L298" s="301">
        <v>2.9729199999999998</v>
      </c>
      <c r="M298" s="301">
        <v>2.0778154099999999</v>
      </c>
      <c r="N298" s="314">
        <f t="shared" si="16"/>
        <v>0.69891400037673401</v>
      </c>
      <c r="O298" s="301">
        <v>0.95706219499999989</v>
      </c>
      <c r="P298" s="301">
        <v>1.187415286</v>
      </c>
      <c r="Q298" s="198">
        <f t="shared" si="17"/>
        <v>1.2406876921932959</v>
      </c>
      <c r="R298" s="314">
        <f t="shared" si="18"/>
        <v>0.30108599962326599</v>
      </c>
      <c r="S298" s="314">
        <f t="shared" si="19"/>
        <v>0.1328660018310055</v>
      </c>
      <c r="T298" s="198">
        <v>1</v>
      </c>
      <c r="U298" s="198"/>
    </row>
    <row r="299" spans="1:21" ht="15" customHeight="1">
      <c r="A299" s="164">
        <v>296</v>
      </c>
      <c r="B299" s="163" t="s">
        <v>2</v>
      </c>
      <c r="C299" s="163" t="s">
        <v>1335</v>
      </c>
      <c r="D299" s="163" t="s">
        <v>462</v>
      </c>
      <c r="E299" s="163" t="s">
        <v>1350</v>
      </c>
      <c r="F299" s="6" t="s">
        <v>1357</v>
      </c>
      <c r="G299" s="6">
        <v>442121703</v>
      </c>
      <c r="H299" s="6" t="s">
        <v>1360</v>
      </c>
      <c r="I299" s="6" t="s">
        <v>955</v>
      </c>
      <c r="J299" s="198" t="s">
        <v>949</v>
      </c>
      <c r="K299" s="301">
        <v>0</v>
      </c>
      <c r="L299" s="301">
        <v>2.86741</v>
      </c>
      <c r="M299" s="301">
        <v>1.47732734</v>
      </c>
      <c r="N299" s="314">
        <f t="shared" si="16"/>
        <v>0.5152131505435219</v>
      </c>
      <c r="O299" s="301">
        <v>0.55901582100000002</v>
      </c>
      <c r="P299" s="301">
        <v>0.72312820799999999</v>
      </c>
      <c r="Q299" s="198">
        <f t="shared" si="17"/>
        <v>1.2935737788358588</v>
      </c>
      <c r="R299" s="314">
        <f t="shared" si="18"/>
        <v>0.4847868494564781</v>
      </c>
      <c r="S299" s="314">
        <f t="shared" si="19"/>
        <v>0.33353377794548822</v>
      </c>
      <c r="T299" s="198">
        <v>1</v>
      </c>
      <c r="U299" s="198"/>
    </row>
    <row r="300" spans="1:21" ht="15" customHeight="1">
      <c r="A300" s="164">
        <v>297</v>
      </c>
      <c r="B300" s="163" t="s">
        <v>2</v>
      </c>
      <c r="C300" s="163" t="s">
        <v>1335</v>
      </c>
      <c r="D300" s="163" t="s">
        <v>462</v>
      </c>
      <c r="E300" s="163" t="s">
        <v>1350</v>
      </c>
      <c r="F300" s="6" t="s">
        <v>1361</v>
      </c>
      <c r="G300" s="6">
        <v>442122201</v>
      </c>
      <c r="H300" s="6" t="s">
        <v>1361</v>
      </c>
      <c r="I300" s="6" t="s">
        <v>948</v>
      </c>
      <c r="J300" s="198" t="s">
        <v>949</v>
      </c>
      <c r="K300" s="301">
        <v>0</v>
      </c>
      <c r="L300" s="301">
        <v>6.7437959999999997</v>
      </c>
      <c r="M300" s="301">
        <v>5.5735353200000004</v>
      </c>
      <c r="N300" s="314">
        <f t="shared" si="16"/>
        <v>0.82646855272609088</v>
      </c>
      <c r="O300" s="301">
        <v>3.277340046</v>
      </c>
      <c r="P300" s="301">
        <v>3.2134613590000001</v>
      </c>
      <c r="Q300" s="198">
        <f t="shared" si="17"/>
        <v>0.98050898408361253</v>
      </c>
      <c r="R300" s="314">
        <f t="shared" si="18"/>
        <v>0.17353144727390912</v>
      </c>
      <c r="S300" s="314">
        <f t="shared" si="19"/>
        <v>0.18964015898948705</v>
      </c>
      <c r="T300" s="198">
        <v>1</v>
      </c>
      <c r="U300" s="198"/>
    </row>
    <row r="301" spans="1:21" ht="15" customHeight="1">
      <c r="A301" s="164">
        <v>298</v>
      </c>
      <c r="B301" s="163" t="s">
        <v>2</v>
      </c>
      <c r="C301" s="163" t="s">
        <v>1335</v>
      </c>
      <c r="D301" s="163" t="s">
        <v>462</v>
      </c>
      <c r="E301" s="163" t="s">
        <v>1350</v>
      </c>
      <c r="F301" s="6" t="s">
        <v>1361</v>
      </c>
      <c r="G301" s="6">
        <v>442122202</v>
      </c>
      <c r="H301" s="6" t="s">
        <v>1362</v>
      </c>
      <c r="I301" s="6" t="s">
        <v>955</v>
      </c>
      <c r="J301" s="198" t="s">
        <v>949</v>
      </c>
      <c r="K301" s="301">
        <v>0</v>
      </c>
      <c r="L301" s="301">
        <v>4.1395650000000002</v>
      </c>
      <c r="M301" s="301">
        <v>3.1031945200000002</v>
      </c>
      <c r="N301" s="314">
        <f t="shared" si="16"/>
        <v>0.74964266052109341</v>
      </c>
      <c r="O301" s="301">
        <v>1.3797186429999999</v>
      </c>
      <c r="P301" s="301">
        <v>1.5451019029999999</v>
      </c>
      <c r="Q301" s="198">
        <f t="shared" si="17"/>
        <v>1.1198673808164235</v>
      </c>
      <c r="R301" s="314">
        <f t="shared" si="18"/>
        <v>0.25035733947890659</v>
      </c>
      <c r="S301" s="314">
        <f t="shared" si="19"/>
        <v>0.16049963721398786</v>
      </c>
      <c r="T301" s="198">
        <v>1</v>
      </c>
      <c r="U301" s="198"/>
    </row>
    <row r="302" spans="1:21" ht="15" customHeight="1">
      <c r="A302" s="164">
        <v>299</v>
      </c>
      <c r="B302" s="163" t="s">
        <v>2</v>
      </c>
      <c r="C302" s="163" t="s">
        <v>1335</v>
      </c>
      <c r="D302" s="163" t="s">
        <v>462</v>
      </c>
      <c r="E302" s="163" t="s">
        <v>1350</v>
      </c>
      <c r="F302" s="6" t="s">
        <v>1361</v>
      </c>
      <c r="G302" s="6">
        <v>442122203</v>
      </c>
      <c r="H302" s="6" t="s">
        <v>1363</v>
      </c>
      <c r="I302" s="6" t="s">
        <v>955</v>
      </c>
      <c r="J302" s="198" t="s">
        <v>949</v>
      </c>
      <c r="K302" s="301">
        <v>0</v>
      </c>
      <c r="L302" s="301">
        <v>2.50936</v>
      </c>
      <c r="M302" s="301">
        <v>1.79725589</v>
      </c>
      <c r="N302" s="314">
        <f t="shared" si="16"/>
        <v>0.71622082523033759</v>
      </c>
      <c r="O302" s="301">
        <v>0.96683826699999997</v>
      </c>
      <c r="P302" s="301">
        <v>1.1482731769999999</v>
      </c>
      <c r="Q302" s="198">
        <f t="shared" si="17"/>
        <v>1.1876579736163877</v>
      </c>
      <c r="R302" s="314">
        <f t="shared" si="18"/>
        <v>0.28377917476966241</v>
      </c>
      <c r="S302" s="314">
        <f t="shared" si="19"/>
        <v>0.14937462604508034</v>
      </c>
      <c r="T302" s="198">
        <v>1</v>
      </c>
      <c r="U302" s="198"/>
    </row>
    <row r="303" spans="1:21" ht="15" customHeight="1">
      <c r="A303" s="164">
        <v>300</v>
      </c>
      <c r="B303" s="163" t="s">
        <v>2</v>
      </c>
      <c r="C303" s="163" t="s">
        <v>1335</v>
      </c>
      <c r="D303" s="163" t="s">
        <v>462</v>
      </c>
      <c r="E303" s="163" t="s">
        <v>1350</v>
      </c>
      <c r="F303" s="6" t="s">
        <v>1364</v>
      </c>
      <c r="G303" s="6">
        <v>442122501</v>
      </c>
      <c r="H303" s="6" t="s">
        <v>1365</v>
      </c>
      <c r="I303" s="6" t="s">
        <v>955</v>
      </c>
      <c r="J303" s="198" t="s">
        <v>949</v>
      </c>
      <c r="K303" s="301">
        <v>0</v>
      </c>
      <c r="L303" s="301">
        <v>1.80084</v>
      </c>
      <c r="M303" s="301">
        <v>1.3411162299999999</v>
      </c>
      <c r="N303" s="314">
        <f t="shared" si="16"/>
        <v>0.74471703760467334</v>
      </c>
      <c r="O303" s="301">
        <v>0.59121340199999994</v>
      </c>
      <c r="P303" s="301">
        <v>0.65067726699999995</v>
      </c>
      <c r="Q303" s="198">
        <f t="shared" si="17"/>
        <v>1.1005793589909181</v>
      </c>
      <c r="R303" s="314">
        <f t="shared" si="18"/>
        <v>0.25528296239532666</v>
      </c>
      <c r="S303" s="314">
        <f t="shared" si="19"/>
        <v>0.18037980012343313</v>
      </c>
      <c r="T303" s="198">
        <v>1</v>
      </c>
      <c r="U303" s="198"/>
    </row>
    <row r="304" spans="1:21" ht="15" customHeight="1">
      <c r="A304" s="164">
        <v>301</v>
      </c>
      <c r="B304" s="163" t="s">
        <v>2</v>
      </c>
      <c r="C304" s="163" t="s">
        <v>1335</v>
      </c>
      <c r="D304" s="163" t="s">
        <v>462</v>
      </c>
      <c r="E304" s="163" t="s">
        <v>1350</v>
      </c>
      <c r="F304" s="6" t="s">
        <v>1364</v>
      </c>
      <c r="G304" s="6">
        <v>442122502</v>
      </c>
      <c r="H304" s="6" t="s">
        <v>1366</v>
      </c>
      <c r="I304" s="6" t="s">
        <v>955</v>
      </c>
      <c r="J304" s="198" t="s">
        <v>949</v>
      </c>
      <c r="K304" s="301">
        <v>0</v>
      </c>
      <c r="L304" s="301">
        <v>0.18976000000000001</v>
      </c>
      <c r="M304" s="301">
        <v>0.14223982999999998</v>
      </c>
      <c r="N304" s="314">
        <f t="shared" si="16"/>
        <v>0.74957751897133207</v>
      </c>
      <c r="O304" s="301">
        <v>6.2345586000000001E-2</v>
      </c>
      <c r="P304" s="301">
        <v>6.1735866E-2</v>
      </c>
      <c r="Q304" s="198">
        <f t="shared" si="17"/>
        <v>0.99022031808314381</v>
      </c>
      <c r="R304" s="314">
        <f t="shared" si="18"/>
        <v>0.25042248102866793</v>
      </c>
      <c r="S304" s="314">
        <f t="shared" si="19"/>
        <v>0.25775311073623375</v>
      </c>
      <c r="T304" s="198">
        <v>1</v>
      </c>
      <c r="U304" s="198"/>
    </row>
    <row r="305" spans="1:21" ht="15" customHeight="1">
      <c r="A305" s="164">
        <v>302</v>
      </c>
      <c r="B305" s="163" t="s">
        <v>2</v>
      </c>
      <c r="C305" s="163" t="s">
        <v>1335</v>
      </c>
      <c r="D305" s="163" t="s">
        <v>462</v>
      </c>
      <c r="E305" s="163" t="s">
        <v>1350</v>
      </c>
      <c r="F305" s="6" t="s">
        <v>1364</v>
      </c>
      <c r="G305" s="6">
        <v>442122503</v>
      </c>
      <c r="H305" s="6" t="s">
        <v>1367</v>
      </c>
      <c r="I305" s="6" t="s">
        <v>955</v>
      </c>
      <c r="J305" s="198" t="s">
        <v>949</v>
      </c>
      <c r="K305" s="301">
        <v>0</v>
      </c>
      <c r="L305" s="301">
        <v>2.41432</v>
      </c>
      <c r="M305" s="301">
        <v>1.8109938000000001</v>
      </c>
      <c r="N305" s="314">
        <f t="shared" si="16"/>
        <v>0.75010512276748731</v>
      </c>
      <c r="O305" s="301">
        <v>0.84469815999999998</v>
      </c>
      <c r="P305" s="301">
        <v>0.91937435500000009</v>
      </c>
      <c r="Q305" s="198">
        <f t="shared" si="17"/>
        <v>1.0884057744366344</v>
      </c>
      <c r="R305" s="314">
        <f t="shared" si="18"/>
        <v>0.24989487723251269</v>
      </c>
      <c r="S305" s="314">
        <f t="shared" si="19"/>
        <v>0.1835812529453662</v>
      </c>
      <c r="T305" s="198">
        <v>1</v>
      </c>
      <c r="U305" s="198"/>
    </row>
    <row r="306" spans="1:21" ht="15" customHeight="1">
      <c r="A306" s="164">
        <v>303</v>
      </c>
      <c r="B306" s="163" t="s">
        <v>2</v>
      </c>
      <c r="C306" s="163" t="s">
        <v>1335</v>
      </c>
      <c r="D306" s="163" t="s">
        <v>462</v>
      </c>
      <c r="E306" s="163" t="s">
        <v>1350</v>
      </c>
      <c r="F306" s="6" t="s">
        <v>1368</v>
      </c>
      <c r="G306" s="6">
        <v>442123301</v>
      </c>
      <c r="H306" s="6" t="s">
        <v>1369</v>
      </c>
      <c r="I306" s="6" t="s">
        <v>955</v>
      </c>
      <c r="J306" s="198" t="s">
        <v>949</v>
      </c>
      <c r="K306" s="301">
        <v>0</v>
      </c>
      <c r="L306" s="301">
        <v>1.5236609999999999</v>
      </c>
      <c r="M306" s="301">
        <v>1.1093499599999999</v>
      </c>
      <c r="N306" s="314">
        <f t="shared" si="16"/>
        <v>0.72808187648039813</v>
      </c>
      <c r="O306" s="301">
        <v>0.47386250700000004</v>
      </c>
      <c r="P306" s="301">
        <v>0.50369252399999997</v>
      </c>
      <c r="Q306" s="198">
        <f t="shared" si="17"/>
        <v>1.0629507854268789</v>
      </c>
      <c r="R306" s="314">
        <f t="shared" si="18"/>
        <v>0.27191812351960187</v>
      </c>
      <c r="S306" s="314">
        <f t="shared" si="19"/>
        <v>0.22608479754008493</v>
      </c>
      <c r="T306" s="198">
        <v>1</v>
      </c>
      <c r="U306" s="198"/>
    </row>
    <row r="307" spans="1:21" ht="15" customHeight="1">
      <c r="A307" s="164">
        <v>304</v>
      </c>
      <c r="B307" s="163" t="s">
        <v>2</v>
      </c>
      <c r="C307" s="163" t="s">
        <v>1335</v>
      </c>
      <c r="D307" s="163" t="s">
        <v>462</v>
      </c>
      <c r="E307" s="163" t="s">
        <v>1350</v>
      </c>
      <c r="F307" s="6" t="s">
        <v>1368</v>
      </c>
      <c r="G307" s="6">
        <v>442123303</v>
      </c>
      <c r="H307" s="6" t="s">
        <v>1358</v>
      </c>
      <c r="I307" s="6" t="s">
        <v>955</v>
      </c>
      <c r="J307" s="198" t="s">
        <v>949</v>
      </c>
      <c r="K307" s="301">
        <v>0</v>
      </c>
      <c r="L307" s="301">
        <v>1.940796</v>
      </c>
      <c r="M307" s="301">
        <v>0.60516762000000002</v>
      </c>
      <c r="N307" s="314">
        <f t="shared" si="16"/>
        <v>0.31181413193349533</v>
      </c>
      <c r="O307" s="301">
        <v>0.30175427100000002</v>
      </c>
      <c r="P307" s="301">
        <v>0.35868546699999998</v>
      </c>
      <c r="Q307" s="198">
        <f t="shared" si="17"/>
        <v>1.1886674074614836</v>
      </c>
      <c r="R307" s="314">
        <f t="shared" si="18"/>
        <v>0.68818586806650472</v>
      </c>
      <c r="S307" s="314">
        <f t="shared" si="19"/>
        <v>0.62935670418475909</v>
      </c>
      <c r="T307" s="198">
        <v>1</v>
      </c>
      <c r="U307" s="198"/>
    </row>
    <row r="308" spans="1:21" ht="15" customHeight="1">
      <c r="A308" s="164">
        <v>305</v>
      </c>
      <c r="B308" s="163" t="s">
        <v>2</v>
      </c>
      <c r="C308" s="163" t="s">
        <v>1335</v>
      </c>
      <c r="D308" s="163" t="s">
        <v>462</v>
      </c>
      <c r="E308" s="163" t="s">
        <v>1350</v>
      </c>
      <c r="F308" s="6" t="s">
        <v>1283</v>
      </c>
      <c r="G308" s="6">
        <v>442123401</v>
      </c>
      <c r="H308" s="6" t="s">
        <v>1370</v>
      </c>
      <c r="I308" s="6" t="s">
        <v>955</v>
      </c>
      <c r="J308" s="198" t="s">
        <v>949</v>
      </c>
      <c r="K308" s="301">
        <v>0</v>
      </c>
      <c r="L308" s="301">
        <v>1.0921320000000001</v>
      </c>
      <c r="M308" s="301">
        <v>0.58668844999999992</v>
      </c>
      <c r="N308" s="314">
        <f t="shared" si="16"/>
        <v>0.53719554962220673</v>
      </c>
      <c r="O308" s="301">
        <v>0.18176633</v>
      </c>
      <c r="P308" s="301">
        <v>0.25923670399999998</v>
      </c>
      <c r="Q308" s="198">
        <f t="shared" si="17"/>
        <v>1.4262086053011027</v>
      </c>
      <c r="R308" s="314">
        <f t="shared" si="18"/>
        <v>0.46280445037779327</v>
      </c>
      <c r="S308" s="314">
        <f t="shared" si="19"/>
        <v>0.2338470843993532</v>
      </c>
      <c r="T308" s="198">
        <v>1</v>
      </c>
      <c r="U308" s="198"/>
    </row>
    <row r="309" spans="1:21" ht="15" customHeight="1">
      <c r="A309" s="164">
        <v>306</v>
      </c>
      <c r="B309" s="163" t="s">
        <v>2</v>
      </c>
      <c r="C309" s="163" t="s">
        <v>1335</v>
      </c>
      <c r="D309" s="163" t="s">
        <v>462</v>
      </c>
      <c r="E309" s="163" t="s">
        <v>1350</v>
      </c>
      <c r="F309" s="6" t="s">
        <v>1283</v>
      </c>
      <c r="G309" s="6">
        <v>442123404</v>
      </c>
      <c r="H309" s="6" t="s">
        <v>1371</v>
      </c>
      <c r="I309" s="6" t="s">
        <v>955</v>
      </c>
      <c r="J309" s="198" t="s">
        <v>949</v>
      </c>
      <c r="K309" s="301">
        <v>0</v>
      </c>
      <c r="L309" s="301">
        <v>2.2351800000000002</v>
      </c>
      <c r="M309" s="301">
        <v>0.93411042</v>
      </c>
      <c r="N309" s="314">
        <f t="shared" si="16"/>
        <v>0.41791283923442402</v>
      </c>
      <c r="O309" s="301">
        <v>0.41713546000000001</v>
      </c>
      <c r="P309" s="301">
        <v>0.54198966199999998</v>
      </c>
      <c r="Q309" s="198">
        <f t="shared" si="17"/>
        <v>1.299313326179462</v>
      </c>
      <c r="R309" s="314">
        <f t="shared" si="18"/>
        <v>0.58208716076557598</v>
      </c>
      <c r="S309" s="314">
        <f t="shared" si="19"/>
        <v>0.45700027880121774</v>
      </c>
      <c r="T309" s="198">
        <v>1</v>
      </c>
      <c r="U309" s="198"/>
    </row>
    <row r="310" spans="1:21" ht="15" customHeight="1">
      <c r="A310" s="164">
        <v>307</v>
      </c>
      <c r="B310" s="163" t="s">
        <v>2</v>
      </c>
      <c r="C310" s="163" t="s">
        <v>1335</v>
      </c>
      <c r="D310" s="163" t="s">
        <v>462</v>
      </c>
      <c r="E310" s="163" t="s">
        <v>1372</v>
      </c>
      <c r="F310" s="6" t="s">
        <v>1373</v>
      </c>
      <c r="G310" s="6">
        <v>442132101</v>
      </c>
      <c r="H310" s="6" t="s">
        <v>1374</v>
      </c>
      <c r="I310" s="6" t="s">
        <v>948</v>
      </c>
      <c r="J310" s="198" t="s">
        <v>949</v>
      </c>
      <c r="K310" s="301">
        <v>0</v>
      </c>
      <c r="L310" s="301">
        <v>7.9691720000000004</v>
      </c>
      <c r="M310" s="301">
        <v>6.3974856200000003</v>
      </c>
      <c r="N310" s="314">
        <f t="shared" si="16"/>
        <v>0.80277921219419035</v>
      </c>
      <c r="O310" s="301">
        <v>2.8932358539999998</v>
      </c>
      <c r="P310" s="301">
        <v>3.2885715109999998</v>
      </c>
      <c r="Q310" s="198">
        <f t="shared" si="17"/>
        <v>1.1366413513967188</v>
      </c>
      <c r="R310" s="314">
        <f t="shared" si="18"/>
        <v>0.19722078780580965</v>
      </c>
      <c r="S310" s="314">
        <f t="shared" si="19"/>
        <v>8.7527951378402191E-2</v>
      </c>
      <c r="T310" s="198">
        <v>1</v>
      </c>
      <c r="U310" s="198"/>
    </row>
    <row r="311" spans="1:21" ht="15" customHeight="1">
      <c r="A311" s="164">
        <v>308</v>
      </c>
      <c r="B311" s="163" t="s">
        <v>2</v>
      </c>
      <c r="C311" s="163" t="s">
        <v>1335</v>
      </c>
      <c r="D311" s="163" t="s">
        <v>462</v>
      </c>
      <c r="E311" s="163" t="s">
        <v>1372</v>
      </c>
      <c r="F311" s="6" t="s">
        <v>1373</v>
      </c>
      <c r="G311" s="6">
        <v>442132104</v>
      </c>
      <c r="H311" s="6" t="s">
        <v>1375</v>
      </c>
      <c r="I311" s="6" t="s">
        <v>948</v>
      </c>
      <c r="J311" s="198" t="s">
        <v>949</v>
      </c>
      <c r="K311" s="301">
        <v>0</v>
      </c>
      <c r="L311" s="301">
        <v>6.8474399999999997</v>
      </c>
      <c r="M311" s="301">
        <v>5.3231546100000005</v>
      </c>
      <c r="N311" s="314">
        <f t="shared" si="16"/>
        <v>0.77739339227506932</v>
      </c>
      <c r="O311" s="301">
        <v>3.0309855190000001</v>
      </c>
      <c r="P311" s="301">
        <v>3.0766237329999999</v>
      </c>
      <c r="Q311" s="198">
        <f t="shared" si="17"/>
        <v>1.0150572194139209</v>
      </c>
      <c r="R311" s="314">
        <f t="shared" si="18"/>
        <v>0.22260660772493068</v>
      </c>
      <c r="S311" s="314">
        <f t="shared" si="19"/>
        <v>0.21090122484651264</v>
      </c>
      <c r="T311" s="198">
        <v>1</v>
      </c>
      <c r="U311" s="198"/>
    </row>
    <row r="312" spans="1:21" ht="15" customHeight="1">
      <c r="A312" s="164">
        <v>309</v>
      </c>
      <c r="B312" s="163" t="s">
        <v>2</v>
      </c>
      <c r="C312" s="163" t="s">
        <v>1335</v>
      </c>
      <c r="D312" s="163" t="s">
        <v>462</v>
      </c>
      <c r="E312" s="163" t="s">
        <v>1372</v>
      </c>
      <c r="F312" s="6" t="s">
        <v>1373</v>
      </c>
      <c r="G312" s="6">
        <v>442132105</v>
      </c>
      <c r="H312" s="6" t="s">
        <v>1376</v>
      </c>
      <c r="I312" s="6" t="s">
        <v>948</v>
      </c>
      <c r="J312" s="198" t="s">
        <v>949</v>
      </c>
      <c r="K312" s="301">
        <v>0</v>
      </c>
      <c r="L312" s="301">
        <v>2.6142799999999999</v>
      </c>
      <c r="M312" s="301">
        <v>2.1040221400000001</v>
      </c>
      <c r="N312" s="314">
        <f t="shared" si="16"/>
        <v>0.80481897118900814</v>
      </c>
      <c r="O312" s="301">
        <v>0.95697114399999994</v>
      </c>
      <c r="P312" s="301">
        <v>0.96502513400000001</v>
      </c>
      <c r="Q312" s="198">
        <f t="shared" si="17"/>
        <v>1.0084161262860398</v>
      </c>
      <c r="R312" s="314">
        <f t="shared" si="18"/>
        <v>0.19518102881099186</v>
      </c>
      <c r="S312" s="314">
        <f t="shared" si="19"/>
        <v>0.18840757071206449</v>
      </c>
      <c r="T312" s="198">
        <v>1</v>
      </c>
      <c r="U312" s="198"/>
    </row>
    <row r="313" spans="1:21" ht="15" customHeight="1">
      <c r="A313" s="164">
        <v>310</v>
      </c>
      <c r="B313" s="163" t="s">
        <v>2</v>
      </c>
      <c r="C313" s="163" t="s">
        <v>1335</v>
      </c>
      <c r="D313" s="163" t="s">
        <v>462</v>
      </c>
      <c r="E313" s="163" t="s">
        <v>1372</v>
      </c>
      <c r="F313" s="6" t="s">
        <v>1373</v>
      </c>
      <c r="G313" s="6">
        <v>442132106</v>
      </c>
      <c r="H313" s="6" t="s">
        <v>1377</v>
      </c>
      <c r="I313" s="6" t="s">
        <v>955</v>
      </c>
      <c r="J313" s="198" t="s">
        <v>949</v>
      </c>
      <c r="K313" s="301">
        <v>0</v>
      </c>
      <c r="L313" s="301">
        <v>1.86748</v>
      </c>
      <c r="M313" s="301">
        <v>1.57379976</v>
      </c>
      <c r="N313" s="314">
        <f t="shared" si="16"/>
        <v>0.8427398205067792</v>
      </c>
      <c r="O313" s="301">
        <v>0.72118093099999991</v>
      </c>
      <c r="P313" s="301">
        <v>0.75970437800000001</v>
      </c>
      <c r="Q313" s="198">
        <f t="shared" si="17"/>
        <v>1.0534171736163114</v>
      </c>
      <c r="R313" s="314">
        <f t="shared" si="18"/>
        <v>0.1572601794932208</v>
      </c>
      <c r="S313" s="314">
        <f t="shared" si="19"/>
        <v>0.11224340018783108</v>
      </c>
      <c r="T313" s="198">
        <v>1</v>
      </c>
      <c r="U313" s="198"/>
    </row>
    <row r="314" spans="1:21" ht="15" customHeight="1">
      <c r="A314" s="164">
        <v>311</v>
      </c>
      <c r="B314" s="163" t="s">
        <v>2</v>
      </c>
      <c r="C314" s="163" t="s">
        <v>1335</v>
      </c>
      <c r="D314" s="163" t="s">
        <v>462</v>
      </c>
      <c r="E314" s="163" t="s">
        <v>1372</v>
      </c>
      <c r="F314" s="6" t="s">
        <v>1373</v>
      </c>
      <c r="G314" s="6">
        <v>442132107</v>
      </c>
      <c r="H314" s="6" t="s">
        <v>1378</v>
      </c>
      <c r="I314" s="6" t="s">
        <v>955</v>
      </c>
      <c r="J314" s="198" t="s">
        <v>949</v>
      </c>
      <c r="K314" s="301">
        <v>0</v>
      </c>
      <c r="L314" s="301">
        <v>3.4113600000000002</v>
      </c>
      <c r="M314" s="301">
        <v>2.5004795</v>
      </c>
      <c r="N314" s="314">
        <f t="shared" si="16"/>
        <v>0.73298611111111112</v>
      </c>
      <c r="O314" s="301">
        <v>1.190339083</v>
      </c>
      <c r="P314" s="301">
        <v>1.2889162599999999</v>
      </c>
      <c r="Q314" s="198">
        <f t="shared" si="17"/>
        <v>1.0828143664337702</v>
      </c>
      <c r="R314" s="314">
        <f t="shared" si="18"/>
        <v>0.26701388888888888</v>
      </c>
      <c r="S314" s="314">
        <f t="shared" si="19"/>
        <v>0.20631210849246917</v>
      </c>
      <c r="T314" s="198">
        <v>1</v>
      </c>
      <c r="U314" s="198"/>
    </row>
    <row r="315" spans="1:21" ht="15" customHeight="1">
      <c r="A315" s="164">
        <v>312</v>
      </c>
      <c r="B315" s="163" t="s">
        <v>2</v>
      </c>
      <c r="C315" s="163" t="s">
        <v>1335</v>
      </c>
      <c r="D315" s="163" t="s">
        <v>462</v>
      </c>
      <c r="E315" s="163" t="s">
        <v>1372</v>
      </c>
      <c r="F315" s="6" t="s">
        <v>1379</v>
      </c>
      <c r="G315" s="6">
        <v>442133306</v>
      </c>
      <c r="H315" s="6" t="s">
        <v>1380</v>
      </c>
      <c r="I315" s="6" t="s">
        <v>955</v>
      </c>
      <c r="J315" s="198" t="s">
        <v>949</v>
      </c>
      <c r="K315" s="301">
        <v>0</v>
      </c>
      <c r="L315" s="301">
        <v>2.0506500000000001</v>
      </c>
      <c r="M315" s="301">
        <v>1.0818085900000001</v>
      </c>
      <c r="N315" s="314">
        <f t="shared" si="16"/>
        <v>0.52754423719308519</v>
      </c>
      <c r="O315" s="301">
        <v>0.52466331600000005</v>
      </c>
      <c r="P315" s="301">
        <v>0.57101057999999993</v>
      </c>
      <c r="Q315" s="198">
        <f t="shared" si="17"/>
        <v>1.0883371537262192</v>
      </c>
      <c r="R315" s="314">
        <f t="shared" si="18"/>
        <v>0.47245576280691481</v>
      </c>
      <c r="S315" s="314">
        <f t="shared" si="19"/>
        <v>0.42585400642860816</v>
      </c>
      <c r="T315" s="198">
        <v>1</v>
      </c>
      <c r="U315" s="198"/>
    </row>
    <row r="316" spans="1:21" ht="15" customHeight="1">
      <c r="A316" s="164">
        <v>313</v>
      </c>
      <c r="B316" s="163" t="s">
        <v>2</v>
      </c>
      <c r="C316" s="163" t="s">
        <v>1335</v>
      </c>
      <c r="D316" s="163" t="s">
        <v>462</v>
      </c>
      <c r="E316" s="163" t="s">
        <v>1381</v>
      </c>
      <c r="F316" s="6" t="s">
        <v>1382</v>
      </c>
      <c r="G316" s="6">
        <v>442141201</v>
      </c>
      <c r="H316" s="6" t="s">
        <v>1383</v>
      </c>
      <c r="I316" s="6" t="s">
        <v>955</v>
      </c>
      <c r="J316" s="198" t="s">
        <v>949</v>
      </c>
      <c r="K316" s="301">
        <v>0</v>
      </c>
      <c r="L316" s="301">
        <v>5.4573749999999999</v>
      </c>
      <c r="M316" s="301">
        <v>2.4122314500000002</v>
      </c>
      <c r="N316" s="314">
        <f t="shared" si="16"/>
        <v>0.44201313818456678</v>
      </c>
      <c r="O316" s="301">
        <v>1.1460358340000001</v>
      </c>
      <c r="P316" s="301">
        <v>1.1365858130000002</v>
      </c>
      <c r="Q316" s="198">
        <f t="shared" si="17"/>
        <v>0.99175416621396861</v>
      </c>
      <c r="R316" s="314">
        <f t="shared" si="18"/>
        <v>0.55798686181543322</v>
      </c>
      <c r="S316" s="314">
        <f t="shared" si="19"/>
        <v>0.56163162868414529</v>
      </c>
      <c r="T316" s="198">
        <v>1</v>
      </c>
      <c r="U316" s="198"/>
    </row>
    <row r="317" spans="1:21" ht="15" customHeight="1">
      <c r="A317" s="164">
        <v>314</v>
      </c>
      <c r="B317" s="163" t="s">
        <v>2</v>
      </c>
      <c r="C317" s="163" t="s">
        <v>1335</v>
      </c>
      <c r="D317" s="163" t="s">
        <v>462</v>
      </c>
      <c r="E317" s="163" t="s">
        <v>1381</v>
      </c>
      <c r="F317" s="6" t="s">
        <v>1382</v>
      </c>
      <c r="G317" s="6">
        <v>442141202</v>
      </c>
      <c r="H317" s="6" t="s">
        <v>1384</v>
      </c>
      <c r="I317" s="6" t="s">
        <v>955</v>
      </c>
      <c r="J317" s="198" t="s">
        <v>949</v>
      </c>
      <c r="K317" s="301">
        <v>0</v>
      </c>
      <c r="L317" s="301">
        <v>1.6221300000000001</v>
      </c>
      <c r="M317" s="301">
        <v>0.54347729</v>
      </c>
      <c r="N317" s="314">
        <f t="shared" si="16"/>
        <v>0.33503929401465971</v>
      </c>
      <c r="O317" s="301">
        <v>0.27010086099999997</v>
      </c>
      <c r="P317" s="301">
        <v>0.30796127200000001</v>
      </c>
      <c r="Q317" s="198">
        <f t="shared" si="17"/>
        <v>1.1401713821267681</v>
      </c>
      <c r="R317" s="314">
        <f t="shared" si="18"/>
        <v>0.66496070598534029</v>
      </c>
      <c r="S317" s="314">
        <f t="shared" si="19"/>
        <v>0.6179977850765288</v>
      </c>
      <c r="T317" s="198">
        <v>1</v>
      </c>
      <c r="U317" s="198"/>
    </row>
    <row r="318" spans="1:21" ht="15" customHeight="1">
      <c r="A318" s="164">
        <v>315</v>
      </c>
      <c r="B318" s="163" t="s">
        <v>2</v>
      </c>
      <c r="C318" s="163" t="s">
        <v>1335</v>
      </c>
      <c r="D318" s="163" t="s">
        <v>462</v>
      </c>
      <c r="E318" s="163" t="s">
        <v>1381</v>
      </c>
      <c r="F318" s="6" t="s">
        <v>1385</v>
      </c>
      <c r="G318" s="6">
        <v>442141301</v>
      </c>
      <c r="H318" s="6" t="s">
        <v>1386</v>
      </c>
      <c r="I318" s="6" t="s">
        <v>955</v>
      </c>
      <c r="J318" s="198" t="s">
        <v>949</v>
      </c>
      <c r="K318" s="301">
        <v>0</v>
      </c>
      <c r="L318" s="301">
        <v>1.9025300000000001</v>
      </c>
      <c r="M318" s="301">
        <v>1.3343592399999999</v>
      </c>
      <c r="N318" s="314">
        <f t="shared" si="16"/>
        <v>0.70136042007221955</v>
      </c>
      <c r="O318" s="301">
        <v>0.65431073299999998</v>
      </c>
      <c r="P318" s="301">
        <v>0.63820304900000002</v>
      </c>
      <c r="Q318" s="198">
        <f t="shared" si="17"/>
        <v>0.9753822103358345</v>
      </c>
      <c r="R318" s="314">
        <f t="shared" si="18"/>
        <v>0.29863957992778045</v>
      </c>
      <c r="S318" s="314">
        <f t="shared" si="19"/>
        <v>0.31590552322788912</v>
      </c>
      <c r="T318" s="198">
        <v>1</v>
      </c>
      <c r="U318" s="198"/>
    </row>
    <row r="319" spans="1:21" ht="15" customHeight="1">
      <c r="A319" s="164">
        <v>316</v>
      </c>
      <c r="B319" s="163" t="s">
        <v>2</v>
      </c>
      <c r="C319" s="163" t="s">
        <v>1335</v>
      </c>
      <c r="D319" s="163" t="s">
        <v>462</v>
      </c>
      <c r="E319" s="163" t="s">
        <v>1381</v>
      </c>
      <c r="F319" s="6" t="s">
        <v>1385</v>
      </c>
      <c r="G319" s="6">
        <v>442141302</v>
      </c>
      <c r="H319" s="6" t="s">
        <v>1387</v>
      </c>
      <c r="I319" s="6" t="s">
        <v>955</v>
      </c>
      <c r="J319" s="198" t="s">
        <v>949</v>
      </c>
      <c r="K319" s="301">
        <v>0</v>
      </c>
      <c r="L319" s="301">
        <v>0.94750000000000001</v>
      </c>
      <c r="M319" s="301">
        <v>0.80770407999999994</v>
      </c>
      <c r="N319" s="314">
        <f t="shared" si="16"/>
        <v>0.8524581319261213</v>
      </c>
      <c r="O319" s="301">
        <v>0.44892618400000001</v>
      </c>
      <c r="P319" s="301">
        <v>0.43594137699999996</v>
      </c>
      <c r="Q319" s="198">
        <f t="shared" si="17"/>
        <v>0.97107585286226017</v>
      </c>
      <c r="R319" s="314">
        <f t="shared" si="18"/>
        <v>0.1475418680738787</v>
      </c>
      <c r="S319" s="314">
        <f t="shared" si="19"/>
        <v>0.1721984925104727</v>
      </c>
      <c r="T319" s="198">
        <v>1</v>
      </c>
      <c r="U319" s="198"/>
    </row>
    <row r="320" spans="1:21" ht="15" customHeight="1">
      <c r="A320" s="164">
        <v>317</v>
      </c>
      <c r="B320" s="163" t="s">
        <v>2</v>
      </c>
      <c r="C320" s="163" t="s">
        <v>1335</v>
      </c>
      <c r="D320" s="163" t="s">
        <v>462</v>
      </c>
      <c r="E320" s="163" t="s">
        <v>1381</v>
      </c>
      <c r="F320" s="6" t="s">
        <v>1385</v>
      </c>
      <c r="G320" s="6">
        <v>442141303</v>
      </c>
      <c r="H320" s="6" t="s">
        <v>1388</v>
      </c>
      <c r="I320" s="6" t="s">
        <v>955</v>
      </c>
      <c r="J320" s="198" t="s">
        <v>949</v>
      </c>
      <c r="K320" s="301">
        <v>0</v>
      </c>
      <c r="L320" s="301">
        <v>4.3273000000000001</v>
      </c>
      <c r="M320" s="301">
        <v>3.5236332300000002</v>
      </c>
      <c r="N320" s="314">
        <f t="shared" si="16"/>
        <v>0.81427985811013792</v>
      </c>
      <c r="O320" s="301">
        <v>1.9220633839999999</v>
      </c>
      <c r="P320" s="301">
        <v>1.8277971530000001</v>
      </c>
      <c r="Q320" s="198">
        <f t="shared" si="17"/>
        <v>0.95095571156252789</v>
      </c>
      <c r="R320" s="314">
        <f t="shared" si="18"/>
        <v>0.18572014188986208</v>
      </c>
      <c r="S320" s="314">
        <f t="shared" si="19"/>
        <v>0.22565591811983954</v>
      </c>
      <c r="T320" s="198">
        <v>1</v>
      </c>
      <c r="U320" s="198"/>
    </row>
    <row r="321" spans="1:21" ht="15" customHeight="1">
      <c r="A321" s="164">
        <v>318</v>
      </c>
      <c r="B321" s="163" t="s">
        <v>2</v>
      </c>
      <c r="C321" s="163" t="s">
        <v>1335</v>
      </c>
      <c r="D321" s="163" t="s">
        <v>462</v>
      </c>
      <c r="E321" s="163" t="s">
        <v>1381</v>
      </c>
      <c r="F321" s="6" t="s">
        <v>1389</v>
      </c>
      <c r="G321" s="6">
        <v>442143102</v>
      </c>
      <c r="H321" s="6" t="s">
        <v>1390</v>
      </c>
      <c r="I321" s="6" t="s">
        <v>955</v>
      </c>
      <c r="J321" s="198" t="s">
        <v>949</v>
      </c>
      <c r="K321" s="301">
        <v>0</v>
      </c>
      <c r="L321" s="301">
        <v>1.71343</v>
      </c>
      <c r="M321" s="301">
        <v>1.3613344700000001</v>
      </c>
      <c r="N321" s="314">
        <f t="shared" si="16"/>
        <v>0.79450836625949128</v>
      </c>
      <c r="O321" s="301">
        <v>0.62031829999999999</v>
      </c>
      <c r="P321" s="301">
        <v>0.64454246999999998</v>
      </c>
      <c r="Q321" s="198">
        <f t="shared" si="17"/>
        <v>1.0390511935565983</v>
      </c>
      <c r="R321" s="314">
        <f t="shared" si="18"/>
        <v>0.20549163374050872</v>
      </c>
      <c r="S321" s="314">
        <f t="shared" si="19"/>
        <v>0.17446513374737271</v>
      </c>
      <c r="T321" s="198">
        <v>1</v>
      </c>
      <c r="U321" s="198"/>
    </row>
    <row r="322" spans="1:21" ht="15" customHeight="1">
      <c r="A322" s="164">
        <v>319</v>
      </c>
      <c r="B322" s="163" t="s">
        <v>2</v>
      </c>
      <c r="C322" s="163" t="s">
        <v>1335</v>
      </c>
      <c r="D322" s="163" t="s">
        <v>462</v>
      </c>
      <c r="E322" s="163" t="s">
        <v>1381</v>
      </c>
      <c r="F322" s="6" t="s">
        <v>1389</v>
      </c>
      <c r="G322" s="6">
        <v>442143103</v>
      </c>
      <c r="H322" s="6" t="s">
        <v>1391</v>
      </c>
      <c r="I322" s="6" t="s">
        <v>955</v>
      </c>
      <c r="J322" s="198" t="s">
        <v>949</v>
      </c>
      <c r="K322" s="301">
        <v>0</v>
      </c>
      <c r="L322" s="301">
        <v>1.26281</v>
      </c>
      <c r="M322" s="301">
        <v>0.8479274</v>
      </c>
      <c r="N322" s="314">
        <f t="shared" si="16"/>
        <v>0.67146078982586455</v>
      </c>
      <c r="O322" s="301">
        <v>0.47195279299999998</v>
      </c>
      <c r="P322" s="301">
        <v>0.46615152900000001</v>
      </c>
      <c r="Q322" s="198">
        <f t="shared" si="17"/>
        <v>0.98770795705408621</v>
      </c>
      <c r="R322" s="314">
        <f t="shared" si="18"/>
        <v>0.32853921017413545</v>
      </c>
      <c r="S322" s="314">
        <f t="shared" si="19"/>
        <v>0.33679283503917212</v>
      </c>
      <c r="T322" s="198">
        <v>1</v>
      </c>
      <c r="U322" s="198"/>
    </row>
    <row r="323" spans="1:21" ht="15" customHeight="1">
      <c r="A323" s="164">
        <v>320</v>
      </c>
      <c r="B323" s="163" t="s">
        <v>2</v>
      </c>
      <c r="C323" s="163" t="s">
        <v>1335</v>
      </c>
      <c r="D323" s="163" t="s">
        <v>462</v>
      </c>
      <c r="E323" s="163" t="s">
        <v>1381</v>
      </c>
      <c r="F323" s="6" t="s">
        <v>1392</v>
      </c>
      <c r="G323" s="6">
        <v>442143401</v>
      </c>
      <c r="H323" s="6" t="s">
        <v>1393</v>
      </c>
      <c r="I323" s="6" t="s">
        <v>948</v>
      </c>
      <c r="J323" s="198" t="s">
        <v>949</v>
      </c>
      <c r="K323" s="301">
        <v>0</v>
      </c>
      <c r="L323" s="301">
        <v>1.6828050000000001</v>
      </c>
      <c r="M323" s="301">
        <v>1.52375489</v>
      </c>
      <c r="N323" s="314">
        <f t="shared" si="16"/>
        <v>0.90548512156785832</v>
      </c>
      <c r="O323" s="301">
        <v>0.89293527799999994</v>
      </c>
      <c r="P323" s="301">
        <v>0.862256252</v>
      </c>
      <c r="Q323" s="198">
        <f t="shared" si="17"/>
        <v>0.96564249755176546</v>
      </c>
      <c r="R323" s="314">
        <f t="shared" si="18"/>
        <v>9.451487843214168E-2</v>
      </c>
      <c r="S323" s="314">
        <f t="shared" si="19"/>
        <v>0.12562508571324937</v>
      </c>
      <c r="T323" s="198">
        <v>1</v>
      </c>
      <c r="U323" s="198"/>
    </row>
    <row r="324" spans="1:21" ht="15" customHeight="1">
      <c r="A324" s="164">
        <v>321</v>
      </c>
      <c r="B324" s="163" t="s">
        <v>2</v>
      </c>
      <c r="C324" s="163" t="s">
        <v>1335</v>
      </c>
      <c r="D324" s="163" t="s">
        <v>462</v>
      </c>
      <c r="E324" s="163" t="s">
        <v>1381</v>
      </c>
      <c r="F324" s="6" t="s">
        <v>1392</v>
      </c>
      <c r="G324" s="6">
        <v>442143402</v>
      </c>
      <c r="H324" s="6" t="s">
        <v>1394</v>
      </c>
      <c r="I324" s="6" t="s">
        <v>948</v>
      </c>
      <c r="J324" s="198" t="s">
        <v>949</v>
      </c>
      <c r="K324" s="301">
        <v>0</v>
      </c>
      <c r="L324" s="301">
        <v>1.96506</v>
      </c>
      <c r="M324" s="301">
        <v>0.98728850000000001</v>
      </c>
      <c r="N324" s="314">
        <f t="shared" ref="N324:N387" si="20">M324/L324</f>
        <v>0.50242155455813053</v>
      </c>
      <c r="O324" s="301">
        <v>0.65454227899999995</v>
      </c>
      <c r="P324" s="301">
        <v>0.57544955199999992</v>
      </c>
      <c r="Q324" s="198">
        <f t="shared" ref="Q324:Q387" si="21">P324/O324</f>
        <v>0.87916330306296375</v>
      </c>
      <c r="R324" s="314">
        <f t="shared" ref="R324:R387" si="22">1-N324</f>
        <v>0.49757844544186947</v>
      </c>
      <c r="S324" s="314">
        <f t="shared" ref="S324:S387" si="23">1-N324*Q324</f>
        <v>0.55828940656464487</v>
      </c>
      <c r="T324" s="198">
        <v>1</v>
      </c>
      <c r="U324" s="198"/>
    </row>
    <row r="325" spans="1:21" ht="15" customHeight="1">
      <c r="A325" s="164">
        <v>322</v>
      </c>
      <c r="B325" s="163" t="s">
        <v>2</v>
      </c>
      <c r="C325" s="163" t="s">
        <v>1335</v>
      </c>
      <c r="D325" s="163" t="s">
        <v>462</v>
      </c>
      <c r="E325" s="163" t="s">
        <v>1381</v>
      </c>
      <c r="F325" s="6" t="s">
        <v>1392</v>
      </c>
      <c r="G325" s="6">
        <v>442143403</v>
      </c>
      <c r="H325" s="6" t="s">
        <v>1395</v>
      </c>
      <c r="I325" s="6" t="s">
        <v>948</v>
      </c>
      <c r="J325" s="198" t="s">
        <v>949</v>
      </c>
      <c r="K325" s="301">
        <v>0</v>
      </c>
      <c r="L325" s="301">
        <v>0.24067</v>
      </c>
      <c r="M325" s="301">
        <v>0.20882904999999999</v>
      </c>
      <c r="N325" s="314">
        <f t="shared" si="20"/>
        <v>0.86769871608426474</v>
      </c>
      <c r="O325" s="301">
        <v>0.18870746799999999</v>
      </c>
      <c r="P325" s="301">
        <v>0.16663360800000002</v>
      </c>
      <c r="Q325" s="198">
        <f t="shared" si="21"/>
        <v>0.88302603901187438</v>
      </c>
      <c r="R325" s="314">
        <f t="shared" si="22"/>
        <v>0.13230128391573526</v>
      </c>
      <c r="S325" s="314">
        <f t="shared" si="23"/>
        <v>0.23379943968042272</v>
      </c>
      <c r="T325" s="198">
        <v>1</v>
      </c>
      <c r="U325" s="198"/>
    </row>
    <row r="326" spans="1:21" ht="15" customHeight="1">
      <c r="A326" s="164">
        <v>323</v>
      </c>
      <c r="B326" s="163" t="s">
        <v>2</v>
      </c>
      <c r="C326" s="163" t="s">
        <v>1335</v>
      </c>
      <c r="D326" s="163" t="s">
        <v>462</v>
      </c>
      <c r="E326" s="163" t="s">
        <v>1381</v>
      </c>
      <c r="F326" s="6" t="s">
        <v>1392</v>
      </c>
      <c r="G326" s="6">
        <v>442143404</v>
      </c>
      <c r="H326" s="6" t="s">
        <v>1396</v>
      </c>
      <c r="I326" s="6" t="s">
        <v>948</v>
      </c>
      <c r="J326" s="198" t="s">
        <v>949</v>
      </c>
      <c r="K326" s="301">
        <v>0</v>
      </c>
      <c r="L326" s="301">
        <v>1.0125</v>
      </c>
      <c r="M326" s="301">
        <v>0.72997904000000002</v>
      </c>
      <c r="N326" s="314">
        <f t="shared" si="20"/>
        <v>0.72096695308641978</v>
      </c>
      <c r="O326" s="301">
        <v>0.51290010199999991</v>
      </c>
      <c r="P326" s="301">
        <v>0.50736772400000008</v>
      </c>
      <c r="Q326" s="198">
        <f t="shared" si="21"/>
        <v>0.98921353694720104</v>
      </c>
      <c r="R326" s="314">
        <f t="shared" si="22"/>
        <v>0.27903304691358022</v>
      </c>
      <c r="S326" s="314">
        <f t="shared" si="23"/>
        <v>0.28680973031533596</v>
      </c>
      <c r="T326" s="198">
        <v>1</v>
      </c>
      <c r="U326" s="198"/>
    </row>
    <row r="327" spans="1:21" ht="15" customHeight="1">
      <c r="A327" s="164">
        <v>324</v>
      </c>
      <c r="B327" s="163" t="s">
        <v>2</v>
      </c>
      <c r="C327" s="163" t="s">
        <v>1335</v>
      </c>
      <c r="D327" s="163" t="s">
        <v>462</v>
      </c>
      <c r="E327" s="163" t="s">
        <v>1381</v>
      </c>
      <c r="F327" s="6" t="s">
        <v>1392</v>
      </c>
      <c r="G327" s="6">
        <v>442143405</v>
      </c>
      <c r="H327" s="6" t="s">
        <v>1397</v>
      </c>
      <c r="I327" s="6" t="s">
        <v>948</v>
      </c>
      <c r="J327" s="198" t="s">
        <v>949</v>
      </c>
      <c r="K327" s="301">
        <v>0</v>
      </c>
      <c r="L327" s="301">
        <v>0.85206000000000004</v>
      </c>
      <c r="M327" s="301">
        <v>0.77946271</v>
      </c>
      <c r="N327" s="314">
        <f t="shared" si="20"/>
        <v>0.91479791329249105</v>
      </c>
      <c r="O327" s="301">
        <v>0.61887503799999999</v>
      </c>
      <c r="P327" s="301">
        <v>0.51529438999999999</v>
      </c>
      <c r="Q327" s="198">
        <f t="shared" si="21"/>
        <v>0.83263075477282378</v>
      </c>
      <c r="R327" s="314">
        <f t="shared" si="22"/>
        <v>8.5202086707508951E-2</v>
      </c>
      <c r="S327" s="314">
        <f t="shared" si="23"/>
        <v>0.23831112299066892</v>
      </c>
      <c r="T327" s="198">
        <v>1</v>
      </c>
      <c r="U327" s="198"/>
    </row>
    <row r="328" spans="1:21" ht="15" customHeight="1">
      <c r="A328" s="164">
        <v>325</v>
      </c>
      <c r="B328" s="163" t="s">
        <v>2</v>
      </c>
      <c r="C328" s="163" t="s">
        <v>1335</v>
      </c>
      <c r="D328" s="163" t="s">
        <v>462</v>
      </c>
      <c r="E328" s="163" t="s">
        <v>1381</v>
      </c>
      <c r="F328" s="6" t="s">
        <v>1392</v>
      </c>
      <c r="G328" s="6">
        <v>442143406</v>
      </c>
      <c r="H328" s="6" t="s">
        <v>1392</v>
      </c>
      <c r="I328" s="6" t="s">
        <v>948</v>
      </c>
      <c r="J328" s="198" t="s">
        <v>949</v>
      </c>
      <c r="K328" s="301">
        <v>0</v>
      </c>
      <c r="L328" s="301">
        <v>1.4491799999999999</v>
      </c>
      <c r="M328" s="301">
        <v>1.2229863000000001</v>
      </c>
      <c r="N328" s="314">
        <f t="shared" si="20"/>
        <v>0.84391607667784552</v>
      </c>
      <c r="O328" s="301">
        <v>0.583586838</v>
      </c>
      <c r="P328" s="301">
        <v>0.57098378099999991</v>
      </c>
      <c r="Q328" s="198">
        <f t="shared" si="21"/>
        <v>0.97840414454309521</v>
      </c>
      <c r="R328" s="314">
        <f t="shared" si="22"/>
        <v>0.15608392332215448</v>
      </c>
      <c r="S328" s="314">
        <f t="shared" si="23"/>
        <v>0.17430901293184742</v>
      </c>
      <c r="T328" s="198">
        <v>1</v>
      </c>
      <c r="U328" s="198"/>
    </row>
    <row r="329" spans="1:21" ht="15" customHeight="1">
      <c r="A329" s="164">
        <v>326</v>
      </c>
      <c r="B329" s="163" t="s">
        <v>2</v>
      </c>
      <c r="C329" s="163" t="s">
        <v>1335</v>
      </c>
      <c r="D329" s="163" t="s">
        <v>462</v>
      </c>
      <c r="E329" s="163" t="s">
        <v>1398</v>
      </c>
      <c r="F329" s="6" t="s">
        <v>1399</v>
      </c>
      <c r="G329" s="6">
        <v>442151204</v>
      </c>
      <c r="H329" s="6" t="s">
        <v>1400</v>
      </c>
      <c r="I329" s="6" t="s">
        <v>955</v>
      </c>
      <c r="J329" s="198" t="s">
        <v>949</v>
      </c>
      <c r="K329" s="301">
        <v>0</v>
      </c>
      <c r="L329" s="301">
        <v>2.552826</v>
      </c>
      <c r="M329" s="301">
        <v>2.4575217200000004</v>
      </c>
      <c r="N329" s="314">
        <f t="shared" si="20"/>
        <v>0.96266714613530269</v>
      </c>
      <c r="O329" s="301">
        <v>0.99190820999999996</v>
      </c>
      <c r="P329" s="301">
        <v>1.165432002</v>
      </c>
      <c r="Q329" s="198">
        <f t="shared" si="21"/>
        <v>1.1749393646010855</v>
      </c>
      <c r="R329" s="314">
        <f t="shared" si="22"/>
        <v>3.7332853864697313E-2</v>
      </c>
      <c r="S329" s="314">
        <f t="shared" si="23"/>
        <v>-0.13107552500255282</v>
      </c>
      <c r="T329" s="198">
        <v>1</v>
      </c>
      <c r="U329" s="198"/>
    </row>
    <row r="330" spans="1:21" ht="15" customHeight="1">
      <c r="A330" s="164">
        <v>327</v>
      </c>
      <c r="B330" s="163" t="s">
        <v>2</v>
      </c>
      <c r="C330" s="163" t="s">
        <v>1335</v>
      </c>
      <c r="D330" s="163" t="s">
        <v>462</v>
      </c>
      <c r="E330" s="163" t="s">
        <v>1398</v>
      </c>
      <c r="F330" s="6" t="s">
        <v>1401</v>
      </c>
      <c r="G330" s="6">
        <v>442152101</v>
      </c>
      <c r="H330" s="6" t="s">
        <v>1402</v>
      </c>
      <c r="I330" s="6" t="s">
        <v>955</v>
      </c>
      <c r="J330" s="198" t="s">
        <v>949</v>
      </c>
      <c r="K330" s="301">
        <v>0</v>
      </c>
      <c r="L330" s="301">
        <v>7.2993399999999999</v>
      </c>
      <c r="M330" s="301">
        <v>5.2974427000000004</v>
      </c>
      <c r="N330" s="314">
        <f t="shared" si="20"/>
        <v>0.7257426972849601</v>
      </c>
      <c r="O330" s="301">
        <v>1.9455174510000002</v>
      </c>
      <c r="P330" s="301">
        <v>2.223744242</v>
      </c>
      <c r="Q330" s="198">
        <f t="shared" si="21"/>
        <v>1.1430091469274617</v>
      </c>
      <c r="R330" s="314">
        <f t="shared" si="22"/>
        <v>0.2742573027150399</v>
      </c>
      <c r="S330" s="314">
        <f t="shared" si="23"/>
        <v>0.17046945868748264</v>
      </c>
      <c r="T330" s="198">
        <v>1</v>
      </c>
      <c r="U330" s="198"/>
    </row>
    <row r="331" spans="1:21" ht="15" customHeight="1">
      <c r="A331" s="164">
        <v>328</v>
      </c>
      <c r="B331" s="163" t="s">
        <v>2</v>
      </c>
      <c r="C331" s="163" t="s">
        <v>1335</v>
      </c>
      <c r="D331" s="163" t="s">
        <v>462</v>
      </c>
      <c r="E331" s="163" t="s">
        <v>1398</v>
      </c>
      <c r="F331" s="6" t="s">
        <v>1401</v>
      </c>
      <c r="G331" s="6">
        <v>442152102</v>
      </c>
      <c r="H331" s="6" t="s">
        <v>1403</v>
      </c>
      <c r="I331" s="6" t="s">
        <v>955</v>
      </c>
      <c r="J331" s="198" t="s">
        <v>949</v>
      </c>
      <c r="K331" s="301">
        <v>0</v>
      </c>
      <c r="L331" s="301">
        <v>4.0908199999999999</v>
      </c>
      <c r="M331" s="301">
        <v>2.1179742999999998</v>
      </c>
      <c r="N331" s="314">
        <f t="shared" si="20"/>
        <v>0.51773832630132832</v>
      </c>
      <c r="O331" s="301">
        <v>1.0595048789999999</v>
      </c>
      <c r="P331" s="301">
        <v>1.4988227430000001</v>
      </c>
      <c r="Q331" s="198">
        <f t="shared" si="21"/>
        <v>1.4146444935814215</v>
      </c>
      <c r="R331" s="314">
        <f t="shared" si="22"/>
        <v>0.48226167369867168</v>
      </c>
      <c r="S331" s="314">
        <f t="shared" si="23"/>
        <v>0.26758432758176465</v>
      </c>
      <c r="T331" s="198">
        <v>1</v>
      </c>
      <c r="U331" s="198"/>
    </row>
    <row r="332" spans="1:21" ht="15" customHeight="1">
      <c r="A332" s="164">
        <v>329</v>
      </c>
      <c r="B332" s="163" t="s">
        <v>2</v>
      </c>
      <c r="C332" s="163" t="s">
        <v>1335</v>
      </c>
      <c r="D332" s="163" t="s">
        <v>462</v>
      </c>
      <c r="E332" s="163" t="s">
        <v>1398</v>
      </c>
      <c r="F332" s="6" t="s">
        <v>1401</v>
      </c>
      <c r="G332" s="6">
        <v>442152103</v>
      </c>
      <c r="H332" s="6" t="s">
        <v>1404</v>
      </c>
      <c r="I332" s="6" t="s">
        <v>955</v>
      </c>
      <c r="J332" s="198" t="s">
        <v>949</v>
      </c>
      <c r="K332" s="301">
        <v>0</v>
      </c>
      <c r="L332" s="301">
        <v>0.73250000000000004</v>
      </c>
      <c r="M332" s="301">
        <v>0.46744408000000004</v>
      </c>
      <c r="N332" s="314">
        <f t="shared" si="20"/>
        <v>0.63814891467576795</v>
      </c>
      <c r="O332" s="301">
        <v>0.22327719599999998</v>
      </c>
      <c r="P332" s="301">
        <v>0.26403608200000001</v>
      </c>
      <c r="Q332" s="198">
        <f t="shared" si="21"/>
        <v>1.1825483602006539</v>
      </c>
      <c r="R332" s="314">
        <f t="shared" si="22"/>
        <v>0.36185108532423205</v>
      </c>
      <c r="S332" s="314">
        <f t="shared" si="23"/>
        <v>0.24535804738634359</v>
      </c>
      <c r="T332" s="198">
        <v>1</v>
      </c>
      <c r="U332" s="198"/>
    </row>
    <row r="333" spans="1:21" ht="15" customHeight="1">
      <c r="A333" s="164">
        <v>330</v>
      </c>
      <c r="B333" s="163" t="s">
        <v>2</v>
      </c>
      <c r="C333" s="163" t="s">
        <v>1335</v>
      </c>
      <c r="D333" s="163" t="s">
        <v>345</v>
      </c>
      <c r="E333" s="163" t="s">
        <v>1405</v>
      </c>
      <c r="F333" s="6" t="s">
        <v>1406</v>
      </c>
      <c r="G333" s="6">
        <v>442211301</v>
      </c>
      <c r="H333" s="6" t="s">
        <v>1407</v>
      </c>
      <c r="I333" s="6" t="s">
        <v>955</v>
      </c>
      <c r="J333" s="198" t="s">
        <v>949</v>
      </c>
      <c r="K333" s="301">
        <v>0</v>
      </c>
      <c r="L333" s="301">
        <v>5.9781750000000002</v>
      </c>
      <c r="M333" s="301">
        <v>3.65780109</v>
      </c>
      <c r="N333" s="314">
        <f t="shared" si="20"/>
        <v>0.6118591526678292</v>
      </c>
      <c r="O333" s="301">
        <v>1.7020328820000001</v>
      </c>
      <c r="P333" s="301">
        <v>1.9580742829999997</v>
      </c>
      <c r="Q333" s="198">
        <f t="shared" si="21"/>
        <v>1.1504326994547451</v>
      </c>
      <c r="R333" s="314">
        <f t="shared" si="22"/>
        <v>0.3881408473321708</v>
      </c>
      <c r="S333" s="314">
        <f t="shared" si="23"/>
        <v>0.29609722331025623</v>
      </c>
      <c r="T333" s="198">
        <v>1</v>
      </c>
      <c r="U333" s="198"/>
    </row>
    <row r="334" spans="1:21" ht="15" customHeight="1">
      <c r="A334" s="164">
        <v>331</v>
      </c>
      <c r="B334" s="163" t="s">
        <v>2</v>
      </c>
      <c r="C334" s="163" t="s">
        <v>1335</v>
      </c>
      <c r="D334" s="163" t="s">
        <v>345</v>
      </c>
      <c r="E334" s="163" t="s">
        <v>1405</v>
      </c>
      <c r="F334" s="6" t="s">
        <v>1406</v>
      </c>
      <c r="G334" s="6">
        <v>442211303</v>
      </c>
      <c r="H334" s="6" t="s">
        <v>1408</v>
      </c>
      <c r="I334" s="6" t="s">
        <v>955</v>
      </c>
      <c r="J334" s="198" t="s">
        <v>949</v>
      </c>
      <c r="K334" s="301">
        <v>0</v>
      </c>
      <c r="L334" s="301">
        <v>5.9587019999999997</v>
      </c>
      <c r="M334" s="301">
        <v>3.33720398</v>
      </c>
      <c r="N334" s="314">
        <f t="shared" si="20"/>
        <v>0.56005552551545623</v>
      </c>
      <c r="O334" s="301">
        <v>1.6940996620000002</v>
      </c>
      <c r="P334" s="301">
        <v>1.771574803</v>
      </c>
      <c r="Q334" s="198">
        <f t="shared" si="21"/>
        <v>1.045732339565274</v>
      </c>
      <c r="R334" s="314">
        <f t="shared" si="22"/>
        <v>0.43994447448454377</v>
      </c>
      <c r="S334" s="314">
        <f t="shared" si="23"/>
        <v>0.41433182501626298</v>
      </c>
      <c r="T334" s="198">
        <v>1</v>
      </c>
      <c r="U334" s="198"/>
    </row>
    <row r="335" spans="1:21" ht="15" customHeight="1">
      <c r="A335" s="164">
        <v>332</v>
      </c>
      <c r="B335" s="163" t="s">
        <v>2</v>
      </c>
      <c r="C335" s="163" t="s">
        <v>1335</v>
      </c>
      <c r="D335" s="163" t="s">
        <v>345</v>
      </c>
      <c r="E335" s="163" t="s">
        <v>1405</v>
      </c>
      <c r="F335" s="6" t="s">
        <v>1409</v>
      </c>
      <c r="G335" s="6">
        <v>442211802</v>
      </c>
      <c r="H335" s="6" t="s">
        <v>1410</v>
      </c>
      <c r="I335" s="6" t="s">
        <v>955</v>
      </c>
      <c r="J335" s="198" t="s">
        <v>949</v>
      </c>
      <c r="K335" s="301">
        <v>0</v>
      </c>
      <c r="L335" s="301">
        <v>1.3772489999999999</v>
      </c>
      <c r="M335" s="301">
        <v>1.1455762899999999</v>
      </c>
      <c r="N335" s="314">
        <f t="shared" si="20"/>
        <v>0.83178589347314824</v>
      </c>
      <c r="O335" s="301">
        <v>0.49725419900000001</v>
      </c>
      <c r="P335" s="301">
        <v>0.50164565700000008</v>
      </c>
      <c r="Q335" s="198">
        <f t="shared" si="21"/>
        <v>1.0088314146141582</v>
      </c>
      <c r="R335" s="314">
        <f t="shared" si="22"/>
        <v>0.16821410652685176</v>
      </c>
      <c r="S335" s="314">
        <f t="shared" si="23"/>
        <v>0.16086826043138236</v>
      </c>
      <c r="T335" s="198">
        <v>1</v>
      </c>
      <c r="U335" s="198"/>
    </row>
    <row r="336" spans="1:21" ht="15" customHeight="1">
      <c r="A336" s="164">
        <v>333</v>
      </c>
      <c r="B336" s="163" t="s">
        <v>2</v>
      </c>
      <c r="C336" s="163" t="s">
        <v>1335</v>
      </c>
      <c r="D336" s="163" t="s">
        <v>345</v>
      </c>
      <c r="E336" s="163" t="s">
        <v>1405</v>
      </c>
      <c r="F336" s="6" t="s">
        <v>1409</v>
      </c>
      <c r="G336" s="6">
        <v>442211803</v>
      </c>
      <c r="H336" s="6" t="s">
        <v>1411</v>
      </c>
      <c r="I336" s="6" t="s">
        <v>955</v>
      </c>
      <c r="J336" s="198" t="s">
        <v>949</v>
      </c>
      <c r="K336" s="301">
        <v>0</v>
      </c>
      <c r="L336" s="301">
        <v>3.2309130000000001</v>
      </c>
      <c r="M336" s="301">
        <v>2.65416775</v>
      </c>
      <c r="N336" s="314">
        <f t="shared" si="20"/>
        <v>0.82149155672096397</v>
      </c>
      <c r="O336" s="301">
        <v>1.1378894509999999</v>
      </c>
      <c r="P336" s="301">
        <v>1.294785257</v>
      </c>
      <c r="Q336" s="198">
        <f t="shared" si="21"/>
        <v>1.1378831712185371</v>
      </c>
      <c r="R336" s="314">
        <f t="shared" si="22"/>
        <v>0.17850844327903603</v>
      </c>
      <c r="S336" s="314">
        <f t="shared" si="23"/>
        <v>6.5238582309096738E-2</v>
      </c>
      <c r="T336" s="198">
        <v>1</v>
      </c>
      <c r="U336" s="198"/>
    </row>
    <row r="337" spans="1:21" ht="15" customHeight="1">
      <c r="A337" s="164">
        <v>334</v>
      </c>
      <c r="B337" s="163" t="s">
        <v>2</v>
      </c>
      <c r="C337" s="163" t="s">
        <v>1335</v>
      </c>
      <c r="D337" s="163" t="s">
        <v>345</v>
      </c>
      <c r="E337" s="163" t="s">
        <v>1405</v>
      </c>
      <c r="F337" s="6" t="s">
        <v>1412</v>
      </c>
      <c r="G337" s="6">
        <v>442211901</v>
      </c>
      <c r="H337" s="6" t="s">
        <v>1413</v>
      </c>
      <c r="I337" s="6" t="s">
        <v>955</v>
      </c>
      <c r="J337" s="198" t="s">
        <v>949</v>
      </c>
      <c r="K337" s="301">
        <v>0</v>
      </c>
      <c r="L337" s="301">
        <v>0.36357</v>
      </c>
      <c r="M337" s="301">
        <v>0.22043986999999998</v>
      </c>
      <c r="N337" s="314">
        <f t="shared" si="20"/>
        <v>0.6063202959540116</v>
      </c>
      <c r="O337" s="301">
        <v>0.10302703299999999</v>
      </c>
      <c r="P337" s="301">
        <v>0.10091354900000001</v>
      </c>
      <c r="Q337" s="198">
        <f t="shared" si="21"/>
        <v>0.97948612186085193</v>
      </c>
      <c r="R337" s="314">
        <f t="shared" si="22"/>
        <v>0.3936797040459884</v>
      </c>
      <c r="S337" s="314">
        <f t="shared" si="23"/>
        <v>0.40611768471048115</v>
      </c>
      <c r="T337" s="198">
        <v>1</v>
      </c>
      <c r="U337" s="198"/>
    </row>
    <row r="338" spans="1:21" ht="15" customHeight="1">
      <c r="A338" s="164">
        <v>335</v>
      </c>
      <c r="B338" s="163" t="s">
        <v>2</v>
      </c>
      <c r="C338" s="163" t="s">
        <v>1335</v>
      </c>
      <c r="D338" s="163" t="s">
        <v>345</v>
      </c>
      <c r="E338" s="163" t="s">
        <v>1405</v>
      </c>
      <c r="F338" s="6" t="s">
        <v>1412</v>
      </c>
      <c r="G338" s="6">
        <v>442211902</v>
      </c>
      <c r="H338" s="6" t="s">
        <v>1414</v>
      </c>
      <c r="I338" s="6" t="s">
        <v>955</v>
      </c>
      <c r="J338" s="198" t="s">
        <v>949</v>
      </c>
      <c r="K338" s="301">
        <v>0</v>
      </c>
      <c r="L338" s="301">
        <v>2.1505649999999998</v>
      </c>
      <c r="M338" s="301">
        <v>1.40092583</v>
      </c>
      <c r="N338" s="314">
        <f t="shared" si="20"/>
        <v>0.65142222160223018</v>
      </c>
      <c r="O338" s="301">
        <v>0.55044579699999996</v>
      </c>
      <c r="P338" s="301">
        <v>0.69798117199999998</v>
      </c>
      <c r="Q338" s="198">
        <f t="shared" si="21"/>
        <v>1.2680288882285717</v>
      </c>
      <c r="R338" s="314">
        <f t="shared" si="22"/>
        <v>0.34857777839776982</v>
      </c>
      <c r="S338" s="314">
        <f t="shared" si="23"/>
        <v>0.17397780457433776</v>
      </c>
      <c r="T338" s="198">
        <v>1</v>
      </c>
      <c r="U338" s="198"/>
    </row>
    <row r="339" spans="1:21" ht="15" customHeight="1">
      <c r="A339" s="164">
        <v>336</v>
      </c>
      <c r="B339" s="163" t="s">
        <v>2</v>
      </c>
      <c r="C339" s="163" t="s">
        <v>1335</v>
      </c>
      <c r="D339" s="163" t="s">
        <v>345</v>
      </c>
      <c r="E339" s="163" t="s">
        <v>1405</v>
      </c>
      <c r="F339" s="6" t="s">
        <v>1415</v>
      </c>
      <c r="G339" s="6">
        <v>442212201</v>
      </c>
      <c r="H339" s="6" t="s">
        <v>1416</v>
      </c>
      <c r="I339" s="6" t="s">
        <v>955</v>
      </c>
      <c r="J339" s="198" t="s">
        <v>949</v>
      </c>
      <c r="K339" s="301">
        <v>0</v>
      </c>
      <c r="L339" s="301">
        <v>2.9171849999999999</v>
      </c>
      <c r="M339" s="301">
        <v>2.4589566</v>
      </c>
      <c r="N339" s="314">
        <f t="shared" si="20"/>
        <v>0.84292103517603445</v>
      </c>
      <c r="O339" s="301">
        <v>1.0416399570000001</v>
      </c>
      <c r="P339" s="301">
        <v>1.097646125</v>
      </c>
      <c r="Q339" s="198">
        <f t="shared" si="21"/>
        <v>1.0537672999423926</v>
      </c>
      <c r="R339" s="314">
        <f t="shared" si="22"/>
        <v>0.15707896482396555</v>
      </c>
      <c r="S339" s="314">
        <f t="shared" si="23"/>
        <v>0.11175737669790364</v>
      </c>
      <c r="T339" s="198">
        <v>1</v>
      </c>
      <c r="U339" s="198"/>
    </row>
    <row r="340" spans="1:21" ht="15" customHeight="1">
      <c r="A340" s="164">
        <v>337</v>
      </c>
      <c r="B340" s="163" t="s">
        <v>2</v>
      </c>
      <c r="C340" s="163" t="s">
        <v>1335</v>
      </c>
      <c r="D340" s="163" t="s">
        <v>345</v>
      </c>
      <c r="E340" s="163" t="s">
        <v>1405</v>
      </c>
      <c r="F340" s="6" t="s">
        <v>1415</v>
      </c>
      <c r="G340" s="6">
        <v>442212202</v>
      </c>
      <c r="H340" s="6" t="s">
        <v>1417</v>
      </c>
      <c r="I340" s="6" t="s">
        <v>955</v>
      </c>
      <c r="J340" s="198" t="s">
        <v>949</v>
      </c>
      <c r="K340" s="301">
        <v>0</v>
      </c>
      <c r="L340" s="301">
        <v>2.8360949999999998</v>
      </c>
      <c r="M340" s="301">
        <v>2.2578419799999998</v>
      </c>
      <c r="N340" s="314">
        <f t="shared" si="20"/>
        <v>0.79610943215935992</v>
      </c>
      <c r="O340" s="301">
        <v>0.92228437100000005</v>
      </c>
      <c r="P340" s="301">
        <v>1.0980453779999999</v>
      </c>
      <c r="Q340" s="198">
        <f t="shared" si="21"/>
        <v>1.1905713818064905</v>
      </c>
      <c r="R340" s="314">
        <f t="shared" si="22"/>
        <v>0.20389056784064008</v>
      </c>
      <c r="S340" s="314">
        <f t="shared" si="23"/>
        <v>5.2174893284850365E-2</v>
      </c>
      <c r="T340" s="198">
        <v>1</v>
      </c>
      <c r="U340" s="198"/>
    </row>
    <row r="341" spans="1:21" ht="15" customHeight="1">
      <c r="A341" s="164">
        <v>338</v>
      </c>
      <c r="B341" s="163" t="s">
        <v>2</v>
      </c>
      <c r="C341" s="163" t="s">
        <v>1335</v>
      </c>
      <c r="D341" s="163" t="s">
        <v>345</v>
      </c>
      <c r="E341" s="163" t="s">
        <v>1405</v>
      </c>
      <c r="F341" s="6" t="s">
        <v>1415</v>
      </c>
      <c r="G341" s="6">
        <v>442212203</v>
      </c>
      <c r="H341" s="6" t="s">
        <v>1418</v>
      </c>
      <c r="I341" s="6" t="s">
        <v>955</v>
      </c>
      <c r="J341" s="198" t="s">
        <v>949</v>
      </c>
      <c r="K341" s="301">
        <v>0</v>
      </c>
      <c r="L341" s="301">
        <v>1.6008</v>
      </c>
      <c r="M341" s="301">
        <v>1.0693154199999999</v>
      </c>
      <c r="N341" s="314">
        <f t="shared" si="20"/>
        <v>0.66798814342828583</v>
      </c>
      <c r="O341" s="301">
        <v>0.51775263399999993</v>
      </c>
      <c r="P341" s="301">
        <v>0.56025738300000005</v>
      </c>
      <c r="Q341" s="198">
        <f t="shared" si="21"/>
        <v>1.0820947035491086</v>
      </c>
      <c r="R341" s="314">
        <f t="shared" si="22"/>
        <v>0.33201185657171417</v>
      </c>
      <c r="S341" s="314">
        <f t="shared" si="23"/>
        <v>0.27717356796264958</v>
      </c>
      <c r="T341" s="198">
        <v>1</v>
      </c>
      <c r="U341" s="198"/>
    </row>
    <row r="342" spans="1:21" ht="15" customHeight="1">
      <c r="A342" s="164">
        <v>339</v>
      </c>
      <c r="B342" s="163" t="s">
        <v>2</v>
      </c>
      <c r="C342" s="163" t="s">
        <v>1335</v>
      </c>
      <c r="D342" s="163" t="s">
        <v>345</v>
      </c>
      <c r="E342" s="163" t="s">
        <v>1405</v>
      </c>
      <c r="F342" s="6" t="s">
        <v>1415</v>
      </c>
      <c r="G342" s="6">
        <v>442212204</v>
      </c>
      <c r="H342" s="6" t="s">
        <v>1419</v>
      </c>
      <c r="I342" s="6" t="s">
        <v>955</v>
      </c>
      <c r="J342" s="198" t="s">
        <v>949</v>
      </c>
      <c r="K342" s="301">
        <v>0</v>
      </c>
      <c r="L342" s="301">
        <v>0.26815</v>
      </c>
      <c r="M342" s="301">
        <v>0.11819499999999999</v>
      </c>
      <c r="N342" s="314">
        <f t="shared" si="20"/>
        <v>0.44077941450680586</v>
      </c>
      <c r="O342" s="301">
        <v>0.18859237500000001</v>
      </c>
      <c r="P342" s="301">
        <v>0.26111320099999996</v>
      </c>
      <c r="Q342" s="198">
        <f t="shared" si="21"/>
        <v>1.3845374236365597</v>
      </c>
      <c r="R342" s="314">
        <f t="shared" si="22"/>
        <v>0.5592205854931942</v>
      </c>
      <c r="S342" s="314">
        <f t="shared" si="23"/>
        <v>0.38972440504671579</v>
      </c>
      <c r="T342" s="198">
        <v>1</v>
      </c>
      <c r="U342" s="198"/>
    </row>
    <row r="343" spans="1:21" ht="15" customHeight="1">
      <c r="A343" s="164">
        <v>340</v>
      </c>
      <c r="B343" s="163" t="s">
        <v>2</v>
      </c>
      <c r="C343" s="163" t="s">
        <v>1335</v>
      </c>
      <c r="D343" s="163" t="s">
        <v>345</v>
      </c>
      <c r="E343" s="163" t="s">
        <v>1405</v>
      </c>
      <c r="F343" s="6" t="s">
        <v>1415</v>
      </c>
      <c r="G343" s="6">
        <v>442212204</v>
      </c>
      <c r="H343" s="6" t="s">
        <v>1419</v>
      </c>
      <c r="I343" s="6" t="s">
        <v>955</v>
      </c>
      <c r="J343" s="198" t="s">
        <v>949</v>
      </c>
      <c r="K343" s="301">
        <v>0</v>
      </c>
      <c r="L343" s="301">
        <v>0.26815</v>
      </c>
      <c r="M343" s="301">
        <v>0.26815</v>
      </c>
      <c r="N343" s="314">
        <f t="shared" si="20"/>
        <v>1</v>
      </c>
      <c r="O343" s="301">
        <v>0.18859237500000001</v>
      </c>
      <c r="P343" s="301">
        <v>0.18859237500000001</v>
      </c>
      <c r="Q343" s="314">
        <f t="shared" si="21"/>
        <v>1</v>
      </c>
      <c r="R343" s="314">
        <f t="shared" si="22"/>
        <v>0</v>
      </c>
      <c r="S343" s="314">
        <f t="shared" si="23"/>
        <v>0</v>
      </c>
      <c r="T343" s="198">
        <v>1</v>
      </c>
      <c r="U343" s="198" t="s">
        <v>980</v>
      </c>
    </row>
    <row r="344" spans="1:21" ht="15" customHeight="1">
      <c r="A344" s="164">
        <v>341</v>
      </c>
      <c r="B344" s="163" t="s">
        <v>2</v>
      </c>
      <c r="C344" s="163" t="s">
        <v>1335</v>
      </c>
      <c r="D344" s="163" t="s">
        <v>345</v>
      </c>
      <c r="E344" s="163" t="s">
        <v>1405</v>
      </c>
      <c r="F344" s="6" t="s">
        <v>1420</v>
      </c>
      <c r="G344" s="6">
        <v>442212501</v>
      </c>
      <c r="H344" s="6" t="s">
        <v>1421</v>
      </c>
      <c r="I344" s="6" t="s">
        <v>955</v>
      </c>
      <c r="J344" s="198" t="s">
        <v>949</v>
      </c>
      <c r="K344" s="301">
        <v>0</v>
      </c>
      <c r="L344" s="301">
        <v>3.5225460000000002</v>
      </c>
      <c r="M344" s="301">
        <v>2.5146909100000001</v>
      </c>
      <c r="N344" s="314">
        <f t="shared" si="20"/>
        <v>0.71388447730703875</v>
      </c>
      <c r="O344" s="301">
        <v>1.1015957590000001</v>
      </c>
      <c r="P344" s="301">
        <v>1.3012363060000001</v>
      </c>
      <c r="Q344" s="198">
        <f t="shared" si="21"/>
        <v>1.1812284999909843</v>
      </c>
      <c r="R344" s="314">
        <f t="shared" si="22"/>
        <v>0.28611552269296125</v>
      </c>
      <c r="S344" s="314">
        <f t="shared" si="23"/>
        <v>0.15673930970375871</v>
      </c>
      <c r="T344" s="198">
        <v>1</v>
      </c>
      <c r="U344" s="198"/>
    </row>
    <row r="345" spans="1:21" ht="15" customHeight="1">
      <c r="A345" s="164">
        <v>342</v>
      </c>
      <c r="B345" s="163" t="s">
        <v>2</v>
      </c>
      <c r="C345" s="163" t="s">
        <v>1335</v>
      </c>
      <c r="D345" s="163" t="s">
        <v>345</v>
      </c>
      <c r="E345" s="163" t="s">
        <v>1405</v>
      </c>
      <c r="F345" s="6" t="s">
        <v>1420</v>
      </c>
      <c r="G345" s="6">
        <v>442212502</v>
      </c>
      <c r="H345" s="6" t="s">
        <v>1422</v>
      </c>
      <c r="I345" s="6" t="s">
        <v>955</v>
      </c>
      <c r="J345" s="198" t="s">
        <v>949</v>
      </c>
      <c r="K345" s="301">
        <v>0</v>
      </c>
      <c r="L345" s="301">
        <v>1.4158900000000001</v>
      </c>
      <c r="M345" s="301">
        <v>0.58488595999999993</v>
      </c>
      <c r="N345" s="314">
        <f t="shared" si="20"/>
        <v>0.41308714660037144</v>
      </c>
      <c r="O345" s="301">
        <v>0.246786637</v>
      </c>
      <c r="P345" s="301">
        <v>0.29503673399999997</v>
      </c>
      <c r="Q345" s="198">
        <f t="shared" si="21"/>
        <v>1.1955134102337963</v>
      </c>
      <c r="R345" s="314">
        <f t="shared" si="22"/>
        <v>0.58691285339962862</v>
      </c>
      <c r="S345" s="314">
        <f t="shared" si="23"/>
        <v>0.50614877664404179</v>
      </c>
      <c r="T345" s="198">
        <v>1</v>
      </c>
      <c r="U345" s="198"/>
    </row>
    <row r="346" spans="1:21" ht="15" customHeight="1">
      <c r="A346" s="164">
        <v>343</v>
      </c>
      <c r="B346" s="163" t="s">
        <v>2</v>
      </c>
      <c r="C346" s="163" t="s">
        <v>1335</v>
      </c>
      <c r="D346" s="163" t="s">
        <v>345</v>
      </c>
      <c r="E346" s="163" t="s">
        <v>1405</v>
      </c>
      <c r="F346" s="6" t="s">
        <v>1420</v>
      </c>
      <c r="G346" s="6">
        <v>442212503</v>
      </c>
      <c r="H346" s="6" t="s">
        <v>1423</v>
      </c>
      <c r="I346" s="6" t="s">
        <v>955</v>
      </c>
      <c r="J346" s="198" t="s">
        <v>949</v>
      </c>
      <c r="K346" s="301">
        <v>0</v>
      </c>
      <c r="L346" s="301">
        <v>0.47516000000000003</v>
      </c>
      <c r="M346" s="301">
        <v>0.31496943999999999</v>
      </c>
      <c r="N346" s="314">
        <f t="shared" si="20"/>
        <v>0.66287027527569653</v>
      </c>
      <c r="O346" s="301">
        <v>0.12076703999999999</v>
      </c>
      <c r="P346" s="301">
        <v>0.146721558</v>
      </c>
      <c r="Q346" s="198">
        <f t="shared" si="21"/>
        <v>1.2149139202219414</v>
      </c>
      <c r="R346" s="314">
        <f t="shared" si="22"/>
        <v>0.33712972472430347</v>
      </c>
      <c r="S346" s="314">
        <f t="shared" si="23"/>
        <v>0.19466967526620604</v>
      </c>
      <c r="T346" s="198">
        <v>1</v>
      </c>
      <c r="U346" s="198"/>
    </row>
    <row r="347" spans="1:21" ht="15" customHeight="1">
      <c r="A347" s="164">
        <v>344</v>
      </c>
      <c r="B347" s="163" t="s">
        <v>2</v>
      </c>
      <c r="C347" s="163" t="s">
        <v>1335</v>
      </c>
      <c r="D347" s="163" t="s">
        <v>345</v>
      </c>
      <c r="E347" s="163" t="s">
        <v>1405</v>
      </c>
      <c r="F347" s="6" t="s">
        <v>1424</v>
      </c>
      <c r="G347" s="6">
        <v>442212601</v>
      </c>
      <c r="H347" s="6" t="s">
        <v>1425</v>
      </c>
      <c r="I347" s="6" t="s">
        <v>955</v>
      </c>
      <c r="J347" s="198" t="s">
        <v>949</v>
      </c>
      <c r="K347" s="301">
        <v>0</v>
      </c>
      <c r="L347" s="301">
        <v>2.24505</v>
      </c>
      <c r="M347" s="301">
        <v>1.43735817</v>
      </c>
      <c r="N347" s="314">
        <f t="shared" si="20"/>
        <v>0.6402343689450124</v>
      </c>
      <c r="O347" s="301">
        <v>0.57540460700000007</v>
      </c>
      <c r="P347" s="301">
        <v>0.68416091099999998</v>
      </c>
      <c r="Q347" s="198">
        <f t="shared" si="21"/>
        <v>1.1890083997884986</v>
      </c>
      <c r="R347" s="314">
        <f t="shared" si="22"/>
        <v>0.3597656310549876</v>
      </c>
      <c r="S347" s="314">
        <f t="shared" si="23"/>
        <v>0.23875595749109157</v>
      </c>
      <c r="T347" s="198">
        <v>1</v>
      </c>
      <c r="U347" s="198"/>
    </row>
    <row r="348" spans="1:21" ht="15" customHeight="1">
      <c r="A348" s="164">
        <v>345</v>
      </c>
      <c r="B348" s="163" t="s">
        <v>2</v>
      </c>
      <c r="C348" s="163" t="s">
        <v>1335</v>
      </c>
      <c r="D348" s="163" t="s">
        <v>345</v>
      </c>
      <c r="E348" s="163" t="s">
        <v>1405</v>
      </c>
      <c r="F348" s="6" t="s">
        <v>1424</v>
      </c>
      <c r="G348" s="6">
        <v>442212602</v>
      </c>
      <c r="H348" s="6" t="s">
        <v>1426</v>
      </c>
      <c r="I348" s="6" t="s">
        <v>955</v>
      </c>
      <c r="J348" s="198" t="s">
        <v>949</v>
      </c>
      <c r="K348" s="301">
        <v>0</v>
      </c>
      <c r="L348" s="301">
        <v>0.8377</v>
      </c>
      <c r="M348" s="301">
        <v>0.53866792000000008</v>
      </c>
      <c r="N348" s="314">
        <f t="shared" si="20"/>
        <v>0.64303201623492912</v>
      </c>
      <c r="O348" s="301">
        <v>0.206988425</v>
      </c>
      <c r="P348" s="301">
        <v>0.23852015699999998</v>
      </c>
      <c r="Q348" s="198">
        <f t="shared" si="21"/>
        <v>1.152335726019462</v>
      </c>
      <c r="R348" s="314">
        <f t="shared" si="22"/>
        <v>0.35696798376507088</v>
      </c>
      <c r="S348" s="314">
        <f t="shared" si="23"/>
        <v>0.25901123471816445</v>
      </c>
      <c r="T348" s="198">
        <v>1</v>
      </c>
      <c r="U348" s="198"/>
    </row>
    <row r="349" spans="1:21" ht="15" customHeight="1">
      <c r="A349" s="164">
        <v>346</v>
      </c>
      <c r="B349" s="163" t="s">
        <v>2</v>
      </c>
      <c r="C349" s="163" t="s">
        <v>1335</v>
      </c>
      <c r="D349" s="163" t="s">
        <v>345</v>
      </c>
      <c r="E349" s="163" t="s">
        <v>1405</v>
      </c>
      <c r="F349" s="6" t="s">
        <v>1424</v>
      </c>
      <c r="G349" s="6">
        <v>442212603</v>
      </c>
      <c r="H349" s="6" t="s">
        <v>1427</v>
      </c>
      <c r="I349" s="6" t="s">
        <v>955</v>
      </c>
      <c r="J349" s="198" t="s">
        <v>949</v>
      </c>
      <c r="K349" s="301">
        <v>0</v>
      </c>
      <c r="L349" s="301">
        <v>0.67144000000000004</v>
      </c>
      <c r="M349" s="301">
        <v>0.48618197999999996</v>
      </c>
      <c r="N349" s="314">
        <f t="shared" si="20"/>
        <v>0.72408849636601924</v>
      </c>
      <c r="O349" s="301">
        <v>0.18164359199999999</v>
      </c>
      <c r="P349" s="301">
        <v>0.22807787299999999</v>
      </c>
      <c r="Q349" s="198">
        <f t="shared" si="21"/>
        <v>1.2556340165305693</v>
      </c>
      <c r="R349" s="314">
        <f t="shared" si="22"/>
        <v>0.27591150363398076</v>
      </c>
      <c r="S349" s="314">
        <f t="shared" si="23"/>
        <v>9.0809852984354733E-2</v>
      </c>
      <c r="T349" s="198">
        <v>1</v>
      </c>
      <c r="U349" s="198"/>
    </row>
    <row r="350" spans="1:21" ht="15" customHeight="1">
      <c r="A350" s="164">
        <v>347</v>
      </c>
      <c r="B350" s="163" t="s">
        <v>2</v>
      </c>
      <c r="C350" s="163" t="s">
        <v>1335</v>
      </c>
      <c r="D350" s="163" t="s">
        <v>345</v>
      </c>
      <c r="E350" s="163" t="s">
        <v>1405</v>
      </c>
      <c r="F350" s="6" t="s">
        <v>1428</v>
      </c>
      <c r="G350" s="6">
        <v>442213402</v>
      </c>
      <c r="H350" s="6" t="s">
        <v>1429</v>
      </c>
      <c r="I350" s="6" t="s">
        <v>955</v>
      </c>
      <c r="J350" s="198" t="s">
        <v>949</v>
      </c>
      <c r="K350" s="301">
        <v>0</v>
      </c>
      <c r="L350" s="301">
        <v>0.76190100000000005</v>
      </c>
      <c r="M350" s="301">
        <v>0.44177597999999996</v>
      </c>
      <c r="N350" s="314">
        <f t="shared" si="20"/>
        <v>0.57983383667956856</v>
      </c>
      <c r="O350" s="301">
        <v>0.17012029300000001</v>
      </c>
      <c r="P350" s="301">
        <v>0.19917586100000001</v>
      </c>
      <c r="Q350" s="198">
        <f t="shared" si="21"/>
        <v>1.1707942508657683</v>
      </c>
      <c r="R350" s="314">
        <f t="shared" si="22"/>
        <v>0.42016616332043144</v>
      </c>
      <c r="S350" s="314">
        <f t="shared" si="23"/>
        <v>0.32113387755812028</v>
      </c>
      <c r="T350" s="198">
        <v>1</v>
      </c>
      <c r="U350" s="198"/>
    </row>
    <row r="351" spans="1:21" ht="15" customHeight="1">
      <c r="A351" s="164">
        <v>348</v>
      </c>
      <c r="B351" s="163" t="s">
        <v>2</v>
      </c>
      <c r="C351" s="163" t="s">
        <v>1335</v>
      </c>
      <c r="D351" s="163" t="s">
        <v>345</v>
      </c>
      <c r="E351" s="163" t="s">
        <v>1405</v>
      </c>
      <c r="F351" s="6" t="s">
        <v>1428</v>
      </c>
      <c r="G351" s="6">
        <v>442213403</v>
      </c>
      <c r="H351" s="6" t="s">
        <v>1430</v>
      </c>
      <c r="I351" s="6" t="s">
        <v>955</v>
      </c>
      <c r="J351" s="198" t="s">
        <v>949</v>
      </c>
      <c r="K351" s="301">
        <v>0</v>
      </c>
      <c r="L351" s="301">
        <v>4.0520250000000004</v>
      </c>
      <c r="M351" s="301">
        <v>3.1515516400000001</v>
      </c>
      <c r="N351" s="314">
        <f t="shared" si="20"/>
        <v>0.7777720127590525</v>
      </c>
      <c r="O351" s="301">
        <v>1.5646369900000001</v>
      </c>
      <c r="P351" s="301">
        <v>1.722246605</v>
      </c>
      <c r="Q351" s="198">
        <f t="shared" si="21"/>
        <v>1.100732384576949</v>
      </c>
      <c r="R351" s="314">
        <f t="shared" si="22"/>
        <v>0.2222279872409475</v>
      </c>
      <c r="S351" s="314">
        <f t="shared" si="23"/>
        <v>0.14388115773851495</v>
      </c>
      <c r="T351" s="198">
        <v>1</v>
      </c>
      <c r="U351" s="198"/>
    </row>
    <row r="352" spans="1:21" ht="15" customHeight="1">
      <c r="A352" s="164">
        <v>349</v>
      </c>
      <c r="B352" s="163" t="s">
        <v>2</v>
      </c>
      <c r="C352" s="163" t="s">
        <v>1335</v>
      </c>
      <c r="D352" s="163" t="s">
        <v>345</v>
      </c>
      <c r="E352" s="163" t="s">
        <v>1405</v>
      </c>
      <c r="F352" s="6" t="s">
        <v>1428</v>
      </c>
      <c r="G352" s="6">
        <v>442213404</v>
      </c>
      <c r="H352" s="6" t="s">
        <v>1431</v>
      </c>
      <c r="I352" s="6" t="s">
        <v>955</v>
      </c>
      <c r="J352" s="198" t="s">
        <v>949</v>
      </c>
      <c r="K352" s="301">
        <v>0</v>
      </c>
      <c r="L352" s="301">
        <v>2.9037929999999998</v>
      </c>
      <c r="M352" s="301">
        <v>1.9806030700000001</v>
      </c>
      <c r="N352" s="314">
        <f t="shared" si="20"/>
        <v>0.68207446949558737</v>
      </c>
      <c r="O352" s="301">
        <v>1.038068604</v>
      </c>
      <c r="P352" s="301">
        <v>1.1267670029999999</v>
      </c>
      <c r="Q352" s="198">
        <f t="shared" si="21"/>
        <v>1.0854456041327303</v>
      </c>
      <c r="R352" s="314">
        <f t="shared" si="22"/>
        <v>0.31792553050441263</v>
      </c>
      <c r="S352" s="314">
        <f t="shared" si="23"/>
        <v>0.25964526539485067</v>
      </c>
      <c r="T352" s="198">
        <v>1</v>
      </c>
      <c r="U352" s="198"/>
    </row>
    <row r="353" spans="1:21" ht="15" customHeight="1">
      <c r="A353" s="164">
        <v>350</v>
      </c>
      <c r="B353" s="163" t="s">
        <v>2</v>
      </c>
      <c r="C353" s="163" t="s">
        <v>1335</v>
      </c>
      <c r="D353" s="163" t="s">
        <v>345</v>
      </c>
      <c r="E353" s="163" t="s">
        <v>1405</v>
      </c>
      <c r="F353" s="6" t="s">
        <v>1428</v>
      </c>
      <c r="G353" s="6">
        <v>442213405</v>
      </c>
      <c r="H353" s="6" t="s">
        <v>1432</v>
      </c>
      <c r="I353" s="6" t="s">
        <v>955</v>
      </c>
      <c r="J353" s="198" t="s">
        <v>949</v>
      </c>
      <c r="K353" s="301">
        <v>0</v>
      </c>
      <c r="L353" s="301">
        <v>2.7653660000000002</v>
      </c>
      <c r="M353" s="301">
        <v>1.5049241200000001</v>
      </c>
      <c r="N353" s="314">
        <f t="shared" si="20"/>
        <v>0.54420431870501051</v>
      </c>
      <c r="O353" s="301">
        <v>0.68807606700000001</v>
      </c>
      <c r="P353" s="301">
        <v>0.85244277400000001</v>
      </c>
      <c r="Q353" s="198">
        <f t="shared" si="21"/>
        <v>1.2388786863589603</v>
      </c>
      <c r="R353" s="314">
        <f t="shared" si="22"/>
        <v>0.45579568129498949</v>
      </c>
      <c r="S353" s="314">
        <f t="shared" si="23"/>
        <v>0.32579686853186363</v>
      </c>
      <c r="T353" s="198">
        <v>1</v>
      </c>
      <c r="U353" s="198"/>
    </row>
    <row r="354" spans="1:21" ht="15" customHeight="1">
      <c r="A354" s="164">
        <v>351</v>
      </c>
      <c r="B354" s="163" t="s">
        <v>2</v>
      </c>
      <c r="C354" s="163" t="s">
        <v>1335</v>
      </c>
      <c r="D354" s="163" t="s">
        <v>345</v>
      </c>
      <c r="E354" s="163" t="s">
        <v>1405</v>
      </c>
      <c r="F354" s="6" t="s">
        <v>1428</v>
      </c>
      <c r="G354" s="6">
        <v>442213406</v>
      </c>
      <c r="H354" s="6" t="s">
        <v>1433</v>
      </c>
      <c r="I354" s="6" t="s">
        <v>955</v>
      </c>
      <c r="J354" s="198" t="s">
        <v>949</v>
      </c>
      <c r="K354" s="301">
        <v>0</v>
      </c>
      <c r="L354" s="301">
        <v>2.8626100000000001</v>
      </c>
      <c r="M354" s="301">
        <v>2.1853621899999998</v>
      </c>
      <c r="N354" s="314">
        <f t="shared" si="20"/>
        <v>0.76341597004132578</v>
      </c>
      <c r="O354" s="301">
        <v>0.90358509900000006</v>
      </c>
      <c r="P354" s="301">
        <v>1.0891816590000001</v>
      </c>
      <c r="Q354" s="198">
        <f t="shared" si="21"/>
        <v>1.2054001999428723</v>
      </c>
      <c r="R354" s="314">
        <f t="shared" si="22"/>
        <v>0.23658402995867422</v>
      </c>
      <c r="S354" s="314">
        <f t="shared" si="23"/>
        <v>7.9778237072604119E-2</v>
      </c>
      <c r="T354" s="198">
        <v>1</v>
      </c>
      <c r="U354" s="198"/>
    </row>
    <row r="355" spans="1:21" ht="15" customHeight="1">
      <c r="A355" s="164">
        <v>352</v>
      </c>
      <c r="B355" s="163" t="s">
        <v>2</v>
      </c>
      <c r="C355" s="163" t="s">
        <v>1335</v>
      </c>
      <c r="D355" s="163" t="s">
        <v>345</v>
      </c>
      <c r="E355" s="163" t="s">
        <v>1405</v>
      </c>
      <c r="F355" s="6" t="s">
        <v>1434</v>
      </c>
      <c r="G355" s="6">
        <v>442213702</v>
      </c>
      <c r="H355" s="6" t="s">
        <v>1435</v>
      </c>
      <c r="I355" s="6" t="s">
        <v>955</v>
      </c>
      <c r="J355" s="198" t="s">
        <v>949</v>
      </c>
      <c r="K355" s="301">
        <v>0</v>
      </c>
      <c r="L355" s="301">
        <v>0.44743500000000003</v>
      </c>
      <c r="M355" s="301">
        <v>0.24583674</v>
      </c>
      <c r="N355" s="314">
        <f t="shared" si="20"/>
        <v>0.54943564987093096</v>
      </c>
      <c r="O355" s="301">
        <v>0.158772622</v>
      </c>
      <c r="P355" s="301">
        <v>0.15762452099999999</v>
      </c>
      <c r="Q355" s="198">
        <f t="shared" si="21"/>
        <v>0.99276889815424219</v>
      </c>
      <c r="R355" s="314">
        <f t="shared" si="22"/>
        <v>0.45056435012906904</v>
      </c>
      <c r="S355" s="314">
        <f t="shared" si="23"/>
        <v>0.45453737527097582</v>
      </c>
      <c r="T355" s="198">
        <v>1</v>
      </c>
      <c r="U355" s="198"/>
    </row>
    <row r="356" spans="1:21" ht="15" customHeight="1">
      <c r="A356" s="164">
        <v>353</v>
      </c>
      <c r="B356" s="163" t="s">
        <v>2</v>
      </c>
      <c r="C356" s="163" t="s">
        <v>1335</v>
      </c>
      <c r="D356" s="163" t="s">
        <v>345</v>
      </c>
      <c r="E356" s="163" t="s">
        <v>1436</v>
      </c>
      <c r="F356" s="6" t="s">
        <v>1437</v>
      </c>
      <c r="G356" s="6">
        <v>442221101</v>
      </c>
      <c r="H356" s="6" t="s">
        <v>1437</v>
      </c>
      <c r="I356" s="6" t="s">
        <v>955</v>
      </c>
      <c r="J356" s="198" t="s">
        <v>949</v>
      </c>
      <c r="K356" s="301">
        <v>0</v>
      </c>
      <c r="L356" s="301">
        <v>1.8853</v>
      </c>
      <c r="M356" s="301">
        <v>0.72927713000000005</v>
      </c>
      <c r="N356" s="314">
        <f t="shared" si="20"/>
        <v>0.38682285577892117</v>
      </c>
      <c r="O356" s="301">
        <v>0.44620075099999995</v>
      </c>
      <c r="P356" s="301">
        <v>0.41007799</v>
      </c>
      <c r="Q356" s="198">
        <f t="shared" si="21"/>
        <v>0.91904370192330775</v>
      </c>
      <c r="R356" s="314">
        <f t="shared" si="22"/>
        <v>0.61317714422107883</v>
      </c>
      <c r="S356" s="314">
        <f t="shared" si="23"/>
        <v>0.64449289063639448</v>
      </c>
      <c r="T356" s="198">
        <v>1</v>
      </c>
      <c r="U356" s="198"/>
    </row>
    <row r="357" spans="1:21" ht="15" customHeight="1">
      <c r="A357" s="164">
        <v>354</v>
      </c>
      <c r="B357" s="163" t="s">
        <v>2</v>
      </c>
      <c r="C357" s="163" t="s">
        <v>1335</v>
      </c>
      <c r="D357" s="163" t="s">
        <v>345</v>
      </c>
      <c r="E357" s="163" t="s">
        <v>1436</v>
      </c>
      <c r="F357" s="6" t="s">
        <v>1438</v>
      </c>
      <c r="G357" s="6">
        <v>442221203</v>
      </c>
      <c r="H357" s="6" t="s">
        <v>1439</v>
      </c>
      <c r="I357" s="6" t="s">
        <v>955</v>
      </c>
      <c r="J357" s="198" t="s">
        <v>949</v>
      </c>
      <c r="K357" s="301">
        <v>0</v>
      </c>
      <c r="L357" s="301">
        <v>0.61795999999999995</v>
      </c>
      <c r="M357" s="301">
        <v>0.54306975000000002</v>
      </c>
      <c r="N357" s="314">
        <f t="shared" si="20"/>
        <v>0.87881052171661611</v>
      </c>
      <c r="O357" s="301">
        <v>0.221116114</v>
      </c>
      <c r="P357" s="301">
        <v>0.22808581400000003</v>
      </c>
      <c r="Q357" s="198">
        <f t="shared" si="21"/>
        <v>1.0315205430934808</v>
      </c>
      <c r="R357" s="314">
        <f t="shared" si="22"/>
        <v>0.12118947828338389</v>
      </c>
      <c r="S357" s="314">
        <f t="shared" si="23"/>
        <v>9.3488893362610903E-2</v>
      </c>
      <c r="T357" s="198">
        <v>1</v>
      </c>
      <c r="U357" s="198"/>
    </row>
    <row r="358" spans="1:21" ht="15" customHeight="1">
      <c r="A358" s="164">
        <v>355</v>
      </c>
      <c r="B358" s="163" t="s">
        <v>2</v>
      </c>
      <c r="C358" s="163" t="s">
        <v>1335</v>
      </c>
      <c r="D358" s="163" t="s">
        <v>345</v>
      </c>
      <c r="E358" s="163" t="s">
        <v>1436</v>
      </c>
      <c r="F358" s="6" t="s">
        <v>1438</v>
      </c>
      <c r="G358" s="6">
        <v>442221205</v>
      </c>
      <c r="H358" s="6" t="s">
        <v>1440</v>
      </c>
      <c r="I358" s="6" t="s">
        <v>955</v>
      </c>
      <c r="J358" s="198" t="s">
        <v>949</v>
      </c>
      <c r="K358" s="301">
        <v>0</v>
      </c>
      <c r="L358" s="301">
        <v>0.80613000000000001</v>
      </c>
      <c r="M358" s="301">
        <v>0.38654843</v>
      </c>
      <c r="N358" s="314">
        <f t="shared" si="20"/>
        <v>0.479511282299381</v>
      </c>
      <c r="O358" s="301">
        <v>0.18310843899999998</v>
      </c>
      <c r="P358" s="301">
        <v>0.20928623100000002</v>
      </c>
      <c r="Q358" s="198">
        <f t="shared" si="21"/>
        <v>1.1429633289594043</v>
      </c>
      <c r="R358" s="314">
        <f t="shared" si="22"/>
        <v>0.520488717700619</v>
      </c>
      <c r="S358" s="314">
        <f t="shared" si="23"/>
        <v>0.45193618850950679</v>
      </c>
      <c r="T358" s="198">
        <v>1</v>
      </c>
      <c r="U358" s="198"/>
    </row>
    <row r="359" spans="1:21" ht="15" customHeight="1">
      <c r="A359" s="164">
        <v>356</v>
      </c>
      <c r="B359" s="163" t="s">
        <v>2</v>
      </c>
      <c r="C359" s="163" t="s">
        <v>1335</v>
      </c>
      <c r="D359" s="163" t="s">
        <v>345</v>
      </c>
      <c r="E359" s="163" t="s">
        <v>1436</v>
      </c>
      <c r="F359" s="6" t="s">
        <v>1441</v>
      </c>
      <c r="G359" s="6">
        <v>442221503</v>
      </c>
      <c r="H359" s="6" t="s">
        <v>1442</v>
      </c>
      <c r="I359" s="6" t="s">
        <v>955</v>
      </c>
      <c r="J359" s="198" t="s">
        <v>949</v>
      </c>
      <c r="K359" s="301">
        <v>0</v>
      </c>
      <c r="L359" s="301">
        <v>3.4987080000000002</v>
      </c>
      <c r="M359" s="301">
        <v>1.83448371</v>
      </c>
      <c r="N359" s="314">
        <f t="shared" si="20"/>
        <v>0.52433175617970973</v>
      </c>
      <c r="O359" s="301">
        <v>0.82761099800000004</v>
      </c>
      <c r="P359" s="301">
        <v>0.96317190699999999</v>
      </c>
      <c r="Q359" s="198">
        <f t="shared" si="21"/>
        <v>1.1637978583266724</v>
      </c>
      <c r="R359" s="314">
        <f t="shared" si="22"/>
        <v>0.47566824382029027</v>
      </c>
      <c r="S359" s="314">
        <f t="shared" si="23"/>
        <v>0.38978382510539089</v>
      </c>
      <c r="T359" s="198">
        <v>1</v>
      </c>
      <c r="U359" s="198"/>
    </row>
    <row r="360" spans="1:21" ht="15" customHeight="1">
      <c r="A360" s="164">
        <v>357</v>
      </c>
      <c r="B360" s="163" t="s">
        <v>2</v>
      </c>
      <c r="C360" s="163" t="s">
        <v>1335</v>
      </c>
      <c r="D360" s="163" t="s">
        <v>345</v>
      </c>
      <c r="E360" s="163" t="s">
        <v>1436</v>
      </c>
      <c r="F360" s="6" t="s">
        <v>1441</v>
      </c>
      <c r="G360" s="6">
        <v>442221504</v>
      </c>
      <c r="H360" s="6" t="s">
        <v>1443</v>
      </c>
      <c r="I360" s="6" t="s">
        <v>955</v>
      </c>
      <c r="J360" s="198" t="s">
        <v>949</v>
      </c>
      <c r="K360" s="301">
        <v>0</v>
      </c>
      <c r="L360" s="301">
        <v>1.33938</v>
      </c>
      <c r="M360" s="301">
        <v>1.1329570099999999</v>
      </c>
      <c r="N360" s="314">
        <f t="shared" si="20"/>
        <v>0.84588168406277531</v>
      </c>
      <c r="O360" s="301">
        <v>0.638756294</v>
      </c>
      <c r="P360" s="301">
        <v>0.63726948299999997</v>
      </c>
      <c r="Q360" s="198">
        <f t="shared" si="21"/>
        <v>0.9976723344819205</v>
      </c>
      <c r="R360" s="314">
        <f t="shared" si="22"/>
        <v>0.15411831593722469</v>
      </c>
      <c r="S360" s="314">
        <f t="shared" si="23"/>
        <v>0.15608724556559261</v>
      </c>
      <c r="T360" s="198">
        <v>1</v>
      </c>
      <c r="U360" s="198"/>
    </row>
    <row r="361" spans="1:21" ht="15" customHeight="1">
      <c r="A361" s="164">
        <v>358</v>
      </c>
      <c r="B361" s="163" t="s">
        <v>2</v>
      </c>
      <c r="C361" s="163" t="s">
        <v>1335</v>
      </c>
      <c r="D361" s="163" t="s">
        <v>345</v>
      </c>
      <c r="E361" s="163" t="s">
        <v>1436</v>
      </c>
      <c r="F361" s="6" t="s">
        <v>1444</v>
      </c>
      <c r="G361" s="6">
        <v>442222301</v>
      </c>
      <c r="H361" s="6" t="s">
        <v>1445</v>
      </c>
      <c r="I361" s="6" t="s">
        <v>955</v>
      </c>
      <c r="J361" s="198" t="s">
        <v>949</v>
      </c>
      <c r="K361" s="301">
        <v>0</v>
      </c>
      <c r="L361" s="301">
        <v>2.6536200000000001</v>
      </c>
      <c r="M361" s="301">
        <v>2.0568244999999998</v>
      </c>
      <c r="N361" s="314">
        <f t="shared" si="20"/>
        <v>0.77510137095740905</v>
      </c>
      <c r="O361" s="301">
        <v>0.94805468500000001</v>
      </c>
      <c r="P361" s="301">
        <v>1.0311622739999999</v>
      </c>
      <c r="Q361" s="198">
        <f t="shared" si="21"/>
        <v>1.0876611764225392</v>
      </c>
      <c r="R361" s="314">
        <f t="shared" si="22"/>
        <v>0.22489862904259095</v>
      </c>
      <c r="S361" s="314">
        <f t="shared" si="23"/>
        <v>0.15695233101774153</v>
      </c>
      <c r="T361" s="198">
        <v>1</v>
      </c>
      <c r="U361" s="198"/>
    </row>
    <row r="362" spans="1:21" ht="15" customHeight="1">
      <c r="A362" s="164">
        <v>359</v>
      </c>
      <c r="B362" s="163" t="s">
        <v>2</v>
      </c>
      <c r="C362" s="163" t="s">
        <v>1335</v>
      </c>
      <c r="D362" s="163" t="s">
        <v>345</v>
      </c>
      <c r="E362" s="163" t="s">
        <v>1436</v>
      </c>
      <c r="F362" s="6" t="s">
        <v>1444</v>
      </c>
      <c r="G362" s="6">
        <v>442222302</v>
      </c>
      <c r="H362" s="6" t="s">
        <v>1446</v>
      </c>
      <c r="I362" s="6" t="s">
        <v>955</v>
      </c>
      <c r="J362" s="198" t="s">
        <v>949</v>
      </c>
      <c r="K362" s="301">
        <v>0</v>
      </c>
      <c r="L362" s="301">
        <v>2.53443</v>
      </c>
      <c r="M362" s="301">
        <v>1.81512297</v>
      </c>
      <c r="N362" s="314">
        <f t="shared" si="20"/>
        <v>0.71618587611415585</v>
      </c>
      <c r="O362" s="301">
        <v>0.78580635399999998</v>
      </c>
      <c r="P362" s="301">
        <v>0.993396642</v>
      </c>
      <c r="Q362" s="198">
        <f t="shared" si="21"/>
        <v>1.264174865656533</v>
      </c>
      <c r="R362" s="314">
        <f t="shared" si="22"/>
        <v>0.28381412388584415</v>
      </c>
      <c r="S362" s="314">
        <f t="shared" si="23"/>
        <v>9.461581627828064E-2</v>
      </c>
      <c r="T362" s="198">
        <v>1</v>
      </c>
      <c r="U362" s="198"/>
    </row>
    <row r="363" spans="1:21" ht="15" customHeight="1">
      <c r="A363" s="164">
        <v>360</v>
      </c>
      <c r="B363" s="163" t="s">
        <v>2</v>
      </c>
      <c r="C363" s="163" t="s">
        <v>1335</v>
      </c>
      <c r="D363" s="163" t="s">
        <v>345</v>
      </c>
      <c r="E363" s="163" t="s">
        <v>1436</v>
      </c>
      <c r="F363" s="6" t="s">
        <v>1447</v>
      </c>
      <c r="G363" s="6">
        <v>442222401</v>
      </c>
      <c r="H363" s="6" t="s">
        <v>1448</v>
      </c>
      <c r="I363" s="6" t="s">
        <v>955</v>
      </c>
      <c r="J363" s="198" t="s">
        <v>949</v>
      </c>
      <c r="K363" s="301">
        <v>0</v>
      </c>
      <c r="L363" s="301">
        <v>2.9200499999999998</v>
      </c>
      <c r="M363" s="301">
        <v>2.85037378</v>
      </c>
      <c r="N363" s="314">
        <f t="shared" si="20"/>
        <v>0.97613868940600335</v>
      </c>
      <c r="O363" s="301">
        <v>1.3270617689999999</v>
      </c>
      <c r="P363" s="301">
        <v>1.519149152</v>
      </c>
      <c r="Q363" s="198">
        <f t="shared" si="21"/>
        <v>1.1447463769111113</v>
      </c>
      <c r="R363" s="314">
        <f t="shared" si="22"/>
        <v>2.3861310593996654E-2</v>
      </c>
      <c r="S363" s="314">
        <f t="shared" si="23"/>
        <v>-0.11743122806028294</v>
      </c>
      <c r="T363" s="198">
        <v>1</v>
      </c>
      <c r="U363" s="198"/>
    </row>
    <row r="364" spans="1:21" ht="15" customHeight="1">
      <c r="A364" s="164">
        <v>361</v>
      </c>
      <c r="B364" s="163" t="s">
        <v>2</v>
      </c>
      <c r="C364" s="163" t="s">
        <v>1335</v>
      </c>
      <c r="D364" s="163" t="s">
        <v>345</v>
      </c>
      <c r="E364" s="163" t="s">
        <v>1436</v>
      </c>
      <c r="F364" s="6" t="s">
        <v>1447</v>
      </c>
      <c r="G364" s="6">
        <v>442222402</v>
      </c>
      <c r="H364" s="6" t="s">
        <v>1449</v>
      </c>
      <c r="I364" s="6" t="s">
        <v>955</v>
      </c>
      <c r="J364" s="198" t="s">
        <v>949</v>
      </c>
      <c r="K364" s="301">
        <v>0</v>
      </c>
      <c r="L364" s="301">
        <v>0.44624999999999998</v>
      </c>
      <c r="M364" s="301">
        <v>0.20501548999999999</v>
      </c>
      <c r="N364" s="314">
        <f t="shared" si="20"/>
        <v>0.45941846498599442</v>
      </c>
      <c r="O364" s="301">
        <v>8.7421822999999996E-2</v>
      </c>
      <c r="P364" s="301">
        <v>0.115233025</v>
      </c>
      <c r="Q364" s="198">
        <f t="shared" si="21"/>
        <v>1.3181265391823276</v>
      </c>
      <c r="R364" s="314">
        <f t="shared" si="22"/>
        <v>0.54058153501400552</v>
      </c>
      <c r="S364" s="314">
        <f t="shared" si="23"/>
        <v>0.39442832871155387</v>
      </c>
      <c r="T364" s="198">
        <v>1</v>
      </c>
      <c r="U364" s="198"/>
    </row>
    <row r="365" spans="1:21" ht="15" customHeight="1">
      <c r="A365" s="164">
        <v>362</v>
      </c>
      <c r="B365" s="163" t="s">
        <v>2</v>
      </c>
      <c r="C365" s="163" t="s">
        <v>1335</v>
      </c>
      <c r="D365" s="163" t="s">
        <v>345</v>
      </c>
      <c r="E365" s="163" t="s">
        <v>1436</v>
      </c>
      <c r="F365" s="6" t="s">
        <v>1447</v>
      </c>
      <c r="G365" s="6">
        <v>442222403</v>
      </c>
      <c r="H365" s="6" t="s">
        <v>1450</v>
      </c>
      <c r="I365" s="6" t="s">
        <v>955</v>
      </c>
      <c r="J365" s="198" t="s">
        <v>949</v>
      </c>
      <c r="K365" s="301">
        <v>0</v>
      </c>
      <c r="L365" s="301">
        <v>0.41497499999999998</v>
      </c>
      <c r="M365" s="301">
        <v>0.36750558</v>
      </c>
      <c r="N365" s="314">
        <f t="shared" si="20"/>
        <v>0.88560896439544556</v>
      </c>
      <c r="O365" s="301">
        <v>0.18161655600000001</v>
      </c>
      <c r="P365" s="301">
        <v>0.18170816499999998</v>
      </c>
      <c r="Q365" s="198">
        <f t="shared" si="21"/>
        <v>1.00050440886017</v>
      </c>
      <c r="R365" s="314">
        <f t="shared" si="22"/>
        <v>0.11439103560455444</v>
      </c>
      <c r="S365" s="314">
        <f t="shared" si="23"/>
        <v>0.11394432659626741</v>
      </c>
      <c r="T365" s="198">
        <v>1</v>
      </c>
      <c r="U365" s="198"/>
    </row>
    <row r="366" spans="1:21" ht="15" customHeight="1">
      <c r="A366" s="164">
        <v>363</v>
      </c>
      <c r="B366" s="163" t="s">
        <v>2</v>
      </c>
      <c r="C366" s="163" t="s">
        <v>1335</v>
      </c>
      <c r="D366" s="163" t="s">
        <v>345</v>
      </c>
      <c r="E366" s="163" t="s">
        <v>1451</v>
      </c>
      <c r="F366" s="6" t="s">
        <v>1452</v>
      </c>
      <c r="G366" s="6">
        <v>442231301</v>
      </c>
      <c r="H366" s="6" t="s">
        <v>1452</v>
      </c>
      <c r="I366" s="6" t="s">
        <v>955</v>
      </c>
      <c r="J366" s="198" t="s">
        <v>949</v>
      </c>
      <c r="K366" s="301">
        <v>0</v>
      </c>
      <c r="L366" s="301">
        <v>1.88506</v>
      </c>
      <c r="M366" s="301">
        <v>1.58578942</v>
      </c>
      <c r="N366" s="314">
        <f t="shared" si="20"/>
        <v>0.84124081992085131</v>
      </c>
      <c r="O366" s="301">
        <v>0.76124455499999999</v>
      </c>
      <c r="P366" s="301">
        <v>0.83759483899999998</v>
      </c>
      <c r="Q366" s="198">
        <f t="shared" si="21"/>
        <v>1.1002966569659076</v>
      </c>
      <c r="R366" s="314">
        <f t="shared" si="22"/>
        <v>0.15875918007914869</v>
      </c>
      <c r="S366" s="314">
        <f t="shared" si="23"/>
        <v>7.4385538137828222E-2</v>
      </c>
      <c r="T366" s="198">
        <v>1</v>
      </c>
      <c r="U366" s="198"/>
    </row>
    <row r="367" spans="1:21" ht="15" customHeight="1">
      <c r="A367" s="164">
        <v>364</v>
      </c>
      <c r="B367" s="163" t="s">
        <v>2</v>
      </c>
      <c r="C367" s="163" t="s">
        <v>1335</v>
      </c>
      <c r="D367" s="163" t="s">
        <v>345</v>
      </c>
      <c r="E367" s="163" t="s">
        <v>1451</v>
      </c>
      <c r="F367" s="6" t="s">
        <v>1452</v>
      </c>
      <c r="G367" s="6">
        <v>442231303</v>
      </c>
      <c r="H367" s="6" t="s">
        <v>1453</v>
      </c>
      <c r="I367" s="6" t="s">
        <v>948</v>
      </c>
      <c r="J367" s="198" t="s">
        <v>949</v>
      </c>
      <c r="K367" s="301">
        <v>0</v>
      </c>
      <c r="L367" s="301">
        <v>3.7247750000000002</v>
      </c>
      <c r="M367" s="301">
        <v>3.1553660299999997</v>
      </c>
      <c r="N367" s="314">
        <f t="shared" si="20"/>
        <v>0.84712929774281653</v>
      </c>
      <c r="O367" s="301">
        <v>1.3883512689999999</v>
      </c>
      <c r="P367" s="301">
        <v>1.5554602550000001</v>
      </c>
      <c r="Q367" s="198">
        <f t="shared" si="21"/>
        <v>1.120365061588747</v>
      </c>
      <c r="R367" s="314">
        <f t="shared" si="22"/>
        <v>0.15287070225718347</v>
      </c>
      <c r="S367" s="314">
        <f t="shared" si="23"/>
        <v>5.0905932160737355E-2</v>
      </c>
      <c r="T367" s="198">
        <v>1</v>
      </c>
      <c r="U367" s="198"/>
    </row>
    <row r="368" spans="1:21" ht="15" customHeight="1">
      <c r="A368" s="164">
        <v>365</v>
      </c>
      <c r="B368" s="163" t="s">
        <v>2</v>
      </c>
      <c r="C368" s="163" t="s">
        <v>1335</v>
      </c>
      <c r="D368" s="163" t="s">
        <v>345</v>
      </c>
      <c r="E368" s="163" t="s">
        <v>1451</v>
      </c>
      <c r="F368" s="6" t="s">
        <v>1454</v>
      </c>
      <c r="G368" s="6">
        <v>442232101</v>
      </c>
      <c r="H368" s="6" t="s">
        <v>1455</v>
      </c>
      <c r="I368" s="6" t="s">
        <v>955</v>
      </c>
      <c r="J368" s="198" t="s">
        <v>949</v>
      </c>
      <c r="K368" s="301">
        <v>0</v>
      </c>
      <c r="L368" s="301">
        <v>2.0234999999999999</v>
      </c>
      <c r="M368" s="301">
        <v>1.62816516</v>
      </c>
      <c r="N368" s="314">
        <f t="shared" si="20"/>
        <v>0.80462819866567836</v>
      </c>
      <c r="O368" s="301">
        <v>0.72461452199999998</v>
      </c>
      <c r="P368" s="301">
        <v>0.82033490199999992</v>
      </c>
      <c r="Q368" s="198">
        <f t="shared" si="21"/>
        <v>1.1320983462155896</v>
      </c>
      <c r="R368" s="314">
        <f t="shared" si="22"/>
        <v>0.19537180133432164</v>
      </c>
      <c r="S368" s="314">
        <f t="shared" si="23"/>
        <v>8.908174697215665E-2</v>
      </c>
      <c r="T368" s="198">
        <v>1</v>
      </c>
      <c r="U368" s="198"/>
    </row>
    <row r="369" spans="1:21" ht="15" customHeight="1">
      <c r="A369" s="164">
        <v>366</v>
      </c>
      <c r="B369" s="163" t="s">
        <v>2</v>
      </c>
      <c r="C369" s="163" t="s">
        <v>1335</v>
      </c>
      <c r="D369" s="163" t="s">
        <v>345</v>
      </c>
      <c r="E369" s="163" t="s">
        <v>1451</v>
      </c>
      <c r="F369" s="6" t="s">
        <v>1456</v>
      </c>
      <c r="G369" s="6">
        <v>442233201</v>
      </c>
      <c r="H369" s="6" t="s">
        <v>1457</v>
      </c>
      <c r="I369" s="6" t="s">
        <v>955</v>
      </c>
      <c r="J369" s="198" t="s">
        <v>949</v>
      </c>
      <c r="K369" s="301">
        <v>0</v>
      </c>
      <c r="L369" s="301">
        <v>4.255134</v>
      </c>
      <c r="M369" s="301">
        <v>2.1402534599999998</v>
      </c>
      <c r="N369" s="314">
        <f t="shared" si="20"/>
        <v>0.50298144782279475</v>
      </c>
      <c r="O369" s="301">
        <v>1.0785141710000001</v>
      </c>
      <c r="P369" s="301">
        <v>1.26694113</v>
      </c>
      <c r="Q369" s="198">
        <f t="shared" si="21"/>
        <v>1.1747097665163639</v>
      </c>
      <c r="R369" s="314">
        <f t="shared" si="22"/>
        <v>0.49701855217720525</v>
      </c>
      <c r="S369" s="314">
        <f t="shared" si="23"/>
        <v>0.40914278086602207</v>
      </c>
      <c r="T369" s="198">
        <v>1</v>
      </c>
      <c r="U369" s="198"/>
    </row>
    <row r="370" spans="1:21" ht="15" customHeight="1">
      <c r="A370" s="164">
        <v>367</v>
      </c>
      <c r="B370" s="163" t="s">
        <v>2</v>
      </c>
      <c r="C370" s="163" t="s">
        <v>1458</v>
      </c>
      <c r="D370" s="163" t="s">
        <v>447</v>
      </c>
      <c r="E370" s="163" t="s">
        <v>1459</v>
      </c>
      <c r="F370" s="6" t="s">
        <v>1460</v>
      </c>
      <c r="G370" s="6">
        <v>461111202</v>
      </c>
      <c r="H370" s="6" t="s">
        <v>1461</v>
      </c>
      <c r="I370" s="6" t="s">
        <v>948</v>
      </c>
      <c r="J370" s="198" t="s">
        <v>949</v>
      </c>
      <c r="K370" s="301">
        <v>0</v>
      </c>
      <c r="L370" s="301">
        <v>1.0245</v>
      </c>
      <c r="M370" s="301">
        <v>0.68801663000000002</v>
      </c>
      <c r="N370" s="314">
        <f t="shared" si="20"/>
        <v>0.6715633284529039</v>
      </c>
      <c r="O370" s="301">
        <v>0.31224637</v>
      </c>
      <c r="P370" s="301">
        <v>0.315646168</v>
      </c>
      <c r="Q370" s="198">
        <f t="shared" si="21"/>
        <v>1.0108881906297262</v>
      </c>
      <c r="R370" s="314">
        <f t="shared" si="22"/>
        <v>0.3284366715470961</v>
      </c>
      <c r="S370" s="314">
        <f t="shared" si="23"/>
        <v>0.32112456200696748</v>
      </c>
      <c r="T370" s="198">
        <v>1</v>
      </c>
      <c r="U370" s="198"/>
    </row>
    <row r="371" spans="1:21" ht="15" customHeight="1">
      <c r="A371" s="164">
        <v>368</v>
      </c>
      <c r="B371" s="163" t="s">
        <v>2</v>
      </c>
      <c r="C371" s="163" t="s">
        <v>1458</v>
      </c>
      <c r="D371" s="163" t="s">
        <v>447</v>
      </c>
      <c r="E371" s="163" t="s">
        <v>1459</v>
      </c>
      <c r="F371" s="6" t="s">
        <v>1460</v>
      </c>
      <c r="G371" s="6">
        <v>461111203</v>
      </c>
      <c r="H371" s="6" t="s">
        <v>1462</v>
      </c>
      <c r="I371" s="6" t="s">
        <v>948</v>
      </c>
      <c r="J371" s="198" t="s">
        <v>949</v>
      </c>
      <c r="K371" s="301">
        <v>0</v>
      </c>
      <c r="L371" s="301">
        <v>13.82382</v>
      </c>
      <c r="M371" s="301">
        <v>13.172123320000001</v>
      </c>
      <c r="N371" s="314">
        <f t="shared" si="20"/>
        <v>0.95285697585761397</v>
      </c>
      <c r="O371" s="301">
        <v>8.6346447859999991</v>
      </c>
      <c r="P371" s="301">
        <v>8.0869148969999998</v>
      </c>
      <c r="Q371" s="198">
        <f t="shared" si="21"/>
        <v>0.93656601949763174</v>
      </c>
      <c r="R371" s="314">
        <f t="shared" si="22"/>
        <v>4.7143024142386025E-2</v>
      </c>
      <c r="S371" s="314">
        <f t="shared" si="23"/>
        <v>0.10758653497048354</v>
      </c>
      <c r="T371" s="198">
        <v>1</v>
      </c>
      <c r="U371" s="198"/>
    </row>
    <row r="372" spans="1:21" ht="15" customHeight="1">
      <c r="A372" s="164">
        <v>369</v>
      </c>
      <c r="B372" s="163" t="s">
        <v>2</v>
      </c>
      <c r="C372" s="163" t="s">
        <v>1458</v>
      </c>
      <c r="D372" s="163" t="s">
        <v>447</v>
      </c>
      <c r="E372" s="163" t="s">
        <v>1459</v>
      </c>
      <c r="F372" s="6" t="s">
        <v>1460</v>
      </c>
      <c r="G372" s="6">
        <v>461111205</v>
      </c>
      <c r="H372" s="6" t="s">
        <v>1463</v>
      </c>
      <c r="I372" s="6" t="s">
        <v>948</v>
      </c>
      <c r="J372" s="198" t="s">
        <v>949</v>
      </c>
      <c r="K372" s="301">
        <v>0</v>
      </c>
      <c r="L372" s="301">
        <v>8.8866960000000006</v>
      </c>
      <c r="M372" s="301">
        <v>6.6137636999999998</v>
      </c>
      <c r="N372" s="314">
        <f t="shared" si="20"/>
        <v>0.74423201828891183</v>
      </c>
      <c r="O372" s="301">
        <v>3.7092010590000002</v>
      </c>
      <c r="P372" s="301">
        <v>3.6819462070000002</v>
      </c>
      <c r="Q372" s="198">
        <f t="shared" si="21"/>
        <v>0.99265209635000273</v>
      </c>
      <c r="R372" s="314">
        <f t="shared" si="22"/>
        <v>0.25576798171108817</v>
      </c>
      <c r="S372" s="314">
        <f t="shared" si="23"/>
        <v>0.2612365268747181</v>
      </c>
      <c r="T372" s="198">
        <v>1</v>
      </c>
      <c r="U372" s="198"/>
    </row>
    <row r="373" spans="1:21" ht="15" customHeight="1">
      <c r="A373" s="164">
        <v>370</v>
      </c>
      <c r="B373" s="163" t="s">
        <v>2</v>
      </c>
      <c r="C373" s="163" t="s">
        <v>1458</v>
      </c>
      <c r="D373" s="163" t="s">
        <v>447</v>
      </c>
      <c r="E373" s="163" t="s">
        <v>1459</v>
      </c>
      <c r="F373" s="6" t="s">
        <v>1464</v>
      </c>
      <c r="G373" s="6">
        <v>461111401</v>
      </c>
      <c r="H373" s="6" t="s">
        <v>1464</v>
      </c>
      <c r="I373" s="6" t="s">
        <v>948</v>
      </c>
      <c r="J373" s="198" t="s">
        <v>949</v>
      </c>
      <c r="K373" s="301">
        <v>0</v>
      </c>
      <c r="L373" s="301">
        <v>6.0270799999999998</v>
      </c>
      <c r="M373" s="301">
        <v>5.28933169</v>
      </c>
      <c r="N373" s="314">
        <f t="shared" si="20"/>
        <v>0.87759440558280299</v>
      </c>
      <c r="O373" s="301">
        <v>3.215798693</v>
      </c>
      <c r="P373" s="301">
        <v>3.0762212190000002</v>
      </c>
      <c r="Q373" s="198">
        <f t="shared" si="21"/>
        <v>0.95659632728136079</v>
      </c>
      <c r="R373" s="314">
        <f t="shared" si="22"/>
        <v>0.12240559441719701</v>
      </c>
      <c r="S373" s="314">
        <f t="shared" si="23"/>
        <v>0.16049641477682175</v>
      </c>
      <c r="T373" s="198">
        <v>1</v>
      </c>
      <c r="U373" s="198"/>
    </row>
    <row r="374" spans="1:21" ht="15" customHeight="1">
      <c r="A374" s="164">
        <v>371</v>
      </c>
      <c r="B374" s="163" t="s">
        <v>2</v>
      </c>
      <c r="C374" s="163" t="s">
        <v>1458</v>
      </c>
      <c r="D374" s="163" t="s">
        <v>447</v>
      </c>
      <c r="E374" s="163" t="s">
        <v>1459</v>
      </c>
      <c r="F374" s="6" t="s">
        <v>1464</v>
      </c>
      <c r="G374" s="6">
        <v>461111402</v>
      </c>
      <c r="H374" s="6" t="s">
        <v>1465</v>
      </c>
      <c r="I374" s="6" t="s">
        <v>948</v>
      </c>
      <c r="J374" s="198" t="s">
        <v>949</v>
      </c>
      <c r="K374" s="301">
        <v>0</v>
      </c>
      <c r="L374" s="301">
        <v>2.50732</v>
      </c>
      <c r="M374" s="301">
        <v>2.4069535499999999</v>
      </c>
      <c r="N374" s="314">
        <f t="shared" si="20"/>
        <v>0.9599706260070513</v>
      </c>
      <c r="O374" s="301">
        <v>1.2633383009999999</v>
      </c>
      <c r="P374" s="301">
        <v>1.270802641</v>
      </c>
      <c r="Q374" s="198">
        <f t="shared" si="21"/>
        <v>1.005908425315762</v>
      </c>
      <c r="R374" s="314">
        <f t="shared" si="22"/>
        <v>4.0029373992948702E-2</v>
      </c>
      <c r="S374" s="314">
        <f t="shared" si="23"/>
        <v>3.43574592438608E-2</v>
      </c>
      <c r="T374" s="198">
        <v>1</v>
      </c>
      <c r="U374" s="198"/>
    </row>
    <row r="375" spans="1:21" ht="15" customHeight="1">
      <c r="A375" s="164">
        <v>372</v>
      </c>
      <c r="B375" s="163" t="s">
        <v>2</v>
      </c>
      <c r="C375" s="163" t="s">
        <v>1458</v>
      </c>
      <c r="D375" s="163" t="s">
        <v>447</v>
      </c>
      <c r="E375" s="163" t="s">
        <v>1459</v>
      </c>
      <c r="F375" s="6" t="s">
        <v>1466</v>
      </c>
      <c r="G375" s="6">
        <v>461112502</v>
      </c>
      <c r="H375" s="6" t="s">
        <v>1466</v>
      </c>
      <c r="I375" s="6" t="s">
        <v>948</v>
      </c>
      <c r="J375" s="198" t="s">
        <v>949</v>
      </c>
      <c r="K375" s="301">
        <v>0</v>
      </c>
      <c r="L375" s="301">
        <v>2.2452040000000002</v>
      </c>
      <c r="M375" s="301">
        <v>1.5940728200000001</v>
      </c>
      <c r="N375" s="314">
        <f t="shared" si="20"/>
        <v>0.70999019242794859</v>
      </c>
      <c r="O375" s="301">
        <v>0.92601051400000001</v>
      </c>
      <c r="P375" s="301">
        <v>1.012583083</v>
      </c>
      <c r="Q375" s="198">
        <f t="shared" si="21"/>
        <v>1.0934898337450194</v>
      </c>
      <c r="R375" s="314">
        <f t="shared" si="22"/>
        <v>0.29000980757205141</v>
      </c>
      <c r="S375" s="314">
        <f t="shared" si="23"/>
        <v>0.22363294252136812</v>
      </c>
      <c r="T375" s="198">
        <v>1</v>
      </c>
      <c r="U375" s="198"/>
    </row>
    <row r="376" spans="1:21" ht="15" customHeight="1">
      <c r="A376" s="164">
        <v>373</v>
      </c>
      <c r="B376" s="163" t="s">
        <v>2</v>
      </c>
      <c r="C376" s="163" t="s">
        <v>1458</v>
      </c>
      <c r="D376" s="163" t="s">
        <v>447</v>
      </c>
      <c r="E376" s="163" t="s">
        <v>1459</v>
      </c>
      <c r="F376" s="6" t="s">
        <v>1467</v>
      </c>
      <c r="G376" s="6">
        <v>461112601</v>
      </c>
      <c r="H376" s="6" t="s">
        <v>1466</v>
      </c>
      <c r="I376" s="6" t="s">
        <v>955</v>
      </c>
      <c r="J376" s="198" t="s">
        <v>949</v>
      </c>
      <c r="K376" s="301">
        <v>0</v>
      </c>
      <c r="L376" s="301">
        <v>1.357494</v>
      </c>
      <c r="M376" s="301">
        <v>0.46919466999999998</v>
      </c>
      <c r="N376" s="314">
        <f t="shared" si="20"/>
        <v>0.34563296044034081</v>
      </c>
      <c r="O376" s="301">
        <v>0.312482076</v>
      </c>
      <c r="P376" s="301">
        <v>0.300803239</v>
      </c>
      <c r="Q376" s="198">
        <f t="shared" si="21"/>
        <v>0.96262557792274783</v>
      </c>
      <c r="R376" s="314">
        <f t="shared" si="22"/>
        <v>0.65436703955965925</v>
      </c>
      <c r="S376" s="314">
        <f t="shared" si="23"/>
        <v>0.66728487170696671</v>
      </c>
      <c r="T376" s="198">
        <v>1</v>
      </c>
      <c r="U376" s="198"/>
    </row>
    <row r="377" spans="1:21" ht="15" customHeight="1">
      <c r="A377" s="164">
        <v>374</v>
      </c>
      <c r="B377" s="163" t="s">
        <v>2</v>
      </c>
      <c r="C377" s="163" t="s">
        <v>1458</v>
      </c>
      <c r="D377" s="163" t="s">
        <v>447</v>
      </c>
      <c r="E377" s="163" t="s">
        <v>1459</v>
      </c>
      <c r="F377" s="6" t="s">
        <v>1467</v>
      </c>
      <c r="G377" s="6">
        <v>461112603</v>
      </c>
      <c r="H377" s="6" t="s">
        <v>1468</v>
      </c>
      <c r="I377" s="6" t="s">
        <v>955</v>
      </c>
      <c r="J377" s="198" t="s">
        <v>949</v>
      </c>
      <c r="K377" s="301">
        <v>0</v>
      </c>
      <c r="L377" s="301">
        <v>3.0215399999999999</v>
      </c>
      <c r="M377" s="301">
        <v>2.7110227099999999</v>
      </c>
      <c r="N377" s="314">
        <f t="shared" si="20"/>
        <v>0.89723211011603354</v>
      </c>
      <c r="O377" s="301">
        <v>1.5160224</v>
      </c>
      <c r="P377" s="301">
        <v>1.5870208720000001</v>
      </c>
      <c r="Q377" s="198">
        <f t="shared" si="21"/>
        <v>1.0468320731936416</v>
      </c>
      <c r="R377" s="314">
        <f t="shared" si="22"/>
        <v>0.10276788988396646</v>
      </c>
      <c r="S377" s="314">
        <f t="shared" si="23"/>
        <v>6.0748650031326901E-2</v>
      </c>
      <c r="T377" s="198">
        <v>1</v>
      </c>
      <c r="U377" s="198"/>
    </row>
    <row r="378" spans="1:21" ht="15" customHeight="1">
      <c r="A378" s="164">
        <v>375</v>
      </c>
      <c r="B378" s="163" t="s">
        <v>2</v>
      </c>
      <c r="C378" s="163" t="s">
        <v>1458</v>
      </c>
      <c r="D378" s="163" t="s">
        <v>447</v>
      </c>
      <c r="E378" s="163" t="s">
        <v>1459</v>
      </c>
      <c r="F378" s="6" t="s">
        <v>1469</v>
      </c>
      <c r="G378" s="6">
        <v>461112701</v>
      </c>
      <c r="H378" s="6" t="s">
        <v>1470</v>
      </c>
      <c r="I378" s="6" t="s">
        <v>955</v>
      </c>
      <c r="J378" s="198" t="s">
        <v>949</v>
      </c>
      <c r="K378" s="301">
        <v>0</v>
      </c>
      <c r="L378" s="301">
        <v>1.760076</v>
      </c>
      <c r="M378" s="301">
        <v>1.0201795600000001</v>
      </c>
      <c r="N378" s="314">
        <f t="shared" si="20"/>
        <v>0.5796224481215585</v>
      </c>
      <c r="O378" s="301">
        <v>0.52262636900000004</v>
      </c>
      <c r="P378" s="301">
        <v>0.62436931699999998</v>
      </c>
      <c r="Q378" s="198">
        <f t="shared" si="21"/>
        <v>1.1946762621156606</v>
      </c>
      <c r="R378" s="314">
        <f t="shared" si="22"/>
        <v>0.4203775518784415</v>
      </c>
      <c r="S378" s="314">
        <f t="shared" si="23"/>
        <v>0.30753882023980805</v>
      </c>
      <c r="T378" s="198">
        <v>1</v>
      </c>
      <c r="U378" s="198"/>
    </row>
    <row r="379" spans="1:21" ht="15" customHeight="1">
      <c r="A379" s="164">
        <v>376</v>
      </c>
      <c r="B379" s="163" t="s">
        <v>2</v>
      </c>
      <c r="C379" s="163" t="s">
        <v>1458</v>
      </c>
      <c r="D379" s="163" t="s">
        <v>447</v>
      </c>
      <c r="E379" s="163" t="s">
        <v>1459</v>
      </c>
      <c r="F379" s="6" t="s">
        <v>1469</v>
      </c>
      <c r="G379" s="6">
        <v>461112702</v>
      </c>
      <c r="H379" s="6" t="s">
        <v>1471</v>
      </c>
      <c r="I379" s="6" t="s">
        <v>955</v>
      </c>
      <c r="J379" s="198" t="s">
        <v>949</v>
      </c>
      <c r="K379" s="301">
        <v>0</v>
      </c>
      <c r="L379" s="301">
        <v>3.6023700000000001</v>
      </c>
      <c r="M379" s="301">
        <v>2.30068954</v>
      </c>
      <c r="N379" s="314">
        <f t="shared" si="20"/>
        <v>0.63865997662649865</v>
      </c>
      <c r="O379" s="301">
        <v>1.3857059570000001</v>
      </c>
      <c r="P379" s="301">
        <v>1.3873885829999999</v>
      </c>
      <c r="Q379" s="198">
        <f t="shared" si="21"/>
        <v>1.0012142734838512</v>
      </c>
      <c r="R379" s="314">
        <f t="shared" si="22"/>
        <v>0.36134002337350135</v>
      </c>
      <c r="S379" s="314">
        <f t="shared" si="23"/>
        <v>0.36056451549868673</v>
      </c>
      <c r="T379" s="198">
        <v>1</v>
      </c>
      <c r="U379" s="198"/>
    </row>
    <row r="380" spans="1:21" ht="15" customHeight="1">
      <c r="A380" s="164">
        <v>377</v>
      </c>
      <c r="B380" s="163" t="s">
        <v>2</v>
      </c>
      <c r="C380" s="163" t="s">
        <v>1458</v>
      </c>
      <c r="D380" s="163" t="s">
        <v>447</v>
      </c>
      <c r="E380" s="163" t="s">
        <v>1459</v>
      </c>
      <c r="F380" s="6" t="s">
        <v>1472</v>
      </c>
      <c r="G380" s="6">
        <v>461113302</v>
      </c>
      <c r="H380" s="6" t="s">
        <v>1473</v>
      </c>
      <c r="I380" s="6" t="s">
        <v>948</v>
      </c>
      <c r="J380" s="198" t="s">
        <v>949</v>
      </c>
      <c r="K380" s="301">
        <v>0</v>
      </c>
      <c r="L380" s="301">
        <v>4.5369200000000003</v>
      </c>
      <c r="M380" s="301">
        <v>2.4884922500000002</v>
      </c>
      <c r="N380" s="314">
        <f t="shared" si="20"/>
        <v>0.54849815513608347</v>
      </c>
      <c r="O380" s="301">
        <v>1.296045106</v>
      </c>
      <c r="P380" s="301">
        <v>1.410822316</v>
      </c>
      <c r="Q380" s="198">
        <f t="shared" si="21"/>
        <v>1.0885595798083281</v>
      </c>
      <c r="R380" s="314">
        <f t="shared" si="22"/>
        <v>0.45150184486391653</v>
      </c>
      <c r="S380" s="314">
        <f t="shared" si="23"/>
        <v>0.40292707871942179</v>
      </c>
      <c r="T380" s="198">
        <v>1</v>
      </c>
      <c r="U380" s="198"/>
    </row>
    <row r="381" spans="1:21" ht="15" customHeight="1">
      <c r="A381" s="164">
        <v>378</v>
      </c>
      <c r="B381" s="163" t="s">
        <v>2</v>
      </c>
      <c r="C381" s="163" t="s">
        <v>1458</v>
      </c>
      <c r="D381" s="163" t="s">
        <v>447</v>
      </c>
      <c r="E381" s="163" t="s">
        <v>1459</v>
      </c>
      <c r="F381" s="6" t="s">
        <v>1472</v>
      </c>
      <c r="G381" s="6">
        <v>461113303</v>
      </c>
      <c r="H381" s="6" t="s">
        <v>1474</v>
      </c>
      <c r="I381" s="6" t="s">
        <v>948</v>
      </c>
      <c r="J381" s="198" t="s">
        <v>949</v>
      </c>
      <c r="K381" s="301">
        <v>0</v>
      </c>
      <c r="L381" s="301">
        <v>2.0640960000000002</v>
      </c>
      <c r="M381" s="301">
        <v>1.35764117</v>
      </c>
      <c r="N381" s="314">
        <f t="shared" si="20"/>
        <v>0.65774129207168652</v>
      </c>
      <c r="O381" s="301">
        <v>0.80309425199999995</v>
      </c>
      <c r="P381" s="301">
        <v>0.782758277</v>
      </c>
      <c r="Q381" s="198">
        <f t="shared" si="21"/>
        <v>0.97467797216907492</v>
      </c>
      <c r="R381" s="314">
        <f t="shared" si="22"/>
        <v>0.34225870792831348</v>
      </c>
      <c r="S381" s="314">
        <f t="shared" si="23"/>
        <v>0.35891405123170139</v>
      </c>
      <c r="T381" s="198">
        <v>1</v>
      </c>
      <c r="U381" s="198"/>
    </row>
    <row r="382" spans="1:21" ht="15" customHeight="1">
      <c r="A382" s="164">
        <v>379</v>
      </c>
      <c r="B382" s="163" t="s">
        <v>2</v>
      </c>
      <c r="C382" s="163" t="s">
        <v>1458</v>
      </c>
      <c r="D382" s="163" t="s">
        <v>447</v>
      </c>
      <c r="E382" s="163" t="s">
        <v>1459</v>
      </c>
      <c r="F382" s="6" t="s">
        <v>1475</v>
      </c>
      <c r="G382" s="6">
        <v>461113801</v>
      </c>
      <c r="H382" s="6" t="s">
        <v>1476</v>
      </c>
      <c r="I382" s="6" t="s">
        <v>955</v>
      </c>
      <c r="J382" s="198" t="s">
        <v>949</v>
      </c>
      <c r="K382" s="301">
        <v>0</v>
      </c>
      <c r="L382" s="301">
        <v>0.73365000000000002</v>
      </c>
      <c r="M382" s="301">
        <v>0.33219496000000004</v>
      </c>
      <c r="N382" s="314">
        <f t="shared" si="20"/>
        <v>0.45279760103591632</v>
      </c>
      <c r="O382" s="301">
        <v>0.16208681999999999</v>
      </c>
      <c r="P382" s="301">
        <v>0.23410425699999998</v>
      </c>
      <c r="Q382" s="198">
        <f t="shared" si="21"/>
        <v>1.4443139608760291</v>
      </c>
      <c r="R382" s="314">
        <f t="shared" si="22"/>
        <v>0.54720239896408374</v>
      </c>
      <c r="S382" s="314">
        <f t="shared" si="23"/>
        <v>0.34601810337265171</v>
      </c>
      <c r="T382" s="198">
        <v>1</v>
      </c>
      <c r="U382" s="198"/>
    </row>
    <row r="383" spans="1:21" ht="15" customHeight="1">
      <c r="A383" s="164">
        <v>380</v>
      </c>
      <c r="B383" s="163" t="s">
        <v>2</v>
      </c>
      <c r="C383" s="163" t="s">
        <v>1458</v>
      </c>
      <c r="D383" s="163" t="s">
        <v>447</v>
      </c>
      <c r="E383" s="163" t="s">
        <v>1459</v>
      </c>
      <c r="F383" s="6" t="s">
        <v>1475</v>
      </c>
      <c r="G383" s="6">
        <v>461113802</v>
      </c>
      <c r="H383" s="6" t="s">
        <v>1477</v>
      </c>
      <c r="I383" s="6" t="s">
        <v>955</v>
      </c>
      <c r="J383" s="198" t="s">
        <v>949</v>
      </c>
      <c r="K383" s="301">
        <v>0</v>
      </c>
      <c r="L383" s="301">
        <v>0.64551000000000003</v>
      </c>
      <c r="M383" s="301">
        <v>0.42904935</v>
      </c>
      <c r="N383" s="314">
        <f t="shared" si="20"/>
        <v>0.66466723985685738</v>
      </c>
      <c r="O383" s="301">
        <v>0.24466867999999997</v>
      </c>
      <c r="P383" s="301">
        <v>0.227815825</v>
      </c>
      <c r="Q383" s="198">
        <f t="shared" si="21"/>
        <v>0.93111968806142265</v>
      </c>
      <c r="R383" s="314">
        <f t="shared" si="22"/>
        <v>0.33533276014314262</v>
      </c>
      <c r="S383" s="314">
        <f t="shared" si="23"/>
        <v>0.38111524695983612</v>
      </c>
      <c r="T383" s="198">
        <v>1</v>
      </c>
      <c r="U383" s="198"/>
    </row>
    <row r="384" spans="1:21" ht="15" customHeight="1">
      <c r="A384" s="164">
        <v>381</v>
      </c>
      <c r="B384" s="163" t="s">
        <v>2</v>
      </c>
      <c r="C384" s="163" t="s">
        <v>1458</v>
      </c>
      <c r="D384" s="163" t="s">
        <v>447</v>
      </c>
      <c r="E384" s="163" t="s">
        <v>1478</v>
      </c>
      <c r="F384" s="6" t="s">
        <v>1479</v>
      </c>
      <c r="G384" s="6">
        <v>461121201</v>
      </c>
      <c r="H384" s="6" t="s">
        <v>1480</v>
      </c>
      <c r="I384" s="6" t="s">
        <v>955</v>
      </c>
      <c r="J384" s="198" t="s">
        <v>949</v>
      </c>
      <c r="K384" s="301">
        <v>0</v>
      </c>
      <c r="L384" s="301">
        <v>4.3710570000000004</v>
      </c>
      <c r="M384" s="301">
        <v>3.3092157400000004</v>
      </c>
      <c r="N384" s="314">
        <f t="shared" si="20"/>
        <v>0.75707448793278154</v>
      </c>
      <c r="O384" s="301">
        <v>2.570161857</v>
      </c>
      <c r="P384" s="301">
        <v>2.064274905</v>
      </c>
      <c r="Q384" s="198">
        <f t="shared" si="21"/>
        <v>0.80316922429527748</v>
      </c>
      <c r="R384" s="314">
        <f t="shared" si="22"/>
        <v>0.24292551206721846</v>
      </c>
      <c r="S384" s="314">
        <f t="shared" si="23"/>
        <v>0.39194107079328344</v>
      </c>
      <c r="T384" s="198">
        <v>1</v>
      </c>
      <c r="U384" s="198"/>
    </row>
    <row r="385" spans="1:21" ht="15" customHeight="1">
      <c r="A385" s="164">
        <v>382</v>
      </c>
      <c r="B385" s="163" t="s">
        <v>2</v>
      </c>
      <c r="C385" s="163" t="s">
        <v>1458</v>
      </c>
      <c r="D385" s="163" t="s">
        <v>447</v>
      </c>
      <c r="E385" s="163" t="s">
        <v>1478</v>
      </c>
      <c r="F385" s="6" t="s">
        <v>1479</v>
      </c>
      <c r="G385" s="6">
        <v>461121203</v>
      </c>
      <c r="H385" s="6" t="s">
        <v>1481</v>
      </c>
      <c r="I385" s="6" t="s">
        <v>948</v>
      </c>
      <c r="J385" s="198" t="s">
        <v>949</v>
      </c>
      <c r="K385" s="301">
        <v>0</v>
      </c>
      <c r="L385" s="301">
        <v>1.783155</v>
      </c>
      <c r="M385" s="301">
        <v>0.86137260999999998</v>
      </c>
      <c r="N385" s="314">
        <f t="shared" si="20"/>
        <v>0.48306098460313318</v>
      </c>
      <c r="O385" s="301">
        <v>0.47790340399999998</v>
      </c>
      <c r="P385" s="301">
        <v>0.49892489699999998</v>
      </c>
      <c r="Q385" s="198">
        <f t="shared" si="21"/>
        <v>1.0439869078647535</v>
      </c>
      <c r="R385" s="314">
        <f t="shared" si="22"/>
        <v>0.51693901539686682</v>
      </c>
      <c r="S385" s="314">
        <f t="shared" si="23"/>
        <v>0.49569065637407173</v>
      </c>
      <c r="T385" s="198">
        <v>1</v>
      </c>
      <c r="U385" s="198"/>
    </row>
    <row r="386" spans="1:21" ht="15" customHeight="1">
      <c r="A386" s="164">
        <v>383</v>
      </c>
      <c r="B386" s="163" t="s">
        <v>2</v>
      </c>
      <c r="C386" s="163" t="s">
        <v>1458</v>
      </c>
      <c r="D386" s="163" t="s">
        <v>447</v>
      </c>
      <c r="E386" s="163" t="s">
        <v>1478</v>
      </c>
      <c r="F386" s="6" t="s">
        <v>1482</v>
      </c>
      <c r="G386" s="6">
        <v>461122101</v>
      </c>
      <c r="H386" s="6" t="s">
        <v>1483</v>
      </c>
      <c r="I386" s="6" t="s">
        <v>955</v>
      </c>
      <c r="J386" s="198" t="s">
        <v>949</v>
      </c>
      <c r="K386" s="301">
        <v>0</v>
      </c>
      <c r="L386" s="301">
        <v>2.7992710000000001</v>
      </c>
      <c r="M386" s="301">
        <v>1.2872003999999999</v>
      </c>
      <c r="N386" s="314">
        <f t="shared" si="20"/>
        <v>0.45983414967682651</v>
      </c>
      <c r="O386" s="301">
        <v>0.85513332500000006</v>
      </c>
      <c r="P386" s="301">
        <v>0.79401266999999998</v>
      </c>
      <c r="Q386" s="198">
        <f t="shared" si="21"/>
        <v>0.9285249993034711</v>
      </c>
      <c r="R386" s="314">
        <f t="shared" si="22"/>
        <v>0.54016585032317344</v>
      </c>
      <c r="S386" s="314">
        <f t="shared" si="23"/>
        <v>0.57303249649161248</v>
      </c>
      <c r="T386" s="198">
        <v>1</v>
      </c>
      <c r="U386" s="198"/>
    </row>
    <row r="387" spans="1:21" ht="15" customHeight="1">
      <c r="A387" s="164">
        <v>384</v>
      </c>
      <c r="B387" s="163" t="s">
        <v>2</v>
      </c>
      <c r="C387" s="163" t="s">
        <v>1458</v>
      </c>
      <c r="D387" s="163" t="s">
        <v>447</v>
      </c>
      <c r="E387" s="163" t="s">
        <v>1478</v>
      </c>
      <c r="F387" s="6" t="s">
        <v>1482</v>
      </c>
      <c r="G387" s="6">
        <v>461122102</v>
      </c>
      <c r="H387" s="6" t="s">
        <v>1484</v>
      </c>
      <c r="I387" s="6" t="s">
        <v>955</v>
      </c>
      <c r="J387" s="198" t="s">
        <v>949</v>
      </c>
      <c r="K387" s="301">
        <v>0</v>
      </c>
      <c r="L387" s="301">
        <v>2.0751300000000001</v>
      </c>
      <c r="M387" s="301">
        <v>1.29529396</v>
      </c>
      <c r="N387" s="314">
        <f t="shared" si="20"/>
        <v>0.62419894657202191</v>
      </c>
      <c r="O387" s="301">
        <v>0.626397337</v>
      </c>
      <c r="P387" s="301">
        <v>0.73621570700000005</v>
      </c>
      <c r="Q387" s="198">
        <f t="shared" si="21"/>
        <v>1.1753174279538805</v>
      </c>
      <c r="R387" s="314">
        <f t="shared" si="22"/>
        <v>0.37580105342797809</v>
      </c>
      <c r="S387" s="314">
        <f t="shared" si="23"/>
        <v>0.26636809958344954</v>
      </c>
      <c r="T387" s="198">
        <v>1</v>
      </c>
      <c r="U387" s="198"/>
    </row>
    <row r="388" spans="1:21" ht="15" customHeight="1">
      <c r="A388" s="164">
        <v>385</v>
      </c>
      <c r="B388" s="163" t="s">
        <v>2</v>
      </c>
      <c r="C388" s="163" t="s">
        <v>1458</v>
      </c>
      <c r="D388" s="163" t="s">
        <v>447</v>
      </c>
      <c r="E388" s="163" t="s">
        <v>1478</v>
      </c>
      <c r="F388" s="6" t="s">
        <v>1482</v>
      </c>
      <c r="G388" s="6">
        <v>461122103</v>
      </c>
      <c r="H388" s="6" t="s">
        <v>1485</v>
      </c>
      <c r="I388" s="6" t="s">
        <v>955</v>
      </c>
      <c r="J388" s="198" t="s">
        <v>949</v>
      </c>
      <c r="K388" s="301">
        <v>0</v>
      </c>
      <c r="L388" s="301">
        <v>0.63388999999999995</v>
      </c>
      <c r="M388" s="301">
        <v>0.41454299999999999</v>
      </c>
      <c r="N388" s="314">
        <f t="shared" ref="N388:N451" si="24">M388/L388</f>
        <v>0.65396677657006741</v>
      </c>
      <c r="O388" s="301">
        <v>0.18571296000000001</v>
      </c>
      <c r="P388" s="301">
        <v>0.24923621299999998</v>
      </c>
      <c r="Q388" s="198">
        <f t="shared" ref="Q388:Q451" si="25">P388/O388</f>
        <v>1.3420507271005748</v>
      </c>
      <c r="R388" s="314">
        <f t="shared" ref="R388:R451" si="26">1-N388</f>
        <v>0.34603322342993259</v>
      </c>
      <c r="S388" s="314">
        <f t="shared" ref="S388:S451" si="27">1-N388*Q388</f>
        <v>0.12234341200452192</v>
      </c>
      <c r="T388" s="198">
        <v>1</v>
      </c>
      <c r="U388" s="198"/>
    </row>
    <row r="389" spans="1:21" ht="15" customHeight="1">
      <c r="A389" s="164">
        <v>386</v>
      </c>
      <c r="B389" s="163" t="s">
        <v>2</v>
      </c>
      <c r="C389" s="163" t="s">
        <v>1458</v>
      </c>
      <c r="D389" s="163" t="s">
        <v>447</v>
      </c>
      <c r="E389" s="163" t="s">
        <v>1478</v>
      </c>
      <c r="F389" s="6" t="s">
        <v>1482</v>
      </c>
      <c r="G389" s="6">
        <v>461122104</v>
      </c>
      <c r="H389" s="6" t="s">
        <v>1486</v>
      </c>
      <c r="I389" s="6" t="s">
        <v>955</v>
      </c>
      <c r="J389" s="198" t="s">
        <v>949</v>
      </c>
      <c r="K389" s="301">
        <v>0</v>
      </c>
      <c r="L389" s="301">
        <v>0.31170599999999998</v>
      </c>
      <c r="M389" s="301">
        <v>0.31170599999999998</v>
      </c>
      <c r="N389" s="314">
        <f t="shared" si="24"/>
        <v>1</v>
      </c>
      <c r="O389" s="301">
        <v>0.21425377000000001</v>
      </c>
      <c r="P389" s="301">
        <v>0.21425377000000001</v>
      </c>
      <c r="Q389" s="314">
        <f t="shared" si="25"/>
        <v>1</v>
      </c>
      <c r="R389" s="314">
        <f t="shared" si="26"/>
        <v>0</v>
      </c>
      <c r="S389" s="314">
        <f t="shared" si="27"/>
        <v>0</v>
      </c>
      <c r="T389" s="198">
        <v>1</v>
      </c>
      <c r="U389" s="198" t="s">
        <v>980</v>
      </c>
    </row>
    <row r="390" spans="1:21" ht="15" customHeight="1">
      <c r="A390" s="164">
        <v>387</v>
      </c>
      <c r="B390" s="163" t="s">
        <v>2</v>
      </c>
      <c r="C390" s="163" t="s">
        <v>1458</v>
      </c>
      <c r="D390" s="163" t="s">
        <v>447</v>
      </c>
      <c r="E390" s="163" t="s">
        <v>1478</v>
      </c>
      <c r="F390" s="6" t="s">
        <v>1487</v>
      </c>
      <c r="G390" s="6">
        <v>461122305</v>
      </c>
      <c r="H390" s="6" t="s">
        <v>1488</v>
      </c>
      <c r="I390" s="6" t="s">
        <v>955</v>
      </c>
      <c r="J390" s="198" t="s">
        <v>949</v>
      </c>
      <c r="K390" s="301">
        <v>0</v>
      </c>
      <c r="L390" s="301">
        <v>3.0509999999999999E-2</v>
      </c>
      <c r="M390" s="301">
        <v>3.0509999999999999E-2</v>
      </c>
      <c r="N390" s="314">
        <f t="shared" si="24"/>
        <v>1</v>
      </c>
      <c r="O390" s="301">
        <v>0.14995715700000001</v>
      </c>
      <c r="P390" s="301">
        <v>0.14995715700000001</v>
      </c>
      <c r="Q390" s="314">
        <f t="shared" si="25"/>
        <v>1</v>
      </c>
      <c r="R390" s="314">
        <f t="shared" si="26"/>
        <v>0</v>
      </c>
      <c r="S390" s="314">
        <f t="shared" si="27"/>
        <v>0</v>
      </c>
      <c r="T390" s="198">
        <v>1</v>
      </c>
      <c r="U390" s="198" t="s">
        <v>980</v>
      </c>
    </row>
    <row r="391" spans="1:21" ht="15" customHeight="1">
      <c r="A391" s="164">
        <v>388</v>
      </c>
      <c r="B391" s="163" t="s">
        <v>2</v>
      </c>
      <c r="C391" s="163" t="s">
        <v>1458</v>
      </c>
      <c r="D391" s="163" t="s">
        <v>447</v>
      </c>
      <c r="E391" s="163" t="s">
        <v>1478</v>
      </c>
      <c r="F391" s="6" t="s">
        <v>1487</v>
      </c>
      <c r="G391" s="6">
        <v>461122306</v>
      </c>
      <c r="H391" s="6" t="s">
        <v>1489</v>
      </c>
      <c r="I391" s="6" t="s">
        <v>955</v>
      </c>
      <c r="J391" s="198" t="s">
        <v>949</v>
      </c>
      <c r="K391" s="301">
        <v>0</v>
      </c>
      <c r="L391" s="301">
        <v>2.4564300000000001</v>
      </c>
      <c r="M391" s="301">
        <v>1.414053</v>
      </c>
      <c r="N391" s="314">
        <f t="shared" si="24"/>
        <v>0.57565369255382814</v>
      </c>
      <c r="O391" s="301">
        <v>1.0112039269999999</v>
      </c>
      <c r="P391" s="301">
        <v>0.57734395599999999</v>
      </c>
      <c r="Q391" s="198">
        <f t="shared" si="25"/>
        <v>0.57094710630015189</v>
      </c>
      <c r="R391" s="314">
        <f t="shared" si="26"/>
        <v>0.42434630744617186</v>
      </c>
      <c r="S391" s="314">
        <f t="shared" si="27"/>
        <v>0.67133219000539457</v>
      </c>
      <c r="T391" s="198">
        <v>1</v>
      </c>
      <c r="U391" s="198"/>
    </row>
    <row r="392" spans="1:21" ht="15" customHeight="1">
      <c r="A392" s="164">
        <v>389</v>
      </c>
      <c r="B392" s="163" t="s">
        <v>2</v>
      </c>
      <c r="C392" s="163" t="s">
        <v>1458</v>
      </c>
      <c r="D392" s="163" t="s">
        <v>447</v>
      </c>
      <c r="E392" s="163" t="s">
        <v>1478</v>
      </c>
      <c r="F392" s="6" t="s">
        <v>1487</v>
      </c>
      <c r="G392" s="6">
        <v>461122306</v>
      </c>
      <c r="H392" s="6" t="s">
        <v>1489</v>
      </c>
      <c r="I392" s="6" t="s">
        <v>955</v>
      </c>
      <c r="J392" s="198" t="s">
        <v>949</v>
      </c>
      <c r="K392" s="301">
        <v>0</v>
      </c>
      <c r="L392" s="301">
        <v>2.4564300000000001</v>
      </c>
      <c r="M392" s="301">
        <v>2.4564300000000001</v>
      </c>
      <c r="N392" s="314">
        <f t="shared" si="24"/>
        <v>1</v>
      </c>
      <c r="O392" s="301">
        <v>1.0112039269999999</v>
      </c>
      <c r="P392" s="301">
        <v>1.0112039269999999</v>
      </c>
      <c r="Q392" s="314">
        <f t="shared" si="25"/>
        <v>1</v>
      </c>
      <c r="R392" s="314">
        <f t="shared" si="26"/>
        <v>0</v>
      </c>
      <c r="S392" s="314">
        <f t="shared" si="27"/>
        <v>0</v>
      </c>
      <c r="T392" s="198">
        <v>1</v>
      </c>
      <c r="U392" s="198" t="s">
        <v>980</v>
      </c>
    </row>
    <row r="393" spans="1:21" ht="15" customHeight="1">
      <c r="A393" s="164">
        <v>390</v>
      </c>
      <c r="B393" s="163" t="s">
        <v>2</v>
      </c>
      <c r="C393" s="163" t="s">
        <v>1458</v>
      </c>
      <c r="D393" s="163" t="s">
        <v>447</v>
      </c>
      <c r="E393" s="163" t="s">
        <v>1478</v>
      </c>
      <c r="F393" s="6" t="s">
        <v>1490</v>
      </c>
      <c r="G393" s="6">
        <v>461122401</v>
      </c>
      <c r="H393" s="6" t="s">
        <v>1490</v>
      </c>
      <c r="I393" s="6" t="s">
        <v>955</v>
      </c>
      <c r="J393" s="198" t="s">
        <v>949</v>
      </c>
      <c r="K393" s="301">
        <v>0</v>
      </c>
      <c r="L393" s="301">
        <v>4.1779799999999998</v>
      </c>
      <c r="M393" s="301">
        <v>2.23486809</v>
      </c>
      <c r="N393" s="314">
        <f t="shared" si="24"/>
        <v>0.5349159378455618</v>
      </c>
      <c r="O393" s="301">
        <v>1.300973116</v>
      </c>
      <c r="P393" s="301">
        <v>1.3115371659999999</v>
      </c>
      <c r="Q393" s="198">
        <f t="shared" si="25"/>
        <v>1.0081201139901188</v>
      </c>
      <c r="R393" s="314">
        <f t="shared" si="26"/>
        <v>0.4650840621544382</v>
      </c>
      <c r="S393" s="314">
        <f t="shared" si="27"/>
        <v>0.4607404837640009</v>
      </c>
      <c r="T393" s="198">
        <v>1</v>
      </c>
      <c r="U393" s="198"/>
    </row>
    <row r="394" spans="1:21" ht="15" customHeight="1">
      <c r="A394" s="164">
        <v>391</v>
      </c>
      <c r="B394" s="163" t="s">
        <v>2</v>
      </c>
      <c r="C394" s="163" t="s">
        <v>1458</v>
      </c>
      <c r="D394" s="163" t="s">
        <v>447</v>
      </c>
      <c r="E394" s="163" t="s">
        <v>1478</v>
      </c>
      <c r="F394" s="6" t="s">
        <v>1490</v>
      </c>
      <c r="G394" s="6">
        <v>461122402</v>
      </c>
      <c r="H394" s="6" t="s">
        <v>1491</v>
      </c>
      <c r="I394" s="6" t="s">
        <v>955</v>
      </c>
      <c r="J394" s="198" t="s">
        <v>949</v>
      </c>
      <c r="K394" s="301">
        <v>0</v>
      </c>
      <c r="L394" s="301">
        <v>2.7978399999999999</v>
      </c>
      <c r="M394" s="301">
        <v>1.9789901699999999</v>
      </c>
      <c r="N394" s="314">
        <f t="shared" si="24"/>
        <v>0.70732785648929175</v>
      </c>
      <c r="O394" s="301">
        <v>0.95780051700000002</v>
      </c>
      <c r="P394" s="301">
        <v>1.0666611029999999</v>
      </c>
      <c r="Q394" s="198">
        <f t="shared" si="25"/>
        <v>1.1136568461468057</v>
      </c>
      <c r="R394" s="314">
        <f t="shared" si="26"/>
        <v>0.29267214351070825</v>
      </c>
      <c r="S394" s="314">
        <f t="shared" si="27"/>
        <v>0.21227949015035497</v>
      </c>
      <c r="T394" s="198">
        <v>1</v>
      </c>
      <c r="U394" s="198"/>
    </row>
    <row r="395" spans="1:21" ht="15" customHeight="1">
      <c r="A395" s="164">
        <v>392</v>
      </c>
      <c r="B395" s="163" t="s">
        <v>2</v>
      </c>
      <c r="C395" s="163" t="s">
        <v>1458</v>
      </c>
      <c r="D395" s="163" t="s">
        <v>447</v>
      </c>
      <c r="E395" s="163" t="s">
        <v>1478</v>
      </c>
      <c r="F395" s="6" t="s">
        <v>1490</v>
      </c>
      <c r="G395" s="6">
        <v>461122403</v>
      </c>
      <c r="H395" s="6" t="s">
        <v>1492</v>
      </c>
      <c r="I395" s="6" t="s">
        <v>955</v>
      </c>
      <c r="J395" s="198" t="s">
        <v>949</v>
      </c>
      <c r="K395" s="301">
        <v>0</v>
      </c>
      <c r="L395" s="301">
        <v>1.81352</v>
      </c>
      <c r="M395" s="301">
        <v>0.81030360000000001</v>
      </c>
      <c r="N395" s="314">
        <f t="shared" si="24"/>
        <v>0.4468126075256959</v>
      </c>
      <c r="O395" s="301">
        <v>0.38720829100000004</v>
      </c>
      <c r="P395" s="301">
        <v>0.42772342000000002</v>
      </c>
      <c r="Q395" s="198">
        <f t="shared" si="25"/>
        <v>1.1046339397727409</v>
      </c>
      <c r="R395" s="314">
        <f t="shared" si="26"/>
        <v>0.55318739247430404</v>
      </c>
      <c r="S395" s="314">
        <f t="shared" si="27"/>
        <v>0.50643562900875905</v>
      </c>
      <c r="T395" s="198">
        <v>1</v>
      </c>
      <c r="U395" s="198"/>
    </row>
    <row r="396" spans="1:21" ht="15" customHeight="1">
      <c r="A396" s="164">
        <v>393</v>
      </c>
      <c r="B396" s="163" t="s">
        <v>2</v>
      </c>
      <c r="C396" s="163" t="s">
        <v>1458</v>
      </c>
      <c r="D396" s="163" t="s">
        <v>447</v>
      </c>
      <c r="E396" s="163" t="s">
        <v>1493</v>
      </c>
      <c r="F396" s="6" t="s">
        <v>1494</v>
      </c>
      <c r="G396" s="6">
        <v>461141101</v>
      </c>
      <c r="H396" s="6" t="s">
        <v>1495</v>
      </c>
      <c r="I396" s="6" t="s">
        <v>955</v>
      </c>
      <c r="J396" s="198" t="s">
        <v>949</v>
      </c>
      <c r="K396" s="301">
        <v>0</v>
      </c>
      <c r="L396" s="301">
        <v>7.0002599999999999</v>
      </c>
      <c r="M396" s="301">
        <v>4.3257033200000006</v>
      </c>
      <c r="N396" s="314">
        <f t="shared" si="24"/>
        <v>0.61793466528386098</v>
      </c>
      <c r="O396" s="301">
        <v>2.1448953570000002</v>
      </c>
      <c r="P396" s="301">
        <v>2.34634996</v>
      </c>
      <c r="Q396" s="198">
        <f t="shared" si="25"/>
        <v>1.0939228118250803</v>
      </c>
      <c r="R396" s="314">
        <f t="shared" si="26"/>
        <v>0.38206533471613902</v>
      </c>
      <c r="S396" s="314">
        <f t="shared" si="27"/>
        <v>0.32402717342848897</v>
      </c>
      <c r="T396" s="198">
        <v>1</v>
      </c>
      <c r="U396" s="198"/>
    </row>
    <row r="397" spans="1:21" ht="15" customHeight="1">
      <c r="A397" s="164">
        <v>394</v>
      </c>
      <c r="B397" s="163" t="s">
        <v>2</v>
      </c>
      <c r="C397" s="163" t="s">
        <v>1458</v>
      </c>
      <c r="D397" s="163" t="s">
        <v>447</v>
      </c>
      <c r="E397" s="163" t="s">
        <v>1493</v>
      </c>
      <c r="F397" s="6" t="s">
        <v>1494</v>
      </c>
      <c r="G397" s="6">
        <v>461141102</v>
      </c>
      <c r="H397" s="6" t="s">
        <v>1496</v>
      </c>
      <c r="I397" s="6" t="s">
        <v>955</v>
      </c>
      <c r="J397" s="198" t="s">
        <v>949</v>
      </c>
      <c r="K397" s="301">
        <v>0</v>
      </c>
      <c r="L397" s="301">
        <v>7.6184130000000003</v>
      </c>
      <c r="M397" s="301">
        <v>4.4155544800000008</v>
      </c>
      <c r="N397" s="314">
        <f t="shared" si="24"/>
        <v>0.57958980170804608</v>
      </c>
      <c r="O397" s="301">
        <v>2.1790287399999997</v>
      </c>
      <c r="P397" s="301">
        <v>2.3787213600000001</v>
      </c>
      <c r="Q397" s="198">
        <f t="shared" si="25"/>
        <v>1.0916429491425619</v>
      </c>
      <c r="R397" s="314">
        <f t="shared" si="26"/>
        <v>0.42041019829195392</v>
      </c>
      <c r="S397" s="314">
        <f t="shared" si="27"/>
        <v>0.36729487957047591</v>
      </c>
      <c r="T397" s="198">
        <v>1</v>
      </c>
      <c r="U397" s="198"/>
    </row>
    <row r="398" spans="1:21" ht="15" customHeight="1">
      <c r="A398" s="164">
        <v>395</v>
      </c>
      <c r="B398" s="163" t="s">
        <v>2</v>
      </c>
      <c r="C398" s="163" t="s">
        <v>1458</v>
      </c>
      <c r="D398" s="163" t="s">
        <v>447</v>
      </c>
      <c r="E398" s="163" t="s">
        <v>1493</v>
      </c>
      <c r="F398" s="6" t="s">
        <v>1494</v>
      </c>
      <c r="G398" s="6">
        <v>461141105</v>
      </c>
      <c r="H398" s="6" t="s">
        <v>1497</v>
      </c>
      <c r="I398" s="6" t="s">
        <v>955</v>
      </c>
      <c r="J398" s="198" t="s">
        <v>949</v>
      </c>
      <c r="K398" s="301">
        <v>0</v>
      </c>
      <c r="L398" s="301">
        <v>4.5265050000000002</v>
      </c>
      <c r="M398" s="301">
        <v>3.3856570600000002</v>
      </c>
      <c r="N398" s="314">
        <f t="shared" si="24"/>
        <v>0.74796273504613386</v>
      </c>
      <c r="O398" s="301">
        <v>1.5351641089999999</v>
      </c>
      <c r="P398" s="301">
        <v>1.7313286160000001</v>
      </c>
      <c r="Q398" s="198">
        <f t="shared" si="25"/>
        <v>1.1277808058760448</v>
      </c>
      <c r="R398" s="314">
        <f t="shared" si="26"/>
        <v>0.25203726495386614</v>
      </c>
      <c r="S398" s="314">
        <f t="shared" si="27"/>
        <v>0.15646198390442057</v>
      </c>
      <c r="T398" s="198">
        <v>1</v>
      </c>
      <c r="U398" s="198"/>
    </row>
    <row r="399" spans="1:21" ht="15" customHeight="1">
      <c r="A399" s="164">
        <v>396</v>
      </c>
      <c r="B399" s="163" t="s">
        <v>2</v>
      </c>
      <c r="C399" s="163" t="s">
        <v>1458</v>
      </c>
      <c r="D399" s="163" t="s">
        <v>447</v>
      </c>
      <c r="E399" s="163" t="s">
        <v>1493</v>
      </c>
      <c r="F399" s="6" t="s">
        <v>1494</v>
      </c>
      <c r="G399" s="6">
        <v>461141107</v>
      </c>
      <c r="H399" s="6" t="s">
        <v>1498</v>
      </c>
      <c r="I399" s="6" t="s">
        <v>955</v>
      </c>
      <c r="J399" s="198" t="s">
        <v>949</v>
      </c>
      <c r="K399" s="301">
        <v>0</v>
      </c>
      <c r="L399" s="301">
        <v>1.2402225</v>
      </c>
      <c r="M399" s="301">
        <v>0.60560948999999997</v>
      </c>
      <c r="N399" s="314">
        <f t="shared" si="24"/>
        <v>0.4883071303737837</v>
      </c>
      <c r="O399" s="301">
        <v>0.271056825</v>
      </c>
      <c r="P399" s="301">
        <v>0.29170593900000003</v>
      </c>
      <c r="Q399" s="198">
        <f t="shared" si="25"/>
        <v>1.0761800187100989</v>
      </c>
      <c r="R399" s="314">
        <f t="shared" si="26"/>
        <v>0.5116928696262163</v>
      </c>
      <c r="S399" s="314">
        <f t="shared" si="27"/>
        <v>0.47449362329806677</v>
      </c>
      <c r="T399" s="198">
        <v>1</v>
      </c>
      <c r="U399" s="198"/>
    </row>
    <row r="400" spans="1:21" ht="15" customHeight="1">
      <c r="A400" s="164">
        <v>397</v>
      </c>
      <c r="B400" s="163" t="s">
        <v>2</v>
      </c>
      <c r="C400" s="163" t="s">
        <v>1458</v>
      </c>
      <c r="D400" s="163" t="s">
        <v>447</v>
      </c>
      <c r="E400" s="163" t="s">
        <v>1459</v>
      </c>
      <c r="F400" s="6" t="s">
        <v>1499</v>
      </c>
      <c r="G400" s="6" t="s">
        <v>1500</v>
      </c>
      <c r="H400" s="6" t="s">
        <v>1501</v>
      </c>
      <c r="I400" s="6" t="s">
        <v>955</v>
      </c>
      <c r="J400" s="198" t="s">
        <v>949</v>
      </c>
      <c r="K400" s="301">
        <v>0</v>
      </c>
      <c r="L400" s="301">
        <v>5.8340820000000004</v>
      </c>
      <c r="M400" s="301">
        <v>2.2439604700000002</v>
      </c>
      <c r="N400" s="314">
        <f t="shared" si="24"/>
        <v>0.3846295732559124</v>
      </c>
      <c r="O400" s="301">
        <v>1.193100029</v>
      </c>
      <c r="P400" s="301">
        <v>1.3051812460000001</v>
      </c>
      <c r="Q400" s="198">
        <f t="shared" si="25"/>
        <v>1.0939411736448799</v>
      </c>
      <c r="R400" s="314">
        <f t="shared" si="26"/>
        <v>0.6153704267440876</v>
      </c>
      <c r="S400" s="314">
        <f t="shared" si="27"/>
        <v>0.57923787321389786</v>
      </c>
      <c r="T400" s="198">
        <v>1</v>
      </c>
      <c r="U400" s="198"/>
    </row>
    <row r="401" spans="1:21" ht="15" customHeight="1">
      <c r="A401" s="164">
        <v>398</v>
      </c>
      <c r="B401" s="163" t="s">
        <v>2</v>
      </c>
      <c r="C401" s="163" t="s">
        <v>1458</v>
      </c>
      <c r="D401" s="163" t="s">
        <v>447</v>
      </c>
      <c r="E401" s="163" t="s">
        <v>1459</v>
      </c>
      <c r="F401" s="6" t="s">
        <v>1502</v>
      </c>
      <c r="G401" s="6" t="s">
        <v>1503</v>
      </c>
      <c r="H401" s="6" t="s">
        <v>1504</v>
      </c>
      <c r="I401" s="6" t="s">
        <v>955</v>
      </c>
      <c r="J401" s="198" t="s">
        <v>949</v>
      </c>
      <c r="K401" s="301">
        <v>0</v>
      </c>
      <c r="L401" s="301">
        <v>2.796735</v>
      </c>
      <c r="M401" s="301">
        <v>0.92022519999999997</v>
      </c>
      <c r="N401" s="314">
        <f t="shared" si="24"/>
        <v>0.32903553608046526</v>
      </c>
      <c r="O401" s="301">
        <v>0.51562459599999999</v>
      </c>
      <c r="P401" s="301">
        <v>0.69450646699999996</v>
      </c>
      <c r="Q401" s="198">
        <f t="shared" si="25"/>
        <v>1.3469226883040311</v>
      </c>
      <c r="R401" s="314">
        <f t="shared" si="26"/>
        <v>0.67096446391953468</v>
      </c>
      <c r="S401" s="314">
        <f t="shared" si="27"/>
        <v>0.55681457119494171</v>
      </c>
      <c r="T401" s="198">
        <v>1</v>
      </c>
      <c r="U401" s="198"/>
    </row>
    <row r="402" spans="1:21" ht="15" customHeight="1">
      <c r="A402" s="164">
        <v>399</v>
      </c>
      <c r="B402" s="163" t="s">
        <v>2</v>
      </c>
      <c r="C402" s="163" t="s">
        <v>1458</v>
      </c>
      <c r="D402" s="163" t="s">
        <v>447</v>
      </c>
      <c r="E402" s="163" t="s">
        <v>1459</v>
      </c>
      <c r="F402" s="6" t="s">
        <v>1502</v>
      </c>
      <c r="G402" s="6" t="s">
        <v>1505</v>
      </c>
      <c r="H402" s="6" t="s">
        <v>1506</v>
      </c>
      <c r="I402" s="6" t="s">
        <v>955</v>
      </c>
      <c r="J402" s="198" t="s">
        <v>949</v>
      </c>
      <c r="K402" s="301">
        <v>0</v>
      </c>
      <c r="L402" s="301">
        <v>2.3598750000000002</v>
      </c>
      <c r="M402" s="301">
        <v>0.74320954000000006</v>
      </c>
      <c r="N402" s="314">
        <f t="shared" si="24"/>
        <v>0.31493597754118335</v>
      </c>
      <c r="O402" s="301">
        <v>0.40870325200000002</v>
      </c>
      <c r="P402" s="301">
        <v>0.42947359800000007</v>
      </c>
      <c r="Q402" s="198">
        <f t="shared" si="25"/>
        <v>1.0508201143454567</v>
      </c>
      <c r="R402" s="314">
        <f t="shared" si="26"/>
        <v>0.6850640224588167</v>
      </c>
      <c r="S402" s="314">
        <f t="shared" si="27"/>
        <v>0.6690589400686755</v>
      </c>
      <c r="T402" s="198">
        <v>1</v>
      </c>
      <c r="U402" s="198"/>
    </row>
    <row r="403" spans="1:21" ht="15" customHeight="1">
      <c r="A403" s="164">
        <v>400</v>
      </c>
      <c r="B403" s="163" t="s">
        <v>2</v>
      </c>
      <c r="C403" s="163" t="s">
        <v>1458</v>
      </c>
      <c r="D403" s="163" t="s">
        <v>618</v>
      </c>
      <c r="E403" s="163" t="s">
        <v>1507</v>
      </c>
      <c r="F403" s="6" t="s">
        <v>1508</v>
      </c>
      <c r="G403" s="6">
        <v>461211201</v>
      </c>
      <c r="H403" s="6" t="s">
        <v>1509</v>
      </c>
      <c r="I403" s="6" t="s">
        <v>948</v>
      </c>
      <c r="J403" s="198" t="s">
        <v>949</v>
      </c>
      <c r="K403" s="301">
        <v>0</v>
      </c>
      <c r="L403" s="301">
        <v>1.95204</v>
      </c>
      <c r="M403" s="301">
        <v>1.1843309799999999</v>
      </c>
      <c r="N403" s="314">
        <f t="shared" si="24"/>
        <v>0.60671450380115155</v>
      </c>
      <c r="O403" s="301">
        <v>0.57115368099999997</v>
      </c>
      <c r="P403" s="301">
        <v>0.62745963599999999</v>
      </c>
      <c r="Q403" s="198">
        <f t="shared" si="25"/>
        <v>1.0985828453410598</v>
      </c>
      <c r="R403" s="314">
        <f t="shared" si="26"/>
        <v>0.39328549619884845</v>
      </c>
      <c r="S403" s="314">
        <f t="shared" si="27"/>
        <v>0.33347385410444175</v>
      </c>
      <c r="T403" s="198">
        <v>1</v>
      </c>
      <c r="U403" s="198"/>
    </row>
    <row r="404" spans="1:21" ht="15" customHeight="1">
      <c r="A404" s="164">
        <v>401</v>
      </c>
      <c r="B404" s="163" t="s">
        <v>2</v>
      </c>
      <c r="C404" s="163" t="s">
        <v>1458</v>
      </c>
      <c r="D404" s="163" t="s">
        <v>618</v>
      </c>
      <c r="E404" s="163" t="s">
        <v>1507</v>
      </c>
      <c r="F404" s="6" t="s">
        <v>1508</v>
      </c>
      <c r="G404" s="6">
        <v>461211202</v>
      </c>
      <c r="H404" s="6" t="s">
        <v>1510</v>
      </c>
      <c r="I404" s="6" t="s">
        <v>948</v>
      </c>
      <c r="J404" s="198" t="s">
        <v>949</v>
      </c>
      <c r="K404" s="301">
        <v>0</v>
      </c>
      <c r="L404" s="301">
        <v>5.6288799999999997</v>
      </c>
      <c r="M404" s="301">
        <v>3.3812442799999998</v>
      </c>
      <c r="N404" s="314">
        <f t="shared" si="24"/>
        <v>0.60069574764429157</v>
      </c>
      <c r="O404" s="301">
        <v>1.8188641800000001</v>
      </c>
      <c r="P404" s="301">
        <v>1.855215477</v>
      </c>
      <c r="Q404" s="198">
        <f t="shared" si="25"/>
        <v>1.0199857127319973</v>
      </c>
      <c r="R404" s="314">
        <f t="shared" si="26"/>
        <v>0.39930425235570843</v>
      </c>
      <c r="S404" s="314">
        <f t="shared" si="27"/>
        <v>0.38729891970395725</v>
      </c>
      <c r="T404" s="198">
        <v>1</v>
      </c>
      <c r="U404" s="198"/>
    </row>
    <row r="405" spans="1:21" ht="15" customHeight="1">
      <c r="A405" s="164">
        <v>402</v>
      </c>
      <c r="B405" s="163" t="s">
        <v>2</v>
      </c>
      <c r="C405" s="163" t="s">
        <v>1458</v>
      </c>
      <c r="D405" s="163" t="s">
        <v>618</v>
      </c>
      <c r="E405" s="163" t="s">
        <v>1507</v>
      </c>
      <c r="F405" s="6" t="s">
        <v>1508</v>
      </c>
      <c r="G405" s="6">
        <v>461211203</v>
      </c>
      <c r="H405" s="6" t="s">
        <v>1511</v>
      </c>
      <c r="I405" s="6" t="s">
        <v>948</v>
      </c>
      <c r="J405" s="198" t="s">
        <v>949</v>
      </c>
      <c r="K405" s="301">
        <v>0</v>
      </c>
      <c r="L405" s="301">
        <v>2.9288799999999999</v>
      </c>
      <c r="M405" s="301">
        <v>2.24871183</v>
      </c>
      <c r="N405" s="314">
        <f t="shared" si="24"/>
        <v>0.76777192305591213</v>
      </c>
      <c r="O405" s="301">
        <v>1.122419415</v>
      </c>
      <c r="P405" s="301">
        <v>1.1885816659999999</v>
      </c>
      <c r="Q405" s="198">
        <f t="shared" si="25"/>
        <v>1.0589461034937639</v>
      </c>
      <c r="R405" s="314">
        <f t="shared" si="26"/>
        <v>0.23222807694408787</v>
      </c>
      <c r="S405" s="314">
        <f t="shared" si="27"/>
        <v>0.18697091370802787</v>
      </c>
      <c r="T405" s="198">
        <v>1</v>
      </c>
      <c r="U405" s="198"/>
    </row>
    <row r="406" spans="1:21" ht="15" customHeight="1">
      <c r="A406" s="164">
        <v>403</v>
      </c>
      <c r="B406" s="163" t="s">
        <v>2</v>
      </c>
      <c r="C406" s="163" t="s">
        <v>1458</v>
      </c>
      <c r="D406" s="163" t="s">
        <v>618</v>
      </c>
      <c r="E406" s="163" t="s">
        <v>1507</v>
      </c>
      <c r="F406" s="6" t="s">
        <v>1508</v>
      </c>
      <c r="G406" s="6">
        <v>461211205</v>
      </c>
      <c r="H406" s="6" t="s">
        <v>1512</v>
      </c>
      <c r="I406" s="6" t="s">
        <v>948</v>
      </c>
      <c r="J406" s="198" t="s">
        <v>949</v>
      </c>
      <c r="K406" s="301">
        <v>0</v>
      </c>
      <c r="L406" s="301">
        <v>1.8400350000000001</v>
      </c>
      <c r="M406" s="301">
        <v>1.2094806100000002</v>
      </c>
      <c r="N406" s="314">
        <f t="shared" si="24"/>
        <v>0.65731391522443872</v>
      </c>
      <c r="O406" s="301">
        <v>0.56312082900000004</v>
      </c>
      <c r="P406" s="301">
        <v>0.57291675499999994</v>
      </c>
      <c r="Q406" s="198">
        <f t="shared" si="25"/>
        <v>1.0173957799028597</v>
      </c>
      <c r="R406" s="314">
        <f t="shared" si="26"/>
        <v>0.34268608477556128</v>
      </c>
      <c r="S406" s="314">
        <f t="shared" si="27"/>
        <v>0.33125159657922998</v>
      </c>
      <c r="T406" s="198">
        <v>1</v>
      </c>
      <c r="U406" s="198"/>
    </row>
    <row r="407" spans="1:21" ht="15" customHeight="1">
      <c r="A407" s="164">
        <v>404</v>
      </c>
      <c r="B407" s="163" t="s">
        <v>2</v>
      </c>
      <c r="C407" s="163" t="s">
        <v>1458</v>
      </c>
      <c r="D407" s="163" t="s">
        <v>618</v>
      </c>
      <c r="E407" s="163" t="s">
        <v>1507</v>
      </c>
      <c r="F407" s="6" t="s">
        <v>1508</v>
      </c>
      <c r="G407" s="6">
        <v>461211207</v>
      </c>
      <c r="H407" s="6" t="s">
        <v>1513</v>
      </c>
      <c r="I407" s="6" t="s">
        <v>948</v>
      </c>
      <c r="J407" s="198" t="s">
        <v>949</v>
      </c>
      <c r="K407" s="301">
        <v>0</v>
      </c>
      <c r="L407" s="301">
        <v>5.9340400000000004</v>
      </c>
      <c r="M407" s="301">
        <v>4.7082619699999997</v>
      </c>
      <c r="N407" s="314">
        <f t="shared" si="24"/>
        <v>0.79343279957667956</v>
      </c>
      <c r="O407" s="301">
        <v>2.744184867</v>
      </c>
      <c r="P407" s="301">
        <v>2.7634101129999999</v>
      </c>
      <c r="Q407" s="198">
        <f t="shared" si="25"/>
        <v>1.0070058129943036</v>
      </c>
      <c r="R407" s="314">
        <f t="shared" si="26"/>
        <v>0.20656720042332044</v>
      </c>
      <c r="S407" s="314">
        <f t="shared" si="27"/>
        <v>0.20100855860593947</v>
      </c>
      <c r="T407" s="198">
        <v>1</v>
      </c>
      <c r="U407" s="198"/>
    </row>
    <row r="408" spans="1:21" ht="15" customHeight="1">
      <c r="A408" s="164">
        <v>405</v>
      </c>
      <c r="B408" s="163" t="s">
        <v>2</v>
      </c>
      <c r="C408" s="163" t="s">
        <v>1458</v>
      </c>
      <c r="D408" s="163" t="s">
        <v>618</v>
      </c>
      <c r="E408" s="163" t="s">
        <v>1507</v>
      </c>
      <c r="F408" s="6" t="s">
        <v>1514</v>
      </c>
      <c r="G408" s="6">
        <v>461212303</v>
      </c>
      <c r="H408" s="6" t="s">
        <v>1515</v>
      </c>
      <c r="I408" s="6" t="s">
        <v>955</v>
      </c>
      <c r="J408" s="198" t="s">
        <v>1255</v>
      </c>
      <c r="K408" s="301">
        <v>0</v>
      </c>
      <c r="L408" s="301">
        <v>1.3616E-2</v>
      </c>
      <c r="M408" s="301">
        <v>1.3599E-2</v>
      </c>
      <c r="N408" s="314">
        <f t="shared" si="24"/>
        <v>0.99875146886016453</v>
      </c>
      <c r="O408" s="301">
        <v>3.4717515000000004E-2</v>
      </c>
      <c r="P408" s="301">
        <v>3.4717515000000004E-2</v>
      </c>
      <c r="Q408" s="198">
        <f t="shared" si="25"/>
        <v>1</v>
      </c>
      <c r="R408" s="314">
        <f t="shared" si="26"/>
        <v>1.2485311398354737E-3</v>
      </c>
      <c r="S408" s="314">
        <f t="shared" si="27"/>
        <v>1.2485311398354737E-3</v>
      </c>
      <c r="T408" s="198">
        <v>1</v>
      </c>
      <c r="U408" s="198" t="s">
        <v>980</v>
      </c>
    </row>
    <row r="409" spans="1:21" ht="15" customHeight="1">
      <c r="A409" s="164">
        <v>406</v>
      </c>
      <c r="B409" s="163" t="s">
        <v>2</v>
      </c>
      <c r="C409" s="163" t="s">
        <v>1458</v>
      </c>
      <c r="D409" s="163" t="s">
        <v>618</v>
      </c>
      <c r="E409" s="163" t="s">
        <v>1516</v>
      </c>
      <c r="F409" s="6" t="s">
        <v>1517</v>
      </c>
      <c r="G409" s="6">
        <v>461221301</v>
      </c>
      <c r="H409" s="6" t="s">
        <v>1518</v>
      </c>
      <c r="I409" s="6" t="s">
        <v>955</v>
      </c>
      <c r="J409" s="198" t="s">
        <v>949</v>
      </c>
      <c r="K409" s="301">
        <v>0</v>
      </c>
      <c r="L409" s="301">
        <v>5.0632710000000003</v>
      </c>
      <c r="M409" s="301">
        <v>4.1767022599999999</v>
      </c>
      <c r="N409" s="314">
        <f t="shared" si="24"/>
        <v>0.82490197739761506</v>
      </c>
      <c r="O409" s="301">
        <v>2.1816014620000002</v>
      </c>
      <c r="P409" s="301">
        <v>2.2472085339999999</v>
      </c>
      <c r="Q409" s="198">
        <f t="shared" si="25"/>
        <v>1.0300728951381679</v>
      </c>
      <c r="R409" s="314">
        <f t="shared" si="26"/>
        <v>0.17509802260238494</v>
      </c>
      <c r="S409" s="314">
        <f t="shared" si="27"/>
        <v>0.15029083193683912</v>
      </c>
      <c r="T409" s="198">
        <v>1</v>
      </c>
      <c r="U409" s="198"/>
    </row>
    <row r="410" spans="1:21" ht="15" customHeight="1">
      <c r="A410" s="164">
        <v>407</v>
      </c>
      <c r="B410" s="163" t="s">
        <v>2</v>
      </c>
      <c r="C410" s="163" t="s">
        <v>1458</v>
      </c>
      <c r="D410" s="163" t="s">
        <v>618</v>
      </c>
      <c r="E410" s="163" t="s">
        <v>1516</v>
      </c>
      <c r="F410" s="6" t="s">
        <v>1517</v>
      </c>
      <c r="G410" s="6">
        <v>461221302</v>
      </c>
      <c r="H410" s="6" t="s">
        <v>1519</v>
      </c>
      <c r="I410" s="6" t="s">
        <v>955</v>
      </c>
      <c r="J410" s="198" t="s">
        <v>949</v>
      </c>
      <c r="K410" s="301">
        <v>0</v>
      </c>
      <c r="L410" s="301">
        <v>2.4775260000000001</v>
      </c>
      <c r="M410" s="301">
        <v>1.9339412900000001</v>
      </c>
      <c r="N410" s="314">
        <f t="shared" si="24"/>
        <v>0.78059374149857563</v>
      </c>
      <c r="O410" s="301">
        <v>0.92579192899999996</v>
      </c>
      <c r="P410" s="301">
        <v>0.91241999900000004</v>
      </c>
      <c r="Q410" s="198">
        <f t="shared" si="25"/>
        <v>0.98555622534488529</v>
      </c>
      <c r="R410" s="314">
        <f t="shared" si="26"/>
        <v>0.21940625850142437</v>
      </c>
      <c r="S410" s="314">
        <f t="shared" si="27"/>
        <v>0.23068097860082271</v>
      </c>
      <c r="T410" s="198">
        <v>1</v>
      </c>
      <c r="U410" s="198"/>
    </row>
    <row r="411" spans="1:21" ht="15" customHeight="1">
      <c r="A411" s="164">
        <v>408</v>
      </c>
      <c r="B411" s="163" t="s">
        <v>2</v>
      </c>
      <c r="C411" s="163" t="s">
        <v>1458</v>
      </c>
      <c r="D411" s="163" t="s">
        <v>618</v>
      </c>
      <c r="E411" s="163" t="s">
        <v>1516</v>
      </c>
      <c r="F411" s="6" t="s">
        <v>1520</v>
      </c>
      <c r="G411" s="6">
        <v>461222404</v>
      </c>
      <c r="H411" s="6" t="s">
        <v>1521</v>
      </c>
      <c r="I411" s="6" t="s">
        <v>955</v>
      </c>
      <c r="J411" s="198" t="s">
        <v>949</v>
      </c>
      <c r="K411" s="301">
        <v>0</v>
      </c>
      <c r="L411" s="301">
        <v>2.3696799999999998</v>
      </c>
      <c r="M411" s="301">
        <v>2.3626397300000002</v>
      </c>
      <c r="N411" s="314">
        <f t="shared" si="24"/>
        <v>0.99702902079605704</v>
      </c>
      <c r="O411" s="301">
        <v>1.1149249480000001</v>
      </c>
      <c r="P411" s="301">
        <v>1.259266386</v>
      </c>
      <c r="Q411" s="198">
        <f t="shared" si="25"/>
        <v>1.1294629187901175</v>
      </c>
      <c r="R411" s="314">
        <f t="shared" si="26"/>
        <v>2.9709792039429583E-3</v>
      </c>
      <c r="S411" s="314">
        <f t="shared" si="27"/>
        <v>-0.12610730794676739</v>
      </c>
      <c r="T411" s="198">
        <v>1</v>
      </c>
      <c r="U411" s="198"/>
    </row>
    <row r="412" spans="1:21" ht="15" customHeight="1">
      <c r="A412" s="164">
        <v>409</v>
      </c>
      <c r="B412" s="163" t="s">
        <v>2</v>
      </c>
      <c r="C412" s="163" t="s">
        <v>1458</v>
      </c>
      <c r="D412" s="163" t="s">
        <v>618</v>
      </c>
      <c r="E412" s="163" t="s">
        <v>1516</v>
      </c>
      <c r="F412" s="6" t="s">
        <v>1522</v>
      </c>
      <c r="G412" s="6">
        <v>461223201</v>
      </c>
      <c r="H412" s="6" t="s">
        <v>1523</v>
      </c>
      <c r="I412" s="6" t="s">
        <v>955</v>
      </c>
      <c r="J412" s="198" t="s">
        <v>949</v>
      </c>
      <c r="K412" s="301">
        <v>0</v>
      </c>
      <c r="L412" s="301">
        <v>2.74614</v>
      </c>
      <c r="M412" s="301">
        <v>2.2560186800000004</v>
      </c>
      <c r="N412" s="314">
        <f t="shared" si="24"/>
        <v>0.82152354941845662</v>
      </c>
      <c r="O412" s="301">
        <v>1.080191761</v>
      </c>
      <c r="P412" s="301">
        <v>1.080807909</v>
      </c>
      <c r="Q412" s="198">
        <f t="shared" si="25"/>
        <v>1.0005704061281022</v>
      </c>
      <c r="R412" s="314">
        <f t="shared" si="26"/>
        <v>0.17847645058154338</v>
      </c>
      <c r="S412" s="314">
        <f t="shared" si="27"/>
        <v>0.17800784851457485</v>
      </c>
      <c r="T412" s="198">
        <v>1</v>
      </c>
      <c r="U412" s="198"/>
    </row>
    <row r="413" spans="1:21" ht="15" customHeight="1">
      <c r="A413" s="164">
        <v>410</v>
      </c>
      <c r="B413" s="163" t="s">
        <v>2</v>
      </c>
      <c r="C413" s="163" t="s">
        <v>1458</v>
      </c>
      <c r="D413" s="163" t="s">
        <v>618</v>
      </c>
      <c r="E413" s="163" t="s">
        <v>1516</v>
      </c>
      <c r="F413" s="6" t="s">
        <v>1522</v>
      </c>
      <c r="G413" s="6">
        <v>461223202</v>
      </c>
      <c r="H413" s="6" t="s">
        <v>1524</v>
      </c>
      <c r="I413" s="6" t="s">
        <v>955</v>
      </c>
      <c r="J413" s="198" t="s">
        <v>949</v>
      </c>
      <c r="K413" s="301">
        <v>0</v>
      </c>
      <c r="L413" s="301">
        <v>2.1047820000000002</v>
      </c>
      <c r="M413" s="301">
        <v>1.5419081000000001</v>
      </c>
      <c r="N413" s="314">
        <f t="shared" si="24"/>
        <v>0.73257377723678752</v>
      </c>
      <c r="O413" s="301">
        <v>0.67543772099999999</v>
      </c>
      <c r="P413" s="301">
        <v>0.69472243300000003</v>
      </c>
      <c r="Q413" s="198">
        <f t="shared" si="25"/>
        <v>1.0285514288000508</v>
      </c>
      <c r="R413" s="314">
        <f t="shared" si="26"/>
        <v>0.26742622276321248</v>
      </c>
      <c r="S413" s="314">
        <f t="shared" si="27"/>
        <v>0.24651019472165203</v>
      </c>
      <c r="T413" s="198">
        <v>1</v>
      </c>
      <c r="U413" s="198"/>
    </row>
    <row r="414" spans="1:21" ht="15" customHeight="1">
      <c r="A414" s="164">
        <v>411</v>
      </c>
      <c r="B414" s="163" t="s">
        <v>2</v>
      </c>
      <c r="C414" s="163" t="s">
        <v>1458</v>
      </c>
      <c r="D414" s="163" t="s">
        <v>618</v>
      </c>
      <c r="E414" s="163" t="s">
        <v>1516</v>
      </c>
      <c r="F414" s="6" t="s">
        <v>1525</v>
      </c>
      <c r="G414" s="6">
        <v>461229101</v>
      </c>
      <c r="H414" s="6" t="s">
        <v>1483</v>
      </c>
      <c r="I414" s="6" t="s">
        <v>955</v>
      </c>
      <c r="J414" s="198" t="s">
        <v>949</v>
      </c>
      <c r="K414" s="301">
        <v>0</v>
      </c>
      <c r="L414" s="301">
        <v>3.6337799999999998</v>
      </c>
      <c r="M414" s="301">
        <v>3.5805990400000001</v>
      </c>
      <c r="N414" s="314">
        <f t="shared" si="24"/>
        <v>0.98536483771719818</v>
      </c>
      <c r="O414" s="301">
        <v>1.9063229230000001</v>
      </c>
      <c r="P414" s="301">
        <v>1.9070978379999999</v>
      </c>
      <c r="Q414" s="198">
        <f t="shared" si="25"/>
        <v>1.0004064972364599</v>
      </c>
      <c r="R414" s="314">
        <f t="shared" si="26"/>
        <v>1.4635162282801817E-2</v>
      </c>
      <c r="S414" s="314">
        <f t="shared" si="27"/>
        <v>1.4234614199365003E-2</v>
      </c>
      <c r="T414" s="198">
        <v>1</v>
      </c>
      <c r="U414" s="198"/>
    </row>
    <row r="415" spans="1:21" ht="15" customHeight="1">
      <c r="A415" s="164">
        <v>412</v>
      </c>
      <c r="B415" s="163" t="s">
        <v>2</v>
      </c>
      <c r="C415" s="163" t="s">
        <v>1458</v>
      </c>
      <c r="D415" s="163" t="s">
        <v>618</v>
      </c>
      <c r="E415" s="163" t="s">
        <v>1516</v>
      </c>
      <c r="F415" s="6" t="s">
        <v>1525</v>
      </c>
      <c r="G415" s="6">
        <v>461229103</v>
      </c>
      <c r="H415" s="6" t="s">
        <v>1526</v>
      </c>
      <c r="I415" s="6" t="s">
        <v>955</v>
      </c>
      <c r="J415" s="198" t="s">
        <v>949</v>
      </c>
      <c r="K415" s="301">
        <v>0</v>
      </c>
      <c r="L415" s="301">
        <v>3.378225</v>
      </c>
      <c r="M415" s="301">
        <v>1.35862617</v>
      </c>
      <c r="N415" s="314">
        <f t="shared" si="24"/>
        <v>0.40217160491086296</v>
      </c>
      <c r="O415" s="301">
        <v>0.66469865700000008</v>
      </c>
      <c r="P415" s="301">
        <v>0.71087955199999997</v>
      </c>
      <c r="Q415" s="198">
        <f t="shared" si="25"/>
        <v>1.0694764379522432</v>
      </c>
      <c r="R415" s="314">
        <f t="shared" si="26"/>
        <v>0.59782839508913699</v>
      </c>
      <c r="S415" s="314">
        <f t="shared" si="27"/>
        <v>0.56988694453439337</v>
      </c>
      <c r="T415" s="198">
        <v>1</v>
      </c>
      <c r="U415" s="198"/>
    </row>
    <row r="416" spans="1:21" ht="15" customHeight="1">
      <c r="A416" s="164">
        <v>413</v>
      </c>
      <c r="B416" s="163" t="s">
        <v>2</v>
      </c>
      <c r="C416" s="163" t="s">
        <v>1458</v>
      </c>
      <c r="D416" s="163" t="s">
        <v>618</v>
      </c>
      <c r="E416" s="163" t="s">
        <v>1516</v>
      </c>
      <c r="F416" s="6" t="s">
        <v>1525</v>
      </c>
      <c r="G416" s="6">
        <v>461229104</v>
      </c>
      <c r="H416" s="6" t="s">
        <v>1527</v>
      </c>
      <c r="I416" s="6" t="s">
        <v>955</v>
      </c>
      <c r="J416" s="198" t="s">
        <v>949</v>
      </c>
      <c r="K416" s="301">
        <v>0</v>
      </c>
      <c r="L416" s="301">
        <v>0.89029999999999998</v>
      </c>
      <c r="M416" s="301">
        <v>0.33020430000000001</v>
      </c>
      <c r="N416" s="314">
        <f t="shared" si="24"/>
        <v>0.37089104796136135</v>
      </c>
      <c r="O416" s="301">
        <v>0.14789545200000001</v>
      </c>
      <c r="P416" s="301">
        <v>0.160538497</v>
      </c>
      <c r="Q416" s="198">
        <f t="shared" si="25"/>
        <v>1.0854863677620052</v>
      </c>
      <c r="R416" s="314">
        <f t="shared" si="26"/>
        <v>0.62910895203863859</v>
      </c>
      <c r="S416" s="314">
        <f t="shared" si="27"/>
        <v>0.59740282351297824</v>
      </c>
      <c r="T416" s="198">
        <v>1</v>
      </c>
      <c r="U416" s="198"/>
    </row>
    <row r="417" spans="1:21" ht="15" customHeight="1">
      <c r="A417" s="164">
        <v>414</v>
      </c>
      <c r="B417" s="163" t="s">
        <v>2</v>
      </c>
      <c r="C417" s="163" t="s">
        <v>1458</v>
      </c>
      <c r="D417" s="163" t="s">
        <v>618</v>
      </c>
      <c r="E417" s="163" t="s">
        <v>1516</v>
      </c>
      <c r="F417" s="6" t="s">
        <v>1525</v>
      </c>
      <c r="G417" s="6">
        <v>461229105</v>
      </c>
      <c r="H417" s="6" t="s">
        <v>1528</v>
      </c>
      <c r="I417" s="6" t="s">
        <v>955</v>
      </c>
      <c r="J417" s="198" t="s">
        <v>949</v>
      </c>
      <c r="K417" s="301">
        <v>0</v>
      </c>
      <c r="L417" s="301">
        <v>0.78611399999999998</v>
      </c>
      <c r="M417" s="301">
        <v>0.57813451000000005</v>
      </c>
      <c r="N417" s="314">
        <f t="shared" si="24"/>
        <v>0.73543342314219062</v>
      </c>
      <c r="O417" s="301">
        <v>0.27867439900000002</v>
      </c>
      <c r="P417" s="301">
        <v>0.27311700899999997</v>
      </c>
      <c r="Q417" s="198">
        <f t="shared" si="25"/>
        <v>0.9800577662679375</v>
      </c>
      <c r="R417" s="314">
        <f t="shared" si="26"/>
        <v>0.26456657685780938</v>
      </c>
      <c r="S417" s="314">
        <f t="shared" si="27"/>
        <v>0.27923276207648173</v>
      </c>
      <c r="T417" s="198">
        <v>1</v>
      </c>
      <c r="U417" s="198"/>
    </row>
    <row r="418" spans="1:21" ht="15" customHeight="1">
      <c r="A418" s="164">
        <v>415</v>
      </c>
      <c r="B418" s="163" t="s">
        <v>2</v>
      </c>
      <c r="C418" s="163" t="s">
        <v>1458</v>
      </c>
      <c r="D418" s="163" t="s">
        <v>618</v>
      </c>
      <c r="E418" s="163" t="s">
        <v>1529</v>
      </c>
      <c r="F418" s="6" t="s">
        <v>1530</v>
      </c>
      <c r="G418" s="6">
        <v>461241201</v>
      </c>
      <c r="H418" s="6" t="s">
        <v>1530</v>
      </c>
      <c r="I418" s="6" t="s">
        <v>955</v>
      </c>
      <c r="J418" s="198" t="s">
        <v>949</v>
      </c>
      <c r="K418" s="301">
        <v>0</v>
      </c>
      <c r="L418" s="301">
        <v>2.2316600000000002</v>
      </c>
      <c r="M418" s="301">
        <v>1.7283959799999999</v>
      </c>
      <c r="N418" s="314">
        <f t="shared" si="24"/>
        <v>0.77448893648674066</v>
      </c>
      <c r="O418" s="301">
        <v>0.86831462400000003</v>
      </c>
      <c r="P418" s="301">
        <v>0.86227494700000007</v>
      </c>
      <c r="Q418" s="198">
        <f t="shared" si="25"/>
        <v>0.99304436798245155</v>
      </c>
      <c r="R418" s="314">
        <f t="shared" si="26"/>
        <v>0.22551106351325934</v>
      </c>
      <c r="S418" s="314">
        <f t="shared" si="27"/>
        <v>0.23089812355712358</v>
      </c>
      <c r="T418" s="198">
        <v>1</v>
      </c>
      <c r="U418" s="198"/>
    </row>
    <row r="419" spans="1:21" ht="15" customHeight="1">
      <c r="A419" s="164">
        <v>416</v>
      </c>
      <c r="B419" s="163" t="s">
        <v>2</v>
      </c>
      <c r="C419" s="163" t="s">
        <v>1458</v>
      </c>
      <c r="D419" s="163" t="s">
        <v>618</v>
      </c>
      <c r="E419" s="163" t="s">
        <v>1529</v>
      </c>
      <c r="F419" s="6" t="s">
        <v>1530</v>
      </c>
      <c r="G419" s="6">
        <v>461241202</v>
      </c>
      <c r="H419" s="6" t="s">
        <v>1531</v>
      </c>
      <c r="I419" s="6" t="s">
        <v>955</v>
      </c>
      <c r="J419" s="198" t="s">
        <v>949</v>
      </c>
      <c r="K419" s="301">
        <v>0</v>
      </c>
      <c r="L419" s="301">
        <v>2.1657199999999999</v>
      </c>
      <c r="M419" s="301">
        <v>1.7821602299999999</v>
      </c>
      <c r="N419" s="314">
        <f t="shared" si="24"/>
        <v>0.82289503259885854</v>
      </c>
      <c r="O419" s="301">
        <v>0.82254405099999994</v>
      </c>
      <c r="P419" s="301">
        <v>0.87099299499999994</v>
      </c>
      <c r="Q419" s="198">
        <f t="shared" si="25"/>
        <v>1.0589013365802096</v>
      </c>
      <c r="R419" s="314">
        <f t="shared" si="26"/>
        <v>0.17710496740114146</v>
      </c>
      <c r="S419" s="314">
        <f t="shared" si="27"/>
        <v>0.12863535011585359</v>
      </c>
      <c r="T419" s="198">
        <v>1</v>
      </c>
      <c r="U419" s="198"/>
    </row>
    <row r="420" spans="1:21" ht="15" customHeight="1">
      <c r="A420" s="164">
        <v>417</v>
      </c>
      <c r="B420" s="163" t="s">
        <v>2</v>
      </c>
      <c r="C420" s="163" t="s">
        <v>1458</v>
      </c>
      <c r="D420" s="163" t="s">
        <v>618</v>
      </c>
      <c r="E420" s="163" t="s">
        <v>1529</v>
      </c>
      <c r="F420" s="6" t="s">
        <v>1530</v>
      </c>
      <c r="G420" s="6">
        <v>461241203</v>
      </c>
      <c r="H420" s="6" t="s">
        <v>1532</v>
      </c>
      <c r="I420" s="6" t="s">
        <v>955</v>
      </c>
      <c r="J420" s="198" t="s">
        <v>949</v>
      </c>
      <c r="K420" s="301">
        <v>0</v>
      </c>
      <c r="L420" s="301">
        <v>3.7191900000000002</v>
      </c>
      <c r="M420" s="301">
        <v>2.36898096</v>
      </c>
      <c r="N420" s="314">
        <f t="shared" si="24"/>
        <v>0.6369615319464722</v>
      </c>
      <c r="O420" s="301">
        <v>1.0738344909999999</v>
      </c>
      <c r="P420" s="301">
        <v>1.113348987</v>
      </c>
      <c r="Q420" s="198">
        <f t="shared" si="25"/>
        <v>1.0367975664137985</v>
      </c>
      <c r="R420" s="314">
        <f t="shared" si="26"/>
        <v>0.3630384680535278</v>
      </c>
      <c r="S420" s="314">
        <f t="shared" si="27"/>
        <v>0.33959983377869263</v>
      </c>
      <c r="T420" s="198">
        <v>1</v>
      </c>
      <c r="U420" s="198"/>
    </row>
    <row r="421" spans="1:21" ht="15" customHeight="1">
      <c r="A421" s="164">
        <v>418</v>
      </c>
      <c r="B421" s="163" t="s">
        <v>2</v>
      </c>
      <c r="C421" s="163" t="s">
        <v>1458</v>
      </c>
      <c r="D421" s="163" t="s">
        <v>618</v>
      </c>
      <c r="E421" s="163" t="s">
        <v>1529</v>
      </c>
      <c r="F421" s="6" t="s">
        <v>1533</v>
      </c>
      <c r="G421" s="6">
        <v>461242103</v>
      </c>
      <c r="H421" s="6" t="s">
        <v>1534</v>
      </c>
      <c r="I421" s="6" t="s">
        <v>955</v>
      </c>
      <c r="J421" s="198" t="s">
        <v>949</v>
      </c>
      <c r="K421" s="301">
        <v>0</v>
      </c>
      <c r="L421" s="301">
        <v>1.82124</v>
      </c>
      <c r="M421" s="301">
        <v>0.93533056999999997</v>
      </c>
      <c r="N421" s="314">
        <f t="shared" si="24"/>
        <v>0.51356799213722515</v>
      </c>
      <c r="O421" s="301">
        <v>0.41777615499999998</v>
      </c>
      <c r="P421" s="301">
        <v>0.50945690999999993</v>
      </c>
      <c r="Q421" s="198">
        <f t="shared" si="25"/>
        <v>1.2194494681009258</v>
      </c>
      <c r="R421" s="314">
        <f t="shared" si="26"/>
        <v>0.48643200786277485</v>
      </c>
      <c r="S421" s="314">
        <f t="shared" si="27"/>
        <v>0.37372978515460031</v>
      </c>
      <c r="T421" s="198">
        <v>1</v>
      </c>
      <c r="U421" s="198"/>
    </row>
    <row r="422" spans="1:21" ht="15" customHeight="1">
      <c r="A422" s="164">
        <v>419</v>
      </c>
      <c r="B422" s="163" t="s">
        <v>2</v>
      </c>
      <c r="C422" s="163" t="s">
        <v>1458</v>
      </c>
      <c r="D422" s="163" t="s">
        <v>618</v>
      </c>
      <c r="E422" s="163" t="s">
        <v>1529</v>
      </c>
      <c r="F422" s="6" t="s">
        <v>1533</v>
      </c>
      <c r="G422" s="6">
        <v>461242104</v>
      </c>
      <c r="H422" s="6" t="s">
        <v>1535</v>
      </c>
      <c r="I422" s="6" t="s">
        <v>955</v>
      </c>
      <c r="J422" s="198" t="s">
        <v>949</v>
      </c>
      <c r="K422" s="301">
        <v>0</v>
      </c>
      <c r="L422" s="301">
        <v>3.6290200000000001</v>
      </c>
      <c r="M422" s="301">
        <v>3.4561565699999997</v>
      </c>
      <c r="N422" s="314">
        <f t="shared" si="24"/>
        <v>0.95236636061526236</v>
      </c>
      <c r="O422" s="301">
        <v>1.704062309</v>
      </c>
      <c r="P422" s="301">
        <v>1.7326396749999999</v>
      </c>
      <c r="Q422" s="198">
        <f t="shared" si="25"/>
        <v>1.0167701414725674</v>
      </c>
      <c r="R422" s="314">
        <f t="shared" si="26"/>
        <v>4.7633639384737636E-2</v>
      </c>
      <c r="S422" s="314">
        <f t="shared" si="27"/>
        <v>3.1662320783505504E-2</v>
      </c>
      <c r="T422" s="198">
        <v>1</v>
      </c>
      <c r="U422" s="198"/>
    </row>
    <row r="423" spans="1:21" ht="15" customHeight="1">
      <c r="A423" s="164">
        <v>420</v>
      </c>
      <c r="B423" s="163" t="s">
        <v>2</v>
      </c>
      <c r="C423" s="163" t="s">
        <v>1458</v>
      </c>
      <c r="D423" s="163" t="s">
        <v>618</v>
      </c>
      <c r="E423" s="163" t="s">
        <v>1529</v>
      </c>
      <c r="F423" s="6" t="s">
        <v>1536</v>
      </c>
      <c r="G423" s="6">
        <v>461243301</v>
      </c>
      <c r="H423" s="6" t="s">
        <v>1537</v>
      </c>
      <c r="I423" s="6" t="s">
        <v>955</v>
      </c>
      <c r="J423" s="198" t="s">
        <v>949</v>
      </c>
      <c r="K423" s="301">
        <v>0</v>
      </c>
      <c r="L423" s="301">
        <v>2.1649799999999999</v>
      </c>
      <c r="M423" s="301">
        <v>1.90351695</v>
      </c>
      <c r="N423" s="314">
        <f t="shared" si="24"/>
        <v>0.87923073192362056</v>
      </c>
      <c r="O423" s="301">
        <v>0.90909783200000005</v>
      </c>
      <c r="P423" s="301">
        <v>0.91439108100000011</v>
      </c>
      <c r="Q423" s="198">
        <f t="shared" si="25"/>
        <v>1.005822529560273</v>
      </c>
      <c r="R423" s="314">
        <f t="shared" si="26"/>
        <v>0.12076926807637944</v>
      </c>
      <c r="S423" s="314">
        <f t="shared" si="27"/>
        <v>0.11564992114945372</v>
      </c>
      <c r="T423" s="198">
        <v>1</v>
      </c>
      <c r="U423" s="198"/>
    </row>
    <row r="424" spans="1:21" ht="15" customHeight="1">
      <c r="A424" s="164">
        <v>421</v>
      </c>
      <c r="B424" s="163" t="s">
        <v>2</v>
      </c>
      <c r="C424" s="163" t="s">
        <v>1458</v>
      </c>
      <c r="D424" s="163" t="s">
        <v>509</v>
      </c>
      <c r="E424" s="163" t="s">
        <v>1538</v>
      </c>
      <c r="F424" s="6" t="s">
        <v>1539</v>
      </c>
      <c r="G424" s="6">
        <v>461511102</v>
      </c>
      <c r="H424" s="6" t="s">
        <v>1540</v>
      </c>
      <c r="I424" s="6" t="s">
        <v>955</v>
      </c>
      <c r="J424" s="198" t="s">
        <v>949</v>
      </c>
      <c r="K424" s="301">
        <v>0</v>
      </c>
      <c r="L424" s="301">
        <v>3.5521950000000002</v>
      </c>
      <c r="M424" s="301">
        <v>2.3803353299999999</v>
      </c>
      <c r="N424" s="314">
        <f t="shared" si="24"/>
        <v>0.67010266328284329</v>
      </c>
      <c r="O424" s="301">
        <v>1.0971843059999999</v>
      </c>
      <c r="P424" s="301">
        <v>1.0834374439999999</v>
      </c>
      <c r="Q424" s="198">
        <f t="shared" si="25"/>
        <v>0.98747078141309097</v>
      </c>
      <c r="R424" s="314">
        <f t="shared" si="26"/>
        <v>0.32989733671715671</v>
      </c>
      <c r="S424" s="314">
        <f t="shared" si="27"/>
        <v>0.33829319946109737</v>
      </c>
      <c r="T424" s="198">
        <v>1</v>
      </c>
      <c r="U424" s="198"/>
    </row>
    <row r="425" spans="1:21" ht="15" customHeight="1">
      <c r="A425" s="164">
        <v>422</v>
      </c>
      <c r="B425" s="163" t="s">
        <v>2</v>
      </c>
      <c r="C425" s="163" t="s">
        <v>1458</v>
      </c>
      <c r="D425" s="163" t="s">
        <v>509</v>
      </c>
      <c r="E425" s="163" t="s">
        <v>1538</v>
      </c>
      <c r="F425" s="6" t="s">
        <v>1539</v>
      </c>
      <c r="G425" s="6">
        <v>461511103</v>
      </c>
      <c r="H425" s="6" t="s">
        <v>1128</v>
      </c>
      <c r="I425" s="6" t="s">
        <v>955</v>
      </c>
      <c r="J425" s="198" t="s">
        <v>949</v>
      </c>
      <c r="K425" s="301">
        <v>0</v>
      </c>
      <c r="L425" s="301">
        <v>1.8629849999999999</v>
      </c>
      <c r="M425" s="301">
        <v>1.3595385800000002</v>
      </c>
      <c r="N425" s="314">
        <f t="shared" si="24"/>
        <v>0.72976356760789818</v>
      </c>
      <c r="O425" s="301">
        <v>0.67889236799999997</v>
      </c>
      <c r="P425" s="301">
        <v>0.65031813999999999</v>
      </c>
      <c r="Q425" s="198">
        <f t="shared" si="25"/>
        <v>0.95791051815153128</v>
      </c>
      <c r="R425" s="314">
        <f t="shared" si="26"/>
        <v>0.27023643239210182</v>
      </c>
      <c r="S425" s="314">
        <f t="shared" si="27"/>
        <v>0.30095180282460821</v>
      </c>
      <c r="T425" s="198">
        <v>1</v>
      </c>
      <c r="U425" s="198"/>
    </row>
    <row r="426" spans="1:21" ht="15" customHeight="1">
      <c r="A426" s="164">
        <v>423</v>
      </c>
      <c r="B426" s="163" t="s">
        <v>2</v>
      </c>
      <c r="C426" s="163" t="s">
        <v>1458</v>
      </c>
      <c r="D426" s="163" t="s">
        <v>509</v>
      </c>
      <c r="E426" s="163" t="s">
        <v>1538</v>
      </c>
      <c r="F426" s="6" t="s">
        <v>1541</v>
      </c>
      <c r="G426" s="6">
        <v>461511201</v>
      </c>
      <c r="H426" s="6" t="s">
        <v>1542</v>
      </c>
      <c r="I426" s="6" t="s">
        <v>955</v>
      </c>
      <c r="J426" s="198" t="s">
        <v>949</v>
      </c>
      <c r="K426" s="301">
        <v>0</v>
      </c>
      <c r="L426" s="301">
        <v>0.32649</v>
      </c>
      <c r="M426" s="301">
        <v>0.28586407000000003</v>
      </c>
      <c r="N426" s="314">
        <f t="shared" si="24"/>
        <v>0.87556761309687903</v>
      </c>
      <c r="O426" s="301">
        <v>0.144686445</v>
      </c>
      <c r="P426" s="301">
        <v>0.141814463</v>
      </c>
      <c r="Q426" s="198">
        <f t="shared" si="25"/>
        <v>0.98015030364454669</v>
      </c>
      <c r="R426" s="314">
        <f t="shared" si="26"/>
        <v>0.12443238690312097</v>
      </c>
      <c r="S426" s="314">
        <f t="shared" si="27"/>
        <v>0.14181213816176308</v>
      </c>
      <c r="T426" s="198">
        <v>1</v>
      </c>
      <c r="U426" s="198"/>
    </row>
    <row r="427" spans="1:21" ht="15" customHeight="1">
      <c r="A427" s="164">
        <v>424</v>
      </c>
      <c r="B427" s="163" t="s">
        <v>2</v>
      </c>
      <c r="C427" s="163" t="s">
        <v>1458</v>
      </c>
      <c r="D427" s="163" t="s">
        <v>509</v>
      </c>
      <c r="E427" s="163" t="s">
        <v>1538</v>
      </c>
      <c r="F427" s="6" t="s">
        <v>1541</v>
      </c>
      <c r="G427" s="6">
        <v>461511202</v>
      </c>
      <c r="H427" s="6" t="s">
        <v>1543</v>
      </c>
      <c r="I427" s="6" t="s">
        <v>955</v>
      </c>
      <c r="J427" s="198" t="s">
        <v>949</v>
      </c>
      <c r="K427" s="301">
        <v>0</v>
      </c>
      <c r="L427" s="301">
        <v>1.7120550000000001</v>
      </c>
      <c r="M427" s="301">
        <v>1.45071441</v>
      </c>
      <c r="N427" s="314">
        <f t="shared" si="24"/>
        <v>0.84735269018810722</v>
      </c>
      <c r="O427" s="301">
        <v>0.74882584100000005</v>
      </c>
      <c r="P427" s="301">
        <v>0.78673028099999998</v>
      </c>
      <c r="Q427" s="198">
        <f t="shared" si="25"/>
        <v>1.0506184988880478</v>
      </c>
      <c r="R427" s="314">
        <f t="shared" si="26"/>
        <v>0.15264730981189278</v>
      </c>
      <c r="S427" s="314">
        <f t="shared" si="27"/>
        <v>0.1097555886058218</v>
      </c>
      <c r="T427" s="198">
        <v>1</v>
      </c>
      <c r="U427" s="198"/>
    </row>
    <row r="428" spans="1:21" ht="15" customHeight="1">
      <c r="A428" s="164">
        <v>425</v>
      </c>
      <c r="B428" s="163" t="s">
        <v>2</v>
      </c>
      <c r="C428" s="163" t="s">
        <v>1458</v>
      </c>
      <c r="D428" s="163" t="s">
        <v>509</v>
      </c>
      <c r="E428" s="163" t="s">
        <v>1538</v>
      </c>
      <c r="F428" s="6" t="s">
        <v>1541</v>
      </c>
      <c r="G428" s="6">
        <v>461511203</v>
      </c>
      <c r="H428" s="6" t="s">
        <v>1544</v>
      </c>
      <c r="I428" s="6" t="s">
        <v>955</v>
      </c>
      <c r="J428" s="198" t="s">
        <v>949</v>
      </c>
      <c r="K428" s="301">
        <v>0</v>
      </c>
      <c r="L428" s="301">
        <v>0.60187500000000005</v>
      </c>
      <c r="M428" s="301">
        <v>0.43257827000000004</v>
      </c>
      <c r="N428" s="314">
        <f t="shared" si="24"/>
        <v>0.71871779023883697</v>
      </c>
      <c r="O428" s="301">
        <v>0.207537998</v>
      </c>
      <c r="P428" s="301">
        <v>0.19943266200000001</v>
      </c>
      <c r="Q428" s="198">
        <f t="shared" si="25"/>
        <v>0.96094529157017317</v>
      </c>
      <c r="R428" s="314">
        <f t="shared" si="26"/>
        <v>0.28128220976116303</v>
      </c>
      <c r="S428" s="314">
        <f t="shared" si="27"/>
        <v>0.30935152350227024</v>
      </c>
      <c r="T428" s="198">
        <v>1</v>
      </c>
      <c r="U428" s="198"/>
    </row>
    <row r="429" spans="1:21" ht="15" customHeight="1">
      <c r="A429" s="164">
        <v>426</v>
      </c>
      <c r="B429" s="163" t="s">
        <v>2</v>
      </c>
      <c r="C429" s="163" t="s">
        <v>1458</v>
      </c>
      <c r="D429" s="163" t="s">
        <v>509</v>
      </c>
      <c r="E429" s="163" t="s">
        <v>1538</v>
      </c>
      <c r="F429" s="6" t="s">
        <v>1541</v>
      </c>
      <c r="G429" s="6">
        <v>461511204</v>
      </c>
      <c r="H429" s="6" t="s">
        <v>1545</v>
      </c>
      <c r="I429" s="6" t="s">
        <v>955</v>
      </c>
      <c r="J429" s="198" t="s">
        <v>949</v>
      </c>
      <c r="K429" s="301">
        <v>0</v>
      </c>
      <c r="L429" s="301">
        <v>0.82704</v>
      </c>
      <c r="M429" s="301">
        <v>0.61073916000000006</v>
      </c>
      <c r="N429" s="314">
        <f t="shared" si="24"/>
        <v>0.73846387115496237</v>
      </c>
      <c r="O429" s="301">
        <v>0.34396497799999998</v>
      </c>
      <c r="P429" s="301">
        <v>0.32607720099999998</v>
      </c>
      <c r="Q429" s="198">
        <f t="shared" si="25"/>
        <v>0.94799535375953303</v>
      </c>
      <c r="R429" s="314">
        <f t="shared" si="26"/>
        <v>0.26153612884503763</v>
      </c>
      <c r="S429" s="314">
        <f t="shared" si="27"/>
        <v>0.29993968122581727</v>
      </c>
      <c r="T429" s="198">
        <v>1</v>
      </c>
      <c r="U429" s="198"/>
    </row>
    <row r="430" spans="1:21" ht="15" customHeight="1">
      <c r="A430" s="164">
        <v>427</v>
      </c>
      <c r="B430" s="163" t="s">
        <v>2</v>
      </c>
      <c r="C430" s="163" t="s">
        <v>1458</v>
      </c>
      <c r="D430" s="163" t="s">
        <v>509</v>
      </c>
      <c r="E430" s="163" t="s">
        <v>1538</v>
      </c>
      <c r="F430" s="6" t="s">
        <v>1546</v>
      </c>
      <c r="G430" s="6">
        <v>461511301</v>
      </c>
      <c r="H430" s="6" t="s">
        <v>1547</v>
      </c>
      <c r="I430" s="6" t="s">
        <v>955</v>
      </c>
      <c r="J430" s="198" t="s">
        <v>949</v>
      </c>
      <c r="K430" s="301">
        <v>0</v>
      </c>
      <c r="L430" s="301">
        <v>7.0832280000000001</v>
      </c>
      <c r="M430" s="301">
        <v>5.5014536999999999</v>
      </c>
      <c r="N430" s="314">
        <f t="shared" si="24"/>
        <v>0.77668736626859958</v>
      </c>
      <c r="O430" s="301">
        <v>2.8663192209999999</v>
      </c>
      <c r="P430" s="301">
        <v>2.7931297600000002</v>
      </c>
      <c r="Q430" s="198">
        <f t="shared" si="25"/>
        <v>0.97446569786652537</v>
      </c>
      <c r="R430" s="314">
        <f t="shared" si="26"/>
        <v>0.22331263373140042</v>
      </c>
      <c r="S430" s="314">
        <f t="shared" si="27"/>
        <v>0.2431448036049555</v>
      </c>
      <c r="T430" s="198">
        <v>1</v>
      </c>
      <c r="U430" s="198"/>
    </row>
    <row r="431" spans="1:21" ht="15" customHeight="1">
      <c r="A431" s="164">
        <v>428</v>
      </c>
      <c r="B431" s="163" t="s">
        <v>2</v>
      </c>
      <c r="C431" s="163" t="s">
        <v>1458</v>
      </c>
      <c r="D431" s="163" t="s">
        <v>509</v>
      </c>
      <c r="E431" s="163" t="s">
        <v>1538</v>
      </c>
      <c r="F431" s="6" t="s">
        <v>1546</v>
      </c>
      <c r="G431" s="6">
        <v>461511302</v>
      </c>
      <c r="H431" s="6" t="s">
        <v>1548</v>
      </c>
      <c r="I431" s="6" t="s">
        <v>955</v>
      </c>
      <c r="J431" s="198" t="s">
        <v>949</v>
      </c>
      <c r="K431" s="301">
        <v>0</v>
      </c>
      <c r="L431" s="301">
        <v>6.8516969999999997</v>
      </c>
      <c r="M431" s="301">
        <v>4.6359981100000001</v>
      </c>
      <c r="N431" s="314">
        <f t="shared" si="24"/>
        <v>0.6766204211890865</v>
      </c>
      <c r="O431" s="301">
        <v>2.542932451</v>
      </c>
      <c r="P431" s="301">
        <v>2.5061290199999999</v>
      </c>
      <c r="Q431" s="198">
        <f t="shared" si="25"/>
        <v>0.98552716923899131</v>
      </c>
      <c r="R431" s="314">
        <f t="shared" si="26"/>
        <v>0.3233795788109135</v>
      </c>
      <c r="S431" s="314">
        <f t="shared" si="27"/>
        <v>0.33317219165622558</v>
      </c>
      <c r="T431" s="198">
        <v>1</v>
      </c>
      <c r="U431" s="198"/>
    </row>
    <row r="432" spans="1:21" ht="15" customHeight="1">
      <c r="A432" s="164">
        <v>429</v>
      </c>
      <c r="B432" s="163" t="s">
        <v>2</v>
      </c>
      <c r="C432" s="163" t="s">
        <v>1458</v>
      </c>
      <c r="D432" s="163" t="s">
        <v>509</v>
      </c>
      <c r="E432" s="163" t="s">
        <v>1538</v>
      </c>
      <c r="F432" s="6" t="s">
        <v>1546</v>
      </c>
      <c r="G432" s="6">
        <v>461511303</v>
      </c>
      <c r="H432" s="6" t="s">
        <v>1549</v>
      </c>
      <c r="I432" s="6" t="s">
        <v>955</v>
      </c>
      <c r="J432" s="198" t="s">
        <v>949</v>
      </c>
      <c r="K432" s="301">
        <v>0</v>
      </c>
      <c r="L432" s="301">
        <v>2.7372000000000001</v>
      </c>
      <c r="M432" s="301">
        <v>1.85353082</v>
      </c>
      <c r="N432" s="314">
        <f t="shared" si="24"/>
        <v>0.67716309367236593</v>
      </c>
      <c r="O432" s="301">
        <v>0.92049696999999997</v>
      </c>
      <c r="P432" s="301">
        <v>0.89041321699999998</v>
      </c>
      <c r="Q432" s="198">
        <f t="shared" si="25"/>
        <v>0.9673179228390073</v>
      </c>
      <c r="R432" s="314">
        <f t="shared" si="26"/>
        <v>0.32283690632763407</v>
      </c>
      <c r="S432" s="314">
        <f t="shared" si="27"/>
        <v>0.34496800280561091</v>
      </c>
      <c r="T432" s="198">
        <v>1</v>
      </c>
      <c r="U432" s="198"/>
    </row>
    <row r="433" spans="1:21" ht="15" customHeight="1">
      <c r="A433" s="164">
        <v>430</v>
      </c>
      <c r="B433" s="163" t="s">
        <v>2</v>
      </c>
      <c r="C433" s="163" t="s">
        <v>1458</v>
      </c>
      <c r="D433" s="163" t="s">
        <v>509</v>
      </c>
      <c r="E433" s="163" t="s">
        <v>1538</v>
      </c>
      <c r="F433" s="6" t="s">
        <v>1337</v>
      </c>
      <c r="G433" s="6">
        <v>461512401</v>
      </c>
      <c r="H433" s="6" t="s">
        <v>1197</v>
      </c>
      <c r="I433" s="6" t="s">
        <v>955</v>
      </c>
      <c r="J433" s="198" t="s">
        <v>949</v>
      </c>
      <c r="K433" s="301">
        <v>0</v>
      </c>
      <c r="L433" s="301">
        <v>2.9743599999999999</v>
      </c>
      <c r="M433" s="301">
        <v>2.3241520499999999</v>
      </c>
      <c r="N433" s="314">
        <f t="shared" si="24"/>
        <v>0.78139567839804192</v>
      </c>
      <c r="O433" s="301">
        <v>1.153906222</v>
      </c>
      <c r="P433" s="301">
        <v>1.111616913</v>
      </c>
      <c r="Q433" s="198">
        <f t="shared" si="25"/>
        <v>0.96335117343703858</v>
      </c>
      <c r="R433" s="314">
        <f t="shared" si="26"/>
        <v>0.21860432160195808</v>
      </c>
      <c r="S433" s="314">
        <f t="shared" si="27"/>
        <v>0.24724155629661548</v>
      </c>
      <c r="T433" s="198">
        <v>1</v>
      </c>
      <c r="U433" s="198"/>
    </row>
    <row r="434" spans="1:21" ht="15" customHeight="1">
      <c r="A434" s="164">
        <v>431</v>
      </c>
      <c r="B434" s="163" t="s">
        <v>2</v>
      </c>
      <c r="C434" s="163" t="s">
        <v>1458</v>
      </c>
      <c r="D434" s="163" t="s">
        <v>509</v>
      </c>
      <c r="E434" s="163" t="s">
        <v>1538</v>
      </c>
      <c r="F434" s="6" t="s">
        <v>1337</v>
      </c>
      <c r="G434" s="6">
        <v>461512402</v>
      </c>
      <c r="H434" s="6" t="s">
        <v>1550</v>
      </c>
      <c r="I434" s="6" t="s">
        <v>955</v>
      </c>
      <c r="J434" s="198" t="s">
        <v>949</v>
      </c>
      <c r="K434" s="301">
        <v>0</v>
      </c>
      <c r="L434" s="301">
        <v>1.97905</v>
      </c>
      <c r="M434" s="301">
        <v>1.48040832</v>
      </c>
      <c r="N434" s="314">
        <f t="shared" si="24"/>
        <v>0.74803987771910763</v>
      </c>
      <c r="O434" s="301">
        <v>0.68839072099999998</v>
      </c>
      <c r="P434" s="301">
        <v>0.729831546</v>
      </c>
      <c r="Q434" s="198">
        <f t="shared" si="25"/>
        <v>1.0601995694244692</v>
      </c>
      <c r="R434" s="314">
        <f t="shared" si="26"/>
        <v>0.25196012228089237</v>
      </c>
      <c r="S434" s="314">
        <f t="shared" si="27"/>
        <v>0.20692844372986952</v>
      </c>
      <c r="T434" s="198">
        <v>1</v>
      </c>
      <c r="U434" s="198"/>
    </row>
    <row r="435" spans="1:21" ht="15" customHeight="1">
      <c r="A435" s="164">
        <v>432</v>
      </c>
      <c r="B435" s="163" t="s">
        <v>2</v>
      </c>
      <c r="C435" s="163" t="s">
        <v>1458</v>
      </c>
      <c r="D435" s="163" t="s">
        <v>509</v>
      </c>
      <c r="E435" s="163" t="s">
        <v>1538</v>
      </c>
      <c r="F435" s="6" t="s">
        <v>1337</v>
      </c>
      <c r="G435" s="6">
        <v>461512403</v>
      </c>
      <c r="H435" s="6" t="s">
        <v>1551</v>
      </c>
      <c r="I435" s="6" t="s">
        <v>955</v>
      </c>
      <c r="J435" s="198" t="s">
        <v>949</v>
      </c>
      <c r="K435" s="301">
        <v>0</v>
      </c>
      <c r="L435" s="301">
        <v>4.686426</v>
      </c>
      <c r="M435" s="301">
        <v>3.0351881499999998</v>
      </c>
      <c r="N435" s="314">
        <f t="shared" si="24"/>
        <v>0.64765519609186184</v>
      </c>
      <c r="O435" s="301">
        <v>1.503106756</v>
      </c>
      <c r="P435" s="301">
        <v>1.4877298960000001</v>
      </c>
      <c r="Q435" s="198">
        <f t="shared" si="25"/>
        <v>0.98976994818324138</v>
      </c>
      <c r="R435" s="314">
        <f t="shared" si="26"/>
        <v>0.35234480390813816</v>
      </c>
      <c r="S435" s="314">
        <f t="shared" si="27"/>
        <v>0.35897035012355083</v>
      </c>
      <c r="T435" s="198">
        <v>1</v>
      </c>
      <c r="U435" s="198"/>
    </row>
    <row r="436" spans="1:21" ht="15" customHeight="1">
      <c r="A436" s="164">
        <v>433</v>
      </c>
      <c r="B436" s="163" t="s">
        <v>2</v>
      </c>
      <c r="C436" s="163" t="s">
        <v>1458</v>
      </c>
      <c r="D436" s="163" t="s">
        <v>509</v>
      </c>
      <c r="E436" s="163" t="s">
        <v>1552</v>
      </c>
      <c r="F436" s="6" t="s">
        <v>1553</v>
      </c>
      <c r="G436" s="6">
        <v>461521301</v>
      </c>
      <c r="H436" s="6" t="s">
        <v>1554</v>
      </c>
      <c r="I436" s="6" t="s">
        <v>948</v>
      </c>
      <c r="J436" s="198" t="s">
        <v>949</v>
      </c>
      <c r="K436" s="301">
        <v>0</v>
      </c>
      <c r="L436" s="301">
        <v>9.2283200000000001</v>
      </c>
      <c r="M436" s="301">
        <v>4.6701286799999995</v>
      </c>
      <c r="N436" s="314">
        <f t="shared" si="24"/>
        <v>0.50606488288225804</v>
      </c>
      <c r="O436" s="301">
        <v>2.6275016289999997</v>
      </c>
      <c r="P436" s="301">
        <v>2.6264485089999998</v>
      </c>
      <c r="Q436" s="198">
        <f t="shared" si="25"/>
        <v>0.99959919339787406</v>
      </c>
      <c r="R436" s="314">
        <f t="shared" si="26"/>
        <v>0.49393511711774196</v>
      </c>
      <c r="S436" s="314">
        <f t="shared" si="27"/>
        <v>0.49413795126390525</v>
      </c>
      <c r="T436" s="198">
        <v>1</v>
      </c>
      <c r="U436" s="198"/>
    </row>
    <row r="437" spans="1:21" ht="15" customHeight="1">
      <c r="A437" s="164">
        <v>434</v>
      </c>
      <c r="B437" s="163" t="s">
        <v>2</v>
      </c>
      <c r="C437" s="163" t="s">
        <v>1458</v>
      </c>
      <c r="D437" s="163" t="s">
        <v>509</v>
      </c>
      <c r="E437" s="163" t="s">
        <v>1552</v>
      </c>
      <c r="F437" s="6" t="s">
        <v>1553</v>
      </c>
      <c r="G437" s="6">
        <v>461521303</v>
      </c>
      <c r="H437" s="6" t="s">
        <v>1555</v>
      </c>
      <c r="I437" s="6" t="s">
        <v>955</v>
      </c>
      <c r="J437" s="198" t="s">
        <v>949</v>
      </c>
      <c r="K437" s="301">
        <v>0</v>
      </c>
      <c r="L437" s="301">
        <v>6.72384</v>
      </c>
      <c r="M437" s="301">
        <v>3.7594561099999999</v>
      </c>
      <c r="N437" s="314">
        <f t="shared" si="24"/>
        <v>0.55912337444079574</v>
      </c>
      <c r="O437" s="301">
        <v>1.9094053100000001</v>
      </c>
      <c r="P437" s="301">
        <v>1.9318293179999999</v>
      </c>
      <c r="Q437" s="198">
        <f t="shared" si="25"/>
        <v>1.0117439748818964</v>
      </c>
      <c r="R437" s="314">
        <f t="shared" si="26"/>
        <v>0.44087662555920426</v>
      </c>
      <c r="S437" s="314">
        <f t="shared" si="27"/>
        <v>0.43431029469389038</v>
      </c>
      <c r="T437" s="198">
        <v>1</v>
      </c>
      <c r="U437" s="198"/>
    </row>
    <row r="438" spans="1:21" ht="15" customHeight="1">
      <c r="A438" s="164">
        <v>435</v>
      </c>
      <c r="B438" s="163" t="s">
        <v>2</v>
      </c>
      <c r="C438" s="163" t="s">
        <v>1458</v>
      </c>
      <c r="D438" s="163" t="s">
        <v>509</v>
      </c>
      <c r="E438" s="163" t="s">
        <v>1552</v>
      </c>
      <c r="F438" s="6" t="s">
        <v>1556</v>
      </c>
      <c r="G438" s="6">
        <v>461522601</v>
      </c>
      <c r="H438" s="6" t="s">
        <v>1557</v>
      </c>
      <c r="I438" s="6" t="s">
        <v>955</v>
      </c>
      <c r="J438" s="198" t="s">
        <v>949</v>
      </c>
      <c r="K438" s="301">
        <v>0</v>
      </c>
      <c r="L438" s="301">
        <v>1.9137999999999999</v>
      </c>
      <c r="M438" s="301">
        <v>1.7205602</v>
      </c>
      <c r="N438" s="314">
        <f t="shared" si="24"/>
        <v>0.89902821611453654</v>
      </c>
      <c r="O438" s="301">
        <v>0.74658070799999998</v>
      </c>
      <c r="P438" s="301">
        <v>0.74225023899999998</v>
      </c>
      <c r="Q438" s="198">
        <f t="shared" si="25"/>
        <v>0.99419959697110205</v>
      </c>
      <c r="R438" s="314">
        <f t="shared" si="26"/>
        <v>0.10097178388546346</v>
      </c>
      <c r="S438" s="314">
        <f t="shared" si="27"/>
        <v>0.10618650987327893</v>
      </c>
      <c r="T438" s="198">
        <v>1</v>
      </c>
      <c r="U438" s="198"/>
    </row>
    <row r="439" spans="1:21" ht="15" customHeight="1">
      <c r="A439" s="164">
        <v>436</v>
      </c>
      <c r="B439" s="163" t="s">
        <v>2</v>
      </c>
      <c r="C439" s="163" t="s">
        <v>1458</v>
      </c>
      <c r="D439" s="163" t="s">
        <v>509</v>
      </c>
      <c r="E439" s="163" t="s">
        <v>1552</v>
      </c>
      <c r="F439" s="6" t="s">
        <v>1556</v>
      </c>
      <c r="G439" s="6">
        <v>461522602</v>
      </c>
      <c r="H439" s="6" t="s">
        <v>1558</v>
      </c>
      <c r="I439" s="6" t="s">
        <v>955</v>
      </c>
      <c r="J439" s="198" t="s">
        <v>949</v>
      </c>
      <c r="K439" s="301">
        <v>0</v>
      </c>
      <c r="L439" s="301">
        <v>2.69693</v>
      </c>
      <c r="M439" s="301">
        <v>1.78556135</v>
      </c>
      <c r="N439" s="314">
        <f t="shared" si="24"/>
        <v>0.66207181869755616</v>
      </c>
      <c r="O439" s="301">
        <v>0.80618316500000009</v>
      </c>
      <c r="P439" s="301">
        <v>0.81236249800000004</v>
      </c>
      <c r="Q439" s="198">
        <f t="shared" si="25"/>
        <v>1.0076649243847704</v>
      </c>
      <c r="R439" s="314">
        <f t="shared" si="26"/>
        <v>0.33792818130244384</v>
      </c>
      <c r="S439" s="314">
        <f t="shared" si="27"/>
        <v>0.33285345087483964</v>
      </c>
      <c r="T439" s="198">
        <v>1</v>
      </c>
      <c r="U439" s="198"/>
    </row>
    <row r="440" spans="1:21" ht="15" customHeight="1">
      <c r="A440" s="164">
        <v>437</v>
      </c>
      <c r="B440" s="163" t="s">
        <v>2</v>
      </c>
      <c r="C440" s="163" t="s">
        <v>1458</v>
      </c>
      <c r="D440" s="163" t="s">
        <v>509</v>
      </c>
      <c r="E440" s="163" t="s">
        <v>1552</v>
      </c>
      <c r="F440" s="6" t="s">
        <v>1559</v>
      </c>
      <c r="G440" s="6">
        <v>461523101</v>
      </c>
      <c r="H440" s="6" t="s">
        <v>1560</v>
      </c>
      <c r="I440" s="6" t="s">
        <v>970</v>
      </c>
      <c r="J440" s="198" t="s">
        <v>949</v>
      </c>
      <c r="K440" s="301">
        <v>0</v>
      </c>
      <c r="L440" s="301">
        <v>4.4351599999999998</v>
      </c>
      <c r="M440" s="301">
        <v>1.8966513600000001</v>
      </c>
      <c r="N440" s="314">
        <f t="shared" si="24"/>
        <v>0.42763989574220551</v>
      </c>
      <c r="O440" s="301">
        <v>1.1213252890000001</v>
      </c>
      <c r="P440" s="301">
        <v>1.1883690470000001</v>
      </c>
      <c r="Q440" s="198">
        <f t="shared" si="25"/>
        <v>1.0597897493775332</v>
      </c>
      <c r="R440" s="314">
        <f t="shared" si="26"/>
        <v>0.57236010425779449</v>
      </c>
      <c r="S440" s="314">
        <f t="shared" si="27"/>
        <v>0.54679162206753351</v>
      </c>
      <c r="T440" s="198">
        <v>1</v>
      </c>
      <c r="U440" s="198"/>
    </row>
    <row r="441" spans="1:21" ht="15" customHeight="1">
      <c r="A441" s="164">
        <v>438</v>
      </c>
      <c r="B441" s="163" t="s">
        <v>2</v>
      </c>
      <c r="C441" s="163" t="s">
        <v>1458</v>
      </c>
      <c r="D441" s="163" t="s">
        <v>509</v>
      </c>
      <c r="E441" s="163" t="s">
        <v>1552</v>
      </c>
      <c r="F441" s="6" t="s">
        <v>1559</v>
      </c>
      <c r="G441" s="6">
        <v>461523102</v>
      </c>
      <c r="H441" s="6" t="s">
        <v>1561</v>
      </c>
      <c r="I441" s="6" t="s">
        <v>970</v>
      </c>
      <c r="J441" s="198" t="s">
        <v>949</v>
      </c>
      <c r="K441" s="301">
        <v>0</v>
      </c>
      <c r="L441" s="301">
        <v>3.9389699999999999</v>
      </c>
      <c r="M441" s="301">
        <v>1.79341448</v>
      </c>
      <c r="N441" s="314">
        <f t="shared" si="24"/>
        <v>0.45530036532392987</v>
      </c>
      <c r="O441" s="301">
        <v>0.861507684</v>
      </c>
      <c r="P441" s="301">
        <v>0.97527648499999997</v>
      </c>
      <c r="Q441" s="198">
        <f t="shared" si="25"/>
        <v>1.1320577902123505</v>
      </c>
      <c r="R441" s="314">
        <f t="shared" si="26"/>
        <v>0.54469963467607019</v>
      </c>
      <c r="S441" s="314">
        <f t="shared" si="27"/>
        <v>0.48457367454851608</v>
      </c>
      <c r="T441" s="198">
        <v>1</v>
      </c>
      <c r="U441" s="198"/>
    </row>
    <row r="442" spans="1:21" ht="15" customHeight="1">
      <c r="A442" s="164">
        <v>439</v>
      </c>
      <c r="B442" s="163" t="s">
        <v>2</v>
      </c>
      <c r="C442" s="163" t="s">
        <v>1458</v>
      </c>
      <c r="D442" s="163" t="s">
        <v>509</v>
      </c>
      <c r="E442" s="163" t="s">
        <v>1552</v>
      </c>
      <c r="F442" s="6" t="s">
        <v>1559</v>
      </c>
      <c r="G442" s="6">
        <v>461523103</v>
      </c>
      <c r="H442" s="6" t="s">
        <v>1562</v>
      </c>
      <c r="I442" s="6" t="s">
        <v>970</v>
      </c>
      <c r="J442" s="198" t="s">
        <v>949</v>
      </c>
      <c r="K442" s="301">
        <v>0</v>
      </c>
      <c r="L442" s="301">
        <v>5.7594659999999998</v>
      </c>
      <c r="M442" s="301">
        <v>2.2821286299999999</v>
      </c>
      <c r="N442" s="314">
        <f t="shared" si="24"/>
        <v>0.39623962186772177</v>
      </c>
      <c r="O442" s="301">
        <v>1.4332136339999999</v>
      </c>
      <c r="P442" s="301">
        <v>1.5328801439999999</v>
      </c>
      <c r="Q442" s="198">
        <f t="shared" si="25"/>
        <v>1.0695405818334547</v>
      </c>
      <c r="R442" s="314">
        <f t="shared" si="26"/>
        <v>0.60376037813227823</v>
      </c>
      <c r="S442" s="314">
        <f t="shared" si="27"/>
        <v>0.57620564428212884</v>
      </c>
      <c r="T442" s="198">
        <v>1</v>
      </c>
      <c r="U442" s="198"/>
    </row>
    <row r="443" spans="1:21" ht="15" customHeight="1">
      <c r="A443" s="164">
        <v>440</v>
      </c>
      <c r="B443" s="163" t="s">
        <v>2</v>
      </c>
      <c r="C443" s="163" t="s">
        <v>1458</v>
      </c>
      <c r="D443" s="163" t="s">
        <v>509</v>
      </c>
      <c r="E443" s="163" t="s">
        <v>1552</v>
      </c>
      <c r="F443" s="6" t="s">
        <v>1563</v>
      </c>
      <c r="G443" s="6">
        <v>461523502</v>
      </c>
      <c r="H443" s="6" t="s">
        <v>1564</v>
      </c>
      <c r="I443" s="6" t="s">
        <v>948</v>
      </c>
      <c r="J443" s="198" t="s">
        <v>949</v>
      </c>
      <c r="K443" s="301">
        <v>0</v>
      </c>
      <c r="L443" s="301">
        <v>6.0339600000000004</v>
      </c>
      <c r="M443" s="301">
        <v>2.9894932999999999</v>
      </c>
      <c r="N443" s="314">
        <f t="shared" si="24"/>
        <v>0.49544466652082542</v>
      </c>
      <c r="O443" s="301">
        <v>1.8731014079999999</v>
      </c>
      <c r="P443" s="301">
        <v>1.8468673090000001</v>
      </c>
      <c r="Q443" s="198">
        <f t="shared" si="25"/>
        <v>0.98599429860660281</v>
      </c>
      <c r="R443" s="314">
        <f t="shared" si="26"/>
        <v>0.50455533347917458</v>
      </c>
      <c r="S443" s="314">
        <f t="shared" si="27"/>
        <v>0.51149438353541643</v>
      </c>
      <c r="T443" s="198">
        <v>1</v>
      </c>
      <c r="U443" s="198"/>
    </row>
    <row r="444" spans="1:21" ht="15" customHeight="1">
      <c r="A444" s="164">
        <v>441</v>
      </c>
      <c r="B444" s="163" t="s">
        <v>2</v>
      </c>
      <c r="C444" s="163" t="s">
        <v>1458</v>
      </c>
      <c r="D444" s="163" t="s">
        <v>509</v>
      </c>
      <c r="E444" s="163" t="s">
        <v>1552</v>
      </c>
      <c r="F444" s="6" t="s">
        <v>1563</v>
      </c>
      <c r="G444" s="6">
        <v>461523503</v>
      </c>
      <c r="H444" s="6" t="s">
        <v>1565</v>
      </c>
      <c r="I444" s="6" t="s">
        <v>955</v>
      </c>
      <c r="J444" s="198" t="s">
        <v>949</v>
      </c>
      <c r="K444" s="301">
        <v>0</v>
      </c>
      <c r="L444" s="301">
        <v>2.9597359999999999</v>
      </c>
      <c r="M444" s="301">
        <v>1.90691162</v>
      </c>
      <c r="N444" s="314">
        <f t="shared" si="24"/>
        <v>0.64428436184848925</v>
      </c>
      <c r="O444" s="301">
        <v>1.117147377</v>
      </c>
      <c r="P444" s="301">
        <v>1.134880361</v>
      </c>
      <c r="Q444" s="198">
        <f t="shared" si="25"/>
        <v>1.0158734508669933</v>
      </c>
      <c r="R444" s="314">
        <f t="shared" si="26"/>
        <v>0.35571563815151075</v>
      </c>
      <c r="S444" s="314">
        <f t="shared" si="27"/>
        <v>0.34548862198933661</v>
      </c>
      <c r="T444" s="198">
        <v>1</v>
      </c>
      <c r="U444" s="198"/>
    </row>
    <row r="445" spans="1:21" ht="15" customHeight="1">
      <c r="A445" s="164">
        <v>442</v>
      </c>
      <c r="B445" s="163" t="s">
        <v>2</v>
      </c>
      <c r="C445" s="163" t="s">
        <v>1458</v>
      </c>
      <c r="D445" s="163" t="s">
        <v>509</v>
      </c>
      <c r="E445" s="163" t="s">
        <v>1552</v>
      </c>
      <c r="F445" s="6" t="s">
        <v>1566</v>
      </c>
      <c r="G445" s="6">
        <v>461524401</v>
      </c>
      <c r="H445" s="6" t="s">
        <v>1567</v>
      </c>
      <c r="I445" s="6" t="s">
        <v>955</v>
      </c>
      <c r="J445" s="198" t="s">
        <v>949</v>
      </c>
      <c r="K445" s="301">
        <v>0</v>
      </c>
      <c r="L445" s="301">
        <v>5.7833899999999998</v>
      </c>
      <c r="M445" s="301">
        <v>5.5659003600000005</v>
      </c>
      <c r="N445" s="314">
        <f t="shared" si="24"/>
        <v>0.96239409066308867</v>
      </c>
      <c r="O445" s="301">
        <v>2.7581360690000003</v>
      </c>
      <c r="P445" s="301">
        <v>2.7751760700000001</v>
      </c>
      <c r="Q445" s="198">
        <f t="shared" si="25"/>
        <v>1.0061780856976277</v>
      </c>
      <c r="R445" s="314">
        <f t="shared" si="26"/>
        <v>3.7605909336911325E-2</v>
      </c>
      <c r="S445" s="314">
        <f t="shared" si="27"/>
        <v>3.1660156169904252E-2</v>
      </c>
      <c r="T445" s="198">
        <v>1</v>
      </c>
      <c r="U445" s="198"/>
    </row>
    <row r="446" spans="1:21" ht="15" customHeight="1">
      <c r="A446" s="164">
        <v>443</v>
      </c>
      <c r="B446" s="163" t="s">
        <v>2</v>
      </c>
      <c r="C446" s="163" t="s">
        <v>1458</v>
      </c>
      <c r="D446" s="163" t="s">
        <v>509</v>
      </c>
      <c r="E446" s="163" t="s">
        <v>1552</v>
      </c>
      <c r="F446" s="6" t="s">
        <v>1566</v>
      </c>
      <c r="G446" s="6">
        <v>461524403</v>
      </c>
      <c r="H446" s="6" t="s">
        <v>1568</v>
      </c>
      <c r="I446" s="6" t="s">
        <v>955</v>
      </c>
      <c r="J446" s="198" t="s">
        <v>949</v>
      </c>
      <c r="K446" s="301">
        <v>0</v>
      </c>
      <c r="L446" s="301">
        <v>3.4773149999999999</v>
      </c>
      <c r="M446" s="301">
        <v>2.5936302999999996</v>
      </c>
      <c r="N446" s="314">
        <f t="shared" si="24"/>
        <v>0.74587154169236891</v>
      </c>
      <c r="O446" s="301">
        <v>1.8040823719999999</v>
      </c>
      <c r="P446" s="301">
        <v>1.7918417800000002</v>
      </c>
      <c r="Q446" s="198">
        <f t="shared" si="25"/>
        <v>0.99321505925118603</v>
      </c>
      <c r="R446" s="314">
        <f t="shared" si="26"/>
        <v>0.25412845830763109</v>
      </c>
      <c r="S446" s="314">
        <f t="shared" si="27"/>
        <v>0.25918915252424035</v>
      </c>
      <c r="T446" s="198">
        <v>1</v>
      </c>
      <c r="U446" s="198"/>
    </row>
    <row r="447" spans="1:21" ht="15" customHeight="1">
      <c r="A447" s="164">
        <v>444</v>
      </c>
      <c r="B447" s="163" t="s">
        <v>2</v>
      </c>
      <c r="C447" s="163" t="s">
        <v>1458</v>
      </c>
      <c r="D447" s="163" t="s">
        <v>509</v>
      </c>
      <c r="E447" s="163" t="s">
        <v>1569</v>
      </c>
      <c r="F447" s="6" t="s">
        <v>1570</v>
      </c>
      <c r="G447" s="6">
        <v>461531201</v>
      </c>
      <c r="H447" s="6" t="s">
        <v>1570</v>
      </c>
      <c r="I447" s="6" t="s">
        <v>955</v>
      </c>
      <c r="J447" s="198" t="s">
        <v>949</v>
      </c>
      <c r="K447" s="301">
        <v>0</v>
      </c>
      <c r="L447" s="301">
        <v>4.2868599999999999</v>
      </c>
      <c r="M447" s="301">
        <v>3.4818548599999999</v>
      </c>
      <c r="N447" s="314">
        <f t="shared" si="24"/>
        <v>0.81221566834466252</v>
      </c>
      <c r="O447" s="301">
        <v>1.7490117489999999</v>
      </c>
      <c r="P447" s="301">
        <v>1.861875036</v>
      </c>
      <c r="Q447" s="198">
        <f t="shared" si="25"/>
        <v>1.0645297477644331</v>
      </c>
      <c r="R447" s="314">
        <f t="shared" si="26"/>
        <v>0.18778433165533748</v>
      </c>
      <c r="S447" s="314">
        <f t="shared" si="27"/>
        <v>0.13537225944673592</v>
      </c>
      <c r="T447" s="198">
        <v>1</v>
      </c>
      <c r="U447" s="198"/>
    </row>
    <row r="448" spans="1:21" ht="15" customHeight="1">
      <c r="A448" s="164">
        <v>445</v>
      </c>
      <c r="B448" s="163" t="s">
        <v>2</v>
      </c>
      <c r="C448" s="163" t="s">
        <v>1458</v>
      </c>
      <c r="D448" s="163" t="s">
        <v>509</v>
      </c>
      <c r="E448" s="163" t="s">
        <v>1569</v>
      </c>
      <c r="F448" s="6" t="s">
        <v>1570</v>
      </c>
      <c r="G448" s="6">
        <v>461531203</v>
      </c>
      <c r="H448" s="6" t="s">
        <v>1571</v>
      </c>
      <c r="I448" s="6" t="s">
        <v>955</v>
      </c>
      <c r="J448" s="198" t="s">
        <v>949</v>
      </c>
      <c r="K448" s="301">
        <v>0</v>
      </c>
      <c r="L448" s="301">
        <v>4.6912799999999999</v>
      </c>
      <c r="M448" s="301">
        <v>3.3913808400000001</v>
      </c>
      <c r="N448" s="314">
        <f t="shared" si="24"/>
        <v>0.72291162326699754</v>
      </c>
      <c r="O448" s="301">
        <v>1.6392255</v>
      </c>
      <c r="P448" s="301">
        <v>1.652521573</v>
      </c>
      <c r="Q448" s="198">
        <f t="shared" si="25"/>
        <v>1.008111192145315</v>
      </c>
      <c r="R448" s="314">
        <f t="shared" si="26"/>
        <v>0.27708837673300246</v>
      </c>
      <c r="S448" s="314">
        <f t="shared" si="27"/>
        <v>0.27122470165260226</v>
      </c>
      <c r="T448" s="198">
        <v>1</v>
      </c>
      <c r="U448" s="198"/>
    </row>
    <row r="449" spans="1:21" ht="15" customHeight="1">
      <c r="A449" s="164">
        <v>446</v>
      </c>
      <c r="B449" s="163" t="s">
        <v>2</v>
      </c>
      <c r="C449" s="163" t="s">
        <v>1458</v>
      </c>
      <c r="D449" s="163" t="s">
        <v>509</v>
      </c>
      <c r="E449" s="163" t="s">
        <v>1569</v>
      </c>
      <c r="F449" s="6" t="s">
        <v>1570</v>
      </c>
      <c r="G449" s="6">
        <v>461531204</v>
      </c>
      <c r="H449" s="6" t="s">
        <v>1572</v>
      </c>
      <c r="I449" s="6" t="s">
        <v>955</v>
      </c>
      <c r="J449" s="198" t="s">
        <v>949</v>
      </c>
      <c r="K449" s="301">
        <v>0</v>
      </c>
      <c r="L449" s="301">
        <v>0.528698</v>
      </c>
      <c r="M449" s="301">
        <v>0.47513009</v>
      </c>
      <c r="N449" s="314">
        <f t="shared" si="24"/>
        <v>0.89867956754139411</v>
      </c>
      <c r="O449" s="301">
        <v>0.211189873</v>
      </c>
      <c r="P449" s="301">
        <v>0.214972844</v>
      </c>
      <c r="Q449" s="198">
        <f t="shared" si="25"/>
        <v>1.0179126534159144</v>
      </c>
      <c r="R449" s="314">
        <f t="shared" si="26"/>
        <v>0.10132043245860589</v>
      </c>
      <c r="S449" s="314">
        <f t="shared" si="27"/>
        <v>8.5222696833273104E-2</v>
      </c>
      <c r="T449" s="198">
        <v>1</v>
      </c>
      <c r="U449" s="198"/>
    </row>
    <row r="450" spans="1:21" ht="15" customHeight="1">
      <c r="A450" s="164">
        <v>447</v>
      </c>
      <c r="B450" s="163" t="s">
        <v>2</v>
      </c>
      <c r="C450" s="163" t="s">
        <v>1458</v>
      </c>
      <c r="D450" s="163" t="s">
        <v>509</v>
      </c>
      <c r="E450" s="163" t="s">
        <v>1569</v>
      </c>
      <c r="F450" s="6" t="s">
        <v>1573</v>
      </c>
      <c r="G450" s="6">
        <v>461532402</v>
      </c>
      <c r="H450" s="6" t="s">
        <v>1213</v>
      </c>
      <c r="I450" s="6" t="s">
        <v>955</v>
      </c>
      <c r="J450" s="198" t="s">
        <v>949</v>
      </c>
      <c r="K450" s="301">
        <v>0</v>
      </c>
      <c r="L450" s="301">
        <v>2.8309950000000002</v>
      </c>
      <c r="M450" s="301">
        <v>2.00258074</v>
      </c>
      <c r="N450" s="314">
        <f t="shared" si="24"/>
        <v>0.70737699642705121</v>
      </c>
      <c r="O450" s="301">
        <v>0.97265808699999989</v>
      </c>
      <c r="P450" s="301">
        <v>0.98827095199999992</v>
      </c>
      <c r="Q450" s="198">
        <f t="shared" si="25"/>
        <v>1.0160517505675146</v>
      </c>
      <c r="R450" s="314">
        <f t="shared" si="26"/>
        <v>0.29262300357294879</v>
      </c>
      <c r="S450" s="314">
        <f t="shared" si="27"/>
        <v>0.28126836446910408</v>
      </c>
      <c r="T450" s="198">
        <v>1</v>
      </c>
      <c r="U450" s="198"/>
    </row>
    <row r="451" spans="1:21" ht="15" customHeight="1">
      <c r="A451" s="164">
        <v>448</v>
      </c>
      <c r="B451" s="163" t="s">
        <v>2</v>
      </c>
      <c r="C451" s="163" t="s">
        <v>1458</v>
      </c>
      <c r="D451" s="163" t="s">
        <v>509</v>
      </c>
      <c r="E451" s="163" t="s">
        <v>1569</v>
      </c>
      <c r="F451" s="6" t="s">
        <v>1574</v>
      </c>
      <c r="G451" s="6">
        <v>461533301</v>
      </c>
      <c r="H451" s="6" t="s">
        <v>1575</v>
      </c>
      <c r="I451" s="6" t="s">
        <v>955</v>
      </c>
      <c r="J451" s="198" t="s">
        <v>949</v>
      </c>
      <c r="K451" s="301">
        <v>0</v>
      </c>
      <c r="L451" s="301">
        <v>2.3999799999999998</v>
      </c>
      <c r="M451" s="301">
        <v>1.7659391200000001</v>
      </c>
      <c r="N451" s="314">
        <f t="shared" si="24"/>
        <v>0.73581409845082058</v>
      </c>
      <c r="O451" s="301">
        <v>0.84043195299999995</v>
      </c>
      <c r="P451" s="301">
        <v>0.9100455369999999</v>
      </c>
      <c r="Q451" s="198">
        <f t="shared" si="25"/>
        <v>1.0828307202641545</v>
      </c>
      <c r="R451" s="314">
        <f t="shared" si="26"/>
        <v>0.26418590154917942</v>
      </c>
      <c r="S451" s="314">
        <f t="shared" si="27"/>
        <v>0.2032378897939785</v>
      </c>
      <c r="T451" s="198">
        <v>1</v>
      </c>
      <c r="U451" s="198"/>
    </row>
    <row r="452" spans="1:21" ht="15" customHeight="1">
      <c r="A452" s="164">
        <v>449</v>
      </c>
      <c r="B452" s="163" t="s">
        <v>2</v>
      </c>
      <c r="C452" s="163" t="s">
        <v>1458</v>
      </c>
      <c r="D452" s="163" t="s">
        <v>509</v>
      </c>
      <c r="E452" s="163" t="s">
        <v>1569</v>
      </c>
      <c r="F452" s="6" t="s">
        <v>1574</v>
      </c>
      <c r="G452" s="6">
        <v>461533302</v>
      </c>
      <c r="H452" s="6" t="s">
        <v>1574</v>
      </c>
      <c r="I452" s="6" t="s">
        <v>955</v>
      </c>
      <c r="J452" s="198" t="s">
        <v>949</v>
      </c>
      <c r="K452" s="301">
        <v>0</v>
      </c>
      <c r="L452" s="301">
        <v>3.1868799999999999</v>
      </c>
      <c r="M452" s="301">
        <v>2.70353077</v>
      </c>
      <c r="N452" s="314">
        <f t="shared" ref="N452:N515" si="28">M452/L452</f>
        <v>0.8483315248769957</v>
      </c>
      <c r="O452" s="301">
        <v>1.267911102</v>
      </c>
      <c r="P452" s="301">
        <v>1.3737359810000001</v>
      </c>
      <c r="Q452" s="198">
        <f t="shared" ref="Q452:Q515" si="29">P452/O452</f>
        <v>1.0834639580275558</v>
      </c>
      <c r="R452" s="314">
        <f t="shared" ref="R452:R515" si="30">1-N452</f>
        <v>0.1516684751230043</v>
      </c>
      <c r="S452" s="314">
        <f t="shared" ref="S452:S515" si="31">1-N452*Q452</f>
        <v>8.08633683372183E-2</v>
      </c>
      <c r="T452" s="198">
        <v>1</v>
      </c>
      <c r="U452" s="198"/>
    </row>
    <row r="453" spans="1:21" ht="15" customHeight="1">
      <c r="A453" s="164">
        <v>450</v>
      </c>
      <c r="B453" s="163" t="s">
        <v>2</v>
      </c>
      <c r="C453" s="163" t="s">
        <v>1458</v>
      </c>
      <c r="D453" s="163" t="s">
        <v>509</v>
      </c>
      <c r="E453" s="163" t="s">
        <v>1569</v>
      </c>
      <c r="F453" s="6" t="s">
        <v>1576</v>
      </c>
      <c r="G453" s="6">
        <v>461534101</v>
      </c>
      <c r="H453" s="6" t="s">
        <v>974</v>
      </c>
      <c r="I453" s="6" t="s">
        <v>955</v>
      </c>
      <c r="J453" s="198" t="s">
        <v>949</v>
      </c>
      <c r="K453" s="301">
        <v>0</v>
      </c>
      <c r="L453" s="301">
        <v>7.5947550000000001</v>
      </c>
      <c r="M453" s="301">
        <v>5.9272013000000001</v>
      </c>
      <c r="N453" s="314">
        <f t="shared" si="28"/>
        <v>0.78043350970505299</v>
      </c>
      <c r="O453" s="301">
        <v>2.7250483980000002</v>
      </c>
      <c r="P453" s="301">
        <v>2.9785124700000001</v>
      </c>
      <c r="Q453" s="198">
        <f t="shared" si="29"/>
        <v>1.0930126863750476</v>
      </c>
      <c r="R453" s="314">
        <f t="shared" si="30"/>
        <v>0.21956649029494701</v>
      </c>
      <c r="S453" s="314">
        <f t="shared" si="31"/>
        <v>0.14697627302017324</v>
      </c>
      <c r="T453" s="198">
        <v>1</v>
      </c>
      <c r="U453" s="198"/>
    </row>
    <row r="454" spans="1:21" ht="15" customHeight="1">
      <c r="A454" s="164">
        <v>451</v>
      </c>
      <c r="B454" s="163" t="s">
        <v>2</v>
      </c>
      <c r="C454" s="163" t="s">
        <v>1458</v>
      </c>
      <c r="D454" s="163" t="s">
        <v>509</v>
      </c>
      <c r="E454" s="163" t="s">
        <v>1569</v>
      </c>
      <c r="F454" s="6" t="s">
        <v>1576</v>
      </c>
      <c r="G454" s="6">
        <v>461534102</v>
      </c>
      <c r="H454" s="6" t="s">
        <v>1577</v>
      </c>
      <c r="I454" s="6" t="s">
        <v>955</v>
      </c>
      <c r="J454" s="198" t="s">
        <v>949</v>
      </c>
      <c r="K454" s="301">
        <v>0</v>
      </c>
      <c r="L454" s="301">
        <v>0.99221999999999999</v>
      </c>
      <c r="M454" s="301">
        <v>0.67052199999999995</v>
      </c>
      <c r="N454" s="314">
        <f t="shared" si="28"/>
        <v>0.67577956501582304</v>
      </c>
      <c r="O454" s="301">
        <v>0.28818793300000001</v>
      </c>
      <c r="P454" s="301">
        <v>0.34975595800000003</v>
      </c>
      <c r="Q454" s="198">
        <f t="shared" si="29"/>
        <v>1.2136384558474904</v>
      </c>
      <c r="R454" s="314">
        <f t="shared" si="30"/>
        <v>0.32422043498417696</v>
      </c>
      <c r="S454" s="314">
        <f t="shared" si="31"/>
        <v>0.17984793222090778</v>
      </c>
      <c r="T454" s="198">
        <v>1</v>
      </c>
      <c r="U454" s="198"/>
    </row>
    <row r="455" spans="1:21" ht="15" customHeight="1">
      <c r="A455" s="164">
        <v>452</v>
      </c>
      <c r="B455" s="163" t="s">
        <v>2</v>
      </c>
      <c r="C455" s="163" t="s">
        <v>1578</v>
      </c>
      <c r="D455" s="163" t="s">
        <v>359</v>
      </c>
      <c r="E455" s="163" t="s">
        <v>1579</v>
      </c>
      <c r="F455" s="6" t="s">
        <v>1410</v>
      </c>
      <c r="G455" s="6">
        <v>462311101</v>
      </c>
      <c r="H455" s="6" t="s">
        <v>1410</v>
      </c>
      <c r="I455" s="6" t="s">
        <v>955</v>
      </c>
      <c r="J455" s="198" t="s">
        <v>949</v>
      </c>
      <c r="K455" s="301">
        <v>0</v>
      </c>
      <c r="L455" s="301">
        <v>7.5061600000000004</v>
      </c>
      <c r="M455" s="301">
        <v>4.4566371</v>
      </c>
      <c r="N455" s="314">
        <f t="shared" si="28"/>
        <v>0.59373062924318154</v>
      </c>
      <c r="O455" s="301">
        <v>2.7387974280000003</v>
      </c>
      <c r="P455" s="301">
        <v>2.9039000160000001</v>
      </c>
      <c r="Q455" s="198">
        <f t="shared" si="29"/>
        <v>1.0602828768247259</v>
      </c>
      <c r="R455" s="314">
        <f t="shared" si="30"/>
        <v>0.40626937075681846</v>
      </c>
      <c r="S455" s="314">
        <f t="shared" si="31"/>
        <v>0.37047758036708478</v>
      </c>
      <c r="T455" s="198">
        <v>1</v>
      </c>
      <c r="U455" s="198"/>
    </row>
    <row r="456" spans="1:21" ht="15" customHeight="1">
      <c r="A456" s="164">
        <v>453</v>
      </c>
      <c r="B456" s="163" t="s">
        <v>2</v>
      </c>
      <c r="C456" s="163" t="s">
        <v>1578</v>
      </c>
      <c r="D456" s="163" t="s">
        <v>359</v>
      </c>
      <c r="E456" s="163" t="s">
        <v>1579</v>
      </c>
      <c r="F456" s="6" t="s">
        <v>1580</v>
      </c>
      <c r="G456" s="6">
        <v>462311601</v>
      </c>
      <c r="H456" s="6" t="s">
        <v>1581</v>
      </c>
      <c r="I456" s="6" t="s">
        <v>955</v>
      </c>
      <c r="J456" s="198" t="s">
        <v>949</v>
      </c>
      <c r="K456" s="301">
        <v>0</v>
      </c>
      <c r="L456" s="301">
        <v>2.0929199999999999</v>
      </c>
      <c r="M456" s="301">
        <v>1.5942081000000001</v>
      </c>
      <c r="N456" s="314">
        <f t="shared" si="28"/>
        <v>0.76171478126254244</v>
      </c>
      <c r="O456" s="301">
        <v>0.86637954600000011</v>
      </c>
      <c r="P456" s="301">
        <v>0.97175984900000001</v>
      </c>
      <c r="Q456" s="198">
        <f t="shared" si="29"/>
        <v>1.1216329534631002</v>
      </c>
      <c r="R456" s="314">
        <f t="shared" si="30"/>
        <v>0.23828521873745756</v>
      </c>
      <c r="S456" s="314">
        <f t="shared" si="31"/>
        <v>0.1456356001959952</v>
      </c>
      <c r="T456" s="198">
        <v>1</v>
      </c>
      <c r="U456" s="198"/>
    </row>
    <row r="457" spans="1:21" ht="15" customHeight="1">
      <c r="A457" s="164">
        <v>454</v>
      </c>
      <c r="B457" s="163" t="s">
        <v>2</v>
      </c>
      <c r="C457" s="163" t="s">
        <v>1578</v>
      </c>
      <c r="D457" s="163" t="s">
        <v>359</v>
      </c>
      <c r="E457" s="163" t="s">
        <v>1579</v>
      </c>
      <c r="F457" s="6" t="s">
        <v>1580</v>
      </c>
      <c r="G457" s="6">
        <v>462311602</v>
      </c>
      <c r="H457" s="6" t="s">
        <v>1582</v>
      </c>
      <c r="I457" s="6" t="s">
        <v>955</v>
      </c>
      <c r="J457" s="198" t="s">
        <v>949</v>
      </c>
      <c r="K457" s="301">
        <v>0</v>
      </c>
      <c r="L457" s="301">
        <v>1.5596099999999999</v>
      </c>
      <c r="M457" s="301">
        <v>1.55322735</v>
      </c>
      <c r="N457" s="314">
        <f t="shared" si="28"/>
        <v>0.99590753457595171</v>
      </c>
      <c r="O457" s="301">
        <v>0.74779280599999998</v>
      </c>
      <c r="P457" s="301">
        <v>0.87234291600000002</v>
      </c>
      <c r="Q457" s="198">
        <f t="shared" si="29"/>
        <v>1.1665569780835789</v>
      </c>
      <c r="R457" s="314">
        <f t="shared" si="30"/>
        <v>4.0924654240482861E-3</v>
      </c>
      <c r="S457" s="314">
        <f t="shared" si="31"/>
        <v>-0.16178288398558971</v>
      </c>
      <c r="T457" s="198">
        <v>1</v>
      </c>
      <c r="U457" s="198"/>
    </row>
    <row r="458" spans="1:21" ht="15" customHeight="1">
      <c r="A458" s="164">
        <v>455</v>
      </c>
      <c r="B458" s="163" t="s">
        <v>2</v>
      </c>
      <c r="C458" s="163" t="s">
        <v>1578</v>
      </c>
      <c r="D458" s="163" t="s">
        <v>359</v>
      </c>
      <c r="E458" s="163" t="s">
        <v>1579</v>
      </c>
      <c r="F458" s="6" t="s">
        <v>1583</v>
      </c>
      <c r="G458" s="6">
        <v>462312201</v>
      </c>
      <c r="H458" s="6" t="s">
        <v>1583</v>
      </c>
      <c r="I458" s="6" t="s">
        <v>955</v>
      </c>
      <c r="J458" s="198" t="s">
        <v>949</v>
      </c>
      <c r="K458" s="301">
        <v>0</v>
      </c>
      <c r="L458" s="301">
        <v>4.0606099999999996</v>
      </c>
      <c r="M458" s="301">
        <v>3.7251000099999998</v>
      </c>
      <c r="N458" s="314">
        <f t="shared" si="28"/>
        <v>0.91737448560684232</v>
      </c>
      <c r="O458" s="301">
        <v>2.3433378449999998</v>
      </c>
      <c r="P458" s="301">
        <v>2.345760694</v>
      </c>
      <c r="Q458" s="198">
        <f t="shared" si="29"/>
        <v>1.0010339307262799</v>
      </c>
      <c r="R458" s="314">
        <f t="shared" si="30"/>
        <v>8.2625514393157684E-2</v>
      </c>
      <c r="S458" s="314">
        <f t="shared" si="31"/>
        <v>8.1677012724983511E-2</v>
      </c>
      <c r="T458" s="198">
        <v>1</v>
      </c>
      <c r="U458" s="198"/>
    </row>
    <row r="459" spans="1:21" ht="15" customHeight="1">
      <c r="A459" s="164">
        <v>456</v>
      </c>
      <c r="B459" s="163" t="s">
        <v>2</v>
      </c>
      <c r="C459" s="163" t="s">
        <v>1578</v>
      </c>
      <c r="D459" s="163" t="s">
        <v>359</v>
      </c>
      <c r="E459" s="163" t="s">
        <v>1579</v>
      </c>
      <c r="F459" s="6" t="s">
        <v>1583</v>
      </c>
      <c r="G459" s="6">
        <v>462312202</v>
      </c>
      <c r="H459" s="6" t="s">
        <v>1584</v>
      </c>
      <c r="I459" s="6" t="s">
        <v>955</v>
      </c>
      <c r="J459" s="198" t="s">
        <v>949</v>
      </c>
      <c r="K459" s="301">
        <v>0</v>
      </c>
      <c r="L459" s="301">
        <v>5.7996100000000004</v>
      </c>
      <c r="M459" s="301">
        <v>4.7211490700000001</v>
      </c>
      <c r="N459" s="314">
        <f t="shared" si="28"/>
        <v>0.81404595653845691</v>
      </c>
      <c r="O459" s="301">
        <v>2.6181566979999999</v>
      </c>
      <c r="P459" s="301">
        <v>2.4057276399999998</v>
      </c>
      <c r="Q459" s="198">
        <f t="shared" si="29"/>
        <v>0.91886312298943995</v>
      </c>
      <c r="R459" s="314">
        <f t="shared" si="30"/>
        <v>0.18595404346154309</v>
      </c>
      <c r="S459" s="314">
        <f t="shared" si="31"/>
        <v>0.25200319011814754</v>
      </c>
      <c r="T459" s="198">
        <v>1</v>
      </c>
      <c r="U459" s="198"/>
    </row>
    <row r="460" spans="1:21" ht="15" customHeight="1">
      <c r="A460" s="164">
        <v>457</v>
      </c>
      <c r="B460" s="163" t="s">
        <v>2</v>
      </c>
      <c r="C460" s="163" t="s">
        <v>1578</v>
      </c>
      <c r="D460" s="163" t="s">
        <v>359</v>
      </c>
      <c r="E460" s="163" t="s">
        <v>1579</v>
      </c>
      <c r="F460" s="6" t="s">
        <v>1583</v>
      </c>
      <c r="G460" s="6">
        <v>462312203</v>
      </c>
      <c r="H460" s="6" t="s">
        <v>1585</v>
      </c>
      <c r="I460" s="6" t="s">
        <v>955</v>
      </c>
      <c r="J460" s="198" t="s">
        <v>949</v>
      </c>
      <c r="K460" s="301">
        <v>0</v>
      </c>
      <c r="L460" s="301">
        <v>2.90408</v>
      </c>
      <c r="M460" s="301">
        <v>2.5135949100000001</v>
      </c>
      <c r="N460" s="314">
        <f t="shared" si="28"/>
        <v>0.8655391414837057</v>
      </c>
      <c r="O460" s="301">
        <v>1.444834564</v>
      </c>
      <c r="P460" s="301">
        <v>1.5502238789999998</v>
      </c>
      <c r="Q460" s="198">
        <f t="shared" si="29"/>
        <v>1.0729421330482511</v>
      </c>
      <c r="R460" s="314">
        <f t="shared" si="30"/>
        <v>0.1344608585162943</v>
      </c>
      <c r="S460" s="314">
        <f t="shared" si="31"/>
        <v>7.1326587299720745E-2</v>
      </c>
      <c r="T460" s="198">
        <v>1</v>
      </c>
      <c r="U460" s="198"/>
    </row>
    <row r="461" spans="1:21" ht="15" customHeight="1">
      <c r="A461" s="164">
        <v>458</v>
      </c>
      <c r="B461" s="163" t="s">
        <v>2</v>
      </c>
      <c r="C461" s="163" t="s">
        <v>1578</v>
      </c>
      <c r="D461" s="163" t="s">
        <v>359</v>
      </c>
      <c r="E461" s="163" t="s">
        <v>1579</v>
      </c>
      <c r="F461" s="6" t="s">
        <v>1583</v>
      </c>
      <c r="G461" s="6">
        <v>462312204</v>
      </c>
      <c r="H461" s="6" t="s">
        <v>1586</v>
      </c>
      <c r="I461" s="6" t="s">
        <v>948</v>
      </c>
      <c r="J461" s="198" t="s">
        <v>949</v>
      </c>
      <c r="K461" s="301">
        <v>0</v>
      </c>
      <c r="L461" s="301">
        <v>4.8441999999999998</v>
      </c>
      <c r="M461" s="301">
        <v>4.19024866</v>
      </c>
      <c r="N461" s="314">
        <f t="shared" si="28"/>
        <v>0.86500323273192681</v>
      </c>
      <c r="O461" s="301">
        <v>2.401144629</v>
      </c>
      <c r="P461" s="301">
        <v>2.489642334</v>
      </c>
      <c r="Q461" s="198">
        <f t="shared" si="29"/>
        <v>1.0368564658418167</v>
      </c>
      <c r="R461" s="314">
        <f t="shared" si="30"/>
        <v>0.13499676726807319</v>
      </c>
      <c r="S461" s="314">
        <f t="shared" si="31"/>
        <v>0.10311580516782792</v>
      </c>
      <c r="T461" s="198">
        <v>1</v>
      </c>
      <c r="U461" s="198"/>
    </row>
    <row r="462" spans="1:21" ht="15" customHeight="1">
      <c r="A462" s="164">
        <v>459</v>
      </c>
      <c r="B462" s="163" t="s">
        <v>2</v>
      </c>
      <c r="C462" s="163" t="s">
        <v>1578</v>
      </c>
      <c r="D462" s="163" t="s">
        <v>359</v>
      </c>
      <c r="E462" s="163" t="s">
        <v>1579</v>
      </c>
      <c r="F462" s="6" t="s">
        <v>1583</v>
      </c>
      <c r="G462" s="6">
        <v>462312205</v>
      </c>
      <c r="H462" s="6" t="s">
        <v>1587</v>
      </c>
      <c r="I462" s="6" t="s">
        <v>955</v>
      </c>
      <c r="J462" s="198" t="s">
        <v>949</v>
      </c>
      <c r="K462" s="301">
        <v>0</v>
      </c>
      <c r="L462" s="301">
        <v>3.9150450000000001</v>
      </c>
      <c r="M462" s="301">
        <v>2.6207452</v>
      </c>
      <c r="N462" s="314">
        <f t="shared" si="28"/>
        <v>0.66940359561639773</v>
      </c>
      <c r="O462" s="301">
        <v>1.2424351599999999</v>
      </c>
      <c r="P462" s="301">
        <v>1.30744601</v>
      </c>
      <c r="Q462" s="198">
        <f t="shared" si="29"/>
        <v>1.0523253462981523</v>
      </c>
      <c r="R462" s="314">
        <f t="shared" si="30"/>
        <v>0.33059640438360227</v>
      </c>
      <c r="S462" s="314">
        <f t="shared" si="31"/>
        <v>0.29556962942974596</v>
      </c>
      <c r="T462" s="198">
        <v>1</v>
      </c>
      <c r="U462" s="198"/>
    </row>
    <row r="463" spans="1:21" ht="15" customHeight="1">
      <c r="A463" s="164">
        <v>460</v>
      </c>
      <c r="B463" s="163" t="s">
        <v>2</v>
      </c>
      <c r="C463" s="163" t="s">
        <v>1578</v>
      </c>
      <c r="D463" s="163" t="s">
        <v>359</v>
      </c>
      <c r="E463" s="163" t="s">
        <v>1579</v>
      </c>
      <c r="F463" s="6" t="s">
        <v>1588</v>
      </c>
      <c r="G463" s="6">
        <v>462313301</v>
      </c>
      <c r="H463" s="6" t="s">
        <v>1589</v>
      </c>
      <c r="I463" s="6" t="s">
        <v>955</v>
      </c>
      <c r="J463" s="198" t="s">
        <v>949</v>
      </c>
      <c r="K463" s="301">
        <v>0</v>
      </c>
      <c r="L463" s="301">
        <v>2.9207000000000001</v>
      </c>
      <c r="M463" s="301">
        <v>2.2947913199999999</v>
      </c>
      <c r="N463" s="314">
        <f t="shared" si="28"/>
        <v>0.78569908583558734</v>
      </c>
      <c r="O463" s="301">
        <v>1.126223341</v>
      </c>
      <c r="P463" s="301">
        <v>1.249606923</v>
      </c>
      <c r="Q463" s="198">
        <f t="shared" si="29"/>
        <v>1.109555163268455</v>
      </c>
      <c r="R463" s="314">
        <f t="shared" si="30"/>
        <v>0.21430091416441266</v>
      </c>
      <c r="S463" s="314">
        <f t="shared" si="31"/>
        <v>0.12822352253581903</v>
      </c>
      <c r="T463" s="198">
        <v>1</v>
      </c>
      <c r="U463" s="198"/>
    </row>
    <row r="464" spans="1:21" ht="15" customHeight="1">
      <c r="A464" s="164">
        <v>461</v>
      </c>
      <c r="B464" s="163" t="s">
        <v>2</v>
      </c>
      <c r="C464" s="163" t="s">
        <v>1578</v>
      </c>
      <c r="D464" s="163" t="s">
        <v>359</v>
      </c>
      <c r="E464" s="163" t="s">
        <v>1579</v>
      </c>
      <c r="F464" s="6" t="s">
        <v>1588</v>
      </c>
      <c r="G464" s="6">
        <v>462313302</v>
      </c>
      <c r="H464" s="6" t="s">
        <v>1590</v>
      </c>
      <c r="I464" s="6" t="s">
        <v>955</v>
      </c>
      <c r="J464" s="198" t="s">
        <v>949</v>
      </c>
      <c r="K464" s="301">
        <v>0</v>
      </c>
      <c r="L464" s="301">
        <v>1.5333300000000001</v>
      </c>
      <c r="M464" s="301">
        <v>1.2496875199999999</v>
      </c>
      <c r="N464" s="314">
        <f t="shared" si="28"/>
        <v>0.81501537177254724</v>
      </c>
      <c r="O464" s="301">
        <v>0.61298200599999997</v>
      </c>
      <c r="P464" s="301">
        <v>0.68758093399999998</v>
      </c>
      <c r="Q464" s="198">
        <f t="shared" si="29"/>
        <v>1.1216983977829849</v>
      </c>
      <c r="R464" s="314">
        <f t="shared" si="30"/>
        <v>0.18498462822745276</v>
      </c>
      <c r="S464" s="314">
        <f t="shared" si="31"/>
        <v>8.579856331422997E-2</v>
      </c>
      <c r="T464" s="198">
        <v>1</v>
      </c>
      <c r="U464" s="198"/>
    </row>
    <row r="465" spans="1:21" ht="15" customHeight="1">
      <c r="A465" s="164">
        <v>462</v>
      </c>
      <c r="B465" s="163" t="s">
        <v>2</v>
      </c>
      <c r="C465" s="163" t="s">
        <v>1578</v>
      </c>
      <c r="D465" s="163" t="s">
        <v>359</v>
      </c>
      <c r="E465" s="163" t="s">
        <v>1579</v>
      </c>
      <c r="F465" s="6" t="s">
        <v>1588</v>
      </c>
      <c r="G465" s="6">
        <v>462313303</v>
      </c>
      <c r="H465" s="6" t="s">
        <v>1058</v>
      </c>
      <c r="I465" s="6" t="s">
        <v>955</v>
      </c>
      <c r="J465" s="198" t="s">
        <v>949</v>
      </c>
      <c r="K465" s="301">
        <v>0</v>
      </c>
      <c r="L465" s="301">
        <v>2.3347199999999999</v>
      </c>
      <c r="M465" s="301">
        <v>1.6664750500000001</v>
      </c>
      <c r="N465" s="314">
        <f t="shared" si="28"/>
        <v>0.71377940395422157</v>
      </c>
      <c r="O465" s="301">
        <v>0.90481448699999989</v>
      </c>
      <c r="P465" s="301">
        <v>1.1173479279999998</v>
      </c>
      <c r="Q465" s="198">
        <f t="shared" si="29"/>
        <v>1.2348917309057188</v>
      </c>
      <c r="R465" s="314">
        <f t="shared" si="30"/>
        <v>0.28622059604577843</v>
      </c>
      <c r="S465" s="314">
        <f t="shared" si="31"/>
        <v>0.11855971636611906</v>
      </c>
      <c r="T465" s="198">
        <v>1</v>
      </c>
      <c r="U465" s="198"/>
    </row>
    <row r="466" spans="1:21" ht="15" customHeight="1">
      <c r="A466" s="164">
        <v>463</v>
      </c>
      <c r="B466" s="163" t="s">
        <v>2</v>
      </c>
      <c r="C466" s="163" t="s">
        <v>1578</v>
      </c>
      <c r="D466" s="163" t="s">
        <v>359</v>
      </c>
      <c r="E466" s="163" t="s">
        <v>1579</v>
      </c>
      <c r="F466" s="6" t="s">
        <v>1591</v>
      </c>
      <c r="G466" s="6">
        <v>462314402</v>
      </c>
      <c r="H466" s="6" t="s">
        <v>1592</v>
      </c>
      <c r="I466" s="6" t="s">
        <v>955</v>
      </c>
      <c r="J466" s="198" t="s">
        <v>949</v>
      </c>
      <c r="K466" s="301">
        <v>0</v>
      </c>
      <c r="L466" s="301">
        <v>4.3893199999999997</v>
      </c>
      <c r="M466" s="301">
        <v>2.1208599299999999</v>
      </c>
      <c r="N466" s="314">
        <f t="shared" si="28"/>
        <v>0.48318644573646946</v>
      </c>
      <c r="O466" s="301">
        <v>0.82952477899999999</v>
      </c>
      <c r="P466" s="301">
        <v>1.1467731509999999</v>
      </c>
      <c r="Q466" s="198">
        <f t="shared" si="29"/>
        <v>1.3824459257051318</v>
      </c>
      <c r="R466" s="314">
        <f t="shared" si="30"/>
        <v>0.51681355426353059</v>
      </c>
      <c r="S466" s="314">
        <f t="shared" si="31"/>
        <v>0.33202086673567399</v>
      </c>
      <c r="T466" s="198">
        <v>1</v>
      </c>
      <c r="U466" s="198"/>
    </row>
    <row r="467" spans="1:21" ht="15" customHeight="1">
      <c r="A467" s="164">
        <v>464</v>
      </c>
      <c r="B467" s="163" t="s">
        <v>2</v>
      </c>
      <c r="C467" s="163" t="s">
        <v>1578</v>
      </c>
      <c r="D467" s="163" t="s">
        <v>359</v>
      </c>
      <c r="E467" s="163" t="s">
        <v>1579</v>
      </c>
      <c r="F467" s="6" t="s">
        <v>1591</v>
      </c>
      <c r="G467" s="6">
        <v>462314403</v>
      </c>
      <c r="H467" s="6" t="s">
        <v>1593</v>
      </c>
      <c r="I467" s="6" t="s">
        <v>955</v>
      </c>
      <c r="J467" s="198" t="s">
        <v>949</v>
      </c>
      <c r="K467" s="301">
        <v>0</v>
      </c>
      <c r="L467" s="301">
        <v>3.3564999999999998E-2</v>
      </c>
      <c r="M467" s="301">
        <v>2.0168560000000002E-2</v>
      </c>
      <c r="N467" s="314">
        <f t="shared" si="28"/>
        <v>0.60088067927901101</v>
      </c>
      <c r="O467" s="301">
        <v>1.1092916E-2</v>
      </c>
      <c r="P467" s="301">
        <v>1.1808308E-2</v>
      </c>
      <c r="Q467" s="198">
        <f t="shared" si="29"/>
        <v>1.0644908876980588</v>
      </c>
      <c r="R467" s="314">
        <f t="shared" si="30"/>
        <v>0.39911932072098899</v>
      </c>
      <c r="S467" s="314">
        <f t="shared" si="31"/>
        <v>0.360367992313673</v>
      </c>
      <c r="T467" s="198">
        <v>1</v>
      </c>
      <c r="U467" s="198"/>
    </row>
    <row r="468" spans="1:21" ht="15" customHeight="1">
      <c r="A468" s="164">
        <v>465</v>
      </c>
      <c r="B468" s="163" t="s">
        <v>2</v>
      </c>
      <c r="C468" s="163" t="s">
        <v>1578</v>
      </c>
      <c r="D468" s="163" t="s">
        <v>359</v>
      </c>
      <c r="E468" s="163" t="s">
        <v>1579</v>
      </c>
      <c r="F468" s="6" t="s">
        <v>1594</v>
      </c>
      <c r="G468" s="6">
        <v>462314701</v>
      </c>
      <c r="H468" s="6" t="s">
        <v>1595</v>
      </c>
      <c r="I468" s="6" t="s">
        <v>955</v>
      </c>
      <c r="J468" s="198" t="s">
        <v>949</v>
      </c>
      <c r="K468" s="301">
        <v>0</v>
      </c>
      <c r="L468" s="301">
        <v>2.2258300000000002</v>
      </c>
      <c r="M468" s="301">
        <v>1.4210723000000001</v>
      </c>
      <c r="N468" s="314">
        <f t="shared" si="28"/>
        <v>0.63844601788995559</v>
      </c>
      <c r="O468" s="301">
        <v>0.64001640500000001</v>
      </c>
      <c r="P468" s="301">
        <v>0.69575915599999993</v>
      </c>
      <c r="Q468" s="198">
        <f t="shared" si="29"/>
        <v>1.0870958159267807</v>
      </c>
      <c r="R468" s="314">
        <f t="shared" si="30"/>
        <v>0.36155398211004441</v>
      </c>
      <c r="S468" s="314">
        <f t="shared" si="31"/>
        <v>0.30594800525671473</v>
      </c>
      <c r="T468" s="198">
        <v>1</v>
      </c>
      <c r="U468" s="198"/>
    </row>
    <row r="469" spans="1:21" ht="15" customHeight="1">
      <c r="A469" s="164">
        <v>466</v>
      </c>
      <c r="B469" s="163" t="s">
        <v>2</v>
      </c>
      <c r="C469" s="163" t="s">
        <v>1578</v>
      </c>
      <c r="D469" s="163" t="s">
        <v>359</v>
      </c>
      <c r="E469" s="163" t="s">
        <v>1579</v>
      </c>
      <c r="F469" s="6" t="s">
        <v>1594</v>
      </c>
      <c r="G469" s="6">
        <v>462314702</v>
      </c>
      <c r="H469" s="6" t="s">
        <v>1596</v>
      </c>
      <c r="I469" s="6" t="s">
        <v>955</v>
      </c>
      <c r="J469" s="198" t="s">
        <v>949</v>
      </c>
      <c r="K469" s="301">
        <v>0</v>
      </c>
      <c r="L469" s="301">
        <v>2.4376799999999998</v>
      </c>
      <c r="M469" s="301">
        <v>1.56433193</v>
      </c>
      <c r="N469" s="314">
        <f t="shared" si="28"/>
        <v>0.64172981277280039</v>
      </c>
      <c r="O469" s="301">
        <v>0.62086397900000001</v>
      </c>
      <c r="P469" s="301">
        <v>0.82898455100000001</v>
      </c>
      <c r="Q469" s="198">
        <f t="shared" si="29"/>
        <v>1.3352112202341182</v>
      </c>
      <c r="R469" s="314">
        <f t="shared" si="30"/>
        <v>0.35827018722719961</v>
      </c>
      <c r="S469" s="314">
        <f t="shared" si="31"/>
        <v>0.14315515362701703</v>
      </c>
      <c r="T469" s="198">
        <v>1</v>
      </c>
      <c r="U469" s="198"/>
    </row>
    <row r="470" spans="1:21" ht="15" customHeight="1">
      <c r="A470" s="164">
        <v>467</v>
      </c>
      <c r="B470" s="163" t="s">
        <v>2</v>
      </c>
      <c r="C470" s="163" t="s">
        <v>1578</v>
      </c>
      <c r="D470" s="163" t="s">
        <v>359</v>
      </c>
      <c r="E470" s="163" t="s">
        <v>1579</v>
      </c>
      <c r="F470" s="6" t="s">
        <v>1594</v>
      </c>
      <c r="G470" s="6">
        <v>462314703</v>
      </c>
      <c r="H470" s="6" t="s">
        <v>1597</v>
      </c>
      <c r="I470" s="6" t="s">
        <v>955</v>
      </c>
      <c r="J470" s="198" t="s">
        <v>949</v>
      </c>
      <c r="K470" s="301">
        <v>0</v>
      </c>
      <c r="L470" s="301">
        <v>1.74088</v>
      </c>
      <c r="M470" s="301">
        <v>1.4193093700000001</v>
      </c>
      <c r="N470" s="314">
        <f t="shared" si="28"/>
        <v>0.81528271334037961</v>
      </c>
      <c r="O470" s="301">
        <v>0.72669004500000001</v>
      </c>
      <c r="P470" s="301">
        <v>0.817293143</v>
      </c>
      <c r="Q470" s="198">
        <f t="shared" si="29"/>
        <v>1.1246791512053809</v>
      </c>
      <c r="R470" s="314">
        <f t="shared" si="30"/>
        <v>0.18471728665962039</v>
      </c>
      <c r="S470" s="314">
        <f t="shared" si="31"/>
        <v>8.3068529967922022E-2</v>
      </c>
      <c r="T470" s="198">
        <v>1</v>
      </c>
      <c r="U470" s="198"/>
    </row>
    <row r="471" spans="1:21" ht="15" customHeight="1">
      <c r="A471" s="164">
        <v>468</v>
      </c>
      <c r="B471" s="163" t="s">
        <v>2</v>
      </c>
      <c r="C471" s="163" t="s">
        <v>1578</v>
      </c>
      <c r="D471" s="163" t="s">
        <v>359</v>
      </c>
      <c r="E471" s="163" t="s">
        <v>1579</v>
      </c>
      <c r="F471" s="6" t="s">
        <v>1594</v>
      </c>
      <c r="G471" s="6">
        <v>462314704</v>
      </c>
      <c r="H471" s="6" t="s">
        <v>1598</v>
      </c>
      <c r="I471" s="6" t="s">
        <v>955</v>
      </c>
      <c r="J471" s="198" t="s">
        <v>949</v>
      </c>
      <c r="K471" s="301">
        <v>0</v>
      </c>
      <c r="L471" s="301">
        <v>0.72294000000000003</v>
      </c>
      <c r="M471" s="301">
        <v>0.3093996</v>
      </c>
      <c r="N471" s="314">
        <f t="shared" si="28"/>
        <v>0.42797410573491573</v>
      </c>
      <c r="O471" s="301">
        <v>0.12630720100000001</v>
      </c>
      <c r="P471" s="301">
        <v>0.175526613</v>
      </c>
      <c r="Q471" s="198">
        <f t="shared" si="29"/>
        <v>1.3896801735001632</v>
      </c>
      <c r="R471" s="314">
        <f t="shared" si="30"/>
        <v>0.57202589426508421</v>
      </c>
      <c r="S471" s="314">
        <f t="shared" si="31"/>
        <v>0.40525287048872516</v>
      </c>
      <c r="T471" s="198">
        <v>1</v>
      </c>
      <c r="U471" s="198"/>
    </row>
    <row r="472" spans="1:21" ht="15" customHeight="1">
      <c r="A472" s="164">
        <v>469</v>
      </c>
      <c r="B472" s="163" t="s">
        <v>2</v>
      </c>
      <c r="C472" s="163" t="s">
        <v>1578</v>
      </c>
      <c r="D472" s="163" t="s">
        <v>359</v>
      </c>
      <c r="E472" s="163" t="s">
        <v>1599</v>
      </c>
      <c r="F472" s="6" t="s">
        <v>1600</v>
      </c>
      <c r="G472" s="6">
        <v>462321201</v>
      </c>
      <c r="H472" s="6" t="s">
        <v>1601</v>
      </c>
      <c r="I472" s="6" t="s">
        <v>955</v>
      </c>
      <c r="J472" s="198" t="s">
        <v>949</v>
      </c>
      <c r="K472" s="301">
        <v>0</v>
      </c>
      <c r="L472" s="301">
        <v>2.3937149999999998</v>
      </c>
      <c r="M472" s="301">
        <v>1.7090200099999999</v>
      </c>
      <c r="N472" s="314">
        <f t="shared" si="28"/>
        <v>0.71396135713733677</v>
      </c>
      <c r="O472" s="301">
        <v>0.76052958700000006</v>
      </c>
      <c r="P472" s="301">
        <v>0.86615401099999989</v>
      </c>
      <c r="Q472" s="198">
        <f t="shared" si="29"/>
        <v>1.1388827283060059</v>
      </c>
      <c r="R472" s="314">
        <f t="shared" si="30"/>
        <v>0.28603864286266323</v>
      </c>
      <c r="S472" s="314">
        <f t="shared" si="31"/>
        <v>0.18688174167837124</v>
      </c>
      <c r="T472" s="198">
        <v>1</v>
      </c>
      <c r="U472" s="198"/>
    </row>
    <row r="473" spans="1:21" ht="15" customHeight="1">
      <c r="A473" s="164">
        <v>470</v>
      </c>
      <c r="B473" s="163" t="s">
        <v>2</v>
      </c>
      <c r="C473" s="163" t="s">
        <v>1578</v>
      </c>
      <c r="D473" s="163" t="s">
        <v>359</v>
      </c>
      <c r="E473" s="163" t="s">
        <v>1599</v>
      </c>
      <c r="F473" s="6" t="s">
        <v>1600</v>
      </c>
      <c r="G473" s="6">
        <v>462321204</v>
      </c>
      <c r="H473" s="6" t="s">
        <v>1602</v>
      </c>
      <c r="I473" s="6" t="s">
        <v>955</v>
      </c>
      <c r="J473" s="198" t="s">
        <v>949</v>
      </c>
      <c r="K473" s="301">
        <v>0</v>
      </c>
      <c r="L473" s="301">
        <v>0.90981000000000001</v>
      </c>
      <c r="M473" s="301">
        <v>0.65128447999999994</v>
      </c>
      <c r="N473" s="314">
        <f t="shared" si="28"/>
        <v>0.71584669326562678</v>
      </c>
      <c r="O473" s="301">
        <v>0.33075512299999998</v>
      </c>
      <c r="P473" s="301">
        <v>0.36229119399999998</v>
      </c>
      <c r="Q473" s="198">
        <f t="shared" si="29"/>
        <v>1.0953456766261487</v>
      </c>
      <c r="R473" s="314">
        <f t="shared" si="30"/>
        <v>0.28415330673437322</v>
      </c>
      <c r="S473" s="314">
        <f t="shared" si="31"/>
        <v>0.21590041940437088</v>
      </c>
      <c r="T473" s="198">
        <v>1</v>
      </c>
      <c r="U473" s="198"/>
    </row>
    <row r="474" spans="1:21" ht="15" customHeight="1">
      <c r="A474" s="164">
        <v>471</v>
      </c>
      <c r="B474" s="163" t="s">
        <v>2</v>
      </c>
      <c r="C474" s="163" t="s">
        <v>1578</v>
      </c>
      <c r="D474" s="163" t="s">
        <v>359</v>
      </c>
      <c r="E474" s="163" t="s">
        <v>1599</v>
      </c>
      <c r="F474" s="6" t="s">
        <v>1603</v>
      </c>
      <c r="G474" s="6">
        <v>462321501</v>
      </c>
      <c r="H474" s="6" t="s">
        <v>1604</v>
      </c>
      <c r="I474" s="6" t="s">
        <v>955</v>
      </c>
      <c r="J474" s="198" t="s">
        <v>949</v>
      </c>
      <c r="K474" s="301">
        <v>0</v>
      </c>
      <c r="L474" s="301">
        <v>2.5098699999999998</v>
      </c>
      <c r="M474" s="301">
        <v>1.1366652500000001</v>
      </c>
      <c r="N474" s="314">
        <f t="shared" si="28"/>
        <v>0.45287813711467134</v>
      </c>
      <c r="O474" s="301">
        <v>0.58443921799999998</v>
      </c>
      <c r="P474" s="301">
        <v>0.77589368800000003</v>
      </c>
      <c r="Q474" s="198">
        <f t="shared" si="29"/>
        <v>1.3275866233877549</v>
      </c>
      <c r="R474" s="314">
        <f t="shared" si="30"/>
        <v>0.54712186288532871</v>
      </c>
      <c r="S474" s="314">
        <f t="shared" si="31"/>
        <v>0.39876504314179684</v>
      </c>
      <c r="T474" s="198">
        <v>1</v>
      </c>
      <c r="U474" s="198"/>
    </row>
    <row r="475" spans="1:21" ht="15" customHeight="1">
      <c r="A475" s="164">
        <v>472</v>
      </c>
      <c r="B475" s="163" t="s">
        <v>2</v>
      </c>
      <c r="C475" s="163" t="s">
        <v>1578</v>
      </c>
      <c r="D475" s="163" t="s">
        <v>359</v>
      </c>
      <c r="E475" s="163" t="s">
        <v>1599</v>
      </c>
      <c r="F475" s="6" t="s">
        <v>1605</v>
      </c>
      <c r="G475" s="6">
        <v>462322101</v>
      </c>
      <c r="H475" s="6" t="s">
        <v>1606</v>
      </c>
      <c r="I475" s="6" t="s">
        <v>955</v>
      </c>
      <c r="J475" s="198" t="s">
        <v>949</v>
      </c>
      <c r="K475" s="301">
        <v>0</v>
      </c>
      <c r="L475" s="301">
        <v>2.728974</v>
      </c>
      <c r="M475" s="301">
        <v>2.4458592799999996</v>
      </c>
      <c r="N475" s="314">
        <f t="shared" si="28"/>
        <v>0.89625598484998381</v>
      </c>
      <c r="O475" s="301">
        <v>1.3185528479999999</v>
      </c>
      <c r="P475" s="301">
        <v>1.1617553570000001</v>
      </c>
      <c r="Q475" s="198">
        <f t="shared" si="29"/>
        <v>0.88108365073282235</v>
      </c>
      <c r="R475" s="314">
        <f t="shared" si="30"/>
        <v>0.10374401515001619</v>
      </c>
      <c r="S475" s="314">
        <f t="shared" si="31"/>
        <v>0.21032350487723517</v>
      </c>
      <c r="T475" s="198">
        <v>1</v>
      </c>
      <c r="U475" s="198"/>
    </row>
    <row r="476" spans="1:21" ht="15" customHeight="1">
      <c r="A476" s="164">
        <v>473</v>
      </c>
      <c r="B476" s="163" t="s">
        <v>2</v>
      </c>
      <c r="C476" s="163" t="s">
        <v>1578</v>
      </c>
      <c r="D476" s="163" t="s">
        <v>359</v>
      </c>
      <c r="E476" s="163" t="s">
        <v>1599</v>
      </c>
      <c r="F476" s="6" t="s">
        <v>1605</v>
      </c>
      <c r="G476" s="6">
        <v>462322102</v>
      </c>
      <c r="H476" s="6" t="s">
        <v>1607</v>
      </c>
      <c r="I476" s="6" t="s">
        <v>955</v>
      </c>
      <c r="J476" s="198" t="s">
        <v>949</v>
      </c>
      <c r="K476" s="301">
        <v>0</v>
      </c>
      <c r="L476" s="301">
        <v>1.9781200000000001</v>
      </c>
      <c r="M476" s="301">
        <v>1.6837161</v>
      </c>
      <c r="N476" s="314">
        <f t="shared" si="28"/>
        <v>0.85116984813863672</v>
      </c>
      <c r="O476" s="301">
        <v>0.90606819999999999</v>
      </c>
      <c r="P476" s="301">
        <v>0.90441597200000001</v>
      </c>
      <c r="Q476" s="198">
        <f t="shared" si="29"/>
        <v>0.99817648605259524</v>
      </c>
      <c r="R476" s="314">
        <f t="shared" si="30"/>
        <v>0.14883015186136328</v>
      </c>
      <c r="S476" s="314">
        <f t="shared" si="31"/>
        <v>0.15038227195105447</v>
      </c>
      <c r="T476" s="198">
        <v>1</v>
      </c>
      <c r="U476" s="198"/>
    </row>
    <row r="477" spans="1:21" ht="15" customHeight="1">
      <c r="A477" s="164">
        <v>474</v>
      </c>
      <c r="B477" s="163" t="s">
        <v>2</v>
      </c>
      <c r="C477" s="163" t="s">
        <v>1578</v>
      </c>
      <c r="D477" s="163" t="s">
        <v>359</v>
      </c>
      <c r="E477" s="163" t="s">
        <v>1599</v>
      </c>
      <c r="F477" s="6" t="s">
        <v>1605</v>
      </c>
      <c r="G477" s="6">
        <v>462322104</v>
      </c>
      <c r="H477" s="6" t="s">
        <v>1419</v>
      </c>
      <c r="I477" s="6" t="s">
        <v>955</v>
      </c>
      <c r="J477" s="198" t="s">
        <v>949</v>
      </c>
      <c r="K477" s="301">
        <v>0</v>
      </c>
      <c r="L477" s="301">
        <v>0.50366599999999995</v>
      </c>
      <c r="M477" s="301">
        <v>0.50366599999999995</v>
      </c>
      <c r="N477" s="314">
        <f t="shared" si="28"/>
        <v>1</v>
      </c>
      <c r="O477" s="301">
        <v>0.38508248</v>
      </c>
      <c r="P477" s="301">
        <v>0.38508248</v>
      </c>
      <c r="Q477" s="314">
        <f t="shared" si="29"/>
        <v>1</v>
      </c>
      <c r="R477" s="314">
        <f t="shared" si="30"/>
        <v>0</v>
      </c>
      <c r="S477" s="314">
        <f t="shared" si="31"/>
        <v>0</v>
      </c>
      <c r="T477" s="198">
        <v>1</v>
      </c>
      <c r="U477" s="198" t="s">
        <v>980</v>
      </c>
    </row>
    <row r="478" spans="1:21" ht="15" customHeight="1">
      <c r="A478" s="164">
        <v>475</v>
      </c>
      <c r="B478" s="163" t="s">
        <v>2</v>
      </c>
      <c r="C478" s="163" t="s">
        <v>1578</v>
      </c>
      <c r="D478" s="163" t="s">
        <v>359</v>
      </c>
      <c r="E478" s="163" t="s">
        <v>1599</v>
      </c>
      <c r="F478" s="6" t="s">
        <v>1608</v>
      </c>
      <c r="G478" s="6">
        <v>462322301</v>
      </c>
      <c r="H478" s="6" t="s">
        <v>1609</v>
      </c>
      <c r="I478" s="6" t="s">
        <v>955</v>
      </c>
      <c r="J478" s="198" t="s">
        <v>949</v>
      </c>
      <c r="K478" s="301">
        <v>0</v>
      </c>
      <c r="L478" s="301">
        <v>1.22017</v>
      </c>
      <c r="M478" s="301">
        <v>0.92405655000000009</v>
      </c>
      <c r="N478" s="314">
        <f t="shared" si="28"/>
        <v>0.75731787373890536</v>
      </c>
      <c r="O478" s="301">
        <v>0.60141587299999999</v>
      </c>
      <c r="P478" s="301">
        <v>0.63427865500000002</v>
      </c>
      <c r="Q478" s="198">
        <f t="shared" si="29"/>
        <v>1.0546423589322194</v>
      </c>
      <c r="R478" s="314">
        <f t="shared" si="30"/>
        <v>0.24268212626109464</v>
      </c>
      <c r="S478" s="314">
        <f t="shared" si="31"/>
        <v>0.20130049117846815</v>
      </c>
      <c r="T478" s="198">
        <v>1</v>
      </c>
      <c r="U478" s="198"/>
    </row>
    <row r="479" spans="1:21" ht="15" customHeight="1">
      <c r="A479" s="164">
        <v>476</v>
      </c>
      <c r="B479" s="163" t="s">
        <v>2</v>
      </c>
      <c r="C479" s="163" t="s">
        <v>1578</v>
      </c>
      <c r="D479" s="163" t="s">
        <v>359</v>
      </c>
      <c r="E479" s="163" t="s">
        <v>1599</v>
      </c>
      <c r="F479" s="6" t="s">
        <v>1608</v>
      </c>
      <c r="G479" s="6">
        <v>462322302</v>
      </c>
      <c r="H479" s="6" t="s">
        <v>1610</v>
      </c>
      <c r="I479" s="6" t="s">
        <v>955</v>
      </c>
      <c r="J479" s="198" t="s">
        <v>949</v>
      </c>
      <c r="K479" s="301">
        <v>0</v>
      </c>
      <c r="L479" s="301">
        <v>1.38147</v>
      </c>
      <c r="M479" s="301">
        <v>0.99609877000000002</v>
      </c>
      <c r="N479" s="314">
        <f t="shared" si="28"/>
        <v>0.72104263574308525</v>
      </c>
      <c r="O479" s="301">
        <v>0.51253120699999999</v>
      </c>
      <c r="P479" s="301">
        <v>0.55339012300000001</v>
      </c>
      <c r="Q479" s="198">
        <f t="shared" si="29"/>
        <v>1.0797198598679671</v>
      </c>
      <c r="R479" s="314">
        <f t="shared" si="30"/>
        <v>0.27895736425691475</v>
      </c>
      <c r="S479" s="314">
        <f t="shared" si="31"/>
        <v>0.22147594637664636</v>
      </c>
      <c r="T479" s="198">
        <v>1</v>
      </c>
      <c r="U479" s="198"/>
    </row>
    <row r="480" spans="1:21" ht="15" customHeight="1">
      <c r="A480" s="164">
        <v>477</v>
      </c>
      <c r="B480" s="163" t="s">
        <v>2</v>
      </c>
      <c r="C480" s="163" t="s">
        <v>1578</v>
      </c>
      <c r="D480" s="163" t="s">
        <v>359</v>
      </c>
      <c r="E480" s="163" t="s">
        <v>1599</v>
      </c>
      <c r="F480" s="6" t="s">
        <v>1608</v>
      </c>
      <c r="G480" s="6">
        <v>462322303</v>
      </c>
      <c r="H480" s="6" t="s">
        <v>1611</v>
      </c>
      <c r="I480" s="6" t="s">
        <v>955</v>
      </c>
      <c r="J480" s="198" t="s">
        <v>949</v>
      </c>
      <c r="K480" s="301">
        <v>0</v>
      </c>
      <c r="L480" s="301">
        <v>1.1266400000000001</v>
      </c>
      <c r="M480" s="301">
        <v>1.02895282</v>
      </c>
      <c r="N480" s="314">
        <f t="shared" si="28"/>
        <v>0.91329335013846469</v>
      </c>
      <c r="O480" s="301">
        <v>0.62133362999999997</v>
      </c>
      <c r="P480" s="301">
        <v>0.53592938400000001</v>
      </c>
      <c r="Q480" s="198">
        <f t="shared" si="29"/>
        <v>0.86254688000712276</v>
      </c>
      <c r="R480" s="314">
        <f t="shared" si="30"/>
        <v>8.6706649861535312E-2</v>
      </c>
      <c r="S480" s="314">
        <f t="shared" si="31"/>
        <v>0.21224167030681451</v>
      </c>
      <c r="T480" s="198">
        <v>1</v>
      </c>
      <c r="U480" s="198"/>
    </row>
    <row r="481" spans="1:21" ht="15" customHeight="1">
      <c r="A481" s="164">
        <v>478</v>
      </c>
      <c r="B481" s="163" t="s">
        <v>2</v>
      </c>
      <c r="C481" s="163" t="s">
        <v>1578</v>
      </c>
      <c r="D481" s="163" t="s">
        <v>359</v>
      </c>
      <c r="E481" s="163" t="s">
        <v>1612</v>
      </c>
      <c r="F481" s="6" t="s">
        <v>1613</v>
      </c>
      <c r="G481" s="6">
        <v>462331301</v>
      </c>
      <c r="H481" s="6" t="s">
        <v>1614</v>
      </c>
      <c r="I481" s="6" t="s">
        <v>955</v>
      </c>
      <c r="J481" s="198" t="s">
        <v>949</v>
      </c>
      <c r="K481" s="301">
        <v>0</v>
      </c>
      <c r="L481" s="301">
        <v>2.876865</v>
      </c>
      <c r="M481" s="301">
        <v>1.0508419499999999</v>
      </c>
      <c r="N481" s="314">
        <f t="shared" si="28"/>
        <v>0.36527329228170247</v>
      </c>
      <c r="O481" s="301">
        <v>0.63501819400000004</v>
      </c>
      <c r="P481" s="301">
        <v>0.61514804899999997</v>
      </c>
      <c r="Q481" s="198">
        <f t="shared" si="29"/>
        <v>0.96870932961016853</v>
      </c>
      <c r="R481" s="314">
        <f t="shared" si="30"/>
        <v>0.63472670771829753</v>
      </c>
      <c r="S481" s="314">
        <f t="shared" si="31"/>
        <v>0.64615635390929294</v>
      </c>
      <c r="T481" s="198">
        <v>1</v>
      </c>
      <c r="U481" s="198"/>
    </row>
    <row r="482" spans="1:21" ht="15" customHeight="1">
      <c r="A482" s="164">
        <v>479</v>
      </c>
      <c r="B482" s="163" t="s">
        <v>2</v>
      </c>
      <c r="C482" s="163" t="s">
        <v>1578</v>
      </c>
      <c r="D482" s="163" t="s">
        <v>359</v>
      </c>
      <c r="E482" s="163" t="s">
        <v>1612</v>
      </c>
      <c r="F482" s="6" t="s">
        <v>1613</v>
      </c>
      <c r="G482" s="6">
        <v>462331302</v>
      </c>
      <c r="H482" s="6" t="s">
        <v>1615</v>
      </c>
      <c r="I482" s="6" t="s">
        <v>955</v>
      </c>
      <c r="J482" s="198" t="s">
        <v>949</v>
      </c>
      <c r="K482" s="301">
        <v>0</v>
      </c>
      <c r="L482" s="301">
        <v>1.93791</v>
      </c>
      <c r="M482" s="301">
        <v>0.67348592000000007</v>
      </c>
      <c r="N482" s="314">
        <f t="shared" si="28"/>
        <v>0.34753209385368777</v>
      </c>
      <c r="O482" s="301">
        <v>0.39349447200000004</v>
      </c>
      <c r="P482" s="301">
        <v>0.42486413000000001</v>
      </c>
      <c r="Q482" s="198">
        <f t="shared" si="29"/>
        <v>1.0797207082492379</v>
      </c>
      <c r="R482" s="314">
        <f t="shared" si="30"/>
        <v>0.65246790614631223</v>
      </c>
      <c r="S482" s="314">
        <f t="shared" si="31"/>
        <v>0.62476240148495554</v>
      </c>
      <c r="T482" s="198">
        <v>1</v>
      </c>
      <c r="U482" s="198"/>
    </row>
    <row r="483" spans="1:21" ht="15" customHeight="1">
      <c r="A483" s="164">
        <v>480</v>
      </c>
      <c r="B483" s="163" t="s">
        <v>2</v>
      </c>
      <c r="C483" s="163" t="s">
        <v>1578</v>
      </c>
      <c r="D483" s="163" t="s">
        <v>359</v>
      </c>
      <c r="E483" s="163" t="s">
        <v>1612</v>
      </c>
      <c r="F483" s="6" t="s">
        <v>1613</v>
      </c>
      <c r="G483" s="6">
        <v>462331303</v>
      </c>
      <c r="H483" s="6" t="s">
        <v>1616</v>
      </c>
      <c r="I483" s="6" t="s">
        <v>955</v>
      </c>
      <c r="J483" s="198" t="s">
        <v>949</v>
      </c>
      <c r="K483" s="301">
        <v>0</v>
      </c>
      <c r="L483" s="301">
        <v>0.84570000000000001</v>
      </c>
      <c r="M483" s="301">
        <v>0.30281723999999999</v>
      </c>
      <c r="N483" s="314">
        <f t="shared" si="28"/>
        <v>0.35806697410429228</v>
      </c>
      <c r="O483" s="301">
        <v>0.18468623100000001</v>
      </c>
      <c r="P483" s="301">
        <v>0.18432351799999999</v>
      </c>
      <c r="Q483" s="198">
        <f t="shared" si="29"/>
        <v>0.99803605824843533</v>
      </c>
      <c r="R483" s="314">
        <f t="shared" si="30"/>
        <v>0.64193302589570767</v>
      </c>
      <c r="S483" s="314">
        <f t="shared" si="31"/>
        <v>0.64263624857600754</v>
      </c>
      <c r="T483" s="198">
        <v>1</v>
      </c>
      <c r="U483" s="198"/>
    </row>
    <row r="484" spans="1:21" ht="15" customHeight="1">
      <c r="A484" s="164">
        <v>481</v>
      </c>
      <c r="B484" s="163" t="s">
        <v>2</v>
      </c>
      <c r="C484" s="163" t="s">
        <v>1578</v>
      </c>
      <c r="D484" s="163" t="s">
        <v>359</v>
      </c>
      <c r="E484" s="163" t="s">
        <v>1612</v>
      </c>
      <c r="F484" s="6" t="s">
        <v>1613</v>
      </c>
      <c r="G484" s="6">
        <v>462331304</v>
      </c>
      <c r="H484" s="6" t="s">
        <v>1617</v>
      </c>
      <c r="I484" s="6" t="s">
        <v>955</v>
      </c>
      <c r="J484" s="198" t="s">
        <v>949</v>
      </c>
      <c r="K484" s="301">
        <v>0</v>
      </c>
      <c r="L484" s="301">
        <v>0.72416999999999998</v>
      </c>
      <c r="M484" s="301">
        <v>0.26359670000000002</v>
      </c>
      <c r="N484" s="314">
        <f t="shared" si="28"/>
        <v>0.36399837054835193</v>
      </c>
      <c r="O484" s="301">
        <v>0.134818625</v>
      </c>
      <c r="P484" s="301">
        <v>0.140226508</v>
      </c>
      <c r="Q484" s="198">
        <f t="shared" si="29"/>
        <v>1.040112284189221</v>
      </c>
      <c r="R484" s="314">
        <f t="shared" si="30"/>
        <v>0.63600162945164807</v>
      </c>
      <c r="S484" s="314">
        <f t="shared" si="31"/>
        <v>0.62140082336779923</v>
      </c>
      <c r="T484" s="198">
        <v>1</v>
      </c>
      <c r="U484" s="198"/>
    </row>
    <row r="485" spans="1:21" ht="15" customHeight="1">
      <c r="A485" s="164">
        <v>482</v>
      </c>
      <c r="B485" s="163" t="s">
        <v>2</v>
      </c>
      <c r="C485" s="163" t="s">
        <v>1578</v>
      </c>
      <c r="D485" s="163" t="s">
        <v>359</v>
      </c>
      <c r="E485" s="163" t="s">
        <v>1612</v>
      </c>
      <c r="F485" s="6" t="s">
        <v>1618</v>
      </c>
      <c r="G485" s="6">
        <v>462332602</v>
      </c>
      <c r="H485" s="6" t="s">
        <v>1619</v>
      </c>
      <c r="I485" s="6" t="s">
        <v>955</v>
      </c>
      <c r="J485" s="198" t="s">
        <v>949</v>
      </c>
      <c r="K485" s="301">
        <v>0</v>
      </c>
      <c r="L485" s="301">
        <v>1.2452700000000001</v>
      </c>
      <c r="M485" s="301">
        <v>1.20876951</v>
      </c>
      <c r="N485" s="314">
        <f t="shared" si="28"/>
        <v>0.9706886940181646</v>
      </c>
      <c r="O485" s="301">
        <v>0.74386061799999992</v>
      </c>
      <c r="P485" s="301">
        <v>0.83696435499999999</v>
      </c>
      <c r="Q485" s="198">
        <f t="shared" si="29"/>
        <v>1.1251628796404438</v>
      </c>
      <c r="R485" s="314">
        <f t="shared" si="30"/>
        <v>2.93113059818354E-2</v>
      </c>
      <c r="S485" s="314">
        <f t="shared" si="31"/>
        <v>-9.218288619589976E-2</v>
      </c>
      <c r="T485" s="198">
        <v>1</v>
      </c>
      <c r="U485" s="198"/>
    </row>
    <row r="486" spans="1:21" ht="15" customHeight="1">
      <c r="A486" s="164">
        <v>483</v>
      </c>
      <c r="B486" s="163" t="s">
        <v>2</v>
      </c>
      <c r="C486" s="163" t="s">
        <v>1578</v>
      </c>
      <c r="D486" s="163" t="s">
        <v>359</v>
      </c>
      <c r="E486" s="163" t="s">
        <v>1612</v>
      </c>
      <c r="F486" s="6" t="s">
        <v>1620</v>
      </c>
      <c r="G486" s="6">
        <v>462332701</v>
      </c>
      <c r="H486" s="6" t="s">
        <v>1621</v>
      </c>
      <c r="I486" s="6" t="s">
        <v>955</v>
      </c>
      <c r="J486" s="198" t="s">
        <v>949</v>
      </c>
      <c r="K486" s="301">
        <v>0</v>
      </c>
      <c r="L486" s="301">
        <v>0.64105999999999996</v>
      </c>
      <c r="M486" s="301">
        <v>0.62907793999999995</v>
      </c>
      <c r="N486" s="314">
        <f t="shared" si="28"/>
        <v>0.98130898823823043</v>
      </c>
      <c r="O486" s="301">
        <v>0.36069982900000003</v>
      </c>
      <c r="P486" s="301">
        <v>0.38708293300000002</v>
      </c>
      <c r="Q486" s="198">
        <f t="shared" si="29"/>
        <v>1.0731442098909341</v>
      </c>
      <c r="R486" s="314">
        <f t="shared" si="30"/>
        <v>1.8691011761769571E-2</v>
      </c>
      <c r="S486" s="314">
        <f t="shared" si="31"/>
        <v>-5.3086058841787631E-2</v>
      </c>
      <c r="T486" s="198">
        <v>1</v>
      </c>
      <c r="U486" s="198"/>
    </row>
    <row r="487" spans="1:21" ht="15" customHeight="1">
      <c r="A487" s="164">
        <v>484</v>
      </c>
      <c r="B487" s="163" t="s">
        <v>2</v>
      </c>
      <c r="C487" s="163" t="s">
        <v>1578</v>
      </c>
      <c r="D487" s="163" t="s">
        <v>359</v>
      </c>
      <c r="E487" s="163" t="s">
        <v>1612</v>
      </c>
      <c r="F487" s="6" t="s">
        <v>1620</v>
      </c>
      <c r="G487" s="6">
        <v>462332702</v>
      </c>
      <c r="H487" s="6" t="s">
        <v>1622</v>
      </c>
      <c r="I487" s="6" t="s">
        <v>955</v>
      </c>
      <c r="J487" s="198" t="s">
        <v>949</v>
      </c>
      <c r="K487" s="301">
        <v>0</v>
      </c>
      <c r="L487" s="301">
        <v>1.6223099999999999</v>
      </c>
      <c r="M487" s="301">
        <v>1.5218125</v>
      </c>
      <c r="N487" s="314">
        <f t="shared" si="28"/>
        <v>0.93805283823683516</v>
      </c>
      <c r="O487" s="301">
        <v>1.1690203050000001</v>
      </c>
      <c r="P487" s="301">
        <v>0.96635241999999988</v>
      </c>
      <c r="Q487" s="198">
        <f t="shared" si="29"/>
        <v>0.82663441846717944</v>
      </c>
      <c r="R487" s="314">
        <f t="shared" si="30"/>
        <v>6.1947161763164837E-2</v>
      </c>
      <c r="S487" s="314">
        <f t="shared" si="31"/>
        <v>0.22457323757260661</v>
      </c>
      <c r="T487" s="198">
        <v>1</v>
      </c>
      <c r="U487" s="198"/>
    </row>
    <row r="488" spans="1:21" ht="15" customHeight="1">
      <c r="A488" s="164">
        <v>485</v>
      </c>
      <c r="B488" s="163" t="s">
        <v>2</v>
      </c>
      <c r="C488" s="163" t="s">
        <v>1578</v>
      </c>
      <c r="D488" s="163" t="s">
        <v>359</v>
      </c>
      <c r="E488" s="163" t="s">
        <v>1612</v>
      </c>
      <c r="F488" s="6" t="s">
        <v>1620</v>
      </c>
      <c r="G488" s="6">
        <v>462332703</v>
      </c>
      <c r="H488" s="6" t="s">
        <v>1623</v>
      </c>
      <c r="I488" s="6" t="s">
        <v>955</v>
      </c>
      <c r="J488" s="198" t="s">
        <v>949</v>
      </c>
      <c r="K488" s="301">
        <v>0</v>
      </c>
      <c r="L488" s="301">
        <v>1.3189</v>
      </c>
      <c r="M488" s="301">
        <v>1.1521381000000002</v>
      </c>
      <c r="N488" s="314">
        <f t="shared" si="28"/>
        <v>0.87355986048980228</v>
      </c>
      <c r="O488" s="301">
        <v>0.67853156999999997</v>
      </c>
      <c r="P488" s="301">
        <v>0.70166963399999993</v>
      </c>
      <c r="Q488" s="198">
        <f t="shared" si="29"/>
        <v>1.0341002025889525</v>
      </c>
      <c r="R488" s="314">
        <f t="shared" si="30"/>
        <v>0.12644013951019772</v>
      </c>
      <c r="S488" s="314">
        <f t="shared" si="31"/>
        <v>9.6651571293918326E-2</v>
      </c>
      <c r="T488" s="198">
        <v>1</v>
      </c>
      <c r="U488" s="198"/>
    </row>
    <row r="489" spans="1:21" ht="15" customHeight="1">
      <c r="A489" s="164">
        <v>486</v>
      </c>
      <c r="B489" s="163" t="s">
        <v>2</v>
      </c>
      <c r="C489" s="163" t="s">
        <v>1578</v>
      </c>
      <c r="D489" s="163" t="s">
        <v>359</v>
      </c>
      <c r="E489" s="163" t="s">
        <v>1612</v>
      </c>
      <c r="F489" s="6" t="s">
        <v>1624</v>
      </c>
      <c r="G489" s="6">
        <v>462333101</v>
      </c>
      <c r="H489" s="6" t="s">
        <v>1625</v>
      </c>
      <c r="I489" s="6" t="s">
        <v>955</v>
      </c>
      <c r="J489" s="198" t="s">
        <v>949</v>
      </c>
      <c r="K489" s="301">
        <v>0</v>
      </c>
      <c r="L489" s="301">
        <v>0.98436000000000001</v>
      </c>
      <c r="M489" s="301">
        <v>0.70980765000000001</v>
      </c>
      <c r="N489" s="314">
        <f t="shared" si="28"/>
        <v>0.72108542606363524</v>
      </c>
      <c r="O489" s="301">
        <v>0.38415897300000001</v>
      </c>
      <c r="P489" s="301">
        <v>0.43077840999999994</v>
      </c>
      <c r="Q489" s="198">
        <f t="shared" si="29"/>
        <v>1.1213545440210242</v>
      </c>
      <c r="R489" s="314">
        <f t="shared" si="30"/>
        <v>0.27891457393636476</v>
      </c>
      <c r="S489" s="314">
        <f t="shared" si="31"/>
        <v>0.19140758085620635</v>
      </c>
      <c r="T489" s="198">
        <v>1</v>
      </c>
      <c r="U489" s="198"/>
    </row>
    <row r="490" spans="1:21" ht="15" customHeight="1">
      <c r="A490" s="164">
        <v>487</v>
      </c>
      <c r="B490" s="163" t="s">
        <v>2</v>
      </c>
      <c r="C490" s="163" t="s">
        <v>1578</v>
      </c>
      <c r="D490" s="163" t="s">
        <v>359</v>
      </c>
      <c r="E490" s="163" t="s">
        <v>1612</v>
      </c>
      <c r="F490" s="6" t="s">
        <v>1624</v>
      </c>
      <c r="G490" s="6">
        <v>462333102</v>
      </c>
      <c r="H490" s="6" t="s">
        <v>1626</v>
      </c>
      <c r="I490" s="6" t="s">
        <v>955</v>
      </c>
      <c r="J490" s="198" t="s">
        <v>949</v>
      </c>
      <c r="K490" s="301">
        <v>0</v>
      </c>
      <c r="L490" s="301">
        <v>0.39485999999999999</v>
      </c>
      <c r="M490" s="301">
        <v>0.25202123999999998</v>
      </c>
      <c r="N490" s="314">
        <f t="shared" si="28"/>
        <v>0.63825467254216683</v>
      </c>
      <c r="O490" s="301">
        <v>0.160484657</v>
      </c>
      <c r="P490" s="301">
        <v>0.185195306</v>
      </c>
      <c r="Q490" s="198">
        <f t="shared" si="29"/>
        <v>1.1539751491633248</v>
      </c>
      <c r="R490" s="314">
        <f t="shared" si="30"/>
        <v>0.36174532745783317</v>
      </c>
      <c r="S490" s="314">
        <f t="shared" si="31"/>
        <v>0.26346996904896403</v>
      </c>
      <c r="T490" s="198">
        <v>1</v>
      </c>
      <c r="U490" s="198"/>
    </row>
    <row r="491" spans="1:21" ht="15" customHeight="1">
      <c r="A491" s="164">
        <v>488</v>
      </c>
      <c r="B491" s="163" t="s">
        <v>2</v>
      </c>
      <c r="C491" s="163" t="s">
        <v>1578</v>
      </c>
      <c r="D491" s="163" t="s">
        <v>359</v>
      </c>
      <c r="E491" s="163" t="s">
        <v>1612</v>
      </c>
      <c r="F491" s="6" t="s">
        <v>1624</v>
      </c>
      <c r="G491" s="6">
        <v>462333103</v>
      </c>
      <c r="H491" s="6" t="s">
        <v>1627</v>
      </c>
      <c r="I491" s="6" t="s">
        <v>955</v>
      </c>
      <c r="J491" s="198" t="s">
        <v>949</v>
      </c>
      <c r="K491" s="301">
        <v>0</v>
      </c>
      <c r="L491" s="301">
        <v>0.54803000000000002</v>
      </c>
      <c r="M491" s="301">
        <v>0.42188865999999997</v>
      </c>
      <c r="N491" s="314">
        <f t="shared" si="28"/>
        <v>0.76982767366749982</v>
      </c>
      <c r="O491" s="301">
        <v>0.26472583199999999</v>
      </c>
      <c r="P491" s="301">
        <v>0.27713807400000001</v>
      </c>
      <c r="Q491" s="198">
        <f t="shared" si="29"/>
        <v>1.0468871583336832</v>
      </c>
      <c r="R491" s="314">
        <f t="shared" si="30"/>
        <v>0.23017232633250018</v>
      </c>
      <c r="S491" s="314">
        <f t="shared" si="31"/>
        <v>0.19407729430760112</v>
      </c>
      <c r="T491" s="198">
        <v>1</v>
      </c>
      <c r="U491" s="198"/>
    </row>
    <row r="492" spans="1:21" ht="15" customHeight="1">
      <c r="A492" s="164">
        <v>489</v>
      </c>
      <c r="B492" s="163" t="s">
        <v>2</v>
      </c>
      <c r="C492" s="163" t="s">
        <v>1578</v>
      </c>
      <c r="D492" s="163" t="s">
        <v>359</v>
      </c>
      <c r="E492" s="163" t="s">
        <v>1612</v>
      </c>
      <c r="F492" s="6" t="s">
        <v>1628</v>
      </c>
      <c r="G492" s="6">
        <v>462333203</v>
      </c>
      <c r="H492" s="6" t="s">
        <v>1629</v>
      </c>
      <c r="I492" s="6" t="s">
        <v>955</v>
      </c>
      <c r="J492" s="198" t="s">
        <v>949</v>
      </c>
      <c r="K492" s="301">
        <v>0</v>
      </c>
      <c r="L492" s="301">
        <v>0.72933000000000003</v>
      </c>
      <c r="M492" s="301">
        <v>0.69392393000000008</v>
      </c>
      <c r="N492" s="314">
        <f t="shared" si="28"/>
        <v>0.95145397830885892</v>
      </c>
      <c r="O492" s="301">
        <v>0.43202131199999999</v>
      </c>
      <c r="P492" s="301">
        <v>0.426670049</v>
      </c>
      <c r="Q492" s="198">
        <f t="shared" si="29"/>
        <v>0.98761342820050513</v>
      </c>
      <c r="R492" s="314">
        <f t="shared" si="30"/>
        <v>4.8546021691141084E-2</v>
      </c>
      <c r="S492" s="314">
        <f t="shared" si="31"/>
        <v>6.0331274707378757E-2</v>
      </c>
      <c r="T492" s="198">
        <v>1</v>
      </c>
      <c r="U492" s="198"/>
    </row>
    <row r="493" spans="1:21" ht="15" customHeight="1">
      <c r="A493" s="164">
        <v>490</v>
      </c>
      <c r="B493" s="163" t="s">
        <v>2</v>
      </c>
      <c r="C493" s="163" t="s">
        <v>1578</v>
      </c>
      <c r="D493" s="163" t="s">
        <v>359</v>
      </c>
      <c r="E493" s="163" t="s">
        <v>1612</v>
      </c>
      <c r="F493" s="6" t="s">
        <v>1630</v>
      </c>
      <c r="G493" s="6">
        <v>462333401</v>
      </c>
      <c r="H493" s="6" t="s">
        <v>1631</v>
      </c>
      <c r="I493" s="6" t="s">
        <v>955</v>
      </c>
      <c r="J493" s="198" t="s">
        <v>949</v>
      </c>
      <c r="K493" s="301">
        <v>0</v>
      </c>
      <c r="L493" s="301">
        <v>2.3678300000000001</v>
      </c>
      <c r="M493" s="301">
        <v>1.90644959</v>
      </c>
      <c r="N493" s="314">
        <f t="shared" si="28"/>
        <v>0.80514631117943436</v>
      </c>
      <c r="O493" s="301">
        <v>1.077882405</v>
      </c>
      <c r="P493" s="301">
        <v>1.205594018</v>
      </c>
      <c r="Q493" s="198">
        <f t="shared" si="29"/>
        <v>1.1184838090014095</v>
      </c>
      <c r="R493" s="314">
        <f t="shared" si="30"/>
        <v>0.19485368882056564</v>
      </c>
      <c r="S493" s="314">
        <f t="shared" si="31"/>
        <v>9.9456887068592126E-2</v>
      </c>
      <c r="T493" s="198">
        <v>1</v>
      </c>
      <c r="U493" s="198"/>
    </row>
    <row r="494" spans="1:21" ht="15" customHeight="1">
      <c r="A494" s="164">
        <v>491</v>
      </c>
      <c r="B494" s="163" t="s">
        <v>2</v>
      </c>
      <c r="C494" s="163" t="s">
        <v>1578</v>
      </c>
      <c r="D494" s="163" t="s">
        <v>359</v>
      </c>
      <c r="E494" s="163" t="s">
        <v>1612</v>
      </c>
      <c r="F494" s="6" t="s">
        <v>1630</v>
      </c>
      <c r="G494" s="6">
        <v>462333402</v>
      </c>
      <c r="H494" s="6" t="s">
        <v>1632</v>
      </c>
      <c r="I494" s="6" t="s">
        <v>955</v>
      </c>
      <c r="J494" s="198" t="s">
        <v>949</v>
      </c>
      <c r="K494" s="301">
        <v>0</v>
      </c>
      <c r="L494" s="301">
        <v>2.5362450000000001</v>
      </c>
      <c r="M494" s="301">
        <v>2.16629966</v>
      </c>
      <c r="N494" s="314">
        <f t="shared" si="28"/>
        <v>0.85413659169362577</v>
      </c>
      <c r="O494" s="301">
        <v>1.147436519</v>
      </c>
      <c r="P494" s="301">
        <v>1.1863564119999999</v>
      </c>
      <c r="Q494" s="198">
        <f t="shared" si="29"/>
        <v>1.0339189945199923</v>
      </c>
      <c r="R494" s="314">
        <f t="shared" si="30"/>
        <v>0.14586340830637423</v>
      </c>
      <c r="S494" s="314">
        <f t="shared" si="31"/>
        <v>0.11689195393339324</v>
      </c>
      <c r="T494" s="198">
        <v>1</v>
      </c>
      <c r="U494" s="198"/>
    </row>
    <row r="495" spans="1:21" ht="15" customHeight="1">
      <c r="A495" s="164">
        <v>492</v>
      </c>
      <c r="B495" s="163" t="s">
        <v>2</v>
      </c>
      <c r="C495" s="163" t="s">
        <v>1578</v>
      </c>
      <c r="D495" s="163" t="s">
        <v>359</v>
      </c>
      <c r="E495" s="163" t="s">
        <v>1612</v>
      </c>
      <c r="F495" s="6" t="s">
        <v>1630</v>
      </c>
      <c r="G495" s="6">
        <v>462333403</v>
      </c>
      <c r="H495" s="6" t="s">
        <v>1633</v>
      </c>
      <c r="I495" s="6" t="s">
        <v>955</v>
      </c>
      <c r="J495" s="198" t="s">
        <v>949</v>
      </c>
      <c r="K495" s="301">
        <v>0</v>
      </c>
      <c r="L495" s="301">
        <v>0.405636</v>
      </c>
      <c r="M495" s="301">
        <v>0.31972498999999999</v>
      </c>
      <c r="N495" s="314">
        <f t="shared" si="28"/>
        <v>0.78820664339457047</v>
      </c>
      <c r="O495" s="301">
        <v>0.19239218899999999</v>
      </c>
      <c r="P495" s="301">
        <v>0.195902032</v>
      </c>
      <c r="Q495" s="198">
        <f t="shared" si="29"/>
        <v>1.0182431678658224</v>
      </c>
      <c r="R495" s="314">
        <f t="shared" si="30"/>
        <v>0.21179335660542953</v>
      </c>
      <c r="S495" s="314">
        <f t="shared" si="31"/>
        <v>0.19741397049702603</v>
      </c>
      <c r="T495" s="198">
        <v>1</v>
      </c>
      <c r="U495" s="198"/>
    </row>
    <row r="496" spans="1:21" ht="15" customHeight="1">
      <c r="A496" s="164">
        <v>493</v>
      </c>
      <c r="B496" s="163" t="s">
        <v>2</v>
      </c>
      <c r="C496" s="163" t="s">
        <v>1578</v>
      </c>
      <c r="D496" s="163" t="s">
        <v>359</v>
      </c>
      <c r="E496" s="163" t="s">
        <v>1612</v>
      </c>
      <c r="F496" s="6" t="s">
        <v>1630</v>
      </c>
      <c r="G496" s="6">
        <v>462333406</v>
      </c>
      <c r="H496" s="6" t="s">
        <v>1634</v>
      </c>
      <c r="I496" s="6" t="s">
        <v>955</v>
      </c>
      <c r="J496" s="198" t="s">
        <v>949</v>
      </c>
      <c r="K496" s="301">
        <v>0</v>
      </c>
      <c r="L496" s="301">
        <v>0.22927900000000001</v>
      </c>
      <c r="M496" s="301">
        <v>0.15187600000000001</v>
      </c>
      <c r="N496" s="314">
        <f t="shared" si="28"/>
        <v>0.66240693652711324</v>
      </c>
      <c r="O496" s="301">
        <v>8.7363952000000009E-2</v>
      </c>
      <c r="P496" s="301">
        <v>8.9479532000000001E-2</v>
      </c>
      <c r="Q496" s="198">
        <f t="shared" si="29"/>
        <v>1.024215708556774</v>
      </c>
      <c r="R496" s="314">
        <f t="shared" si="30"/>
        <v>0.33759306347288676</v>
      </c>
      <c r="S496" s="314">
        <f t="shared" si="31"/>
        <v>0.32155241015196068</v>
      </c>
      <c r="T496" s="198">
        <v>1</v>
      </c>
      <c r="U496" s="198"/>
    </row>
    <row r="497" spans="1:21" ht="15" customHeight="1">
      <c r="A497" s="164">
        <v>494</v>
      </c>
      <c r="B497" s="163" t="s">
        <v>2</v>
      </c>
      <c r="C497" s="163" t="s">
        <v>1578</v>
      </c>
      <c r="D497" s="163" t="s">
        <v>359</v>
      </c>
      <c r="E497" s="163" t="s">
        <v>1612</v>
      </c>
      <c r="F497" s="6" t="s">
        <v>1635</v>
      </c>
      <c r="G497" s="6">
        <v>462333501</v>
      </c>
      <c r="H497" s="6" t="s">
        <v>1636</v>
      </c>
      <c r="I497" s="6" t="s">
        <v>955</v>
      </c>
      <c r="J497" s="198" t="s">
        <v>949</v>
      </c>
      <c r="K497" s="301">
        <v>0</v>
      </c>
      <c r="L497" s="301">
        <v>0.22514999999999999</v>
      </c>
      <c r="M497" s="301">
        <v>0.15263166</v>
      </c>
      <c r="N497" s="314">
        <f t="shared" si="28"/>
        <v>0.6779109926715523</v>
      </c>
      <c r="O497" s="301">
        <v>9.2197900999999999E-2</v>
      </c>
      <c r="P497" s="301">
        <v>0.113197373</v>
      </c>
      <c r="Q497" s="198">
        <f t="shared" si="29"/>
        <v>1.2277651852399547</v>
      </c>
      <c r="R497" s="314">
        <f t="shared" si="30"/>
        <v>0.3220890073284477</v>
      </c>
      <c r="S497" s="314">
        <f t="shared" si="31"/>
        <v>0.16768448450641005</v>
      </c>
      <c r="T497" s="198">
        <v>1</v>
      </c>
      <c r="U497" s="198"/>
    </row>
    <row r="498" spans="1:21" ht="15" customHeight="1">
      <c r="A498" s="164">
        <v>495</v>
      </c>
      <c r="B498" s="163" t="s">
        <v>2</v>
      </c>
      <c r="C498" s="163" t="s">
        <v>1578</v>
      </c>
      <c r="D498" s="163" t="s">
        <v>359</v>
      </c>
      <c r="E498" s="163" t="s">
        <v>1612</v>
      </c>
      <c r="F498" s="6" t="s">
        <v>1635</v>
      </c>
      <c r="G498" s="6">
        <v>462333504</v>
      </c>
      <c r="H498" s="6" t="s">
        <v>1637</v>
      </c>
      <c r="I498" s="6" t="s">
        <v>955</v>
      </c>
      <c r="J498" s="198" t="s">
        <v>949</v>
      </c>
      <c r="K498" s="301">
        <v>0</v>
      </c>
      <c r="L498" s="301">
        <v>0.37075000000000002</v>
      </c>
      <c r="M498" s="301">
        <v>0.29955696999999998</v>
      </c>
      <c r="N498" s="314">
        <f t="shared" si="28"/>
        <v>0.80797564396493582</v>
      </c>
      <c r="O498" s="301">
        <v>0.18936956999999999</v>
      </c>
      <c r="P498" s="301">
        <v>0.20409286100000001</v>
      </c>
      <c r="Q498" s="198">
        <f t="shared" si="29"/>
        <v>1.0777489804724172</v>
      </c>
      <c r="R498" s="314">
        <f t="shared" si="30"/>
        <v>0.19202435603506418</v>
      </c>
      <c r="S498" s="314">
        <f t="shared" si="31"/>
        <v>0.12920507347024568</v>
      </c>
      <c r="T498" s="198">
        <v>1</v>
      </c>
      <c r="U498" s="198"/>
    </row>
    <row r="499" spans="1:21" ht="15" customHeight="1">
      <c r="A499" s="164">
        <v>496</v>
      </c>
      <c r="B499" s="163" t="s">
        <v>2</v>
      </c>
      <c r="C499" s="163" t="s">
        <v>1578</v>
      </c>
      <c r="D499" s="163" t="s">
        <v>372</v>
      </c>
      <c r="E499" s="163" t="s">
        <v>1638</v>
      </c>
      <c r="F499" s="6" t="s">
        <v>1639</v>
      </c>
      <c r="G499" s="6">
        <v>462211101</v>
      </c>
      <c r="H499" s="6" t="s">
        <v>1640</v>
      </c>
      <c r="I499" s="6" t="s">
        <v>970</v>
      </c>
      <c r="J499" s="198" t="s">
        <v>949</v>
      </c>
      <c r="K499" s="301">
        <v>0</v>
      </c>
      <c r="L499" s="301">
        <v>10.021425000000001</v>
      </c>
      <c r="M499" s="301">
        <v>7.7564492999999999</v>
      </c>
      <c r="N499" s="314">
        <f t="shared" si="28"/>
        <v>0.77398666357329415</v>
      </c>
      <c r="O499" s="301">
        <v>4.6902387509999999</v>
      </c>
      <c r="P499" s="301">
        <v>4.5476420289999995</v>
      </c>
      <c r="Q499" s="198">
        <f t="shared" si="29"/>
        <v>0.96959712936370301</v>
      </c>
      <c r="R499" s="314">
        <f t="shared" si="30"/>
        <v>0.22601333642670585</v>
      </c>
      <c r="S499" s="314">
        <f t="shared" si="31"/>
        <v>0.24954475283354383</v>
      </c>
      <c r="T499" s="198">
        <v>1</v>
      </c>
      <c r="U499" s="198"/>
    </row>
    <row r="500" spans="1:21" ht="15" customHeight="1">
      <c r="A500" s="164">
        <v>497</v>
      </c>
      <c r="B500" s="163" t="s">
        <v>2</v>
      </c>
      <c r="C500" s="163" t="s">
        <v>1578</v>
      </c>
      <c r="D500" s="163" t="s">
        <v>372</v>
      </c>
      <c r="E500" s="163" t="s">
        <v>1638</v>
      </c>
      <c r="F500" s="6" t="s">
        <v>1639</v>
      </c>
      <c r="G500" s="6">
        <v>462211102</v>
      </c>
      <c r="H500" s="6" t="s">
        <v>1641</v>
      </c>
      <c r="I500" s="6" t="s">
        <v>948</v>
      </c>
      <c r="J500" s="198" t="s">
        <v>949</v>
      </c>
      <c r="K500" s="301">
        <v>0</v>
      </c>
      <c r="L500" s="301">
        <v>4.0489170000000003</v>
      </c>
      <c r="M500" s="301">
        <v>2.7924818300000003</v>
      </c>
      <c r="N500" s="314">
        <f t="shared" si="28"/>
        <v>0.68968611359531451</v>
      </c>
      <c r="O500" s="301">
        <v>1.7410821350000001</v>
      </c>
      <c r="P500" s="301">
        <v>1.7026011219999999</v>
      </c>
      <c r="Q500" s="198">
        <f t="shared" si="29"/>
        <v>0.97789822075223343</v>
      </c>
      <c r="R500" s="314">
        <f t="shared" si="30"/>
        <v>0.31031388640468549</v>
      </c>
      <c r="S500" s="314">
        <f t="shared" si="31"/>
        <v>0.32555717663761918</v>
      </c>
      <c r="T500" s="198">
        <v>1</v>
      </c>
      <c r="U500" s="198"/>
    </row>
    <row r="501" spans="1:21" ht="15" customHeight="1">
      <c r="A501" s="164">
        <v>498</v>
      </c>
      <c r="B501" s="163" t="s">
        <v>2</v>
      </c>
      <c r="C501" s="163" t="s">
        <v>1578</v>
      </c>
      <c r="D501" s="163" t="s">
        <v>372</v>
      </c>
      <c r="E501" s="163" t="s">
        <v>1638</v>
      </c>
      <c r="F501" s="6" t="s">
        <v>1639</v>
      </c>
      <c r="G501" s="6">
        <v>462211103</v>
      </c>
      <c r="H501" s="6" t="s">
        <v>1642</v>
      </c>
      <c r="I501" s="6" t="s">
        <v>948</v>
      </c>
      <c r="J501" s="198" t="s">
        <v>949</v>
      </c>
      <c r="K501" s="301">
        <v>0</v>
      </c>
      <c r="L501" s="301">
        <v>7.8947250000000002</v>
      </c>
      <c r="M501" s="301">
        <v>6.2001231600000004</v>
      </c>
      <c r="N501" s="314">
        <f t="shared" si="28"/>
        <v>0.78535011162516744</v>
      </c>
      <c r="O501" s="301">
        <v>3.8127820270000004</v>
      </c>
      <c r="P501" s="301">
        <v>3.7083301409999998</v>
      </c>
      <c r="Q501" s="198">
        <f t="shared" si="29"/>
        <v>0.97260481053982883</v>
      </c>
      <c r="R501" s="314">
        <f t="shared" si="30"/>
        <v>0.21464988837483256</v>
      </c>
      <c r="S501" s="314">
        <f t="shared" si="31"/>
        <v>0.23616470347537055</v>
      </c>
      <c r="T501" s="198">
        <v>1</v>
      </c>
      <c r="U501" s="198"/>
    </row>
    <row r="502" spans="1:21" ht="15" customHeight="1">
      <c r="A502" s="164">
        <v>499</v>
      </c>
      <c r="B502" s="163" t="s">
        <v>2</v>
      </c>
      <c r="C502" s="163" t="s">
        <v>1578</v>
      </c>
      <c r="D502" s="163" t="s">
        <v>372</v>
      </c>
      <c r="E502" s="163" t="s">
        <v>1638</v>
      </c>
      <c r="F502" s="6" t="s">
        <v>1643</v>
      </c>
      <c r="G502" s="6">
        <v>462212202</v>
      </c>
      <c r="H502" s="6" t="s">
        <v>1644</v>
      </c>
      <c r="I502" s="6" t="s">
        <v>955</v>
      </c>
      <c r="J502" s="198" t="s">
        <v>949</v>
      </c>
      <c r="K502" s="301">
        <v>0</v>
      </c>
      <c r="L502" s="301">
        <v>10.090591999999999</v>
      </c>
      <c r="M502" s="301">
        <v>7.1730507900000005</v>
      </c>
      <c r="N502" s="314">
        <f t="shared" si="28"/>
        <v>0.71086520889953742</v>
      </c>
      <c r="O502" s="301">
        <v>5.3662913549999995</v>
      </c>
      <c r="P502" s="301">
        <v>4.4254615780000002</v>
      </c>
      <c r="Q502" s="198">
        <f t="shared" si="29"/>
        <v>0.82467784271098354</v>
      </c>
      <c r="R502" s="314">
        <f t="shared" si="30"/>
        <v>0.28913479110046258</v>
      </c>
      <c r="S502" s="314">
        <f t="shared" si="31"/>
        <v>0.41376521306643688</v>
      </c>
      <c r="T502" s="198">
        <v>1</v>
      </c>
      <c r="U502" s="198"/>
    </row>
    <row r="503" spans="1:21" ht="15" customHeight="1">
      <c r="A503" s="164">
        <v>500</v>
      </c>
      <c r="B503" s="163" t="s">
        <v>2</v>
      </c>
      <c r="C503" s="163" t="s">
        <v>1578</v>
      </c>
      <c r="D503" s="163" t="s">
        <v>372</v>
      </c>
      <c r="E503" s="163" t="s">
        <v>1645</v>
      </c>
      <c r="F503" s="6" t="s">
        <v>1646</v>
      </c>
      <c r="G503" s="6">
        <v>462221101</v>
      </c>
      <c r="H503" s="6" t="s">
        <v>1373</v>
      </c>
      <c r="I503" s="6" t="s">
        <v>955</v>
      </c>
      <c r="J503" s="198" t="s">
        <v>949</v>
      </c>
      <c r="K503" s="301">
        <v>0</v>
      </c>
      <c r="L503" s="301">
        <v>0.72169000000000005</v>
      </c>
      <c r="M503" s="301">
        <v>0.46936169999999999</v>
      </c>
      <c r="N503" s="314">
        <f t="shared" si="28"/>
        <v>0.65036469952472664</v>
      </c>
      <c r="O503" s="301">
        <v>0.26947739399999998</v>
      </c>
      <c r="P503" s="301">
        <v>0.27383082999999997</v>
      </c>
      <c r="Q503" s="198">
        <f t="shared" si="29"/>
        <v>1.0161551065021803</v>
      </c>
      <c r="R503" s="314">
        <f t="shared" si="30"/>
        <v>0.34963530047527336</v>
      </c>
      <c r="S503" s="314">
        <f t="shared" si="31"/>
        <v>0.33912858948919289</v>
      </c>
      <c r="T503" s="198">
        <v>1</v>
      </c>
      <c r="U503" s="198"/>
    </row>
    <row r="504" spans="1:21" ht="15" customHeight="1">
      <c r="A504" s="164">
        <v>501</v>
      </c>
      <c r="B504" s="163" t="s">
        <v>2</v>
      </c>
      <c r="C504" s="163" t="s">
        <v>1578</v>
      </c>
      <c r="D504" s="163" t="s">
        <v>372</v>
      </c>
      <c r="E504" s="163" t="s">
        <v>1645</v>
      </c>
      <c r="F504" s="6" t="s">
        <v>1646</v>
      </c>
      <c r="G504" s="6">
        <v>462221103</v>
      </c>
      <c r="H504" s="6" t="s">
        <v>1593</v>
      </c>
      <c r="I504" s="6" t="s">
        <v>955</v>
      </c>
      <c r="J504" s="198" t="s">
        <v>949</v>
      </c>
      <c r="K504" s="301">
        <v>0</v>
      </c>
      <c r="L504" s="301">
        <v>0.16569</v>
      </c>
      <c r="M504" s="301">
        <v>6.6978860000000001E-2</v>
      </c>
      <c r="N504" s="314">
        <f t="shared" si="28"/>
        <v>0.40424201822680911</v>
      </c>
      <c r="O504" s="301">
        <v>4.5357246000000004E-2</v>
      </c>
      <c r="P504" s="301">
        <v>4.4499989000000004E-2</v>
      </c>
      <c r="Q504" s="198">
        <f t="shared" si="29"/>
        <v>0.98109988864844222</v>
      </c>
      <c r="R504" s="314">
        <f t="shared" si="30"/>
        <v>0.59575798177319084</v>
      </c>
      <c r="S504" s="314">
        <f t="shared" si="31"/>
        <v>0.60339820093065599</v>
      </c>
      <c r="T504" s="198">
        <v>1</v>
      </c>
      <c r="U504" s="198"/>
    </row>
    <row r="505" spans="1:21" ht="15" customHeight="1">
      <c r="A505" s="164">
        <v>502</v>
      </c>
      <c r="B505" s="163" t="s">
        <v>2</v>
      </c>
      <c r="C505" s="163" t="s">
        <v>1578</v>
      </c>
      <c r="D505" s="163" t="s">
        <v>372</v>
      </c>
      <c r="E505" s="163" t="s">
        <v>1645</v>
      </c>
      <c r="F505" s="6" t="s">
        <v>1647</v>
      </c>
      <c r="G505" s="6">
        <v>462221501</v>
      </c>
      <c r="H505" s="6" t="s">
        <v>1648</v>
      </c>
      <c r="I505" s="6" t="s">
        <v>955</v>
      </c>
      <c r="J505" s="198" t="s">
        <v>949</v>
      </c>
      <c r="K505" s="301">
        <v>0</v>
      </c>
      <c r="L505" s="301">
        <v>0.78527999999999998</v>
      </c>
      <c r="M505" s="301">
        <v>0.62798973000000002</v>
      </c>
      <c r="N505" s="314">
        <f t="shared" si="28"/>
        <v>0.79970167328850861</v>
      </c>
      <c r="O505" s="301">
        <v>0.35630139199999999</v>
      </c>
      <c r="P505" s="301">
        <v>0.33987894300000004</v>
      </c>
      <c r="Q505" s="198">
        <f t="shared" si="29"/>
        <v>0.95390854661606272</v>
      </c>
      <c r="R505" s="314">
        <f t="shared" si="30"/>
        <v>0.20029832671149139</v>
      </c>
      <c r="S505" s="314">
        <f t="shared" si="31"/>
        <v>0.23715773910692528</v>
      </c>
      <c r="T505" s="198">
        <v>1</v>
      </c>
      <c r="U505" s="198"/>
    </row>
    <row r="506" spans="1:21" ht="15" customHeight="1">
      <c r="A506" s="164">
        <v>503</v>
      </c>
      <c r="B506" s="163" t="s">
        <v>2</v>
      </c>
      <c r="C506" s="163" t="s">
        <v>1578</v>
      </c>
      <c r="D506" s="163" t="s">
        <v>372</v>
      </c>
      <c r="E506" s="163" t="s">
        <v>1645</v>
      </c>
      <c r="F506" s="6" t="s">
        <v>1647</v>
      </c>
      <c r="G506" s="6">
        <v>462221502</v>
      </c>
      <c r="H506" s="6" t="s">
        <v>1262</v>
      </c>
      <c r="I506" s="6" t="s">
        <v>955</v>
      </c>
      <c r="J506" s="198" t="s">
        <v>949</v>
      </c>
      <c r="K506" s="301">
        <v>0</v>
      </c>
      <c r="L506" s="301">
        <v>1.0239659999999999</v>
      </c>
      <c r="M506" s="301">
        <v>0.81753343000000001</v>
      </c>
      <c r="N506" s="314">
        <f t="shared" si="28"/>
        <v>0.7983989995761579</v>
      </c>
      <c r="O506" s="301">
        <v>0.42586783099999997</v>
      </c>
      <c r="P506" s="301">
        <v>0.41976797900000001</v>
      </c>
      <c r="Q506" s="198">
        <f t="shared" si="29"/>
        <v>0.98567665468960963</v>
      </c>
      <c r="R506" s="314">
        <f t="shared" si="30"/>
        <v>0.2016010004238421</v>
      </c>
      <c r="S506" s="314">
        <f t="shared" si="31"/>
        <v>0.21303674499024161</v>
      </c>
      <c r="T506" s="198">
        <v>1</v>
      </c>
      <c r="U506" s="198"/>
    </row>
    <row r="507" spans="1:21" ht="15" customHeight="1">
      <c r="A507" s="164">
        <v>504</v>
      </c>
      <c r="B507" s="163" t="s">
        <v>2</v>
      </c>
      <c r="C507" s="163" t="s">
        <v>1578</v>
      </c>
      <c r="D507" s="163" t="s">
        <v>372</v>
      </c>
      <c r="E507" s="163" t="s">
        <v>1645</v>
      </c>
      <c r="F507" s="6" t="s">
        <v>1647</v>
      </c>
      <c r="G507" s="6">
        <v>462221503</v>
      </c>
      <c r="H507" s="6" t="s">
        <v>1649</v>
      </c>
      <c r="I507" s="6" t="s">
        <v>955</v>
      </c>
      <c r="J507" s="198" t="s">
        <v>949</v>
      </c>
      <c r="K507" s="301">
        <v>0</v>
      </c>
      <c r="L507" s="301">
        <v>3.7128380000000001</v>
      </c>
      <c r="M507" s="301">
        <v>3.56912735</v>
      </c>
      <c r="N507" s="314">
        <f t="shared" si="28"/>
        <v>0.96129358458408365</v>
      </c>
      <c r="O507" s="301">
        <v>1.9597650350000002</v>
      </c>
      <c r="P507" s="301">
        <v>2.0629328079999998</v>
      </c>
      <c r="Q507" s="198">
        <f t="shared" si="29"/>
        <v>1.052642929717337</v>
      </c>
      <c r="R507" s="314">
        <f t="shared" si="30"/>
        <v>3.8706415415916351E-2</v>
      </c>
      <c r="S507" s="314">
        <f t="shared" si="31"/>
        <v>-1.189889519507048E-2</v>
      </c>
      <c r="T507" s="198">
        <v>1</v>
      </c>
      <c r="U507" s="198"/>
    </row>
    <row r="508" spans="1:21" ht="15" customHeight="1">
      <c r="A508" s="164">
        <v>505</v>
      </c>
      <c r="B508" s="163" t="s">
        <v>2</v>
      </c>
      <c r="C508" s="163" t="s">
        <v>1578</v>
      </c>
      <c r="D508" s="163" t="s">
        <v>372</v>
      </c>
      <c r="E508" s="163" t="s">
        <v>1645</v>
      </c>
      <c r="F508" s="6" t="s">
        <v>1647</v>
      </c>
      <c r="G508" s="6">
        <v>462221504</v>
      </c>
      <c r="H508" s="6" t="s">
        <v>1650</v>
      </c>
      <c r="I508" s="6" t="s">
        <v>955</v>
      </c>
      <c r="J508" s="198" t="s">
        <v>949</v>
      </c>
      <c r="K508" s="301">
        <v>0</v>
      </c>
      <c r="L508" s="301">
        <v>1.222707</v>
      </c>
      <c r="M508" s="301">
        <v>1.1678732199999999</v>
      </c>
      <c r="N508" s="314">
        <f t="shared" si="28"/>
        <v>0.95515378582113286</v>
      </c>
      <c r="O508" s="301">
        <v>0.64256100800000004</v>
      </c>
      <c r="P508" s="301">
        <v>0.61651564999999997</v>
      </c>
      <c r="Q508" s="198">
        <f t="shared" si="29"/>
        <v>0.95946632665889975</v>
      </c>
      <c r="R508" s="314">
        <f t="shared" si="30"/>
        <v>4.4846214178867139E-2</v>
      </c>
      <c r="S508" s="314">
        <f t="shared" si="31"/>
        <v>8.3562105723856139E-2</v>
      </c>
      <c r="T508" s="198">
        <v>1</v>
      </c>
      <c r="U508" s="198"/>
    </row>
    <row r="509" spans="1:21" ht="15" customHeight="1">
      <c r="A509" s="164">
        <v>506</v>
      </c>
      <c r="B509" s="163" t="s">
        <v>2</v>
      </c>
      <c r="C509" s="163" t="s">
        <v>1578</v>
      </c>
      <c r="D509" s="163" t="s">
        <v>372</v>
      </c>
      <c r="E509" s="163" t="s">
        <v>1645</v>
      </c>
      <c r="F509" s="6" t="s">
        <v>1647</v>
      </c>
      <c r="G509" s="6">
        <v>462221505</v>
      </c>
      <c r="H509" s="6" t="s">
        <v>1651</v>
      </c>
      <c r="I509" s="6" t="s">
        <v>955</v>
      </c>
      <c r="J509" s="198" t="s">
        <v>949</v>
      </c>
      <c r="K509" s="301">
        <v>0</v>
      </c>
      <c r="L509" s="301">
        <v>1.173594</v>
      </c>
      <c r="M509" s="301">
        <v>1.03094017</v>
      </c>
      <c r="N509" s="314">
        <f t="shared" si="28"/>
        <v>0.87844703534612478</v>
      </c>
      <c r="O509" s="301">
        <v>0.57349450400000002</v>
      </c>
      <c r="P509" s="301">
        <v>0.55811881200000002</v>
      </c>
      <c r="Q509" s="198">
        <f t="shared" si="29"/>
        <v>0.97318946931006689</v>
      </c>
      <c r="R509" s="314">
        <f t="shared" si="30"/>
        <v>0.12155296465387522</v>
      </c>
      <c r="S509" s="314">
        <f t="shared" si="31"/>
        <v>0.1451045958545033</v>
      </c>
      <c r="T509" s="198">
        <v>1</v>
      </c>
      <c r="U509" s="198"/>
    </row>
    <row r="510" spans="1:21" ht="15" customHeight="1">
      <c r="A510" s="164">
        <v>507</v>
      </c>
      <c r="B510" s="163" t="s">
        <v>2</v>
      </c>
      <c r="C510" s="163" t="s">
        <v>1578</v>
      </c>
      <c r="D510" s="163" t="s">
        <v>372</v>
      </c>
      <c r="E510" s="163" t="s">
        <v>1645</v>
      </c>
      <c r="F510" s="6" t="s">
        <v>1652</v>
      </c>
      <c r="G510" s="6">
        <v>462221601</v>
      </c>
      <c r="H510" s="6" t="s">
        <v>1653</v>
      </c>
      <c r="I510" s="6" t="s">
        <v>955</v>
      </c>
      <c r="J510" s="198" t="s">
        <v>949</v>
      </c>
      <c r="K510" s="301">
        <v>0</v>
      </c>
      <c r="L510" s="301">
        <v>0.389235</v>
      </c>
      <c r="M510" s="301">
        <v>0.32590971000000002</v>
      </c>
      <c r="N510" s="314">
        <f t="shared" si="28"/>
        <v>0.83730833558133266</v>
      </c>
      <c r="O510" s="301">
        <v>0.19838671299999999</v>
      </c>
      <c r="P510" s="301">
        <v>0.18154763700000001</v>
      </c>
      <c r="Q510" s="198">
        <f t="shared" si="29"/>
        <v>0.91511994051738743</v>
      </c>
      <c r="R510" s="314">
        <f t="shared" si="30"/>
        <v>0.16269166441866734</v>
      </c>
      <c r="S510" s="314">
        <f t="shared" si="31"/>
        <v>0.23376244574809812</v>
      </c>
      <c r="T510" s="198">
        <v>1</v>
      </c>
      <c r="U510" s="198"/>
    </row>
    <row r="511" spans="1:21" ht="15" customHeight="1">
      <c r="A511" s="164">
        <v>508</v>
      </c>
      <c r="B511" s="163" t="s">
        <v>2</v>
      </c>
      <c r="C511" s="163" t="s">
        <v>1578</v>
      </c>
      <c r="D511" s="163" t="s">
        <v>372</v>
      </c>
      <c r="E511" s="163" t="s">
        <v>1645</v>
      </c>
      <c r="F511" s="6" t="s">
        <v>1652</v>
      </c>
      <c r="G511" s="6">
        <v>462221602</v>
      </c>
      <c r="H511" s="6" t="s">
        <v>1654</v>
      </c>
      <c r="I511" s="6" t="s">
        <v>955</v>
      </c>
      <c r="J511" s="198" t="s">
        <v>949</v>
      </c>
      <c r="K511" s="301">
        <v>0</v>
      </c>
      <c r="L511" s="301">
        <v>0.91006500000000001</v>
      </c>
      <c r="M511" s="301">
        <v>0.7501816899999999</v>
      </c>
      <c r="N511" s="314">
        <f t="shared" si="28"/>
        <v>0.82431660375907201</v>
      </c>
      <c r="O511" s="301">
        <v>0.36436031800000002</v>
      </c>
      <c r="P511" s="301">
        <v>0.34674168300000002</v>
      </c>
      <c r="Q511" s="198">
        <f t="shared" si="29"/>
        <v>0.95164502244176874</v>
      </c>
      <c r="R511" s="314">
        <f t="shared" si="30"/>
        <v>0.17568339624092799</v>
      </c>
      <c r="S511" s="314">
        <f t="shared" si="31"/>
        <v>0.21554320711657537</v>
      </c>
      <c r="T511" s="198">
        <v>1</v>
      </c>
      <c r="U511" s="198"/>
    </row>
    <row r="512" spans="1:21" ht="15" customHeight="1">
      <c r="A512" s="164">
        <v>509</v>
      </c>
      <c r="B512" s="163" t="s">
        <v>2</v>
      </c>
      <c r="C512" s="163" t="s">
        <v>1578</v>
      </c>
      <c r="D512" s="163" t="s">
        <v>372</v>
      </c>
      <c r="E512" s="163" t="s">
        <v>1645</v>
      </c>
      <c r="F512" s="6" t="s">
        <v>1652</v>
      </c>
      <c r="G512" s="6">
        <v>462221603</v>
      </c>
      <c r="H512" s="6" t="s">
        <v>1655</v>
      </c>
      <c r="I512" s="6" t="s">
        <v>955</v>
      </c>
      <c r="J512" s="198" t="s">
        <v>949</v>
      </c>
      <c r="K512" s="301">
        <v>0</v>
      </c>
      <c r="L512" s="301">
        <v>1.0689</v>
      </c>
      <c r="M512" s="301">
        <v>0.87850458999999992</v>
      </c>
      <c r="N512" s="314">
        <f t="shared" si="28"/>
        <v>0.82187724763775838</v>
      </c>
      <c r="O512" s="301">
        <v>0.39953536099999998</v>
      </c>
      <c r="P512" s="301">
        <v>0.37115884199999999</v>
      </c>
      <c r="Q512" s="198">
        <f t="shared" si="29"/>
        <v>0.9289762014331443</v>
      </c>
      <c r="R512" s="314">
        <f t="shared" si="30"/>
        <v>0.17812275236224162</v>
      </c>
      <c r="S512" s="314">
        <f t="shared" si="31"/>
        <v>0.2364955964451475</v>
      </c>
      <c r="T512" s="198">
        <v>1</v>
      </c>
      <c r="U512" s="198"/>
    </row>
    <row r="513" spans="1:21" ht="15" customHeight="1">
      <c r="A513" s="164">
        <v>510</v>
      </c>
      <c r="B513" s="163" t="s">
        <v>2</v>
      </c>
      <c r="C513" s="163" t="s">
        <v>1578</v>
      </c>
      <c r="D513" s="163" t="s">
        <v>372</v>
      </c>
      <c r="E513" s="163" t="s">
        <v>1645</v>
      </c>
      <c r="F513" s="6" t="s">
        <v>1652</v>
      </c>
      <c r="G513" s="6">
        <v>462221604</v>
      </c>
      <c r="H513" s="6" t="s">
        <v>1656</v>
      </c>
      <c r="I513" s="6" t="s">
        <v>955</v>
      </c>
      <c r="J513" s="198" t="s">
        <v>949</v>
      </c>
      <c r="K513" s="301">
        <v>0</v>
      </c>
      <c r="L513" s="301">
        <v>1.59477</v>
      </c>
      <c r="M513" s="301">
        <v>1.3341977700000001</v>
      </c>
      <c r="N513" s="314">
        <f t="shared" si="28"/>
        <v>0.83660826953102962</v>
      </c>
      <c r="O513" s="301">
        <v>0.70173605900000002</v>
      </c>
      <c r="P513" s="301">
        <v>0.68224363600000004</v>
      </c>
      <c r="Q513" s="198">
        <f t="shared" si="29"/>
        <v>0.9722225717917683</v>
      </c>
      <c r="R513" s="314">
        <f t="shared" si="30"/>
        <v>0.16339173046897038</v>
      </c>
      <c r="S513" s="314">
        <f t="shared" si="31"/>
        <v>0.18663055661428152</v>
      </c>
      <c r="T513" s="198">
        <v>1</v>
      </c>
      <c r="U513" s="198"/>
    </row>
    <row r="514" spans="1:21" ht="15" customHeight="1">
      <c r="A514" s="164">
        <v>511</v>
      </c>
      <c r="B514" s="163" t="s">
        <v>2</v>
      </c>
      <c r="C514" s="163" t="s">
        <v>1578</v>
      </c>
      <c r="D514" s="163" t="s">
        <v>372</v>
      </c>
      <c r="E514" s="163" t="s">
        <v>1645</v>
      </c>
      <c r="F514" s="6" t="s">
        <v>1657</v>
      </c>
      <c r="G514" s="6">
        <v>462223301</v>
      </c>
      <c r="H514" s="6" t="s">
        <v>1658</v>
      </c>
      <c r="I514" s="6" t="s">
        <v>955</v>
      </c>
      <c r="J514" s="198" t="s">
        <v>949</v>
      </c>
      <c r="K514" s="301">
        <v>0</v>
      </c>
      <c r="L514" s="301">
        <v>5.2483110000000002</v>
      </c>
      <c r="M514" s="301">
        <v>4.2198807300000007</v>
      </c>
      <c r="N514" s="314">
        <f t="shared" si="28"/>
        <v>0.80404547863112541</v>
      </c>
      <c r="O514" s="301">
        <v>2.473868891</v>
      </c>
      <c r="P514" s="301">
        <v>2.2478377899999997</v>
      </c>
      <c r="Q514" s="198">
        <f t="shared" si="29"/>
        <v>0.90863254644483893</v>
      </c>
      <c r="R514" s="314">
        <f t="shared" si="30"/>
        <v>0.19595452136887459</v>
      </c>
      <c r="S514" s="314">
        <f t="shared" si="31"/>
        <v>0.26941810929394117</v>
      </c>
      <c r="T514" s="198">
        <v>1</v>
      </c>
      <c r="U514" s="198"/>
    </row>
    <row r="515" spans="1:21" ht="15" customHeight="1">
      <c r="A515" s="164">
        <v>512</v>
      </c>
      <c r="B515" s="163" t="s">
        <v>2</v>
      </c>
      <c r="C515" s="163" t="s">
        <v>1578</v>
      </c>
      <c r="D515" s="163" t="s">
        <v>372</v>
      </c>
      <c r="E515" s="163" t="s">
        <v>1645</v>
      </c>
      <c r="F515" s="6" t="s">
        <v>1657</v>
      </c>
      <c r="G515" s="6">
        <v>462223302</v>
      </c>
      <c r="H515" s="6" t="s">
        <v>1657</v>
      </c>
      <c r="I515" s="6" t="s">
        <v>955</v>
      </c>
      <c r="J515" s="198" t="s">
        <v>949</v>
      </c>
      <c r="K515" s="301">
        <v>0</v>
      </c>
      <c r="L515" s="301">
        <v>4.8020659999999999</v>
      </c>
      <c r="M515" s="301">
        <v>3.5075124799999999</v>
      </c>
      <c r="N515" s="314">
        <f t="shared" si="28"/>
        <v>0.73041738285146429</v>
      </c>
      <c r="O515" s="301">
        <v>1.8953875960000002</v>
      </c>
      <c r="P515" s="301">
        <v>1.9332674000000001</v>
      </c>
      <c r="Q515" s="198">
        <f t="shared" si="29"/>
        <v>1.0199852547731878</v>
      </c>
      <c r="R515" s="314">
        <f t="shared" si="30"/>
        <v>0.26958261714853571</v>
      </c>
      <c r="S515" s="314">
        <f t="shared" si="31"/>
        <v>0.25498503966148411</v>
      </c>
      <c r="T515" s="198">
        <v>1</v>
      </c>
      <c r="U515" s="198"/>
    </row>
    <row r="516" spans="1:21" ht="15" customHeight="1">
      <c r="A516" s="164">
        <v>513</v>
      </c>
      <c r="B516" s="163" t="s">
        <v>2</v>
      </c>
      <c r="C516" s="163" t="s">
        <v>1578</v>
      </c>
      <c r="D516" s="163" t="s">
        <v>372</v>
      </c>
      <c r="E516" s="163" t="s">
        <v>1645</v>
      </c>
      <c r="F516" s="6" t="s">
        <v>1657</v>
      </c>
      <c r="G516" s="6">
        <v>462223303</v>
      </c>
      <c r="H516" s="6" t="s">
        <v>1659</v>
      </c>
      <c r="I516" s="6" t="s">
        <v>955</v>
      </c>
      <c r="J516" s="198" t="s">
        <v>949</v>
      </c>
      <c r="K516" s="301">
        <v>0</v>
      </c>
      <c r="L516" s="301">
        <v>1.864716</v>
      </c>
      <c r="M516" s="301">
        <v>1.49384133</v>
      </c>
      <c r="N516" s="314">
        <f t="shared" ref="N516:N556" si="32">M516/L516</f>
        <v>0.80110930029023186</v>
      </c>
      <c r="O516" s="301">
        <v>0.76576325099999998</v>
      </c>
      <c r="P516" s="301">
        <v>0.69341111600000005</v>
      </c>
      <c r="Q516" s="198">
        <f t="shared" ref="Q516:Q556" si="33">P516/O516</f>
        <v>0.90551631342256733</v>
      </c>
      <c r="R516" s="314">
        <f t="shared" ref="R516:R556" si="34">1-N516</f>
        <v>0.19889069970976814</v>
      </c>
      <c r="S516" s="314">
        <f t="shared" ref="S516:S556" si="35">1-N516*Q516</f>
        <v>0.27458245975265683</v>
      </c>
      <c r="T516" s="198">
        <v>1</v>
      </c>
      <c r="U516" s="198"/>
    </row>
    <row r="517" spans="1:21" ht="15" customHeight="1">
      <c r="A517" s="164">
        <v>514</v>
      </c>
      <c r="B517" s="163" t="s">
        <v>2</v>
      </c>
      <c r="C517" s="163" t="s">
        <v>1578</v>
      </c>
      <c r="D517" s="163" t="s">
        <v>372</v>
      </c>
      <c r="E517" s="163" t="s">
        <v>1660</v>
      </c>
      <c r="F517" s="6" t="s">
        <v>1661</v>
      </c>
      <c r="G517" s="6">
        <v>462231101</v>
      </c>
      <c r="H517" s="6" t="s">
        <v>1662</v>
      </c>
      <c r="I517" s="6" t="s">
        <v>948</v>
      </c>
      <c r="J517" s="198" t="s">
        <v>949</v>
      </c>
      <c r="K517" s="301">
        <v>0</v>
      </c>
      <c r="L517" s="301">
        <v>7.3699779999999997</v>
      </c>
      <c r="M517" s="301">
        <v>6.2968226900000008</v>
      </c>
      <c r="N517" s="314">
        <f t="shared" si="32"/>
        <v>0.85438826140322277</v>
      </c>
      <c r="O517" s="301">
        <v>3.7351663820000001</v>
      </c>
      <c r="P517" s="301">
        <v>3.5804611959999999</v>
      </c>
      <c r="Q517" s="198">
        <f t="shared" si="33"/>
        <v>0.95858144720258409</v>
      </c>
      <c r="R517" s="314">
        <f t="shared" si="34"/>
        <v>0.14561173859677723</v>
      </c>
      <c r="S517" s="314">
        <f t="shared" si="35"/>
        <v>0.18099926391119903</v>
      </c>
      <c r="T517" s="198">
        <v>1</v>
      </c>
      <c r="U517" s="198"/>
    </row>
    <row r="518" spans="1:21" ht="15" customHeight="1">
      <c r="A518" s="164">
        <v>515</v>
      </c>
      <c r="B518" s="163" t="s">
        <v>2</v>
      </c>
      <c r="C518" s="163" t="s">
        <v>1578</v>
      </c>
      <c r="D518" s="163" t="s">
        <v>372</v>
      </c>
      <c r="E518" s="163" t="s">
        <v>1660</v>
      </c>
      <c r="F518" s="6" t="s">
        <v>1661</v>
      </c>
      <c r="G518" s="6">
        <v>462231104</v>
      </c>
      <c r="H518" s="6" t="s">
        <v>1663</v>
      </c>
      <c r="I518" s="6" t="s">
        <v>948</v>
      </c>
      <c r="J518" s="198" t="s">
        <v>949</v>
      </c>
      <c r="K518" s="301">
        <v>0</v>
      </c>
      <c r="L518" s="301">
        <v>0.2336211</v>
      </c>
      <c r="M518" s="301">
        <v>0.186166</v>
      </c>
      <c r="N518" s="314">
        <f t="shared" si="32"/>
        <v>0.79687151545814994</v>
      </c>
      <c r="O518" s="301">
        <v>0.13487160000000001</v>
      </c>
      <c r="P518" s="301">
        <v>0.10624460300000001</v>
      </c>
      <c r="Q518" s="198">
        <f t="shared" si="33"/>
        <v>0.78774629351175485</v>
      </c>
      <c r="R518" s="314">
        <f t="shared" si="34"/>
        <v>0.20312848454185006</v>
      </c>
      <c r="S518" s="314">
        <f t="shared" si="35"/>
        <v>0.37226741729274737</v>
      </c>
      <c r="T518" s="198">
        <v>1</v>
      </c>
      <c r="U518" s="198"/>
    </row>
    <row r="519" spans="1:21" ht="15" customHeight="1">
      <c r="A519" s="164">
        <v>516</v>
      </c>
      <c r="B519" s="163" t="s">
        <v>2</v>
      </c>
      <c r="C519" s="163" t="s">
        <v>1578</v>
      </c>
      <c r="D519" s="163" t="s">
        <v>372</v>
      </c>
      <c r="E519" s="163" t="s">
        <v>1660</v>
      </c>
      <c r="F519" s="6" t="s">
        <v>1661</v>
      </c>
      <c r="G519" s="6">
        <v>462231104</v>
      </c>
      <c r="H519" s="6" t="s">
        <v>1663</v>
      </c>
      <c r="I519" s="6" t="s">
        <v>948</v>
      </c>
      <c r="J519" s="198" t="s">
        <v>1255</v>
      </c>
      <c r="K519" s="301">
        <v>0</v>
      </c>
      <c r="L519" s="301">
        <v>0.2336211</v>
      </c>
      <c r="M519" s="301">
        <v>0.23354</v>
      </c>
      <c r="N519" s="314">
        <f t="shared" si="32"/>
        <v>0.99965285669830339</v>
      </c>
      <c r="O519" s="301">
        <v>0.13487160000000001</v>
      </c>
      <c r="P519" s="301">
        <v>0.13487160000000001</v>
      </c>
      <c r="Q519" s="198">
        <f t="shared" si="33"/>
        <v>1</v>
      </c>
      <c r="R519" s="314">
        <f t="shared" si="34"/>
        <v>3.4714330169660634E-4</v>
      </c>
      <c r="S519" s="314">
        <f t="shared" si="35"/>
        <v>3.4714330169660634E-4</v>
      </c>
      <c r="T519" s="198">
        <v>1</v>
      </c>
      <c r="U519" s="198" t="s">
        <v>980</v>
      </c>
    </row>
    <row r="520" spans="1:21" ht="15" customHeight="1">
      <c r="A520" s="164">
        <v>517</v>
      </c>
      <c r="B520" s="163" t="s">
        <v>2</v>
      </c>
      <c r="C520" s="163" t="s">
        <v>1578</v>
      </c>
      <c r="D520" s="163" t="s">
        <v>372</v>
      </c>
      <c r="E520" s="163" t="s">
        <v>1660</v>
      </c>
      <c r="F520" s="6" t="s">
        <v>1664</v>
      </c>
      <c r="G520" s="6">
        <v>462233201</v>
      </c>
      <c r="H520" s="6" t="s">
        <v>970</v>
      </c>
      <c r="I520" s="6" t="s">
        <v>970</v>
      </c>
      <c r="J520" s="198" t="s">
        <v>949</v>
      </c>
      <c r="K520" s="301">
        <v>0</v>
      </c>
      <c r="L520" s="301">
        <v>4.1288549999999997</v>
      </c>
      <c r="M520" s="301">
        <v>1.72014445</v>
      </c>
      <c r="N520" s="314">
        <f t="shared" si="32"/>
        <v>0.41661536915198044</v>
      </c>
      <c r="O520" s="301">
        <v>1.2464078089999999</v>
      </c>
      <c r="P520" s="301">
        <v>1.3061397729999999</v>
      </c>
      <c r="Q520" s="198">
        <f t="shared" si="33"/>
        <v>1.0479232908913843</v>
      </c>
      <c r="R520" s="314">
        <f t="shared" si="34"/>
        <v>0.5833846308480195</v>
      </c>
      <c r="S520" s="314">
        <f t="shared" si="35"/>
        <v>0.56341905132232784</v>
      </c>
      <c r="T520" s="198">
        <v>1</v>
      </c>
      <c r="U520" s="198"/>
    </row>
    <row r="521" spans="1:21" ht="15" customHeight="1">
      <c r="A521" s="164">
        <v>518</v>
      </c>
      <c r="B521" s="163" t="s">
        <v>2</v>
      </c>
      <c r="C521" s="163" t="s">
        <v>1578</v>
      </c>
      <c r="D521" s="163" t="s">
        <v>372</v>
      </c>
      <c r="E521" s="163" t="s">
        <v>1660</v>
      </c>
      <c r="F521" s="6" t="s">
        <v>1665</v>
      </c>
      <c r="G521" s="6">
        <v>462233301</v>
      </c>
      <c r="H521" s="6" t="s">
        <v>1665</v>
      </c>
      <c r="I521" s="6" t="s">
        <v>955</v>
      </c>
      <c r="J521" s="198" t="s">
        <v>949</v>
      </c>
      <c r="K521" s="301">
        <v>0</v>
      </c>
      <c r="L521" s="301">
        <v>5.431146</v>
      </c>
      <c r="M521" s="301">
        <v>2.8730480800000002</v>
      </c>
      <c r="N521" s="314">
        <f t="shared" si="32"/>
        <v>0.52899481619532973</v>
      </c>
      <c r="O521" s="301">
        <v>1.8204892660000001</v>
      </c>
      <c r="P521" s="301">
        <v>1.8029369260000001</v>
      </c>
      <c r="Q521" s="198">
        <f t="shared" si="33"/>
        <v>0.99035844905662851</v>
      </c>
      <c r="R521" s="314">
        <f t="shared" si="34"/>
        <v>0.47100518380467027</v>
      </c>
      <c r="S521" s="314">
        <f t="shared" si="35"/>
        <v>0.47610551427379699</v>
      </c>
      <c r="T521" s="198">
        <v>1</v>
      </c>
      <c r="U521" s="198"/>
    </row>
    <row r="522" spans="1:21" ht="15" customHeight="1">
      <c r="A522" s="164">
        <v>519</v>
      </c>
      <c r="B522" s="163" t="s">
        <v>2</v>
      </c>
      <c r="C522" s="163" t="s">
        <v>1578</v>
      </c>
      <c r="D522" s="163" t="s">
        <v>703</v>
      </c>
      <c r="E522" s="163" t="s">
        <v>1666</v>
      </c>
      <c r="F522" s="6" t="s">
        <v>1667</v>
      </c>
      <c r="G522" s="6">
        <v>462112101</v>
      </c>
      <c r="H522" s="6" t="s">
        <v>1668</v>
      </c>
      <c r="I522" s="6" t="s">
        <v>948</v>
      </c>
      <c r="J522" s="198" t="s">
        <v>949</v>
      </c>
      <c r="K522" s="301">
        <v>0</v>
      </c>
      <c r="L522" s="301">
        <v>6.0956190000000001</v>
      </c>
      <c r="M522" s="301">
        <v>5.8425799899999999</v>
      </c>
      <c r="N522" s="314">
        <f t="shared" si="32"/>
        <v>0.95848838157371707</v>
      </c>
      <c r="O522" s="301">
        <v>3.3648208180000001</v>
      </c>
      <c r="P522" s="301">
        <v>2.961225276</v>
      </c>
      <c r="Q522" s="198">
        <f t="shared" si="33"/>
        <v>0.88005437322517177</v>
      </c>
      <c r="R522" s="314">
        <f t="shared" si="34"/>
        <v>4.1511618426282926E-2</v>
      </c>
      <c r="S522" s="314">
        <f t="shared" si="35"/>
        <v>0.15647810811053309</v>
      </c>
      <c r="T522" s="198">
        <v>1</v>
      </c>
      <c r="U522" s="198"/>
    </row>
    <row r="523" spans="1:21" ht="15" customHeight="1">
      <c r="A523" s="164">
        <v>520</v>
      </c>
      <c r="B523" s="163" t="s">
        <v>2</v>
      </c>
      <c r="C523" s="163" t="s">
        <v>1578</v>
      </c>
      <c r="D523" s="163" t="s">
        <v>703</v>
      </c>
      <c r="E523" s="163" t="s">
        <v>1666</v>
      </c>
      <c r="F523" s="6" t="s">
        <v>1667</v>
      </c>
      <c r="G523" s="6">
        <v>462112102</v>
      </c>
      <c r="H523" s="6" t="s">
        <v>1669</v>
      </c>
      <c r="I523" s="6" t="s">
        <v>948</v>
      </c>
      <c r="J523" s="198" t="s">
        <v>949</v>
      </c>
      <c r="K523" s="301">
        <v>0</v>
      </c>
      <c r="L523" s="301">
        <v>0.66131099999999998</v>
      </c>
      <c r="M523" s="301">
        <v>0.63822400000000001</v>
      </c>
      <c r="N523" s="314">
        <f t="shared" si="32"/>
        <v>0.96508904282553898</v>
      </c>
      <c r="O523" s="301">
        <v>0.45205899199999999</v>
      </c>
      <c r="P523" s="301">
        <v>0.38814607499999998</v>
      </c>
      <c r="Q523" s="198">
        <f t="shared" si="33"/>
        <v>0.85861819335295952</v>
      </c>
      <c r="R523" s="314">
        <f t="shared" si="34"/>
        <v>3.4910957174461021E-2</v>
      </c>
      <c r="S523" s="314">
        <f t="shared" si="35"/>
        <v>0.17135698962439871</v>
      </c>
      <c r="T523" s="198">
        <v>1</v>
      </c>
      <c r="U523" s="198"/>
    </row>
    <row r="524" spans="1:21" ht="15" customHeight="1">
      <c r="A524" s="164">
        <v>521</v>
      </c>
      <c r="B524" s="163" t="s">
        <v>2</v>
      </c>
      <c r="C524" s="163" t="s">
        <v>1578</v>
      </c>
      <c r="D524" s="163" t="s">
        <v>703</v>
      </c>
      <c r="E524" s="163" t="s">
        <v>1666</v>
      </c>
      <c r="F524" s="6" t="s">
        <v>1667</v>
      </c>
      <c r="G524" s="6">
        <v>462112103</v>
      </c>
      <c r="H524" s="6" t="s">
        <v>1670</v>
      </c>
      <c r="I524" s="6" t="s">
        <v>948</v>
      </c>
      <c r="J524" s="198" t="s">
        <v>949</v>
      </c>
      <c r="K524" s="301">
        <v>0</v>
      </c>
      <c r="L524" s="301">
        <v>0.15360599999999999</v>
      </c>
      <c r="M524" s="301">
        <v>0.11105714999999999</v>
      </c>
      <c r="N524" s="314">
        <f t="shared" si="32"/>
        <v>0.72300007812194833</v>
      </c>
      <c r="O524" s="301">
        <v>8.5848081000000007E-2</v>
      </c>
      <c r="P524" s="301">
        <v>7.4456369999999994E-2</v>
      </c>
      <c r="Q524" s="198">
        <f t="shared" si="33"/>
        <v>0.86730383641307007</v>
      </c>
      <c r="R524" s="314">
        <f t="shared" si="34"/>
        <v>0.27699992187805167</v>
      </c>
      <c r="S524" s="314">
        <f t="shared" si="35"/>
        <v>0.3729392585178849</v>
      </c>
      <c r="T524" s="198">
        <v>1</v>
      </c>
      <c r="U524" s="198"/>
    </row>
    <row r="525" spans="1:21" ht="15" customHeight="1">
      <c r="A525" s="164">
        <v>522</v>
      </c>
      <c r="B525" s="163" t="s">
        <v>2</v>
      </c>
      <c r="C525" s="163" t="s">
        <v>1578</v>
      </c>
      <c r="D525" s="163" t="s">
        <v>703</v>
      </c>
      <c r="E525" s="163" t="s">
        <v>1666</v>
      </c>
      <c r="F525" s="6" t="s">
        <v>1671</v>
      </c>
      <c r="G525" s="6">
        <v>462112201</v>
      </c>
      <c r="H525" s="6" t="s">
        <v>1510</v>
      </c>
      <c r="I525" s="6" t="s">
        <v>948</v>
      </c>
      <c r="J525" s="198" t="s">
        <v>949</v>
      </c>
      <c r="K525" s="301">
        <v>0</v>
      </c>
      <c r="L525" s="301">
        <v>14.323560000000001</v>
      </c>
      <c r="M525" s="301">
        <v>10.351849769999999</v>
      </c>
      <c r="N525" s="314">
        <f t="shared" si="32"/>
        <v>0.72271486767256177</v>
      </c>
      <c r="O525" s="301">
        <v>6.3757158890000003</v>
      </c>
      <c r="P525" s="301">
        <v>6.0410765990000002</v>
      </c>
      <c r="Q525" s="198">
        <f t="shared" si="33"/>
        <v>0.94751345639830786</v>
      </c>
      <c r="R525" s="314">
        <f t="shared" si="34"/>
        <v>0.27728513232743823</v>
      </c>
      <c r="S525" s="314">
        <f t="shared" si="35"/>
        <v>0.31521793774112528</v>
      </c>
      <c r="T525" s="198">
        <v>1</v>
      </c>
      <c r="U525" s="198"/>
    </row>
    <row r="526" spans="1:21" ht="15" customHeight="1">
      <c r="A526" s="164">
        <v>523</v>
      </c>
      <c r="B526" s="163" t="s">
        <v>2</v>
      </c>
      <c r="C526" s="163" t="s">
        <v>1578</v>
      </c>
      <c r="D526" s="163" t="s">
        <v>703</v>
      </c>
      <c r="E526" s="163" t="s">
        <v>1666</v>
      </c>
      <c r="F526" s="6" t="s">
        <v>1671</v>
      </c>
      <c r="G526" s="6">
        <v>462112206</v>
      </c>
      <c r="H526" s="6" t="s">
        <v>1672</v>
      </c>
      <c r="I526" s="6" t="s">
        <v>948</v>
      </c>
      <c r="J526" s="198" t="s">
        <v>949</v>
      </c>
      <c r="K526" s="301">
        <v>0</v>
      </c>
      <c r="L526" s="301">
        <v>1.7248600000000001</v>
      </c>
      <c r="M526" s="301">
        <v>0.81889535999999996</v>
      </c>
      <c r="N526" s="314">
        <f t="shared" si="32"/>
        <v>0.47476047911134811</v>
      </c>
      <c r="O526" s="301">
        <v>0.48589351799999997</v>
      </c>
      <c r="P526" s="301">
        <v>0.44159473499999996</v>
      </c>
      <c r="Q526" s="198">
        <f t="shared" si="33"/>
        <v>0.9088302655644811</v>
      </c>
      <c r="R526" s="314">
        <f t="shared" si="34"/>
        <v>0.52523952088865189</v>
      </c>
      <c r="S526" s="314">
        <f t="shared" si="35"/>
        <v>0.56852330768971315</v>
      </c>
      <c r="T526" s="198">
        <v>1</v>
      </c>
      <c r="U526" s="198"/>
    </row>
    <row r="527" spans="1:21" ht="15" customHeight="1">
      <c r="A527" s="164">
        <v>524</v>
      </c>
      <c r="B527" s="163" t="s">
        <v>2</v>
      </c>
      <c r="C527" s="163" t="s">
        <v>1578</v>
      </c>
      <c r="D527" s="163" t="s">
        <v>703</v>
      </c>
      <c r="E527" s="163" t="s">
        <v>1673</v>
      </c>
      <c r="F527" s="6" t="s">
        <v>1674</v>
      </c>
      <c r="G527" s="6">
        <v>462121504</v>
      </c>
      <c r="H527" s="6" t="s">
        <v>1675</v>
      </c>
      <c r="I527" s="6" t="s">
        <v>955</v>
      </c>
      <c r="J527" s="198" t="s">
        <v>949</v>
      </c>
      <c r="K527" s="301">
        <v>0</v>
      </c>
      <c r="L527" s="301">
        <v>1.421295</v>
      </c>
      <c r="M527" s="301">
        <v>1.2844613999999999</v>
      </c>
      <c r="N527" s="314">
        <f t="shared" si="32"/>
        <v>0.9037261089358648</v>
      </c>
      <c r="O527" s="301">
        <v>0.65486059900000004</v>
      </c>
      <c r="P527" s="301">
        <v>0.54737356500000001</v>
      </c>
      <c r="Q527" s="198">
        <f t="shared" si="33"/>
        <v>0.83586272534316874</v>
      </c>
      <c r="R527" s="314">
        <f t="shared" si="34"/>
        <v>9.6273891064135197E-2</v>
      </c>
      <c r="S527" s="314">
        <f t="shared" si="35"/>
        <v>0.2446090316210906</v>
      </c>
      <c r="T527" s="198">
        <v>1</v>
      </c>
      <c r="U527" s="198"/>
    </row>
    <row r="528" spans="1:21" ht="15" customHeight="1">
      <c r="A528" s="164">
        <v>525</v>
      </c>
      <c r="B528" s="163" t="s">
        <v>2</v>
      </c>
      <c r="C528" s="163" t="s">
        <v>1578</v>
      </c>
      <c r="D528" s="163" t="s">
        <v>703</v>
      </c>
      <c r="E528" s="163" t="s">
        <v>1673</v>
      </c>
      <c r="F528" s="6" t="s">
        <v>1676</v>
      </c>
      <c r="G528" s="6">
        <v>462122201</v>
      </c>
      <c r="H528" s="6" t="s">
        <v>1677</v>
      </c>
      <c r="I528" s="6" t="s">
        <v>955</v>
      </c>
      <c r="J528" s="198" t="s">
        <v>949</v>
      </c>
      <c r="K528" s="301">
        <v>0</v>
      </c>
      <c r="L528" s="301">
        <v>0.58375999999999995</v>
      </c>
      <c r="M528" s="301">
        <v>0.36228215000000002</v>
      </c>
      <c r="N528" s="314">
        <f t="shared" si="32"/>
        <v>0.62060118884473081</v>
      </c>
      <c r="O528" s="301">
        <v>0.163536933</v>
      </c>
      <c r="P528" s="301">
        <v>0.22908745899999999</v>
      </c>
      <c r="Q528" s="198">
        <f t="shared" si="33"/>
        <v>1.4008301048424334</v>
      </c>
      <c r="R528" s="314">
        <f t="shared" si="34"/>
        <v>0.37939881115526919</v>
      </c>
      <c r="S528" s="314">
        <f t="shared" si="35"/>
        <v>0.13064317156529692</v>
      </c>
      <c r="T528" s="198">
        <v>1</v>
      </c>
      <c r="U528" s="198"/>
    </row>
    <row r="529" spans="1:21" ht="15" customHeight="1">
      <c r="A529" s="164">
        <v>526</v>
      </c>
      <c r="B529" s="163" t="s">
        <v>2</v>
      </c>
      <c r="C529" s="163" t="s">
        <v>1578</v>
      </c>
      <c r="D529" s="163" t="s">
        <v>703</v>
      </c>
      <c r="E529" s="163" t="s">
        <v>1673</v>
      </c>
      <c r="F529" s="6" t="s">
        <v>1678</v>
      </c>
      <c r="G529" s="6">
        <v>462122701</v>
      </c>
      <c r="H529" s="6" t="s">
        <v>1679</v>
      </c>
      <c r="I529" s="6" t="s">
        <v>955</v>
      </c>
      <c r="J529" s="198" t="s">
        <v>949</v>
      </c>
      <c r="K529" s="301">
        <v>0</v>
      </c>
      <c r="L529" s="301">
        <v>4.05105</v>
      </c>
      <c r="M529" s="301">
        <v>2.8734375000000001</v>
      </c>
      <c r="N529" s="314">
        <f t="shared" si="32"/>
        <v>0.70930684637316255</v>
      </c>
      <c r="O529" s="301">
        <v>1.579993502</v>
      </c>
      <c r="P529" s="301">
        <v>1.7959148670000002</v>
      </c>
      <c r="Q529" s="198">
        <f t="shared" si="33"/>
        <v>1.1366596538066016</v>
      </c>
      <c r="R529" s="314">
        <f t="shared" si="34"/>
        <v>0.29069315362683745</v>
      </c>
      <c r="S529" s="314">
        <f t="shared" si="35"/>
        <v>0.19375952555882869</v>
      </c>
      <c r="T529" s="198">
        <v>1</v>
      </c>
      <c r="U529" s="198"/>
    </row>
    <row r="530" spans="1:21" ht="15" customHeight="1">
      <c r="A530" s="164">
        <v>527</v>
      </c>
      <c r="B530" s="163" t="s">
        <v>2</v>
      </c>
      <c r="C530" s="163" t="s">
        <v>1578</v>
      </c>
      <c r="D530" s="163" t="s">
        <v>703</v>
      </c>
      <c r="E530" s="163" t="s">
        <v>1673</v>
      </c>
      <c r="F530" s="6" t="s">
        <v>1678</v>
      </c>
      <c r="G530" s="6">
        <v>462122706</v>
      </c>
      <c r="H530" s="6" t="s">
        <v>1680</v>
      </c>
      <c r="I530" s="6" t="s">
        <v>955</v>
      </c>
      <c r="J530" s="198" t="s">
        <v>949</v>
      </c>
      <c r="K530" s="301">
        <v>0</v>
      </c>
      <c r="L530" s="301">
        <v>0.44180000000000003</v>
      </c>
      <c r="M530" s="301">
        <v>0.17972099999999999</v>
      </c>
      <c r="N530" s="314">
        <f t="shared" si="32"/>
        <v>0.40679266636487094</v>
      </c>
      <c r="O530" s="301">
        <v>0.10780518300000001</v>
      </c>
      <c r="P530" s="301">
        <v>0.16262976599999998</v>
      </c>
      <c r="Q530" s="198">
        <f t="shared" si="33"/>
        <v>1.5085523856492129</v>
      </c>
      <c r="R530" s="314">
        <f t="shared" si="34"/>
        <v>0.59320733363512912</v>
      </c>
      <c r="S530" s="314">
        <f t="shared" si="35"/>
        <v>0.38633195269066967</v>
      </c>
      <c r="T530" s="198">
        <v>1</v>
      </c>
      <c r="U530" s="198"/>
    </row>
    <row r="531" spans="1:21" ht="15" customHeight="1">
      <c r="A531" s="164">
        <v>528</v>
      </c>
      <c r="B531" s="163" t="s">
        <v>2</v>
      </c>
      <c r="C531" s="163" t="s">
        <v>1578</v>
      </c>
      <c r="D531" s="163" t="s">
        <v>703</v>
      </c>
      <c r="E531" s="163" t="s">
        <v>1673</v>
      </c>
      <c r="F531" s="6" t="s">
        <v>1681</v>
      </c>
      <c r="G531" s="6">
        <v>462123102</v>
      </c>
      <c r="H531" s="6" t="s">
        <v>1682</v>
      </c>
      <c r="I531" s="6" t="s">
        <v>955</v>
      </c>
      <c r="J531" s="198" t="s">
        <v>949</v>
      </c>
      <c r="K531" s="301">
        <v>0</v>
      </c>
      <c r="L531" s="301">
        <v>0.43200899999999998</v>
      </c>
      <c r="M531" s="301">
        <v>0.25470089000000001</v>
      </c>
      <c r="N531" s="314">
        <f t="shared" si="32"/>
        <v>0.5895731107453781</v>
      </c>
      <c r="O531" s="301">
        <v>0.161861538</v>
      </c>
      <c r="P531" s="301">
        <v>0.141998446</v>
      </c>
      <c r="Q531" s="198">
        <f t="shared" si="33"/>
        <v>0.87728343468477366</v>
      </c>
      <c r="R531" s="314">
        <f t="shared" si="34"/>
        <v>0.4104268892546219</v>
      </c>
      <c r="S531" s="314">
        <f t="shared" si="35"/>
        <v>0.48277727640750823</v>
      </c>
      <c r="T531" s="198">
        <v>1</v>
      </c>
      <c r="U531" s="198"/>
    </row>
    <row r="532" spans="1:21" ht="15" customHeight="1">
      <c r="A532" s="164">
        <v>529</v>
      </c>
      <c r="B532" s="163" t="s">
        <v>2</v>
      </c>
      <c r="C532" s="163" t="s">
        <v>1578</v>
      </c>
      <c r="D532" s="163" t="s">
        <v>703</v>
      </c>
      <c r="E532" s="163" t="s">
        <v>1673</v>
      </c>
      <c r="F532" s="6" t="s">
        <v>1683</v>
      </c>
      <c r="G532" s="6">
        <v>462123301</v>
      </c>
      <c r="H532" s="6" t="s">
        <v>1684</v>
      </c>
      <c r="I532" s="6" t="s">
        <v>955</v>
      </c>
      <c r="J532" s="198" t="s">
        <v>949</v>
      </c>
      <c r="K532" s="301">
        <v>0</v>
      </c>
      <c r="L532" s="301">
        <v>0.51126899999999997</v>
      </c>
      <c r="M532" s="301">
        <v>0.22148208</v>
      </c>
      <c r="N532" s="314">
        <f t="shared" si="32"/>
        <v>0.43320068300640174</v>
      </c>
      <c r="O532" s="301">
        <v>0.15481235800000001</v>
      </c>
      <c r="P532" s="301">
        <v>0.182648533</v>
      </c>
      <c r="Q532" s="198">
        <f t="shared" si="33"/>
        <v>1.1798058976661281</v>
      </c>
      <c r="R532" s="314">
        <f t="shared" si="34"/>
        <v>0.56679931699359831</v>
      </c>
      <c r="S532" s="314">
        <f t="shared" si="35"/>
        <v>0.48890727931605238</v>
      </c>
      <c r="T532" s="198">
        <v>1</v>
      </c>
      <c r="U532" s="198"/>
    </row>
    <row r="533" spans="1:21" ht="15" customHeight="1">
      <c r="A533" s="164">
        <v>530</v>
      </c>
      <c r="B533" s="163" t="s">
        <v>2</v>
      </c>
      <c r="C533" s="163" t="s">
        <v>1578</v>
      </c>
      <c r="D533" s="163" t="s">
        <v>703</v>
      </c>
      <c r="E533" s="163" t="s">
        <v>1673</v>
      </c>
      <c r="F533" s="6" t="s">
        <v>1683</v>
      </c>
      <c r="G533" s="6">
        <v>462123302</v>
      </c>
      <c r="H533" s="6" t="s">
        <v>1685</v>
      </c>
      <c r="I533" s="6" t="s">
        <v>955</v>
      </c>
      <c r="J533" s="198" t="s">
        <v>949</v>
      </c>
      <c r="K533" s="301">
        <v>0</v>
      </c>
      <c r="L533" s="301">
        <v>0.24122399999999999</v>
      </c>
      <c r="M533" s="301">
        <v>0.10133739999999999</v>
      </c>
      <c r="N533" s="314">
        <f t="shared" si="32"/>
        <v>0.42009667363114778</v>
      </c>
      <c r="O533" s="301">
        <v>5.2476607999999994E-2</v>
      </c>
      <c r="P533" s="301">
        <v>8.6675171999999995E-2</v>
      </c>
      <c r="Q533" s="198">
        <f t="shared" si="33"/>
        <v>1.6516915879928826</v>
      </c>
      <c r="R533" s="314">
        <f t="shared" si="34"/>
        <v>0.57990332636885222</v>
      </c>
      <c r="S533" s="314">
        <f t="shared" si="35"/>
        <v>0.30612985801964177</v>
      </c>
      <c r="T533" s="198">
        <v>1</v>
      </c>
      <c r="U533" s="198"/>
    </row>
    <row r="534" spans="1:21" ht="15" customHeight="1">
      <c r="A534" s="164">
        <v>531</v>
      </c>
      <c r="B534" s="163" t="s">
        <v>2</v>
      </c>
      <c r="C534" s="163" t="s">
        <v>1578</v>
      </c>
      <c r="D534" s="163" t="s">
        <v>703</v>
      </c>
      <c r="E534" s="163" t="s">
        <v>1673</v>
      </c>
      <c r="F534" s="6" t="s">
        <v>1683</v>
      </c>
      <c r="G534" s="6">
        <v>462123304</v>
      </c>
      <c r="H534" s="6" t="s">
        <v>1686</v>
      </c>
      <c r="I534" s="6" t="s">
        <v>955</v>
      </c>
      <c r="J534" s="198" t="s">
        <v>949</v>
      </c>
      <c r="K534" s="301">
        <v>0</v>
      </c>
      <c r="L534" s="301">
        <v>0.55469400000000002</v>
      </c>
      <c r="M534" s="301">
        <v>0.20904900000000001</v>
      </c>
      <c r="N534" s="314">
        <f t="shared" si="32"/>
        <v>0.37687265411199689</v>
      </c>
      <c r="O534" s="301">
        <v>0.116743218</v>
      </c>
      <c r="P534" s="301">
        <v>0.19680245500000002</v>
      </c>
      <c r="Q534" s="198">
        <f t="shared" si="33"/>
        <v>1.6857720591529353</v>
      </c>
      <c r="R534" s="314">
        <f t="shared" si="34"/>
        <v>0.62312734588800311</v>
      </c>
      <c r="S534" s="314">
        <f t="shared" si="35"/>
        <v>0.3646786098391871</v>
      </c>
      <c r="T534" s="198">
        <v>1</v>
      </c>
      <c r="U534" s="198"/>
    </row>
    <row r="535" spans="1:21" ht="15" customHeight="1">
      <c r="A535" s="164">
        <v>532</v>
      </c>
      <c r="B535" s="163" t="s">
        <v>2</v>
      </c>
      <c r="C535" s="163" t="s">
        <v>1578</v>
      </c>
      <c r="D535" s="163" t="s">
        <v>703</v>
      </c>
      <c r="E535" s="163" t="s">
        <v>1673</v>
      </c>
      <c r="F535" s="6" t="s">
        <v>1687</v>
      </c>
      <c r="G535" s="6">
        <v>462123601</v>
      </c>
      <c r="H535" s="6" t="s">
        <v>1688</v>
      </c>
      <c r="I535" s="6" t="s">
        <v>955</v>
      </c>
      <c r="J535" s="198" t="s">
        <v>949</v>
      </c>
      <c r="K535" s="301">
        <v>0</v>
      </c>
      <c r="L535" s="301">
        <v>1.8358350000000001</v>
      </c>
      <c r="M535" s="301">
        <v>0.91819099000000004</v>
      </c>
      <c r="N535" s="314">
        <f t="shared" si="32"/>
        <v>0.50014897308309292</v>
      </c>
      <c r="O535" s="301">
        <v>0.59506674100000001</v>
      </c>
      <c r="P535" s="301">
        <v>0.60422821599999998</v>
      </c>
      <c r="Q535" s="198">
        <f t="shared" si="33"/>
        <v>1.0153957100418758</v>
      </c>
      <c r="R535" s="314">
        <f t="shared" si="34"/>
        <v>0.49985102691690708</v>
      </c>
      <c r="S535" s="314">
        <f t="shared" si="35"/>
        <v>0.49215087834957782</v>
      </c>
      <c r="T535" s="198">
        <v>1</v>
      </c>
      <c r="U535" s="198"/>
    </row>
    <row r="536" spans="1:21" ht="15" customHeight="1">
      <c r="A536" s="164">
        <v>533</v>
      </c>
      <c r="B536" s="163" t="s">
        <v>2</v>
      </c>
      <c r="C536" s="163" t="s">
        <v>1578</v>
      </c>
      <c r="D536" s="163" t="s">
        <v>703</v>
      </c>
      <c r="E536" s="163" t="s">
        <v>1673</v>
      </c>
      <c r="F536" s="6" t="s">
        <v>1687</v>
      </c>
      <c r="G536" s="6">
        <v>462123603</v>
      </c>
      <c r="H536" s="6" t="s">
        <v>1689</v>
      </c>
      <c r="I536" s="6" t="s">
        <v>955</v>
      </c>
      <c r="J536" s="198" t="s">
        <v>949</v>
      </c>
      <c r="K536" s="301">
        <v>0</v>
      </c>
      <c r="L536" s="301">
        <v>0.14810999999999999</v>
      </c>
      <c r="M536" s="301">
        <v>0.14085520999999998</v>
      </c>
      <c r="N536" s="314">
        <f t="shared" si="32"/>
        <v>0.95101755452028891</v>
      </c>
      <c r="O536" s="301">
        <v>0.10587703799999999</v>
      </c>
      <c r="P536" s="301">
        <v>0.102810769</v>
      </c>
      <c r="Q536" s="198">
        <f t="shared" si="33"/>
        <v>0.97103933904913364</v>
      </c>
      <c r="R536" s="314">
        <f t="shared" si="34"/>
        <v>4.898244547971109E-2</v>
      </c>
      <c r="S536" s="314">
        <f t="shared" si="35"/>
        <v>7.6524542434495246E-2</v>
      </c>
      <c r="T536" s="198">
        <v>1</v>
      </c>
      <c r="U536" s="198"/>
    </row>
    <row r="537" spans="1:21" ht="15" customHeight="1">
      <c r="A537" s="164">
        <v>534</v>
      </c>
      <c r="B537" s="163" t="s">
        <v>2</v>
      </c>
      <c r="C537" s="163" t="s">
        <v>1578</v>
      </c>
      <c r="D537" s="163" t="s">
        <v>703</v>
      </c>
      <c r="E537" s="163" t="s">
        <v>1673</v>
      </c>
      <c r="F537" s="6" t="s">
        <v>1687</v>
      </c>
      <c r="G537" s="6">
        <v>462123604</v>
      </c>
      <c r="H537" s="6" t="s">
        <v>1690</v>
      </c>
      <c r="I537" s="6" t="s">
        <v>955</v>
      </c>
      <c r="J537" s="198" t="s">
        <v>949</v>
      </c>
      <c r="K537" s="301">
        <v>0</v>
      </c>
      <c r="L537" s="301">
        <v>0.29066999999999998</v>
      </c>
      <c r="M537" s="301">
        <v>0.24334502</v>
      </c>
      <c r="N537" s="314">
        <f t="shared" si="32"/>
        <v>0.83718656896136512</v>
      </c>
      <c r="O537" s="301">
        <v>0.189508118</v>
      </c>
      <c r="P537" s="301">
        <v>0.20737661699999999</v>
      </c>
      <c r="Q537" s="198">
        <f t="shared" si="33"/>
        <v>1.0942888314684227</v>
      </c>
      <c r="R537" s="314">
        <f t="shared" si="34"/>
        <v>0.16281343103863488</v>
      </c>
      <c r="S537" s="314">
        <f t="shared" si="35"/>
        <v>8.3876087730209714E-2</v>
      </c>
      <c r="T537" s="198">
        <v>1</v>
      </c>
      <c r="U537" s="198"/>
    </row>
    <row r="538" spans="1:21" ht="15" customHeight="1">
      <c r="A538" s="164">
        <v>535</v>
      </c>
      <c r="B538" s="163" t="s">
        <v>2</v>
      </c>
      <c r="C538" s="163" t="s">
        <v>1578</v>
      </c>
      <c r="D538" s="163" t="s">
        <v>703</v>
      </c>
      <c r="E538" s="163" t="s">
        <v>1691</v>
      </c>
      <c r="F538" s="6" t="s">
        <v>1692</v>
      </c>
      <c r="G538" s="6">
        <v>462131101</v>
      </c>
      <c r="H538" s="6" t="s">
        <v>1693</v>
      </c>
      <c r="I538" s="6" t="s">
        <v>955</v>
      </c>
      <c r="J538" s="198" t="s">
        <v>949</v>
      </c>
      <c r="K538" s="301">
        <v>0</v>
      </c>
      <c r="L538" s="301">
        <v>0.72968999999999995</v>
      </c>
      <c r="M538" s="301">
        <v>0.38754035999999997</v>
      </c>
      <c r="N538" s="314">
        <f t="shared" si="32"/>
        <v>0.53110274226041199</v>
      </c>
      <c r="O538" s="301">
        <v>0.19820043300000001</v>
      </c>
      <c r="P538" s="301">
        <v>0.18894681999999999</v>
      </c>
      <c r="Q538" s="198">
        <f t="shared" si="33"/>
        <v>0.95331184266383506</v>
      </c>
      <c r="R538" s="314">
        <f t="shared" si="34"/>
        <v>0.46889725773958801</v>
      </c>
      <c r="S538" s="314">
        <f t="shared" si="35"/>
        <v>0.49369346613191079</v>
      </c>
      <c r="T538" s="198">
        <v>1</v>
      </c>
      <c r="U538" s="198"/>
    </row>
    <row r="539" spans="1:21" ht="15" customHeight="1">
      <c r="A539" s="164">
        <v>536</v>
      </c>
      <c r="B539" s="163" t="s">
        <v>2</v>
      </c>
      <c r="C539" s="163" t="s">
        <v>1578</v>
      </c>
      <c r="D539" s="163" t="s">
        <v>703</v>
      </c>
      <c r="E539" s="163" t="s">
        <v>1691</v>
      </c>
      <c r="F539" s="6" t="s">
        <v>1692</v>
      </c>
      <c r="G539" s="6">
        <v>462131102</v>
      </c>
      <c r="H539" s="6" t="s">
        <v>1694</v>
      </c>
      <c r="I539" s="6" t="s">
        <v>955</v>
      </c>
      <c r="J539" s="198" t="s">
        <v>949</v>
      </c>
      <c r="K539" s="301">
        <v>0</v>
      </c>
      <c r="L539" s="301">
        <v>0.93349499999999996</v>
      </c>
      <c r="M539" s="301">
        <v>0.53297103000000001</v>
      </c>
      <c r="N539" s="314">
        <f t="shared" si="32"/>
        <v>0.57094149406263561</v>
      </c>
      <c r="O539" s="301">
        <v>0.27892233300000002</v>
      </c>
      <c r="P539" s="301">
        <v>0.25006355600000002</v>
      </c>
      <c r="Q539" s="198">
        <f t="shared" si="33"/>
        <v>0.89653472101138632</v>
      </c>
      <c r="R539" s="314">
        <f t="shared" si="34"/>
        <v>0.42905850593736439</v>
      </c>
      <c r="S539" s="314">
        <f t="shared" si="35"/>
        <v>0.48813112690673088</v>
      </c>
      <c r="T539" s="198">
        <v>1</v>
      </c>
      <c r="U539" s="198"/>
    </row>
    <row r="540" spans="1:21" ht="15" customHeight="1">
      <c r="A540" s="164">
        <v>537</v>
      </c>
      <c r="B540" s="163" t="s">
        <v>2</v>
      </c>
      <c r="C540" s="163" t="s">
        <v>1578</v>
      </c>
      <c r="D540" s="163" t="s">
        <v>703</v>
      </c>
      <c r="E540" s="163" t="s">
        <v>1691</v>
      </c>
      <c r="F540" s="6" t="s">
        <v>1695</v>
      </c>
      <c r="G540" s="6">
        <v>462131601</v>
      </c>
      <c r="H540" s="6" t="s">
        <v>1696</v>
      </c>
      <c r="I540" s="6" t="s">
        <v>955</v>
      </c>
      <c r="J540" s="198" t="s">
        <v>949</v>
      </c>
      <c r="K540" s="301">
        <v>0</v>
      </c>
      <c r="L540" s="301">
        <v>1.25621</v>
      </c>
      <c r="M540" s="301">
        <v>0.44192999999999999</v>
      </c>
      <c r="N540" s="314">
        <f t="shared" si="32"/>
        <v>0.35179627610033354</v>
      </c>
      <c r="O540" s="301">
        <v>0.30346462000000002</v>
      </c>
      <c r="P540" s="301">
        <v>0.40842482099999999</v>
      </c>
      <c r="Q540" s="198">
        <f t="shared" si="33"/>
        <v>1.3458729422889559</v>
      </c>
      <c r="R540" s="314">
        <f t="shared" si="34"/>
        <v>0.64820372389966652</v>
      </c>
      <c r="S540" s="314">
        <f t="shared" si="35"/>
        <v>0.52652691079854619</v>
      </c>
      <c r="T540" s="198">
        <v>1</v>
      </c>
      <c r="U540" s="198"/>
    </row>
    <row r="541" spans="1:21" ht="15" customHeight="1">
      <c r="A541" s="164">
        <v>538</v>
      </c>
      <c r="B541" s="163" t="s">
        <v>2</v>
      </c>
      <c r="C541" s="163" t="s">
        <v>1578</v>
      </c>
      <c r="D541" s="163" t="s">
        <v>703</v>
      </c>
      <c r="E541" s="163" t="s">
        <v>1691</v>
      </c>
      <c r="F541" s="6" t="s">
        <v>1695</v>
      </c>
      <c r="G541" s="6">
        <v>462131602</v>
      </c>
      <c r="H541" s="6" t="s">
        <v>1697</v>
      </c>
      <c r="I541" s="6" t="s">
        <v>955</v>
      </c>
      <c r="J541" s="198" t="s">
        <v>949</v>
      </c>
      <c r="K541" s="301">
        <v>0</v>
      </c>
      <c r="L541" s="301">
        <v>0.60170000000000001</v>
      </c>
      <c r="M541" s="301">
        <v>0.50123835999999999</v>
      </c>
      <c r="N541" s="314">
        <f t="shared" si="32"/>
        <v>0.83303699518032237</v>
      </c>
      <c r="O541" s="301">
        <v>0.25402431600000003</v>
      </c>
      <c r="P541" s="301">
        <v>0.25387430799999999</v>
      </c>
      <c r="Q541" s="198">
        <f t="shared" si="33"/>
        <v>0.99940947385525081</v>
      </c>
      <c r="R541" s="314">
        <f t="shared" si="34"/>
        <v>0.16696300481967763</v>
      </c>
      <c r="S541" s="314">
        <f t="shared" si="35"/>
        <v>0.16745493494487496</v>
      </c>
      <c r="T541" s="198">
        <v>1</v>
      </c>
      <c r="U541" s="198"/>
    </row>
    <row r="542" spans="1:21" ht="15" customHeight="1">
      <c r="A542" s="164">
        <v>539</v>
      </c>
      <c r="B542" s="163" t="s">
        <v>2</v>
      </c>
      <c r="C542" s="163" t="s">
        <v>1578</v>
      </c>
      <c r="D542" s="163" t="s">
        <v>703</v>
      </c>
      <c r="E542" s="163" t="s">
        <v>1691</v>
      </c>
      <c r="F542" s="6" t="s">
        <v>1698</v>
      </c>
      <c r="G542" s="6">
        <v>462131801</v>
      </c>
      <c r="H542" s="6" t="s">
        <v>1699</v>
      </c>
      <c r="I542" s="6" t="s">
        <v>955</v>
      </c>
      <c r="J542" s="198" t="s">
        <v>949</v>
      </c>
      <c r="K542" s="301">
        <v>0</v>
      </c>
      <c r="L542" s="301">
        <v>0.61626000000000003</v>
      </c>
      <c r="M542" s="301">
        <v>0.53731253000000001</v>
      </c>
      <c r="N542" s="314">
        <f t="shared" si="32"/>
        <v>0.8718925940349852</v>
      </c>
      <c r="O542" s="301">
        <v>0.29306526499999996</v>
      </c>
      <c r="P542" s="301">
        <v>0.269719763</v>
      </c>
      <c r="Q542" s="198">
        <f t="shared" si="33"/>
        <v>0.92034026277389114</v>
      </c>
      <c r="R542" s="314">
        <f t="shared" si="34"/>
        <v>0.1281074059650148</v>
      </c>
      <c r="S542" s="314">
        <f t="shared" si="35"/>
        <v>0.19756214089523216</v>
      </c>
      <c r="T542" s="198">
        <v>1</v>
      </c>
      <c r="U542" s="198"/>
    </row>
    <row r="543" spans="1:21" ht="15" customHeight="1">
      <c r="A543" s="164">
        <v>540</v>
      </c>
      <c r="B543" s="163" t="s">
        <v>2</v>
      </c>
      <c r="C543" s="163" t="s">
        <v>1578</v>
      </c>
      <c r="D543" s="163" t="s">
        <v>703</v>
      </c>
      <c r="E543" s="163" t="s">
        <v>1691</v>
      </c>
      <c r="F543" s="6" t="s">
        <v>1698</v>
      </c>
      <c r="G543" s="6">
        <v>462131804</v>
      </c>
      <c r="H543" s="6" t="s">
        <v>1700</v>
      </c>
      <c r="I543" s="6" t="s">
        <v>955</v>
      </c>
      <c r="J543" s="198" t="s">
        <v>949</v>
      </c>
      <c r="K543" s="301">
        <v>0</v>
      </c>
      <c r="L543" s="301">
        <v>0.93006</v>
      </c>
      <c r="M543" s="301">
        <v>0.87883508999999993</v>
      </c>
      <c r="N543" s="314">
        <f t="shared" si="32"/>
        <v>0.94492300496742143</v>
      </c>
      <c r="O543" s="301">
        <v>0.50136158200000003</v>
      </c>
      <c r="P543" s="301">
        <v>0.46296515700000002</v>
      </c>
      <c r="Q543" s="198">
        <f t="shared" si="33"/>
        <v>0.92341570160435626</v>
      </c>
      <c r="R543" s="314">
        <f t="shared" si="34"/>
        <v>5.5076995032578568E-2</v>
      </c>
      <c r="S543" s="314">
        <f t="shared" si="35"/>
        <v>0.12744326040591192</v>
      </c>
      <c r="T543" s="198">
        <v>1</v>
      </c>
      <c r="U543" s="198"/>
    </row>
    <row r="544" spans="1:21" ht="15" customHeight="1">
      <c r="A544" s="164">
        <v>541</v>
      </c>
      <c r="B544" s="163" t="s">
        <v>2</v>
      </c>
      <c r="C544" s="163" t="s">
        <v>1578</v>
      </c>
      <c r="D544" s="163" t="s">
        <v>703</v>
      </c>
      <c r="E544" s="163" t="s">
        <v>1691</v>
      </c>
      <c r="F544" s="6" t="s">
        <v>1701</v>
      </c>
      <c r="G544" s="6">
        <v>462132201</v>
      </c>
      <c r="H544" s="6" t="s">
        <v>1027</v>
      </c>
      <c r="I544" s="6" t="s">
        <v>955</v>
      </c>
      <c r="J544" s="198" t="s">
        <v>949</v>
      </c>
      <c r="K544" s="301">
        <v>0</v>
      </c>
      <c r="L544" s="301">
        <v>0.57603000000000004</v>
      </c>
      <c r="M544" s="301">
        <v>0.50642272999999993</v>
      </c>
      <c r="N544" s="314">
        <f t="shared" si="32"/>
        <v>0.87916033887123912</v>
      </c>
      <c r="O544" s="301">
        <v>0.27063767300000002</v>
      </c>
      <c r="P544" s="301">
        <v>0.25669889500000004</v>
      </c>
      <c r="Q544" s="198">
        <f t="shared" si="33"/>
        <v>0.94849653470084339</v>
      </c>
      <c r="R544" s="314">
        <f t="shared" si="34"/>
        <v>0.12083966112876088</v>
      </c>
      <c r="S544" s="314">
        <f t="shared" si="35"/>
        <v>0.1661194651342105</v>
      </c>
      <c r="T544" s="198">
        <v>1</v>
      </c>
      <c r="U544" s="198"/>
    </row>
    <row r="545" spans="1:21" ht="15" customHeight="1">
      <c r="A545" s="164">
        <v>542</v>
      </c>
      <c r="B545" s="163" t="s">
        <v>2</v>
      </c>
      <c r="C545" s="163" t="s">
        <v>1578</v>
      </c>
      <c r="D545" s="163" t="s">
        <v>703</v>
      </c>
      <c r="E545" s="163" t="s">
        <v>1691</v>
      </c>
      <c r="F545" s="6" t="s">
        <v>1701</v>
      </c>
      <c r="G545" s="6">
        <v>462132202</v>
      </c>
      <c r="H545" s="6" t="s">
        <v>1702</v>
      </c>
      <c r="I545" s="6" t="s">
        <v>955</v>
      </c>
      <c r="J545" s="198" t="s">
        <v>949</v>
      </c>
      <c r="K545" s="301">
        <v>0</v>
      </c>
      <c r="L545" s="301">
        <v>0.58094999999999997</v>
      </c>
      <c r="M545" s="301">
        <v>0.42996534000000003</v>
      </c>
      <c r="N545" s="314">
        <f t="shared" si="32"/>
        <v>0.74010730699715988</v>
      </c>
      <c r="O545" s="301">
        <v>0.21533253399999999</v>
      </c>
      <c r="P545" s="301">
        <v>0.237399902</v>
      </c>
      <c r="Q545" s="198">
        <f t="shared" si="33"/>
        <v>1.1024804175666274</v>
      </c>
      <c r="R545" s="314">
        <f t="shared" si="34"/>
        <v>0.25989269300284012</v>
      </c>
      <c r="S545" s="314">
        <f t="shared" si="35"/>
        <v>0.18404618713765908</v>
      </c>
      <c r="T545" s="198">
        <v>1</v>
      </c>
      <c r="U545" s="198"/>
    </row>
    <row r="546" spans="1:21" ht="15" customHeight="1">
      <c r="A546" s="164">
        <v>543</v>
      </c>
      <c r="B546" s="163" t="s">
        <v>2</v>
      </c>
      <c r="C546" s="163" t="s">
        <v>1578</v>
      </c>
      <c r="D546" s="163" t="s">
        <v>703</v>
      </c>
      <c r="E546" s="163" t="s">
        <v>1691</v>
      </c>
      <c r="F546" s="6" t="s">
        <v>1701</v>
      </c>
      <c r="G546" s="6">
        <v>462132203</v>
      </c>
      <c r="H546" s="6" t="s">
        <v>1703</v>
      </c>
      <c r="I546" s="6" t="s">
        <v>955</v>
      </c>
      <c r="J546" s="198" t="s">
        <v>949</v>
      </c>
      <c r="K546" s="301">
        <v>0</v>
      </c>
      <c r="L546" s="301">
        <v>0.62058999999999997</v>
      </c>
      <c r="M546" s="301">
        <v>0.61207193999999998</v>
      </c>
      <c r="N546" s="314">
        <f t="shared" si="32"/>
        <v>0.98627425514429823</v>
      </c>
      <c r="O546" s="301">
        <v>0.30985522799999998</v>
      </c>
      <c r="P546" s="301">
        <v>0.34852959999999999</v>
      </c>
      <c r="Q546" s="198">
        <f t="shared" si="33"/>
        <v>1.1248143278060165</v>
      </c>
      <c r="R546" s="314">
        <f t="shared" si="34"/>
        <v>1.3725744855701771E-2</v>
      </c>
      <c r="S546" s="314">
        <f t="shared" si="35"/>
        <v>-0.10937541333251355</v>
      </c>
      <c r="T546" s="198">
        <v>1</v>
      </c>
      <c r="U546" s="198"/>
    </row>
    <row r="547" spans="1:21" ht="15" customHeight="1">
      <c r="A547" s="164">
        <v>544</v>
      </c>
      <c r="B547" s="163" t="s">
        <v>2</v>
      </c>
      <c r="C547" s="163" t="s">
        <v>1578</v>
      </c>
      <c r="D547" s="163" t="s">
        <v>703</v>
      </c>
      <c r="E547" s="163" t="s">
        <v>1691</v>
      </c>
      <c r="F547" s="6" t="s">
        <v>1704</v>
      </c>
      <c r="G547" s="6">
        <v>462132302</v>
      </c>
      <c r="H547" s="6" t="s">
        <v>1705</v>
      </c>
      <c r="I547" s="6" t="s">
        <v>955</v>
      </c>
      <c r="J547" s="198" t="s">
        <v>949</v>
      </c>
      <c r="K547" s="301">
        <v>0</v>
      </c>
      <c r="L547" s="301">
        <v>0.21440999999999999</v>
      </c>
      <c r="M547" s="301">
        <v>0.17796132000000001</v>
      </c>
      <c r="N547" s="314">
        <f t="shared" si="32"/>
        <v>0.83000475724080036</v>
      </c>
      <c r="O547" s="301">
        <v>8.7237762999999996E-2</v>
      </c>
      <c r="P547" s="301">
        <v>8.6456175999999996E-2</v>
      </c>
      <c r="Q547" s="198">
        <f t="shared" si="33"/>
        <v>0.99104072625062611</v>
      </c>
      <c r="R547" s="314">
        <f t="shared" si="34"/>
        <v>0.16999524275919964</v>
      </c>
      <c r="S547" s="314">
        <f t="shared" si="35"/>
        <v>0.17743148259260255</v>
      </c>
      <c r="T547" s="198">
        <v>1</v>
      </c>
      <c r="U547" s="198"/>
    </row>
    <row r="548" spans="1:21" ht="15" customHeight="1">
      <c r="A548" s="164">
        <v>545</v>
      </c>
      <c r="B548" s="163" t="s">
        <v>2</v>
      </c>
      <c r="C548" s="163" t="s">
        <v>1578</v>
      </c>
      <c r="D548" s="163" t="s">
        <v>703</v>
      </c>
      <c r="E548" s="163" t="s">
        <v>1691</v>
      </c>
      <c r="F548" s="6" t="s">
        <v>1704</v>
      </c>
      <c r="G548" s="6">
        <v>462132303</v>
      </c>
      <c r="H548" s="6" t="s">
        <v>1706</v>
      </c>
      <c r="I548" s="6" t="s">
        <v>955</v>
      </c>
      <c r="J548" s="198" t="s">
        <v>949</v>
      </c>
      <c r="K548" s="301">
        <v>0</v>
      </c>
      <c r="L548" s="301">
        <v>0.76075999999999999</v>
      </c>
      <c r="M548" s="301">
        <v>0.73622118999999997</v>
      </c>
      <c r="N548" s="314">
        <f t="shared" si="32"/>
        <v>0.96774434775750562</v>
      </c>
      <c r="O548" s="301">
        <v>0.356216276</v>
      </c>
      <c r="P548" s="301">
        <v>0.37096096000000001</v>
      </c>
      <c r="Q548" s="198">
        <f t="shared" si="33"/>
        <v>1.0413925050409545</v>
      </c>
      <c r="R548" s="314">
        <f t="shared" si="34"/>
        <v>3.2255652242494381E-2</v>
      </c>
      <c r="S548" s="314">
        <f t="shared" si="35"/>
        <v>-7.8017105504133433E-3</v>
      </c>
      <c r="T548" s="198">
        <v>1</v>
      </c>
      <c r="U548" s="198"/>
    </row>
    <row r="549" spans="1:21" ht="15" customHeight="1">
      <c r="A549" s="164">
        <v>546</v>
      </c>
      <c r="B549" s="163" t="s">
        <v>2</v>
      </c>
      <c r="C549" s="163" t="s">
        <v>1578</v>
      </c>
      <c r="D549" s="163" t="s">
        <v>703</v>
      </c>
      <c r="E549" s="163" t="s">
        <v>1691</v>
      </c>
      <c r="F549" s="6" t="s">
        <v>1704</v>
      </c>
      <c r="G549" s="6">
        <v>462132304</v>
      </c>
      <c r="H549" s="6" t="s">
        <v>1707</v>
      </c>
      <c r="I549" s="6" t="s">
        <v>955</v>
      </c>
      <c r="J549" s="198" t="s">
        <v>949</v>
      </c>
      <c r="K549" s="301">
        <v>0</v>
      </c>
      <c r="L549" s="301">
        <v>0.34861999999999999</v>
      </c>
      <c r="M549" s="301">
        <v>0.31112341999999998</v>
      </c>
      <c r="N549" s="314">
        <f t="shared" si="32"/>
        <v>0.89244283173656125</v>
      </c>
      <c r="O549" s="301">
        <v>0.18737659099999998</v>
      </c>
      <c r="P549" s="301">
        <v>0.15756142000000001</v>
      </c>
      <c r="Q549" s="198">
        <f t="shared" si="33"/>
        <v>0.84088102552789012</v>
      </c>
      <c r="R549" s="314">
        <f t="shared" si="34"/>
        <v>0.10755716826343875</v>
      </c>
      <c r="S549" s="314">
        <f t="shared" si="35"/>
        <v>0.24956175642434608</v>
      </c>
      <c r="T549" s="198">
        <v>1</v>
      </c>
      <c r="U549" s="198"/>
    </row>
    <row r="550" spans="1:21" ht="15" customHeight="1">
      <c r="A550" s="164">
        <v>547</v>
      </c>
      <c r="B550" s="163" t="s">
        <v>2</v>
      </c>
      <c r="C550" s="163" t="s">
        <v>1578</v>
      </c>
      <c r="D550" s="163" t="s">
        <v>703</v>
      </c>
      <c r="E550" s="163" t="s">
        <v>1691</v>
      </c>
      <c r="F550" s="6" t="s">
        <v>1708</v>
      </c>
      <c r="G550" s="6">
        <v>462133401</v>
      </c>
      <c r="H550" s="6" t="s">
        <v>1709</v>
      </c>
      <c r="I550" s="6" t="s">
        <v>955</v>
      </c>
      <c r="J550" s="198" t="s">
        <v>949</v>
      </c>
      <c r="K550" s="301">
        <v>0</v>
      </c>
      <c r="L550" s="301">
        <v>0.58455000000000001</v>
      </c>
      <c r="M550" s="301">
        <v>0.26943879999999998</v>
      </c>
      <c r="N550" s="314">
        <f t="shared" si="32"/>
        <v>0.46093370969121544</v>
      </c>
      <c r="O550" s="301">
        <v>0.136069357</v>
      </c>
      <c r="P550" s="301">
        <v>0.12414884599999999</v>
      </c>
      <c r="Q550" s="198">
        <f t="shared" si="33"/>
        <v>0.91239386102191977</v>
      </c>
      <c r="R550" s="314">
        <f t="shared" si="34"/>
        <v>0.53906629030878461</v>
      </c>
      <c r="S550" s="314">
        <f t="shared" si="35"/>
        <v>0.57944691293967532</v>
      </c>
      <c r="T550" s="198">
        <v>1</v>
      </c>
      <c r="U550" s="198"/>
    </row>
    <row r="551" spans="1:21" ht="15" customHeight="1">
      <c r="A551" s="164">
        <v>548</v>
      </c>
      <c r="B551" s="163" t="s">
        <v>2</v>
      </c>
      <c r="C551" s="163" t="s">
        <v>1578</v>
      </c>
      <c r="D551" s="163" t="s">
        <v>703</v>
      </c>
      <c r="E551" s="163" t="s">
        <v>1691</v>
      </c>
      <c r="F551" s="6" t="s">
        <v>1708</v>
      </c>
      <c r="G551" s="6">
        <v>462133402</v>
      </c>
      <c r="H551" s="6" t="s">
        <v>1710</v>
      </c>
      <c r="I551" s="6" t="s">
        <v>955</v>
      </c>
      <c r="J551" s="198" t="s">
        <v>949</v>
      </c>
      <c r="K551" s="301">
        <v>0</v>
      </c>
      <c r="L551" s="301">
        <v>0.21262</v>
      </c>
      <c r="M551" s="301">
        <v>0.10077862</v>
      </c>
      <c r="N551" s="314">
        <f t="shared" si="32"/>
        <v>0.47398466748189255</v>
      </c>
      <c r="O551" s="301">
        <v>5.6178737999999999E-2</v>
      </c>
      <c r="P551" s="301">
        <v>5.4945177000000005E-2</v>
      </c>
      <c r="Q551" s="198">
        <f t="shared" si="33"/>
        <v>0.97804220878012615</v>
      </c>
      <c r="R551" s="314">
        <f t="shared" si="34"/>
        <v>0.52601533251810739</v>
      </c>
      <c r="S551" s="314">
        <f t="shared" si="35"/>
        <v>0.53642298888809625</v>
      </c>
      <c r="T551" s="198">
        <v>1</v>
      </c>
      <c r="U551" s="198"/>
    </row>
    <row r="552" spans="1:21" ht="15" customHeight="1">
      <c r="A552" s="164">
        <v>549</v>
      </c>
      <c r="B552" s="163" t="s">
        <v>2</v>
      </c>
      <c r="C552" s="163" t="s">
        <v>1578</v>
      </c>
      <c r="D552" s="163" t="s">
        <v>703</v>
      </c>
      <c r="E552" s="163" t="s">
        <v>1691</v>
      </c>
      <c r="F552" s="6" t="s">
        <v>1708</v>
      </c>
      <c r="G552" s="6">
        <v>462133403</v>
      </c>
      <c r="H552" s="6" t="s">
        <v>1430</v>
      </c>
      <c r="I552" s="6" t="s">
        <v>955</v>
      </c>
      <c r="J552" s="198" t="s">
        <v>949</v>
      </c>
      <c r="K552" s="301">
        <v>0</v>
      </c>
      <c r="L552" s="301">
        <v>0.62478999999999996</v>
      </c>
      <c r="M552" s="301">
        <v>0.53823350999999997</v>
      </c>
      <c r="N552" s="314">
        <f t="shared" si="32"/>
        <v>0.86146306759071045</v>
      </c>
      <c r="O552" s="301">
        <v>0.29796613700000002</v>
      </c>
      <c r="P552" s="301">
        <v>0.31846762000000001</v>
      </c>
      <c r="Q552" s="198">
        <f t="shared" si="33"/>
        <v>1.0688047413924757</v>
      </c>
      <c r="R552" s="314">
        <f t="shared" si="34"/>
        <v>0.13853693240928955</v>
      </c>
      <c r="S552" s="314">
        <f t="shared" si="35"/>
        <v>7.9264188824541892E-2</v>
      </c>
      <c r="T552" s="198">
        <v>1</v>
      </c>
      <c r="U552" s="198"/>
    </row>
    <row r="553" spans="1:21" ht="15" customHeight="1">
      <c r="A553" s="164">
        <v>550</v>
      </c>
      <c r="B553" s="163" t="s">
        <v>2</v>
      </c>
      <c r="C553" s="163" t="s">
        <v>1578</v>
      </c>
      <c r="D553" s="163" t="s">
        <v>703</v>
      </c>
      <c r="E553" s="163" t="s">
        <v>1691</v>
      </c>
      <c r="F553" s="6" t="s">
        <v>1711</v>
      </c>
      <c r="G553" s="6">
        <v>462133501</v>
      </c>
      <c r="H553" s="6" t="s">
        <v>1712</v>
      </c>
      <c r="I553" s="6" t="s">
        <v>955</v>
      </c>
      <c r="J553" s="198" t="s">
        <v>949</v>
      </c>
      <c r="K553" s="301">
        <v>0</v>
      </c>
      <c r="L553" s="301">
        <v>0.7419</v>
      </c>
      <c r="M553" s="301">
        <v>0.6084309</v>
      </c>
      <c r="N553" s="314">
        <f t="shared" si="32"/>
        <v>0.82009826122118878</v>
      </c>
      <c r="O553" s="301">
        <v>0.30546001299999997</v>
      </c>
      <c r="P553" s="301">
        <v>0.29003879900000001</v>
      </c>
      <c r="Q553" s="198">
        <f t="shared" si="33"/>
        <v>0.94951478640839326</v>
      </c>
      <c r="R553" s="314">
        <f t="shared" si="34"/>
        <v>0.17990173877881122</v>
      </c>
      <c r="S553" s="314">
        <f t="shared" si="35"/>
        <v>0.22130457466266817</v>
      </c>
      <c r="T553" s="198">
        <v>1</v>
      </c>
      <c r="U553" s="198"/>
    </row>
    <row r="554" spans="1:21" ht="15" customHeight="1">
      <c r="A554" s="164">
        <v>551</v>
      </c>
      <c r="B554" s="163" t="s">
        <v>2</v>
      </c>
      <c r="C554" s="163" t="s">
        <v>1578</v>
      </c>
      <c r="D554" s="163" t="s">
        <v>703</v>
      </c>
      <c r="E554" s="163" t="s">
        <v>1691</v>
      </c>
      <c r="F554" s="6" t="s">
        <v>1711</v>
      </c>
      <c r="G554" s="6">
        <v>462133502</v>
      </c>
      <c r="H554" s="6" t="s">
        <v>1713</v>
      </c>
      <c r="I554" s="6" t="s">
        <v>955</v>
      </c>
      <c r="J554" s="198" t="s">
        <v>949</v>
      </c>
      <c r="K554" s="301">
        <v>0</v>
      </c>
      <c r="L554" s="301">
        <v>0.65512000000000004</v>
      </c>
      <c r="M554" s="301">
        <v>0.54572119999999991</v>
      </c>
      <c r="N554" s="314">
        <f t="shared" si="32"/>
        <v>0.8330095249725239</v>
      </c>
      <c r="O554" s="301">
        <v>0.316407893</v>
      </c>
      <c r="P554" s="301">
        <v>0.32541379599999998</v>
      </c>
      <c r="Q554" s="198">
        <f t="shared" si="33"/>
        <v>1.0284629530401759</v>
      </c>
      <c r="R554" s="314">
        <f t="shared" si="34"/>
        <v>0.1669904750274761</v>
      </c>
      <c r="S554" s="314">
        <f t="shared" si="35"/>
        <v>0.14328056403616396</v>
      </c>
      <c r="T554" s="198">
        <v>1</v>
      </c>
      <c r="U554" s="198"/>
    </row>
    <row r="555" spans="1:21" ht="15" customHeight="1">
      <c r="A555" s="164">
        <v>552</v>
      </c>
      <c r="B555" s="163" t="s">
        <v>2</v>
      </c>
      <c r="C555" s="163" t="s">
        <v>1578</v>
      </c>
      <c r="D555" s="163" t="s">
        <v>703</v>
      </c>
      <c r="E555" s="163" t="s">
        <v>1691</v>
      </c>
      <c r="F555" s="6" t="s">
        <v>1714</v>
      </c>
      <c r="G555" s="6">
        <v>462133701</v>
      </c>
      <c r="H555" s="6" t="s">
        <v>1715</v>
      </c>
      <c r="I555" s="6" t="s">
        <v>955</v>
      </c>
      <c r="J555" s="198" t="s">
        <v>949</v>
      </c>
      <c r="K555" s="301">
        <v>0</v>
      </c>
      <c r="L555" s="301">
        <v>2.5673460000000001</v>
      </c>
      <c r="M555" s="301">
        <v>1.3181727400000001</v>
      </c>
      <c r="N555" s="314">
        <f t="shared" si="32"/>
        <v>0.5134379004621894</v>
      </c>
      <c r="O555" s="301">
        <v>0.80763161699999997</v>
      </c>
      <c r="P555" s="301">
        <v>0.67039707300000007</v>
      </c>
      <c r="Q555" s="198">
        <f t="shared" si="33"/>
        <v>0.83007779647140789</v>
      </c>
      <c r="R555" s="314">
        <f t="shared" si="34"/>
        <v>0.4865620995378106</v>
      </c>
      <c r="S555" s="314">
        <f t="shared" si="35"/>
        <v>0.57380659895943975</v>
      </c>
      <c r="T555" s="198">
        <v>1</v>
      </c>
      <c r="U555" s="198"/>
    </row>
    <row r="556" spans="1:21" ht="15" customHeight="1">
      <c r="A556" s="164">
        <v>553</v>
      </c>
      <c r="B556" s="163" t="s">
        <v>2</v>
      </c>
      <c r="C556" s="163" t="s">
        <v>1578</v>
      </c>
      <c r="D556" s="163" t="s">
        <v>703</v>
      </c>
      <c r="E556" s="163" t="s">
        <v>1691</v>
      </c>
      <c r="F556" s="6" t="s">
        <v>1714</v>
      </c>
      <c r="G556" s="6">
        <v>462133702</v>
      </c>
      <c r="H556" s="6" t="s">
        <v>1716</v>
      </c>
      <c r="I556" s="6" t="s">
        <v>955</v>
      </c>
      <c r="J556" s="198" t="s">
        <v>949</v>
      </c>
      <c r="K556" s="301">
        <v>0</v>
      </c>
      <c r="L556" s="301">
        <v>1.01145</v>
      </c>
      <c r="M556" s="301">
        <v>0.47124942999999997</v>
      </c>
      <c r="N556" s="314">
        <f t="shared" si="32"/>
        <v>0.46591470660932321</v>
      </c>
      <c r="O556" s="301">
        <v>0.25215024900000005</v>
      </c>
      <c r="P556" s="301">
        <v>0.25691693500000001</v>
      </c>
      <c r="Q556" s="198">
        <f t="shared" si="33"/>
        <v>1.0189041494858884</v>
      </c>
      <c r="R556" s="314">
        <f t="shared" si="34"/>
        <v>0.53408529339067679</v>
      </c>
      <c r="S556" s="314">
        <f t="shared" si="35"/>
        <v>0.5252775721292603</v>
      </c>
      <c r="T556" s="198">
        <v>1</v>
      </c>
      <c r="U556" s="198"/>
    </row>
    <row r="557" spans="1:21" ht="15" customHeight="1">
      <c r="N557" s="318"/>
    </row>
  </sheetData>
  <autoFilter ref="A3:U556" xr:uid="{D1279B20-1746-4081-90CA-F6CAD19547C1}"/>
  <mergeCells count="3">
    <mergeCell ref="A1:U1"/>
    <mergeCell ref="A2:U2"/>
    <mergeCell ref="U4:U13"/>
  </mergeCells>
  <pageMargins left="0.21" right="0.31496062992125984" top="0.23622047244094491" bottom="0.27559055118110237" header="0.23622047244094491" footer="0.23622047244094491"/>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3"/>
  <sheetViews>
    <sheetView zoomScale="96" zoomScaleNormal="96" workbookViewId="0">
      <pane ySplit="6" topLeftCell="A15" activePane="bottomLeft" state="frozen"/>
      <selection pane="bottomLeft" activeCell="J26" sqref="J26"/>
    </sheetView>
  </sheetViews>
  <sheetFormatPr defaultRowHeight="12.75"/>
  <cols>
    <col min="1" max="1" width="12" style="219" customWidth="1"/>
    <col min="2" max="2" width="10.5703125" style="219" customWidth="1"/>
    <col min="3" max="3" width="15.42578125" style="219" customWidth="1"/>
    <col min="4" max="4" width="15.5703125" style="219" customWidth="1"/>
    <col min="5" max="5" width="15.140625" style="219" customWidth="1"/>
    <col min="6" max="6" width="9.5703125" style="219" customWidth="1"/>
    <col min="7" max="11" width="15.85546875" style="219" customWidth="1"/>
    <col min="12" max="12" width="26.28515625" style="219" customWidth="1"/>
    <col min="13" max="16384" width="9.140625" style="219"/>
  </cols>
  <sheetData>
    <row r="1" spans="1:12" s="218" customFormat="1" ht="15.75" customHeight="1">
      <c r="A1" s="529" t="s">
        <v>1717</v>
      </c>
      <c r="B1" s="529"/>
      <c r="C1" s="529"/>
      <c r="D1" s="529"/>
      <c r="E1" s="529"/>
      <c r="F1" s="529"/>
      <c r="G1" s="529"/>
      <c r="H1" s="529"/>
      <c r="I1" s="529"/>
      <c r="J1" s="529"/>
      <c r="K1" s="529"/>
      <c r="L1" s="529"/>
    </row>
    <row r="2" spans="1:12" s="218" customFormat="1" ht="15.75">
      <c r="A2" s="529" t="s">
        <v>1718</v>
      </c>
      <c r="B2" s="529"/>
      <c r="C2" s="529"/>
      <c r="D2" s="529"/>
      <c r="E2" s="529"/>
      <c r="F2" s="529"/>
      <c r="G2" s="529"/>
      <c r="H2" s="529"/>
      <c r="I2" s="529"/>
      <c r="J2" s="529"/>
      <c r="K2" s="529"/>
      <c r="L2" s="529"/>
    </row>
    <row r="3" spans="1:12" s="218" customFormat="1" ht="15.75">
      <c r="A3" s="529" t="s">
        <v>1719</v>
      </c>
      <c r="B3" s="529"/>
      <c r="C3" s="529"/>
      <c r="D3" s="529"/>
      <c r="E3" s="529"/>
      <c r="F3" s="529"/>
      <c r="G3" s="529"/>
      <c r="H3" s="529"/>
      <c r="I3" s="529"/>
      <c r="J3" s="529"/>
      <c r="K3" s="529"/>
      <c r="L3" s="529"/>
    </row>
    <row r="4" spans="1:12" s="217" customFormat="1" ht="15" customHeight="1">
      <c r="A4" s="533" t="s">
        <v>1720</v>
      </c>
      <c r="B4" s="533" t="s">
        <v>1721</v>
      </c>
      <c r="C4" s="533" t="s">
        <v>1722</v>
      </c>
      <c r="D4" s="533" t="s">
        <v>326</v>
      </c>
      <c r="E4" s="533" t="s">
        <v>1723</v>
      </c>
      <c r="F4" s="533" t="s">
        <v>1724</v>
      </c>
      <c r="G4" s="532" t="s">
        <v>1725</v>
      </c>
      <c r="H4" s="532"/>
      <c r="I4" s="532"/>
      <c r="J4" s="532" t="s">
        <v>1726</v>
      </c>
      <c r="K4" s="532"/>
      <c r="L4" s="530" t="s">
        <v>943</v>
      </c>
    </row>
    <row r="5" spans="1:12" s="217" customFormat="1" ht="111" customHeight="1">
      <c r="A5" s="533"/>
      <c r="B5" s="533"/>
      <c r="C5" s="533"/>
      <c r="D5" s="533"/>
      <c r="E5" s="533"/>
      <c r="F5" s="533"/>
      <c r="G5" s="147" t="s">
        <v>1727</v>
      </c>
      <c r="H5" s="147" t="s">
        <v>1728</v>
      </c>
      <c r="I5" s="147" t="s">
        <v>1729</v>
      </c>
      <c r="J5" s="147" t="s">
        <v>1730</v>
      </c>
      <c r="K5" s="147" t="s">
        <v>1731</v>
      </c>
      <c r="L5" s="531"/>
    </row>
    <row r="6" spans="1:12" s="281" customFormat="1" ht="15" customHeight="1">
      <c r="A6" s="280">
        <v>1</v>
      </c>
      <c r="B6" s="280">
        <v>2</v>
      </c>
      <c r="C6" s="280">
        <v>3</v>
      </c>
      <c r="D6" s="280">
        <v>4</v>
      </c>
      <c r="E6" s="280" t="s">
        <v>1732</v>
      </c>
      <c r="F6" s="280">
        <v>6</v>
      </c>
      <c r="G6" s="280">
        <v>7</v>
      </c>
      <c r="H6" s="280">
        <v>8</v>
      </c>
      <c r="I6" s="280">
        <v>9</v>
      </c>
      <c r="J6" s="280">
        <v>10</v>
      </c>
      <c r="K6" s="280">
        <v>11</v>
      </c>
      <c r="L6" s="290"/>
    </row>
    <row r="7" spans="1:12" ht="12.75" customHeight="1">
      <c r="A7" s="273" t="s">
        <v>2</v>
      </c>
      <c r="B7" s="273" t="s">
        <v>526</v>
      </c>
      <c r="C7" s="302" t="s">
        <v>1733</v>
      </c>
      <c r="D7" s="273" t="s">
        <v>1734</v>
      </c>
      <c r="E7" s="273">
        <v>2346</v>
      </c>
      <c r="F7" s="273">
        <f>E7-H7</f>
        <v>1827</v>
      </c>
      <c r="G7" s="273" t="s">
        <v>100</v>
      </c>
      <c r="H7" s="273">
        <v>519</v>
      </c>
      <c r="I7" s="273" t="s">
        <v>100</v>
      </c>
      <c r="J7" s="273">
        <v>461</v>
      </c>
      <c r="K7" s="273">
        <v>58</v>
      </c>
      <c r="L7" s="526" t="s">
        <v>1735</v>
      </c>
    </row>
    <row r="8" spans="1:12">
      <c r="A8" s="273" t="s">
        <v>2</v>
      </c>
      <c r="B8" s="273" t="s">
        <v>526</v>
      </c>
      <c r="C8" s="302" t="s">
        <v>1736</v>
      </c>
      <c r="D8" s="273" t="s">
        <v>1734</v>
      </c>
      <c r="E8" s="273">
        <v>4353</v>
      </c>
      <c r="F8" s="273">
        <f t="shared" ref="F8:F22" si="0">E8-H8</f>
        <v>3894</v>
      </c>
      <c r="G8" s="273" t="s">
        <v>100</v>
      </c>
      <c r="H8" s="273">
        <v>459</v>
      </c>
      <c r="I8" s="273" t="s">
        <v>100</v>
      </c>
      <c r="J8" s="273">
        <v>391</v>
      </c>
      <c r="K8" s="273">
        <v>68</v>
      </c>
      <c r="L8" s="527"/>
    </row>
    <row r="9" spans="1:12">
      <c r="A9" s="273" t="s">
        <v>2</v>
      </c>
      <c r="B9" s="273" t="s">
        <v>526</v>
      </c>
      <c r="C9" s="302" t="s">
        <v>1737</v>
      </c>
      <c r="D9" s="273" t="s">
        <v>1734</v>
      </c>
      <c r="E9" s="273">
        <v>6210</v>
      </c>
      <c r="F9" s="273">
        <f t="shared" si="0"/>
        <v>5445</v>
      </c>
      <c r="G9" s="273" t="s">
        <v>100</v>
      </c>
      <c r="H9" s="273">
        <v>765</v>
      </c>
      <c r="I9" s="273" t="s">
        <v>100</v>
      </c>
      <c r="J9" s="273">
        <v>673</v>
      </c>
      <c r="K9" s="273">
        <v>92</v>
      </c>
      <c r="L9" s="527"/>
    </row>
    <row r="10" spans="1:12">
      <c r="A10" s="273" t="s">
        <v>2</v>
      </c>
      <c r="B10" s="273" t="s">
        <v>526</v>
      </c>
      <c r="C10" s="302" t="s">
        <v>1738</v>
      </c>
      <c r="D10" s="273" t="s">
        <v>1734</v>
      </c>
      <c r="E10" s="273">
        <v>4583</v>
      </c>
      <c r="F10" s="273">
        <f t="shared" si="0"/>
        <v>3938</v>
      </c>
      <c r="G10" s="273" t="s">
        <v>100</v>
      </c>
      <c r="H10" s="273">
        <v>645</v>
      </c>
      <c r="I10" s="273" t="s">
        <v>100</v>
      </c>
      <c r="J10" s="273">
        <v>588</v>
      </c>
      <c r="K10" s="273">
        <v>57</v>
      </c>
      <c r="L10" s="527"/>
    </row>
    <row r="11" spans="1:12">
      <c r="A11" s="273" t="s">
        <v>2</v>
      </c>
      <c r="B11" s="273" t="s">
        <v>526</v>
      </c>
      <c r="C11" s="302" t="s">
        <v>1739</v>
      </c>
      <c r="D11" s="273" t="s">
        <v>1734</v>
      </c>
      <c r="E11" s="273">
        <v>6037</v>
      </c>
      <c r="F11" s="273">
        <f t="shared" si="0"/>
        <v>5268</v>
      </c>
      <c r="G11" s="273" t="s">
        <v>100</v>
      </c>
      <c r="H11" s="273">
        <v>769</v>
      </c>
      <c r="I11" s="273" t="s">
        <v>100</v>
      </c>
      <c r="J11" s="273">
        <v>735</v>
      </c>
      <c r="K11" s="273">
        <v>34</v>
      </c>
      <c r="L11" s="527"/>
    </row>
    <row r="12" spans="1:12">
      <c r="A12" s="273" t="s">
        <v>2</v>
      </c>
      <c r="B12" s="273" t="s">
        <v>1168</v>
      </c>
      <c r="C12" s="302" t="s">
        <v>1740</v>
      </c>
      <c r="D12" s="273" t="s">
        <v>1734</v>
      </c>
      <c r="E12" s="273">
        <v>6510</v>
      </c>
      <c r="F12" s="273">
        <f t="shared" si="0"/>
        <v>5870</v>
      </c>
      <c r="G12" s="273" t="s">
        <v>100</v>
      </c>
      <c r="H12" s="273">
        <v>640</v>
      </c>
      <c r="I12" s="273" t="s">
        <v>100</v>
      </c>
      <c r="J12" s="273">
        <v>580</v>
      </c>
      <c r="K12" s="273">
        <v>60</v>
      </c>
      <c r="L12" s="527"/>
    </row>
    <row r="13" spans="1:12">
      <c r="A13" s="273" t="s">
        <v>2</v>
      </c>
      <c r="B13" s="273" t="s">
        <v>1168</v>
      </c>
      <c r="C13" s="302" t="s">
        <v>1741</v>
      </c>
      <c r="D13" s="273" t="s">
        <v>1734</v>
      </c>
      <c r="E13" s="273">
        <v>6255</v>
      </c>
      <c r="F13" s="273">
        <f t="shared" si="0"/>
        <v>5737</v>
      </c>
      <c r="G13" s="273" t="s">
        <v>100</v>
      </c>
      <c r="H13" s="273">
        <v>518</v>
      </c>
      <c r="I13" s="273" t="s">
        <v>100</v>
      </c>
      <c r="J13" s="273">
        <v>475</v>
      </c>
      <c r="K13" s="273">
        <v>43</v>
      </c>
      <c r="L13" s="527"/>
    </row>
    <row r="14" spans="1:12">
      <c r="A14" s="273" t="s">
        <v>2</v>
      </c>
      <c r="B14" s="273" t="s">
        <v>1168</v>
      </c>
      <c r="C14" s="302" t="s">
        <v>1742</v>
      </c>
      <c r="D14" s="273" t="s">
        <v>1734</v>
      </c>
      <c r="E14" s="273">
        <v>3583</v>
      </c>
      <c r="F14" s="273">
        <f t="shared" si="0"/>
        <v>3321</v>
      </c>
      <c r="G14" s="273" t="s">
        <v>100</v>
      </c>
      <c r="H14" s="273">
        <v>262</v>
      </c>
      <c r="I14" s="273" t="s">
        <v>100</v>
      </c>
      <c r="J14" s="273">
        <v>247</v>
      </c>
      <c r="K14" s="273">
        <v>15</v>
      </c>
      <c r="L14" s="527"/>
    </row>
    <row r="15" spans="1:12">
      <c r="A15" s="273" t="s">
        <v>2</v>
      </c>
      <c r="B15" s="273" t="s">
        <v>1335</v>
      </c>
      <c r="C15" s="302" t="s">
        <v>1743</v>
      </c>
      <c r="D15" s="273" t="s">
        <v>1734</v>
      </c>
      <c r="E15" s="273">
        <v>8534</v>
      </c>
      <c r="F15" s="273">
        <f t="shared" si="0"/>
        <v>7621</v>
      </c>
      <c r="G15" s="273" t="s">
        <v>100</v>
      </c>
      <c r="H15" s="273">
        <v>913</v>
      </c>
      <c r="I15" s="273" t="s">
        <v>100</v>
      </c>
      <c r="J15" s="273">
        <v>857</v>
      </c>
      <c r="K15" s="273">
        <v>56</v>
      </c>
      <c r="L15" s="527"/>
    </row>
    <row r="16" spans="1:12">
      <c r="A16" s="273" t="s">
        <v>2</v>
      </c>
      <c r="B16" s="273" t="s">
        <v>1335</v>
      </c>
      <c r="C16" s="302" t="s">
        <v>1744</v>
      </c>
      <c r="D16" s="273" t="s">
        <v>1734</v>
      </c>
      <c r="E16" s="273">
        <v>5246</v>
      </c>
      <c r="F16" s="273">
        <f t="shared" si="0"/>
        <v>4262</v>
      </c>
      <c r="G16" s="273" t="s">
        <v>100</v>
      </c>
      <c r="H16" s="273">
        <v>984</v>
      </c>
      <c r="I16" s="273" t="s">
        <v>100</v>
      </c>
      <c r="J16" s="273">
        <v>936</v>
      </c>
      <c r="K16" s="273">
        <v>48</v>
      </c>
      <c r="L16" s="528"/>
    </row>
    <row r="17" spans="1:12" ht="12.75" customHeight="1">
      <c r="A17" s="273" t="s">
        <v>2</v>
      </c>
      <c r="B17" s="273" t="s">
        <v>1458</v>
      </c>
      <c r="C17" s="302" t="s">
        <v>1745</v>
      </c>
      <c r="D17" s="273" t="s">
        <v>1734</v>
      </c>
      <c r="E17" s="273">
        <v>6194</v>
      </c>
      <c r="F17" s="273">
        <f t="shared" si="0"/>
        <v>5481</v>
      </c>
      <c r="G17" s="273" t="s">
        <v>100</v>
      </c>
      <c r="H17" s="273">
        <v>713</v>
      </c>
      <c r="I17" s="273" t="s">
        <v>100</v>
      </c>
      <c r="J17" s="273">
        <v>655</v>
      </c>
      <c r="K17" s="273">
        <v>58</v>
      </c>
      <c r="L17" s="304"/>
    </row>
    <row r="18" spans="1:12">
      <c r="A18" s="273" t="s">
        <v>2</v>
      </c>
      <c r="B18" s="273" t="s">
        <v>1458</v>
      </c>
      <c r="C18" s="302" t="s">
        <v>1746</v>
      </c>
      <c r="D18" s="273" t="s">
        <v>1734</v>
      </c>
      <c r="E18" s="273">
        <v>4256</v>
      </c>
      <c r="F18" s="273">
        <f t="shared" si="0"/>
        <v>3606</v>
      </c>
      <c r="G18" s="273" t="s">
        <v>100</v>
      </c>
      <c r="H18" s="273">
        <v>650</v>
      </c>
      <c r="I18" s="273" t="s">
        <v>100</v>
      </c>
      <c r="J18" s="273">
        <v>614</v>
      </c>
      <c r="K18" s="273">
        <v>36</v>
      </c>
      <c r="L18" s="304"/>
    </row>
    <row r="19" spans="1:12">
      <c r="A19" s="273" t="s">
        <v>2</v>
      </c>
      <c r="B19" s="273" t="s">
        <v>1458</v>
      </c>
      <c r="C19" s="302" t="s">
        <v>1747</v>
      </c>
      <c r="D19" s="273" t="s">
        <v>1734</v>
      </c>
      <c r="E19" s="273">
        <v>4561</v>
      </c>
      <c r="F19" s="273">
        <f t="shared" si="0"/>
        <v>3832</v>
      </c>
      <c r="G19" s="273" t="s">
        <v>100</v>
      </c>
      <c r="H19" s="273">
        <v>729</v>
      </c>
      <c r="I19" s="273" t="s">
        <v>100</v>
      </c>
      <c r="J19" s="273">
        <v>703</v>
      </c>
      <c r="K19" s="273">
        <v>26</v>
      </c>
      <c r="L19" s="303"/>
    </row>
    <row r="20" spans="1:12">
      <c r="A20" s="273" t="s">
        <v>2</v>
      </c>
      <c r="B20" s="273" t="s">
        <v>1578</v>
      </c>
      <c r="C20" s="302" t="s">
        <v>1748</v>
      </c>
      <c r="D20" s="273" t="s">
        <v>1734</v>
      </c>
      <c r="E20" s="273">
        <v>4095</v>
      </c>
      <c r="F20" s="273">
        <f t="shared" si="0"/>
        <v>3571</v>
      </c>
      <c r="G20" s="273" t="s">
        <v>100</v>
      </c>
      <c r="H20" s="273">
        <v>524</v>
      </c>
      <c r="I20" s="273" t="s">
        <v>100</v>
      </c>
      <c r="J20" s="273">
        <v>504</v>
      </c>
      <c r="K20" s="273">
        <v>20</v>
      </c>
      <c r="L20" s="280"/>
    </row>
    <row r="21" spans="1:12">
      <c r="A21" s="273" t="s">
        <v>2</v>
      </c>
      <c r="B21" s="273" t="s">
        <v>1578</v>
      </c>
      <c r="C21" s="302" t="s">
        <v>1749</v>
      </c>
      <c r="D21" s="273" t="s">
        <v>1734</v>
      </c>
      <c r="E21" s="273">
        <v>3166</v>
      </c>
      <c r="F21" s="273">
        <f t="shared" si="0"/>
        <v>2730</v>
      </c>
      <c r="G21" s="273" t="s">
        <v>100</v>
      </c>
      <c r="H21" s="273">
        <v>436</v>
      </c>
      <c r="I21" s="273" t="s">
        <v>100</v>
      </c>
      <c r="J21" s="273">
        <v>424</v>
      </c>
      <c r="K21" s="273">
        <v>12</v>
      </c>
      <c r="L21" s="280"/>
    </row>
    <row r="22" spans="1:12">
      <c r="A22" s="273" t="s">
        <v>2</v>
      </c>
      <c r="B22" s="273" t="s">
        <v>1578</v>
      </c>
      <c r="C22" s="302" t="s">
        <v>1750</v>
      </c>
      <c r="D22" s="273" t="s">
        <v>1734</v>
      </c>
      <c r="E22" s="273">
        <v>5239</v>
      </c>
      <c r="F22" s="273">
        <f t="shared" si="0"/>
        <v>4871</v>
      </c>
      <c r="G22" s="273" t="s">
        <v>100</v>
      </c>
      <c r="H22" s="273">
        <v>368</v>
      </c>
      <c r="I22" s="273" t="s">
        <v>100</v>
      </c>
      <c r="J22" s="273">
        <v>342</v>
      </c>
      <c r="K22" s="273">
        <v>26</v>
      </c>
      <c r="L22" s="280"/>
    </row>
    <row r="23" spans="1:12" s="281" customFormat="1">
      <c r="A23" s="290"/>
      <c r="B23" s="290"/>
      <c r="C23" s="290"/>
      <c r="D23" s="290"/>
      <c r="E23" s="290">
        <f>SUM(E7:E22)</f>
        <v>81168</v>
      </c>
      <c r="F23" s="290">
        <f>SUM(F7:F22)</f>
        <v>71274</v>
      </c>
      <c r="G23" s="290"/>
      <c r="H23" s="290">
        <f>SUM(H7:H22)</f>
        <v>9894</v>
      </c>
      <c r="I23" s="290"/>
      <c r="J23" s="290">
        <f>SUM(J7:J22)</f>
        <v>9185</v>
      </c>
      <c r="K23" s="290">
        <f>SUM(K7:K22)</f>
        <v>709</v>
      </c>
      <c r="L23" s="290"/>
    </row>
  </sheetData>
  <autoFilter ref="A6:L6" xr:uid="{00000000-0009-0000-0000-000008000000}"/>
  <mergeCells count="13">
    <mergeCell ref="L7:L16"/>
    <mergeCell ref="A1:L1"/>
    <mergeCell ref="A2:L2"/>
    <mergeCell ref="A3:L3"/>
    <mergeCell ref="L4:L5"/>
    <mergeCell ref="J4:K4"/>
    <mergeCell ref="A4:A5"/>
    <mergeCell ref="B4:B5"/>
    <mergeCell ref="C4:C5"/>
    <mergeCell ref="D4:D5"/>
    <mergeCell ref="E4:E5"/>
    <mergeCell ref="F4:F5"/>
    <mergeCell ref="G4:I4"/>
  </mergeCells>
  <pageMargins left="0.51181102362204722" right="0.39370078740157483" top="0.35433070866141736" bottom="0.31496062992125984"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359"/>
  <sheetViews>
    <sheetView zoomScale="96" zoomScaleNormal="96" workbookViewId="0">
      <pane ySplit="3" topLeftCell="A4" activePane="bottomLeft" state="frozen"/>
      <selection pane="bottomLeft" activeCell="Q2" sqref="Q2"/>
    </sheetView>
  </sheetViews>
  <sheetFormatPr defaultColWidth="9.140625" defaultRowHeight="12.75"/>
  <cols>
    <col min="1" max="1" width="8.85546875" style="219" customWidth="1"/>
    <col min="2" max="2" width="10.140625" style="219" customWidth="1"/>
    <col min="3" max="3" width="26.140625" style="219" bestFit="1" customWidth="1"/>
    <col min="4" max="4" width="9.42578125" style="219" bestFit="1" customWidth="1"/>
    <col min="5" max="5" width="7" style="219" customWidth="1"/>
    <col min="6" max="6" width="12" style="219" bestFit="1" customWidth="1"/>
    <col min="7" max="7" width="6.42578125" style="219" customWidth="1"/>
    <col min="8" max="8" width="12.28515625" style="219" bestFit="1" customWidth="1"/>
    <col min="9" max="9" width="9" style="219" customWidth="1"/>
    <col min="10" max="10" width="5.7109375" style="219" customWidth="1"/>
    <col min="11" max="11" width="6.85546875" style="219" customWidth="1"/>
    <col min="12" max="12" width="6.7109375" style="219" customWidth="1"/>
    <col min="13" max="13" width="10.7109375" style="219" customWidth="1"/>
    <col min="14" max="14" width="15.85546875" style="219" customWidth="1"/>
    <col min="15" max="16384" width="9.140625" style="219"/>
  </cols>
  <sheetData>
    <row r="1" spans="1:14" s="218" customFormat="1" ht="15.75">
      <c r="A1" s="529" t="s">
        <v>1717</v>
      </c>
      <c r="B1" s="529"/>
      <c r="C1" s="529"/>
      <c r="D1" s="529"/>
      <c r="E1" s="529"/>
      <c r="F1" s="529"/>
      <c r="G1" s="529"/>
      <c r="H1" s="529"/>
      <c r="I1" s="529"/>
      <c r="J1" s="529"/>
      <c r="K1" s="529"/>
      <c r="L1" s="529"/>
      <c r="M1" s="529"/>
      <c r="N1" s="529"/>
    </row>
    <row r="2" spans="1:14" s="217" customFormat="1" ht="171">
      <c r="A2" s="305" t="s">
        <v>1751</v>
      </c>
      <c r="B2" s="305" t="s">
        <v>1752</v>
      </c>
      <c r="C2" s="305" t="s">
        <v>326</v>
      </c>
      <c r="D2" s="305" t="s">
        <v>1753</v>
      </c>
      <c r="E2" s="305" t="s">
        <v>1754</v>
      </c>
      <c r="F2" s="305" t="s">
        <v>1755</v>
      </c>
      <c r="G2" s="305" t="s">
        <v>1756</v>
      </c>
      <c r="H2" s="305" t="s">
        <v>1757</v>
      </c>
      <c r="I2" s="305" t="s">
        <v>1758</v>
      </c>
      <c r="J2" s="305" t="s">
        <v>1759</v>
      </c>
      <c r="K2" s="305" t="s">
        <v>1760</v>
      </c>
      <c r="L2" s="305" t="s">
        <v>1761</v>
      </c>
      <c r="M2" s="305" t="s">
        <v>1762</v>
      </c>
      <c r="N2" s="305" t="s">
        <v>1763</v>
      </c>
    </row>
    <row r="3" spans="1:14" s="217" customFormat="1" ht="15">
      <c r="A3" s="147"/>
      <c r="B3" s="147"/>
      <c r="C3" s="282" t="s">
        <v>1764</v>
      </c>
      <c r="D3" s="282" t="s">
        <v>1765</v>
      </c>
      <c r="E3" s="147"/>
      <c r="F3" s="147"/>
      <c r="G3" s="147"/>
      <c r="H3" s="147"/>
      <c r="I3" s="147"/>
      <c r="J3" s="282" t="s">
        <v>1766</v>
      </c>
      <c r="K3" s="282" t="s">
        <v>1767</v>
      </c>
      <c r="L3" s="282" t="s">
        <v>1768</v>
      </c>
      <c r="M3" s="282" t="s">
        <v>1769</v>
      </c>
      <c r="N3" s="147" t="s">
        <v>1770</v>
      </c>
    </row>
    <row r="4" spans="1:14">
      <c r="A4" s="273" t="s">
        <v>1771</v>
      </c>
      <c r="B4" s="273">
        <v>432114401</v>
      </c>
      <c r="C4" s="273" t="s">
        <v>961</v>
      </c>
      <c r="D4" s="273">
        <v>1013624</v>
      </c>
      <c r="E4" s="273">
        <v>250</v>
      </c>
      <c r="F4" s="273" t="s">
        <v>1772</v>
      </c>
      <c r="G4" s="273" t="s">
        <v>1255</v>
      </c>
      <c r="H4" s="273" t="s">
        <v>1773</v>
      </c>
      <c r="I4" s="287">
        <v>1</v>
      </c>
      <c r="J4" s="273">
        <v>1</v>
      </c>
      <c r="K4" s="288">
        <v>2.2061599999999997E-2</v>
      </c>
      <c r="L4" s="288">
        <v>1.42311E-2</v>
      </c>
      <c r="M4" s="288">
        <f>K4-L4</f>
        <v>7.8304999999999972E-3</v>
      </c>
      <c r="N4" s="289">
        <f>M4/K4</f>
        <v>0.35493799180476476</v>
      </c>
    </row>
    <row r="5" spans="1:14">
      <c r="A5" s="273" t="s">
        <v>1771</v>
      </c>
      <c r="B5" s="273">
        <v>432114401</v>
      </c>
      <c r="C5" s="273" t="s">
        <v>961</v>
      </c>
      <c r="D5" s="273">
        <v>1013648</v>
      </c>
      <c r="E5" s="273">
        <v>100</v>
      </c>
      <c r="F5" s="273" t="s">
        <v>1772</v>
      </c>
      <c r="G5" s="273" t="s">
        <v>1255</v>
      </c>
      <c r="H5" s="273" t="s">
        <v>1773</v>
      </c>
      <c r="I5" s="287">
        <v>1</v>
      </c>
      <c r="J5" s="273">
        <v>30</v>
      </c>
      <c r="K5" s="288">
        <v>6.1647599999999997E-2</v>
      </c>
      <c r="L5" s="288">
        <v>2.9488073E-2</v>
      </c>
      <c r="M5" s="288">
        <f t="shared" ref="M5:M67" si="0">K5-L5</f>
        <v>3.2159526999999993E-2</v>
      </c>
      <c r="N5" s="289">
        <f t="shared" ref="N5:N67" si="1">M5/K5</f>
        <v>0.52166713708238432</v>
      </c>
    </row>
    <row r="6" spans="1:14">
      <c r="A6" s="273" t="s">
        <v>1771</v>
      </c>
      <c r="B6" s="273">
        <v>432114401</v>
      </c>
      <c r="C6" s="273" t="s">
        <v>961</v>
      </c>
      <c r="D6" s="273">
        <v>1013728</v>
      </c>
      <c r="E6" s="273">
        <v>100</v>
      </c>
      <c r="F6" s="273" t="s">
        <v>1772</v>
      </c>
      <c r="G6" s="273" t="s">
        <v>1255</v>
      </c>
      <c r="H6" s="273" t="s">
        <v>1773</v>
      </c>
      <c r="I6" s="287">
        <v>1</v>
      </c>
      <c r="J6" s="273">
        <v>27</v>
      </c>
      <c r="K6" s="288">
        <v>7.1612800000000004E-2</v>
      </c>
      <c r="L6" s="288">
        <v>3.3835999999999998E-2</v>
      </c>
      <c r="M6" s="288">
        <f t="shared" si="0"/>
        <v>3.7776800000000006E-2</v>
      </c>
      <c r="N6" s="289">
        <f t="shared" si="1"/>
        <v>0.52751463425532874</v>
      </c>
    </row>
    <row r="7" spans="1:14">
      <c r="A7" s="273" t="s">
        <v>1771</v>
      </c>
      <c r="B7" s="273">
        <v>432114401</v>
      </c>
      <c r="C7" s="273" t="s">
        <v>961</v>
      </c>
      <c r="D7" s="273">
        <v>1013730</v>
      </c>
      <c r="E7" s="273">
        <v>100</v>
      </c>
      <c r="F7" s="273" t="s">
        <v>1772</v>
      </c>
      <c r="G7" s="273" t="s">
        <v>1255</v>
      </c>
      <c r="H7" s="273" t="s">
        <v>1773</v>
      </c>
      <c r="I7" s="287">
        <v>1</v>
      </c>
      <c r="J7" s="273">
        <v>75</v>
      </c>
      <c r="K7" s="288">
        <v>8.5566400000000001E-2</v>
      </c>
      <c r="L7" s="288">
        <v>7.6867000000000005E-2</v>
      </c>
      <c r="M7" s="288">
        <f t="shared" si="0"/>
        <v>8.699399999999996E-3</v>
      </c>
      <c r="N7" s="289">
        <f t="shared" si="1"/>
        <v>0.10166841189999808</v>
      </c>
    </row>
    <row r="8" spans="1:14">
      <c r="A8" s="273" t="s">
        <v>1771</v>
      </c>
      <c r="B8" s="273">
        <v>432114403</v>
      </c>
      <c r="C8" s="273" t="s">
        <v>963</v>
      </c>
      <c r="D8" s="273">
        <v>1014126</v>
      </c>
      <c r="E8" s="273">
        <v>100</v>
      </c>
      <c r="F8" s="273" t="s">
        <v>1772</v>
      </c>
      <c r="G8" s="273" t="s">
        <v>1255</v>
      </c>
      <c r="H8" s="273" t="s">
        <v>1773</v>
      </c>
      <c r="I8" s="287">
        <v>1</v>
      </c>
      <c r="J8" s="273">
        <v>41</v>
      </c>
      <c r="K8" s="288">
        <v>5.0017199999999998E-2</v>
      </c>
      <c r="L8" s="288">
        <v>3.8843999999999997E-2</v>
      </c>
      <c r="M8" s="288">
        <f t="shared" si="0"/>
        <v>1.1173200000000001E-2</v>
      </c>
      <c r="N8" s="289">
        <f t="shared" si="1"/>
        <v>0.22338715481874238</v>
      </c>
    </row>
    <row r="9" spans="1:14">
      <c r="A9" s="273" t="s">
        <v>1771</v>
      </c>
      <c r="B9" s="273">
        <v>432114402</v>
      </c>
      <c r="C9" s="273" t="s">
        <v>962</v>
      </c>
      <c r="D9" s="273">
        <v>1014178</v>
      </c>
      <c r="E9" s="273">
        <v>100</v>
      </c>
      <c r="F9" s="273" t="s">
        <v>1772</v>
      </c>
      <c r="G9" s="273" t="s">
        <v>1255</v>
      </c>
      <c r="H9" s="273" t="s">
        <v>1773</v>
      </c>
      <c r="I9" s="287">
        <v>1</v>
      </c>
      <c r="J9" s="273">
        <v>24</v>
      </c>
      <c r="K9" s="288">
        <v>1.6374E-2</v>
      </c>
      <c r="L9" s="288">
        <v>1.324E-2</v>
      </c>
      <c r="M9" s="288">
        <f t="shared" si="0"/>
        <v>3.1339999999999996E-3</v>
      </c>
      <c r="N9" s="289">
        <f t="shared" si="1"/>
        <v>0.1914010015878832</v>
      </c>
    </row>
    <row r="10" spans="1:14">
      <c r="A10" s="273" t="s">
        <v>1771</v>
      </c>
      <c r="B10" s="273">
        <v>432114402</v>
      </c>
      <c r="C10" s="273" t="s">
        <v>962</v>
      </c>
      <c r="D10" s="273">
        <v>1014388</v>
      </c>
      <c r="E10" s="273">
        <v>100</v>
      </c>
      <c r="F10" s="273" t="s">
        <v>1772</v>
      </c>
      <c r="G10" s="273" t="s">
        <v>1255</v>
      </c>
      <c r="H10" s="273" t="s">
        <v>1773</v>
      </c>
      <c r="I10" s="287">
        <v>1</v>
      </c>
      <c r="J10" s="273">
        <v>25</v>
      </c>
      <c r="K10" s="288">
        <v>3.5656400000000005E-2</v>
      </c>
      <c r="L10" s="288">
        <v>1.3597E-2</v>
      </c>
      <c r="M10" s="288">
        <f t="shared" si="0"/>
        <v>2.2059400000000007E-2</v>
      </c>
      <c r="N10" s="289">
        <f t="shared" si="1"/>
        <v>0.61866593374541468</v>
      </c>
    </row>
    <row r="11" spans="1:14">
      <c r="A11" s="273" t="s">
        <v>1774</v>
      </c>
      <c r="B11" s="273">
        <v>432111501</v>
      </c>
      <c r="C11" s="273" t="s">
        <v>1775</v>
      </c>
      <c r="D11" s="273">
        <v>1059714</v>
      </c>
      <c r="E11" s="273">
        <v>100</v>
      </c>
      <c r="F11" s="273" t="s">
        <v>1772</v>
      </c>
      <c r="G11" s="273" t="s">
        <v>1255</v>
      </c>
      <c r="H11" s="273" t="s">
        <v>1773</v>
      </c>
      <c r="I11" s="287">
        <v>1</v>
      </c>
      <c r="J11" s="273">
        <v>77</v>
      </c>
      <c r="K11" s="288">
        <v>0.17462520000000001</v>
      </c>
      <c r="L11" s="288">
        <v>0.126828</v>
      </c>
      <c r="M11" s="288">
        <f t="shared" si="0"/>
        <v>4.7797200000000012E-2</v>
      </c>
      <c r="N11" s="289">
        <f t="shared" si="1"/>
        <v>0.27371307234007469</v>
      </c>
    </row>
    <row r="12" spans="1:14">
      <c r="A12" s="273" t="s">
        <v>1776</v>
      </c>
      <c r="B12" s="273">
        <v>432122402</v>
      </c>
      <c r="C12" s="273" t="s">
        <v>1777</v>
      </c>
      <c r="D12" s="273">
        <v>1059718</v>
      </c>
      <c r="E12" s="273">
        <v>100</v>
      </c>
      <c r="F12" s="273" t="s">
        <v>1772</v>
      </c>
      <c r="G12" s="273" t="s">
        <v>1255</v>
      </c>
      <c r="H12" s="273" t="s">
        <v>1773</v>
      </c>
      <c r="I12" s="287">
        <v>1</v>
      </c>
      <c r="J12" s="273">
        <v>11</v>
      </c>
      <c r="K12" s="288">
        <v>0.11053399999999999</v>
      </c>
      <c r="L12" s="288">
        <v>6.8348500000000006E-2</v>
      </c>
      <c r="M12" s="288">
        <f t="shared" si="0"/>
        <v>4.2185499999999987E-2</v>
      </c>
      <c r="N12" s="289">
        <f t="shared" si="1"/>
        <v>0.3816517994463241</v>
      </c>
    </row>
    <row r="13" spans="1:14">
      <c r="A13" s="273" t="s">
        <v>1774</v>
      </c>
      <c r="B13" s="273">
        <v>432111503</v>
      </c>
      <c r="C13" s="273" t="s">
        <v>951</v>
      </c>
      <c r="D13" s="273">
        <v>1059742</v>
      </c>
      <c r="E13" s="273">
        <v>100</v>
      </c>
      <c r="F13" s="273" t="s">
        <v>1772</v>
      </c>
      <c r="G13" s="273" t="s">
        <v>1255</v>
      </c>
      <c r="H13" s="273" t="s">
        <v>1773</v>
      </c>
      <c r="I13" s="287">
        <v>1</v>
      </c>
      <c r="J13" s="273">
        <v>31</v>
      </c>
      <c r="K13" s="288">
        <v>7.9835600000000007E-2</v>
      </c>
      <c r="L13" s="288">
        <v>3.0593658999999999E-2</v>
      </c>
      <c r="M13" s="288">
        <f t="shared" si="0"/>
        <v>4.9241941000000011E-2</v>
      </c>
      <c r="N13" s="289">
        <f t="shared" si="1"/>
        <v>0.61679176958650039</v>
      </c>
    </row>
    <row r="14" spans="1:14">
      <c r="A14" s="273" t="s">
        <v>1774</v>
      </c>
      <c r="B14" s="273">
        <v>432111503</v>
      </c>
      <c r="C14" s="273" t="s">
        <v>951</v>
      </c>
      <c r="D14" s="273">
        <v>1059760</v>
      </c>
      <c r="E14" s="273">
        <v>100</v>
      </c>
      <c r="F14" s="273" t="s">
        <v>1772</v>
      </c>
      <c r="G14" s="273" t="s">
        <v>1255</v>
      </c>
      <c r="H14" s="273" t="s">
        <v>1773</v>
      </c>
      <c r="I14" s="287">
        <v>1</v>
      </c>
      <c r="J14" s="273">
        <v>31</v>
      </c>
      <c r="K14" s="288">
        <v>6.1195599999999996E-2</v>
      </c>
      <c r="L14" s="288">
        <v>5.3575999999999999E-2</v>
      </c>
      <c r="M14" s="288">
        <f t="shared" si="0"/>
        <v>7.6195999999999972E-3</v>
      </c>
      <c r="N14" s="289">
        <f t="shared" si="1"/>
        <v>0.12451221983279839</v>
      </c>
    </row>
    <row r="15" spans="1:14">
      <c r="A15" s="273" t="s">
        <v>1774</v>
      </c>
      <c r="B15" s="273">
        <v>432111502</v>
      </c>
      <c r="C15" s="273" t="s">
        <v>947</v>
      </c>
      <c r="D15" s="273">
        <v>1059804</v>
      </c>
      <c r="E15" s="273">
        <v>100</v>
      </c>
      <c r="F15" s="273" t="s">
        <v>1772</v>
      </c>
      <c r="G15" s="273" t="s">
        <v>1255</v>
      </c>
      <c r="H15" s="273" t="s">
        <v>1773</v>
      </c>
      <c r="I15" s="287">
        <v>1</v>
      </c>
      <c r="J15" s="273">
        <v>58</v>
      </c>
      <c r="K15" s="288">
        <v>0.15889200000000001</v>
      </c>
      <c r="L15" s="288">
        <v>8.0516570999999995E-2</v>
      </c>
      <c r="M15" s="288">
        <f t="shared" si="0"/>
        <v>7.837542900000001E-2</v>
      </c>
      <c r="N15" s="289">
        <f t="shared" si="1"/>
        <v>0.49326227248697235</v>
      </c>
    </row>
    <row r="16" spans="1:14">
      <c r="A16" s="273" t="s">
        <v>1774</v>
      </c>
      <c r="B16" s="273">
        <v>432111502</v>
      </c>
      <c r="C16" s="273" t="s">
        <v>947</v>
      </c>
      <c r="D16" s="273">
        <v>1059808</v>
      </c>
      <c r="E16" s="273">
        <v>100</v>
      </c>
      <c r="F16" s="273" t="s">
        <v>1772</v>
      </c>
      <c r="G16" s="273" t="s">
        <v>1255</v>
      </c>
      <c r="H16" s="273" t="s">
        <v>1773</v>
      </c>
      <c r="I16" s="287">
        <v>1</v>
      </c>
      <c r="J16" s="273">
        <v>48</v>
      </c>
      <c r="K16" s="288">
        <v>7.0004800000000006E-2</v>
      </c>
      <c r="L16" s="288">
        <v>4.9267999999999999E-2</v>
      </c>
      <c r="M16" s="288">
        <f t="shared" si="0"/>
        <v>2.0736800000000007E-2</v>
      </c>
      <c r="N16" s="289">
        <f t="shared" si="1"/>
        <v>0.29621968779283714</v>
      </c>
    </row>
    <row r="17" spans="1:14">
      <c r="A17" s="273" t="s">
        <v>1774</v>
      </c>
      <c r="B17" s="273">
        <v>432111504</v>
      </c>
      <c r="C17" s="273" t="s">
        <v>952</v>
      </c>
      <c r="D17" s="273">
        <v>1059848</v>
      </c>
      <c r="E17" s="273">
        <v>100</v>
      </c>
      <c r="F17" s="273" t="s">
        <v>1772</v>
      </c>
      <c r="G17" s="273" t="s">
        <v>1255</v>
      </c>
      <c r="H17" s="273" t="s">
        <v>1773</v>
      </c>
      <c r="I17" s="287">
        <v>1</v>
      </c>
      <c r="J17" s="273">
        <v>79</v>
      </c>
      <c r="K17" s="288">
        <v>0.12292439999999999</v>
      </c>
      <c r="L17" s="288">
        <v>5.0492000000000002E-2</v>
      </c>
      <c r="M17" s="288">
        <f t="shared" si="0"/>
        <v>7.243239999999998E-2</v>
      </c>
      <c r="N17" s="289">
        <f t="shared" si="1"/>
        <v>0.58924346997016042</v>
      </c>
    </row>
    <row r="18" spans="1:14">
      <c r="A18" s="273" t="s">
        <v>1774</v>
      </c>
      <c r="B18" s="273">
        <v>432111504</v>
      </c>
      <c r="C18" s="273" t="s">
        <v>952</v>
      </c>
      <c r="D18" s="273">
        <v>1059858</v>
      </c>
      <c r="E18" s="273">
        <v>500</v>
      </c>
      <c r="F18" s="273" t="s">
        <v>1772</v>
      </c>
      <c r="G18" s="273" t="s">
        <v>1255</v>
      </c>
      <c r="H18" s="273" t="s">
        <v>1773</v>
      </c>
      <c r="I18" s="287">
        <v>1</v>
      </c>
      <c r="J18" s="273">
        <v>142</v>
      </c>
      <c r="K18" s="288">
        <v>0.38260159999999999</v>
      </c>
      <c r="L18" s="288">
        <v>0.14378407699999998</v>
      </c>
      <c r="M18" s="288">
        <f t="shared" si="0"/>
        <v>0.238817523</v>
      </c>
      <c r="N18" s="289">
        <f t="shared" si="1"/>
        <v>0.62419373834296565</v>
      </c>
    </row>
    <row r="19" spans="1:14">
      <c r="A19" s="273" t="s">
        <v>1774</v>
      </c>
      <c r="B19" s="273">
        <v>432111504</v>
      </c>
      <c r="C19" s="273" t="s">
        <v>952</v>
      </c>
      <c r="D19" s="273">
        <v>1059860</v>
      </c>
      <c r="E19" s="273">
        <v>500</v>
      </c>
      <c r="F19" s="273" t="s">
        <v>1772</v>
      </c>
      <c r="G19" s="273" t="s">
        <v>1255</v>
      </c>
      <c r="H19" s="273" t="s">
        <v>1773</v>
      </c>
      <c r="I19" s="287">
        <v>1</v>
      </c>
      <c r="J19" s="273">
        <v>321</v>
      </c>
      <c r="K19" s="288">
        <v>0.40023359999999997</v>
      </c>
      <c r="L19" s="288">
        <v>0.33901910100000004</v>
      </c>
      <c r="M19" s="288">
        <f t="shared" si="0"/>
        <v>6.1214498999999922E-2</v>
      </c>
      <c r="N19" s="289">
        <f t="shared" si="1"/>
        <v>0.15294692649492678</v>
      </c>
    </row>
    <row r="20" spans="1:14">
      <c r="A20" s="273" t="s">
        <v>1778</v>
      </c>
      <c r="B20" s="273">
        <v>432112202</v>
      </c>
      <c r="C20" s="273" t="s">
        <v>956</v>
      </c>
      <c r="D20" s="273">
        <v>1189876</v>
      </c>
      <c r="E20" s="273">
        <v>100</v>
      </c>
      <c r="F20" s="273" t="s">
        <v>1772</v>
      </c>
      <c r="G20" s="273" t="s">
        <v>1255</v>
      </c>
      <c r="H20" s="273" t="s">
        <v>1773</v>
      </c>
      <c r="I20" s="287">
        <v>1</v>
      </c>
      <c r="J20" s="273">
        <v>81</v>
      </c>
      <c r="K20" s="288">
        <v>0.12694520000000001</v>
      </c>
      <c r="L20" s="288">
        <v>8.3773E-2</v>
      </c>
      <c r="M20" s="288">
        <f t="shared" si="0"/>
        <v>4.3172200000000008E-2</v>
      </c>
      <c r="N20" s="289">
        <f t="shared" si="1"/>
        <v>0.34008532815734666</v>
      </c>
    </row>
    <row r="21" spans="1:14">
      <c r="A21" s="273" t="s">
        <v>1778</v>
      </c>
      <c r="B21" s="273">
        <v>432112202</v>
      </c>
      <c r="C21" s="273" t="s">
        <v>956</v>
      </c>
      <c r="D21" s="273">
        <v>1189884</v>
      </c>
      <c r="E21" s="273">
        <v>100</v>
      </c>
      <c r="F21" s="273" t="s">
        <v>1772</v>
      </c>
      <c r="G21" s="273" t="s">
        <v>1255</v>
      </c>
      <c r="H21" s="273" t="s">
        <v>1773</v>
      </c>
      <c r="I21" s="287">
        <v>1</v>
      </c>
      <c r="J21" s="273">
        <v>89</v>
      </c>
      <c r="K21" s="288">
        <v>0.14840520000000001</v>
      </c>
      <c r="L21" s="288">
        <v>8.4191000000000002E-2</v>
      </c>
      <c r="M21" s="288">
        <f t="shared" si="0"/>
        <v>6.4214200000000013E-2</v>
      </c>
      <c r="N21" s="289">
        <f t="shared" si="1"/>
        <v>0.43269508076536406</v>
      </c>
    </row>
    <row r="22" spans="1:14">
      <c r="A22" s="273" t="s">
        <v>1779</v>
      </c>
      <c r="B22" s="273">
        <v>442113202</v>
      </c>
      <c r="C22" s="273" t="s">
        <v>1343</v>
      </c>
      <c r="D22" s="273">
        <v>1189902</v>
      </c>
      <c r="E22" s="273">
        <v>100</v>
      </c>
      <c r="F22" s="273" t="s">
        <v>1772</v>
      </c>
      <c r="G22" s="273" t="s">
        <v>1255</v>
      </c>
      <c r="H22" s="273" t="s">
        <v>1773</v>
      </c>
      <c r="I22" s="287">
        <v>1</v>
      </c>
      <c r="J22" s="273">
        <v>82</v>
      </c>
      <c r="K22" s="288">
        <v>0.2174536</v>
      </c>
      <c r="L22" s="288">
        <v>8.5637000000000005E-2</v>
      </c>
      <c r="M22" s="288">
        <f t="shared" si="0"/>
        <v>0.13181660000000001</v>
      </c>
      <c r="N22" s="289">
        <f t="shared" si="1"/>
        <v>0.60618265229915724</v>
      </c>
    </row>
    <row r="23" spans="1:14">
      <c r="A23" s="273" t="s">
        <v>1778</v>
      </c>
      <c r="B23" s="273">
        <v>432112202</v>
      </c>
      <c r="C23" s="273" t="s">
        <v>956</v>
      </c>
      <c r="D23" s="273">
        <v>1189952</v>
      </c>
      <c r="E23" s="273">
        <v>100</v>
      </c>
      <c r="F23" s="273" t="s">
        <v>1772</v>
      </c>
      <c r="G23" s="273" t="s">
        <v>1255</v>
      </c>
      <c r="H23" s="273" t="s">
        <v>1773</v>
      </c>
      <c r="I23" s="287">
        <v>1</v>
      </c>
      <c r="J23" s="273">
        <v>54</v>
      </c>
      <c r="K23" s="288">
        <v>0.12990119999999999</v>
      </c>
      <c r="L23" s="288">
        <v>7.4079999999999993E-2</v>
      </c>
      <c r="M23" s="288">
        <f t="shared" si="0"/>
        <v>5.5821200000000001E-2</v>
      </c>
      <c r="N23" s="289">
        <f t="shared" si="1"/>
        <v>0.42972043368344559</v>
      </c>
    </row>
    <row r="24" spans="1:14">
      <c r="A24" s="273" t="s">
        <v>1779</v>
      </c>
      <c r="B24" s="273">
        <v>442113202</v>
      </c>
      <c r="C24" s="273" t="s">
        <v>1343</v>
      </c>
      <c r="D24" s="273">
        <v>1189954</v>
      </c>
      <c r="E24" s="273">
        <v>100</v>
      </c>
      <c r="F24" s="273" t="s">
        <v>1772</v>
      </c>
      <c r="G24" s="273" t="s">
        <v>1255</v>
      </c>
      <c r="H24" s="273" t="s">
        <v>1773</v>
      </c>
      <c r="I24" s="287">
        <v>1</v>
      </c>
      <c r="J24" s="273">
        <v>93</v>
      </c>
      <c r="K24" s="288">
        <v>0.15547320000000001</v>
      </c>
      <c r="L24" s="288">
        <v>9.8999000000000004E-2</v>
      </c>
      <c r="M24" s="288">
        <f t="shared" si="0"/>
        <v>5.6474200000000002E-2</v>
      </c>
      <c r="N24" s="289">
        <f t="shared" si="1"/>
        <v>0.36324073859674849</v>
      </c>
    </row>
    <row r="25" spans="1:14">
      <c r="A25" s="273" t="s">
        <v>1779</v>
      </c>
      <c r="B25" s="273">
        <v>442113202</v>
      </c>
      <c r="C25" s="273" t="s">
        <v>1343</v>
      </c>
      <c r="D25" s="273">
        <v>1189960</v>
      </c>
      <c r="E25" s="273">
        <v>100</v>
      </c>
      <c r="F25" s="273" t="s">
        <v>1772</v>
      </c>
      <c r="G25" s="273" t="s">
        <v>1255</v>
      </c>
      <c r="H25" s="273" t="s">
        <v>1773</v>
      </c>
      <c r="I25" s="287">
        <v>1</v>
      </c>
      <c r="J25" s="273">
        <v>113</v>
      </c>
      <c r="K25" s="288">
        <v>0.19276960000000001</v>
      </c>
      <c r="L25" s="288">
        <v>0.149228</v>
      </c>
      <c r="M25" s="288">
        <f t="shared" si="0"/>
        <v>4.3541600000000014E-2</v>
      </c>
      <c r="N25" s="289">
        <f t="shared" si="1"/>
        <v>0.22587378922817711</v>
      </c>
    </row>
    <row r="26" spans="1:14">
      <c r="A26" s="273" t="s">
        <v>1779</v>
      </c>
      <c r="B26" s="273">
        <v>442113202</v>
      </c>
      <c r="C26" s="273" t="s">
        <v>1343</v>
      </c>
      <c r="D26" s="273">
        <v>1189962</v>
      </c>
      <c r="E26" s="273">
        <v>100</v>
      </c>
      <c r="F26" s="273" t="s">
        <v>1772</v>
      </c>
      <c r="G26" s="273" t="s">
        <v>1255</v>
      </c>
      <c r="H26" s="273" t="s">
        <v>1773</v>
      </c>
      <c r="I26" s="287">
        <v>1</v>
      </c>
      <c r="J26" s="273">
        <v>51</v>
      </c>
      <c r="K26" s="288">
        <v>4.7529199999999994E-2</v>
      </c>
      <c r="L26" s="288">
        <v>2.3189999999999999E-2</v>
      </c>
      <c r="M26" s="288">
        <f t="shared" si="0"/>
        <v>2.4339199999999995E-2</v>
      </c>
      <c r="N26" s="289">
        <f t="shared" si="1"/>
        <v>0.51208941029935273</v>
      </c>
    </row>
    <row r="27" spans="1:14">
      <c r="A27" s="273" t="s">
        <v>1778</v>
      </c>
      <c r="B27" s="273">
        <v>432112202</v>
      </c>
      <c r="C27" s="273" t="s">
        <v>956</v>
      </c>
      <c r="D27" s="273">
        <v>1190020</v>
      </c>
      <c r="E27" s="273">
        <v>100</v>
      </c>
      <c r="F27" s="273" t="s">
        <v>1772</v>
      </c>
      <c r="G27" s="273" t="s">
        <v>1255</v>
      </c>
      <c r="H27" s="273" t="s">
        <v>1773</v>
      </c>
      <c r="I27" s="287">
        <v>1</v>
      </c>
      <c r="J27" s="273">
        <v>54</v>
      </c>
      <c r="K27" s="288">
        <v>0.1037684</v>
      </c>
      <c r="L27" s="288">
        <v>5.7492000000000001E-2</v>
      </c>
      <c r="M27" s="288">
        <f t="shared" si="0"/>
        <v>4.6276399999999995E-2</v>
      </c>
      <c r="N27" s="289">
        <f t="shared" si="1"/>
        <v>0.44595849989013991</v>
      </c>
    </row>
    <row r="28" spans="1:14">
      <c r="A28" s="273" t="s">
        <v>1779</v>
      </c>
      <c r="B28" s="273">
        <v>442113202</v>
      </c>
      <c r="C28" s="273" t="s">
        <v>1343</v>
      </c>
      <c r="D28" s="273">
        <v>1190032</v>
      </c>
      <c r="E28" s="273">
        <v>100</v>
      </c>
      <c r="F28" s="273" t="s">
        <v>1772</v>
      </c>
      <c r="G28" s="273" t="s">
        <v>1255</v>
      </c>
      <c r="H28" s="273" t="s">
        <v>1773</v>
      </c>
      <c r="I28" s="287">
        <v>1</v>
      </c>
      <c r="J28" s="273">
        <v>55</v>
      </c>
      <c r="K28" s="288">
        <v>0.1488564</v>
      </c>
      <c r="L28" s="288">
        <v>4.5888999999999999E-2</v>
      </c>
      <c r="M28" s="288">
        <f t="shared" si="0"/>
        <v>0.1029674</v>
      </c>
      <c r="N28" s="289">
        <f t="shared" si="1"/>
        <v>0.69172302971185651</v>
      </c>
    </row>
    <row r="29" spans="1:14">
      <c r="A29" s="273" t="s">
        <v>1778</v>
      </c>
      <c r="B29" s="273">
        <v>432112204</v>
      </c>
      <c r="C29" s="273" t="s">
        <v>1780</v>
      </c>
      <c r="D29" s="273">
        <v>1190064</v>
      </c>
      <c r="E29" s="273">
        <v>100</v>
      </c>
      <c r="F29" s="273" t="s">
        <v>1772</v>
      </c>
      <c r="G29" s="273" t="s">
        <v>1255</v>
      </c>
      <c r="H29" s="273" t="s">
        <v>1773</v>
      </c>
      <c r="I29" s="287">
        <v>1</v>
      </c>
      <c r="J29" s="273">
        <v>88</v>
      </c>
      <c r="K29" s="288">
        <v>0.20630879999999999</v>
      </c>
      <c r="L29" s="288">
        <v>6.4491999999999994E-2</v>
      </c>
      <c r="M29" s="288">
        <f t="shared" si="0"/>
        <v>0.14181679999999999</v>
      </c>
      <c r="N29" s="289">
        <f t="shared" si="1"/>
        <v>0.68740063438883847</v>
      </c>
    </row>
    <row r="30" spans="1:14">
      <c r="A30" s="273" t="s">
        <v>1778</v>
      </c>
      <c r="B30" s="273">
        <v>432112203</v>
      </c>
      <c r="C30" s="273" t="s">
        <v>957</v>
      </c>
      <c r="D30" s="273">
        <v>1190078</v>
      </c>
      <c r="E30" s="273">
        <v>100</v>
      </c>
      <c r="F30" s="273" t="s">
        <v>1772</v>
      </c>
      <c r="G30" s="273" t="s">
        <v>1255</v>
      </c>
      <c r="H30" s="273" t="s">
        <v>1773</v>
      </c>
      <c r="I30" s="287">
        <v>1</v>
      </c>
      <c r="J30" s="273">
        <v>25</v>
      </c>
      <c r="K30" s="288">
        <v>0.15551960000000001</v>
      </c>
      <c r="L30" s="288">
        <v>4.8573999999999999E-2</v>
      </c>
      <c r="M30" s="288">
        <f t="shared" si="0"/>
        <v>0.1069456</v>
      </c>
      <c r="N30" s="289">
        <f t="shared" si="1"/>
        <v>0.68766637774274109</v>
      </c>
    </row>
    <row r="31" spans="1:14">
      <c r="A31" s="273" t="s">
        <v>1778</v>
      </c>
      <c r="B31" s="273">
        <v>432112202</v>
      </c>
      <c r="C31" s="273" t="s">
        <v>956</v>
      </c>
      <c r="D31" s="273">
        <v>1190182</v>
      </c>
      <c r="E31" s="273">
        <v>100</v>
      </c>
      <c r="F31" s="273" t="s">
        <v>1772</v>
      </c>
      <c r="G31" s="273" t="s">
        <v>1255</v>
      </c>
      <c r="H31" s="273" t="s">
        <v>1773</v>
      </c>
      <c r="I31" s="287">
        <v>1</v>
      </c>
      <c r="J31" s="273">
        <v>68</v>
      </c>
      <c r="K31" s="288">
        <v>8.1618800000000005E-2</v>
      </c>
      <c r="L31" s="288">
        <v>6.8297999999999998E-2</v>
      </c>
      <c r="M31" s="288">
        <f t="shared" si="0"/>
        <v>1.3320800000000008E-2</v>
      </c>
      <c r="N31" s="289">
        <f t="shared" si="1"/>
        <v>0.16320749631212425</v>
      </c>
    </row>
    <row r="32" spans="1:14">
      <c r="A32" s="273" t="s">
        <v>1774</v>
      </c>
      <c r="B32" s="273">
        <v>432111504</v>
      </c>
      <c r="C32" s="273" t="s">
        <v>952</v>
      </c>
      <c r="D32" s="273">
        <v>1296649</v>
      </c>
      <c r="E32" s="273">
        <v>500</v>
      </c>
      <c r="F32" s="273" t="s">
        <v>1772</v>
      </c>
      <c r="G32" s="273" t="s">
        <v>1255</v>
      </c>
      <c r="H32" s="273" t="s">
        <v>1773</v>
      </c>
      <c r="I32" s="287">
        <v>1</v>
      </c>
      <c r="J32" s="273">
        <v>242</v>
      </c>
      <c r="K32" s="288">
        <v>0.39636640000000001</v>
      </c>
      <c r="L32" s="288">
        <v>0.32386196899999997</v>
      </c>
      <c r="M32" s="288">
        <f t="shared" si="0"/>
        <v>7.2504431000000036E-2</v>
      </c>
      <c r="N32" s="289">
        <f t="shared" si="1"/>
        <v>0.18292274774047457</v>
      </c>
    </row>
    <row r="33" spans="1:14">
      <c r="A33" s="273" t="s">
        <v>1781</v>
      </c>
      <c r="B33" s="273">
        <v>432115301</v>
      </c>
      <c r="C33" s="273" t="s">
        <v>966</v>
      </c>
      <c r="D33" s="273">
        <v>1296655</v>
      </c>
      <c r="E33" s="273">
        <v>100</v>
      </c>
      <c r="F33" s="273" t="s">
        <v>1772</v>
      </c>
      <c r="G33" s="273" t="s">
        <v>1255</v>
      </c>
      <c r="H33" s="273" t="s">
        <v>1773</v>
      </c>
      <c r="I33" s="287">
        <v>1</v>
      </c>
      <c r="J33" s="273">
        <v>108</v>
      </c>
      <c r="K33" s="288">
        <v>0.19569639999999999</v>
      </c>
      <c r="L33" s="288">
        <v>0.133329</v>
      </c>
      <c r="M33" s="288">
        <f t="shared" si="0"/>
        <v>6.236739999999999E-2</v>
      </c>
      <c r="N33" s="289">
        <f t="shared" si="1"/>
        <v>0.31869467195104251</v>
      </c>
    </row>
    <row r="34" spans="1:14">
      <c r="A34" s="273" t="s">
        <v>1781</v>
      </c>
      <c r="B34" s="273">
        <v>432115301</v>
      </c>
      <c r="C34" s="273" t="s">
        <v>966</v>
      </c>
      <c r="D34" s="273">
        <v>1296659</v>
      </c>
      <c r="E34" s="273">
        <v>100</v>
      </c>
      <c r="F34" s="273" t="s">
        <v>1772</v>
      </c>
      <c r="G34" s="273" t="s">
        <v>1255</v>
      </c>
      <c r="H34" s="273" t="s">
        <v>1773</v>
      </c>
      <c r="I34" s="287">
        <v>1</v>
      </c>
      <c r="J34" s="273">
        <v>28</v>
      </c>
      <c r="K34" s="288">
        <v>5.8048800000000005E-2</v>
      </c>
      <c r="L34" s="288">
        <v>4.5511999999999997E-2</v>
      </c>
      <c r="M34" s="288">
        <f t="shared" si="0"/>
        <v>1.2536800000000008E-2</v>
      </c>
      <c r="N34" s="289">
        <f t="shared" si="1"/>
        <v>0.21597001143865174</v>
      </c>
    </row>
    <row r="35" spans="1:14">
      <c r="A35" s="273" t="s">
        <v>1781</v>
      </c>
      <c r="B35" s="273">
        <v>432115301</v>
      </c>
      <c r="C35" s="273" t="s">
        <v>966</v>
      </c>
      <c r="D35" s="273">
        <v>1296673</v>
      </c>
      <c r="E35" s="273">
        <v>250</v>
      </c>
      <c r="F35" s="273" t="s">
        <v>1772</v>
      </c>
      <c r="G35" s="273" t="s">
        <v>1255</v>
      </c>
      <c r="H35" s="273" t="s">
        <v>1773</v>
      </c>
      <c r="I35" s="287">
        <v>1</v>
      </c>
      <c r="J35" s="273">
        <v>137</v>
      </c>
      <c r="K35" s="288">
        <v>0.2289832</v>
      </c>
      <c r="L35" s="288">
        <v>0.166356</v>
      </c>
      <c r="M35" s="288">
        <f t="shared" si="0"/>
        <v>6.2627199999999994E-2</v>
      </c>
      <c r="N35" s="289">
        <f t="shared" si="1"/>
        <v>0.27350128743069357</v>
      </c>
    </row>
    <row r="36" spans="1:14">
      <c r="A36" s="273" t="s">
        <v>1781</v>
      </c>
      <c r="B36" s="273">
        <v>432115301</v>
      </c>
      <c r="C36" s="273" t="s">
        <v>966</v>
      </c>
      <c r="D36" s="273">
        <v>1296697</v>
      </c>
      <c r="E36" s="273">
        <v>100</v>
      </c>
      <c r="F36" s="273" t="s">
        <v>1772</v>
      </c>
      <c r="G36" s="273" t="s">
        <v>1255</v>
      </c>
      <c r="H36" s="273" t="s">
        <v>1773</v>
      </c>
      <c r="I36" s="287">
        <v>1</v>
      </c>
      <c r="J36" s="273">
        <v>58</v>
      </c>
      <c r="K36" s="288">
        <v>0.11169519999999999</v>
      </c>
      <c r="L36" s="288">
        <v>7.3136999999999994E-2</v>
      </c>
      <c r="M36" s="288">
        <f t="shared" si="0"/>
        <v>3.8558200000000001E-2</v>
      </c>
      <c r="N36" s="289">
        <f t="shared" si="1"/>
        <v>0.34520910477800304</v>
      </c>
    </row>
    <row r="37" spans="1:14">
      <c r="A37" s="273" t="s">
        <v>1779</v>
      </c>
      <c r="B37" s="273">
        <v>442113202</v>
      </c>
      <c r="C37" s="273" t="s">
        <v>1343</v>
      </c>
      <c r="D37" s="273">
        <v>1296729</v>
      </c>
      <c r="E37" s="273">
        <v>100</v>
      </c>
      <c r="F37" s="273" t="s">
        <v>1772</v>
      </c>
      <c r="G37" s="273" t="s">
        <v>1255</v>
      </c>
      <c r="H37" s="273" t="s">
        <v>1773</v>
      </c>
      <c r="I37" s="287">
        <v>1</v>
      </c>
      <c r="J37" s="273">
        <v>62</v>
      </c>
      <c r="K37" s="288">
        <v>0.24790999999999999</v>
      </c>
      <c r="L37" s="288">
        <v>0.10194686</v>
      </c>
      <c r="M37" s="288">
        <f t="shared" si="0"/>
        <v>0.14596313999999999</v>
      </c>
      <c r="N37" s="289">
        <f t="shared" si="1"/>
        <v>0.58877471663103542</v>
      </c>
    </row>
    <row r="38" spans="1:14">
      <c r="A38" s="273" t="s">
        <v>1781</v>
      </c>
      <c r="B38" s="273">
        <v>432115301</v>
      </c>
      <c r="C38" s="273" t="s">
        <v>966</v>
      </c>
      <c r="D38" s="273">
        <v>1296735</v>
      </c>
      <c r="E38" s="273">
        <v>100</v>
      </c>
      <c r="F38" s="273" t="s">
        <v>1772</v>
      </c>
      <c r="G38" s="273" t="s">
        <v>1255</v>
      </c>
      <c r="H38" s="273" t="s">
        <v>1773</v>
      </c>
      <c r="I38" s="287">
        <v>1</v>
      </c>
      <c r="J38" s="273">
        <v>52</v>
      </c>
      <c r="K38" s="288">
        <v>0.14540600000000001</v>
      </c>
      <c r="L38" s="288">
        <v>0.10745</v>
      </c>
      <c r="M38" s="288">
        <f t="shared" si="0"/>
        <v>3.7956000000000004E-2</v>
      </c>
      <c r="N38" s="289">
        <f t="shared" si="1"/>
        <v>0.26103462030452662</v>
      </c>
    </row>
    <row r="39" spans="1:14">
      <c r="A39" s="273" t="s">
        <v>1781</v>
      </c>
      <c r="B39" s="273">
        <v>432115301</v>
      </c>
      <c r="C39" s="273" t="s">
        <v>966</v>
      </c>
      <c r="D39" s="273">
        <v>1296741</v>
      </c>
      <c r="E39" s="273">
        <v>100</v>
      </c>
      <c r="F39" s="273" t="s">
        <v>1772</v>
      </c>
      <c r="G39" s="273" t="s">
        <v>1255</v>
      </c>
      <c r="H39" s="273" t="s">
        <v>1773</v>
      </c>
      <c r="I39" s="287">
        <v>1</v>
      </c>
      <c r="J39" s="273">
        <v>97</v>
      </c>
      <c r="K39" s="288">
        <v>0.1066296</v>
      </c>
      <c r="L39" s="288">
        <v>6.9950999999999999E-2</v>
      </c>
      <c r="M39" s="288">
        <f t="shared" si="0"/>
        <v>3.6678600000000006E-2</v>
      </c>
      <c r="N39" s="289">
        <f t="shared" si="1"/>
        <v>0.34398140853946751</v>
      </c>
    </row>
    <row r="40" spans="1:14">
      <c r="A40" s="273" t="s">
        <v>1779</v>
      </c>
      <c r="B40" s="273">
        <v>442113202</v>
      </c>
      <c r="C40" s="273" t="s">
        <v>1343</v>
      </c>
      <c r="D40" s="273">
        <v>1296769</v>
      </c>
      <c r="E40" s="273">
        <v>100</v>
      </c>
      <c r="F40" s="273" t="s">
        <v>1772</v>
      </c>
      <c r="G40" s="273" t="s">
        <v>1255</v>
      </c>
      <c r="H40" s="273" t="s">
        <v>1773</v>
      </c>
      <c r="I40" s="287">
        <v>1</v>
      </c>
      <c r="J40" s="273">
        <v>60</v>
      </c>
      <c r="K40" s="288">
        <v>0.1526952</v>
      </c>
      <c r="L40" s="288">
        <v>9.1686000000000004E-2</v>
      </c>
      <c r="M40" s="288">
        <f t="shared" si="0"/>
        <v>6.10092E-2</v>
      </c>
      <c r="N40" s="289">
        <f t="shared" si="1"/>
        <v>0.39954890527010672</v>
      </c>
    </row>
    <row r="41" spans="1:14">
      <c r="A41" s="273" t="s">
        <v>1781</v>
      </c>
      <c r="B41" s="273">
        <v>432115301</v>
      </c>
      <c r="C41" s="273" t="s">
        <v>966</v>
      </c>
      <c r="D41" s="273">
        <v>1296771</v>
      </c>
      <c r="E41" s="273">
        <v>100</v>
      </c>
      <c r="F41" s="273" t="s">
        <v>1772</v>
      </c>
      <c r="G41" s="273" t="s">
        <v>1255</v>
      </c>
      <c r="H41" s="273" t="s">
        <v>1773</v>
      </c>
      <c r="I41" s="287">
        <v>1</v>
      </c>
      <c r="J41" s="273">
        <v>32</v>
      </c>
      <c r="K41" s="288">
        <v>5.3055999999999999E-2</v>
      </c>
      <c r="L41" s="288">
        <v>4.6482000000000002E-2</v>
      </c>
      <c r="M41" s="288">
        <f t="shared" si="0"/>
        <v>6.5739999999999965E-3</v>
      </c>
      <c r="N41" s="289">
        <f t="shared" si="1"/>
        <v>0.12390681544028945</v>
      </c>
    </row>
    <row r="42" spans="1:14">
      <c r="A42" s="273" t="s">
        <v>1781</v>
      </c>
      <c r="B42" s="273">
        <v>432115301</v>
      </c>
      <c r="C42" s="273" t="s">
        <v>966</v>
      </c>
      <c r="D42" s="273">
        <v>1296781</v>
      </c>
      <c r="E42" s="273">
        <v>100</v>
      </c>
      <c r="F42" s="273" t="s">
        <v>1772</v>
      </c>
      <c r="G42" s="273" t="s">
        <v>1255</v>
      </c>
      <c r="H42" s="273" t="s">
        <v>1773</v>
      </c>
      <c r="I42" s="287">
        <v>1</v>
      </c>
      <c r="J42" s="273">
        <v>50</v>
      </c>
      <c r="K42" s="288">
        <v>0.10433039999999999</v>
      </c>
      <c r="L42" s="288">
        <v>9.2866600000000007E-2</v>
      </c>
      <c r="M42" s="288">
        <f t="shared" si="0"/>
        <v>1.1463799999999982E-2</v>
      </c>
      <c r="N42" s="289">
        <f t="shared" si="1"/>
        <v>0.10987976658768665</v>
      </c>
    </row>
    <row r="43" spans="1:14">
      <c r="A43" s="273" t="s">
        <v>1781</v>
      </c>
      <c r="B43" s="273">
        <v>432115301</v>
      </c>
      <c r="C43" s="273" t="s">
        <v>966</v>
      </c>
      <c r="D43" s="273">
        <v>1296783</v>
      </c>
      <c r="E43" s="273">
        <v>100</v>
      </c>
      <c r="F43" s="273" t="s">
        <v>1772</v>
      </c>
      <c r="G43" s="273" t="s">
        <v>1255</v>
      </c>
      <c r="H43" s="273" t="s">
        <v>1773</v>
      </c>
      <c r="I43" s="287">
        <v>1</v>
      </c>
      <c r="J43" s="273">
        <v>36</v>
      </c>
      <c r="K43" s="288">
        <v>8.5086800000000004E-2</v>
      </c>
      <c r="L43" s="288">
        <v>4.6251E-2</v>
      </c>
      <c r="M43" s="288">
        <f t="shared" si="0"/>
        <v>3.8835800000000004E-2</v>
      </c>
      <c r="N43" s="289">
        <f t="shared" si="1"/>
        <v>0.45642567354748331</v>
      </c>
    </row>
    <row r="44" spans="1:14">
      <c r="A44" s="273" t="s">
        <v>1781</v>
      </c>
      <c r="B44" s="273">
        <v>432115302</v>
      </c>
      <c r="C44" s="273" t="s">
        <v>967</v>
      </c>
      <c r="D44" s="273">
        <v>1296805</v>
      </c>
      <c r="E44" s="273">
        <v>400</v>
      </c>
      <c r="F44" s="273" t="s">
        <v>1772</v>
      </c>
      <c r="G44" s="273" t="s">
        <v>1255</v>
      </c>
      <c r="H44" s="273" t="s">
        <v>1773</v>
      </c>
      <c r="I44" s="287">
        <v>1</v>
      </c>
      <c r="J44" s="273">
        <v>138</v>
      </c>
      <c r="K44" s="288">
        <v>0.19961760000000001</v>
      </c>
      <c r="L44" s="288">
        <v>0.14658099999999999</v>
      </c>
      <c r="M44" s="288">
        <f t="shared" si="0"/>
        <v>5.3036600000000017E-2</v>
      </c>
      <c r="N44" s="289">
        <f t="shared" si="1"/>
        <v>0.26569100119428357</v>
      </c>
    </row>
    <row r="45" spans="1:14">
      <c r="A45" s="273" t="s">
        <v>1781</v>
      </c>
      <c r="B45" s="273">
        <v>432115302</v>
      </c>
      <c r="C45" s="273" t="s">
        <v>967</v>
      </c>
      <c r="D45" s="273">
        <v>1296817</v>
      </c>
      <c r="E45" s="273">
        <v>100</v>
      </c>
      <c r="F45" s="273" t="s">
        <v>1772</v>
      </c>
      <c r="G45" s="273" t="s">
        <v>1255</v>
      </c>
      <c r="H45" s="273" t="s">
        <v>1773</v>
      </c>
      <c r="I45" s="287">
        <v>1</v>
      </c>
      <c r="J45" s="273">
        <v>95</v>
      </c>
      <c r="K45" s="288">
        <v>0.1033356</v>
      </c>
      <c r="L45" s="288">
        <v>8.1109000000000001E-2</v>
      </c>
      <c r="M45" s="288">
        <f t="shared" si="0"/>
        <v>2.2226599999999999E-2</v>
      </c>
      <c r="N45" s="289">
        <f t="shared" si="1"/>
        <v>0.21509141089808351</v>
      </c>
    </row>
    <row r="46" spans="1:14">
      <c r="A46" s="273" t="s">
        <v>1781</v>
      </c>
      <c r="B46" s="273">
        <v>432115302</v>
      </c>
      <c r="C46" s="273" t="s">
        <v>967</v>
      </c>
      <c r="D46" s="273">
        <v>1296825</v>
      </c>
      <c r="E46" s="273">
        <v>100</v>
      </c>
      <c r="F46" s="273" t="s">
        <v>1772</v>
      </c>
      <c r="G46" s="273" t="s">
        <v>1255</v>
      </c>
      <c r="H46" s="273" t="s">
        <v>1773</v>
      </c>
      <c r="I46" s="287">
        <v>1</v>
      </c>
      <c r="J46" s="273">
        <v>69</v>
      </c>
      <c r="K46" s="288">
        <v>0.17320360000000001</v>
      </c>
      <c r="L46" s="288">
        <v>9.6950999999999996E-2</v>
      </c>
      <c r="M46" s="288">
        <f t="shared" si="0"/>
        <v>7.6252600000000018E-2</v>
      </c>
      <c r="N46" s="289">
        <f t="shared" si="1"/>
        <v>0.44024835511502075</v>
      </c>
    </row>
    <row r="47" spans="1:14">
      <c r="A47" s="273" t="s">
        <v>1781</v>
      </c>
      <c r="B47" s="273">
        <v>432115302</v>
      </c>
      <c r="C47" s="273" t="s">
        <v>967</v>
      </c>
      <c r="D47" s="273">
        <v>1296841</v>
      </c>
      <c r="E47" s="273">
        <v>100</v>
      </c>
      <c r="F47" s="273" t="s">
        <v>1772</v>
      </c>
      <c r="G47" s="273" t="s">
        <v>1255</v>
      </c>
      <c r="H47" s="273" t="s">
        <v>1773</v>
      </c>
      <c r="I47" s="287">
        <v>1</v>
      </c>
      <c r="J47" s="273">
        <v>59</v>
      </c>
      <c r="K47" s="288">
        <v>0.1705564</v>
      </c>
      <c r="L47" s="288">
        <v>8.3622000000000002E-2</v>
      </c>
      <c r="M47" s="288">
        <f t="shared" si="0"/>
        <v>8.6934399999999995E-2</v>
      </c>
      <c r="N47" s="289">
        <f t="shared" si="1"/>
        <v>0.50971057081411186</v>
      </c>
    </row>
    <row r="48" spans="1:14">
      <c r="A48" s="273" t="s">
        <v>1781</v>
      </c>
      <c r="B48" s="273">
        <v>432115302</v>
      </c>
      <c r="C48" s="273" t="s">
        <v>967</v>
      </c>
      <c r="D48" s="273">
        <v>1296855</v>
      </c>
      <c r="E48" s="273">
        <v>400</v>
      </c>
      <c r="F48" s="273" t="s">
        <v>1772</v>
      </c>
      <c r="G48" s="273" t="s">
        <v>1255</v>
      </c>
      <c r="H48" s="273" t="s">
        <v>1773</v>
      </c>
      <c r="I48" s="287">
        <v>1</v>
      </c>
      <c r="J48" s="273">
        <v>176</v>
      </c>
      <c r="K48" s="288">
        <v>0.38299840000000002</v>
      </c>
      <c r="L48" s="288">
        <v>0.20545099999999999</v>
      </c>
      <c r="M48" s="288">
        <f t="shared" si="0"/>
        <v>0.17754740000000002</v>
      </c>
      <c r="N48" s="289">
        <f t="shared" si="1"/>
        <v>0.46357217158087349</v>
      </c>
    </row>
    <row r="49" spans="1:14">
      <c r="A49" s="273" t="s">
        <v>1781</v>
      </c>
      <c r="B49" s="273">
        <v>432115302</v>
      </c>
      <c r="C49" s="273" t="s">
        <v>967</v>
      </c>
      <c r="D49" s="273">
        <v>1296875</v>
      </c>
      <c r="E49" s="273">
        <v>100</v>
      </c>
      <c r="F49" s="273" t="s">
        <v>1772</v>
      </c>
      <c r="G49" s="273" t="s">
        <v>1255</v>
      </c>
      <c r="H49" s="273" t="s">
        <v>1773</v>
      </c>
      <c r="I49" s="287">
        <v>1</v>
      </c>
      <c r="J49" s="273">
        <v>135</v>
      </c>
      <c r="K49" s="288">
        <v>0.15162800000000001</v>
      </c>
      <c r="L49" s="288">
        <v>0.132785921</v>
      </c>
      <c r="M49" s="288">
        <f t="shared" si="0"/>
        <v>1.8842079000000012E-2</v>
      </c>
      <c r="N49" s="289">
        <f t="shared" si="1"/>
        <v>0.12426516870235056</v>
      </c>
    </row>
    <row r="50" spans="1:14">
      <c r="A50" s="273" t="s">
        <v>1782</v>
      </c>
      <c r="B50" s="273">
        <v>442232103</v>
      </c>
      <c r="C50" s="273" t="s">
        <v>1783</v>
      </c>
      <c r="D50" s="273">
        <v>19138715</v>
      </c>
      <c r="E50" s="273">
        <v>100</v>
      </c>
      <c r="F50" s="273" t="s">
        <v>1772</v>
      </c>
      <c r="G50" s="273" t="s">
        <v>1255</v>
      </c>
      <c r="H50" s="273" t="s">
        <v>1773</v>
      </c>
      <c r="I50" s="287">
        <v>1</v>
      </c>
      <c r="J50" s="273">
        <v>115</v>
      </c>
      <c r="K50" s="288">
        <v>0.13775279999999998</v>
      </c>
      <c r="L50" s="288">
        <v>9.5626113999999998E-2</v>
      </c>
      <c r="M50" s="288">
        <f t="shared" si="0"/>
        <v>4.2126685999999983E-2</v>
      </c>
      <c r="N50" s="289">
        <f t="shared" si="1"/>
        <v>0.30581364589322313</v>
      </c>
    </row>
    <row r="51" spans="1:14">
      <c r="A51" s="273" t="s">
        <v>1784</v>
      </c>
      <c r="B51" s="273">
        <v>432122301</v>
      </c>
      <c r="C51" s="273" t="s">
        <v>1785</v>
      </c>
      <c r="D51" s="273">
        <v>217913</v>
      </c>
      <c r="E51" s="273">
        <v>100</v>
      </c>
      <c r="F51" s="273" t="s">
        <v>1772</v>
      </c>
      <c r="G51" s="273" t="s">
        <v>1255</v>
      </c>
      <c r="H51" s="273" t="s">
        <v>1773</v>
      </c>
      <c r="I51" s="287">
        <v>1</v>
      </c>
      <c r="J51" s="273">
        <v>79</v>
      </c>
      <c r="K51" s="288">
        <v>0.12777839999999999</v>
      </c>
      <c r="L51" s="288">
        <v>0.10932600000000001</v>
      </c>
      <c r="M51" s="288">
        <f t="shared" si="0"/>
        <v>1.845239999999998E-2</v>
      </c>
      <c r="N51" s="289">
        <f t="shared" si="1"/>
        <v>0.14440938374560944</v>
      </c>
    </row>
    <row r="52" spans="1:14">
      <c r="A52" s="273" t="s">
        <v>1784</v>
      </c>
      <c r="B52" s="273">
        <v>432122302</v>
      </c>
      <c r="C52" s="273" t="s">
        <v>972</v>
      </c>
      <c r="D52" s="273">
        <v>218013</v>
      </c>
      <c r="E52" s="273">
        <v>500</v>
      </c>
      <c r="F52" s="273" t="s">
        <v>1772</v>
      </c>
      <c r="G52" s="273" t="s">
        <v>1255</v>
      </c>
      <c r="H52" s="273" t="s">
        <v>1773</v>
      </c>
      <c r="I52" s="287">
        <v>1</v>
      </c>
      <c r="J52" s="273">
        <v>385</v>
      </c>
      <c r="K52" s="288">
        <v>0.74850880000000009</v>
      </c>
      <c r="L52" s="288">
        <v>0.38750600000000002</v>
      </c>
      <c r="M52" s="288">
        <f t="shared" si="0"/>
        <v>0.36100280000000007</v>
      </c>
      <c r="N52" s="289">
        <f t="shared" si="1"/>
        <v>0.48229599972638937</v>
      </c>
    </row>
    <row r="53" spans="1:14">
      <c r="A53" s="273" t="s">
        <v>1786</v>
      </c>
      <c r="B53" s="273">
        <v>432123203</v>
      </c>
      <c r="C53" s="273" t="s">
        <v>977</v>
      </c>
      <c r="D53" s="273">
        <v>374474</v>
      </c>
      <c r="E53" s="273">
        <v>100</v>
      </c>
      <c r="F53" s="273" t="s">
        <v>1772</v>
      </c>
      <c r="G53" s="273" t="s">
        <v>1255</v>
      </c>
      <c r="H53" s="273" t="s">
        <v>1773</v>
      </c>
      <c r="I53" s="287">
        <v>1</v>
      </c>
      <c r="J53" s="273">
        <v>43</v>
      </c>
      <c r="K53" s="288">
        <v>3.51548E-2</v>
      </c>
      <c r="L53" s="288">
        <v>3.2799709000000003E-2</v>
      </c>
      <c r="M53" s="288">
        <f t="shared" si="0"/>
        <v>2.3550909999999967E-3</v>
      </c>
      <c r="N53" s="289">
        <f t="shared" si="1"/>
        <v>6.6992018159682226E-2</v>
      </c>
    </row>
    <row r="54" spans="1:14">
      <c r="A54" s="273" t="s">
        <v>1786</v>
      </c>
      <c r="B54" s="273">
        <v>432123205</v>
      </c>
      <c r="C54" s="273" t="s">
        <v>978</v>
      </c>
      <c r="D54" s="273">
        <v>374770</v>
      </c>
      <c r="E54" s="273">
        <v>100</v>
      </c>
      <c r="F54" s="273" t="s">
        <v>1772</v>
      </c>
      <c r="G54" s="273" t="s">
        <v>1255</v>
      </c>
      <c r="H54" s="273" t="s">
        <v>1773</v>
      </c>
      <c r="I54" s="287">
        <v>1</v>
      </c>
      <c r="J54" s="273">
        <v>63</v>
      </c>
      <c r="K54" s="288">
        <v>0.11174039999999999</v>
      </c>
      <c r="L54" s="288">
        <v>8.3214999999999997E-2</v>
      </c>
      <c r="M54" s="288">
        <f t="shared" si="0"/>
        <v>2.8525399999999992E-2</v>
      </c>
      <c r="N54" s="289">
        <f t="shared" si="1"/>
        <v>0.25528278044467351</v>
      </c>
    </row>
    <row r="55" spans="1:14">
      <c r="A55" s="273" t="s">
        <v>1786</v>
      </c>
      <c r="B55" s="273">
        <v>432123203</v>
      </c>
      <c r="C55" s="273" t="s">
        <v>977</v>
      </c>
      <c r="D55" s="273">
        <v>374996</v>
      </c>
      <c r="E55" s="273">
        <v>315</v>
      </c>
      <c r="F55" s="273" t="s">
        <v>1772</v>
      </c>
      <c r="G55" s="273" t="s">
        <v>1255</v>
      </c>
      <c r="H55" s="273" t="s">
        <v>1773</v>
      </c>
      <c r="I55" s="287">
        <v>1</v>
      </c>
      <c r="J55" s="273">
        <v>175</v>
      </c>
      <c r="K55" s="288">
        <v>0.49576799999999999</v>
      </c>
      <c r="L55" s="288">
        <v>0.27124029999999999</v>
      </c>
      <c r="M55" s="288">
        <f t="shared" si="0"/>
        <v>0.2245277</v>
      </c>
      <c r="N55" s="289">
        <f t="shared" si="1"/>
        <v>0.45288864952961871</v>
      </c>
    </row>
    <row r="56" spans="1:14">
      <c r="A56" s="273" t="s">
        <v>1787</v>
      </c>
      <c r="B56" s="273">
        <v>432121101</v>
      </c>
      <c r="C56" s="273" t="s">
        <v>1788</v>
      </c>
      <c r="D56" s="273">
        <v>662547</v>
      </c>
      <c r="E56" s="273">
        <v>100</v>
      </c>
      <c r="F56" s="273" t="s">
        <v>1772</v>
      </c>
      <c r="G56" s="273" t="s">
        <v>1255</v>
      </c>
      <c r="H56" s="273" t="s">
        <v>1773</v>
      </c>
      <c r="I56" s="287">
        <v>1</v>
      </c>
      <c r="J56" s="273">
        <v>28</v>
      </c>
      <c r="K56" s="288">
        <v>0.13163560000000002</v>
      </c>
      <c r="L56" s="288">
        <v>9.418150900000001E-2</v>
      </c>
      <c r="M56" s="288">
        <f t="shared" si="0"/>
        <v>3.7454091000000009E-2</v>
      </c>
      <c r="N56" s="289">
        <f t="shared" si="1"/>
        <v>0.28452858497245431</v>
      </c>
    </row>
    <row r="57" spans="1:14">
      <c r="A57" s="273" t="s">
        <v>1787</v>
      </c>
      <c r="B57" s="273">
        <v>432121101</v>
      </c>
      <c r="C57" s="273" t="s">
        <v>1788</v>
      </c>
      <c r="D57" s="273">
        <v>662629</v>
      </c>
      <c r="E57" s="273">
        <v>100</v>
      </c>
      <c r="F57" s="273" t="s">
        <v>1772</v>
      </c>
      <c r="G57" s="273" t="s">
        <v>1255</v>
      </c>
      <c r="H57" s="273" t="s">
        <v>1773</v>
      </c>
      <c r="I57" s="287">
        <v>1</v>
      </c>
      <c r="J57" s="273">
        <v>33</v>
      </c>
      <c r="K57" s="288">
        <v>6.2939599999999998E-2</v>
      </c>
      <c r="L57" s="288">
        <v>4.1435E-2</v>
      </c>
      <c r="M57" s="288">
        <f t="shared" si="0"/>
        <v>2.1504599999999999E-2</v>
      </c>
      <c r="N57" s="289">
        <f t="shared" si="1"/>
        <v>0.34167042688545846</v>
      </c>
    </row>
    <row r="58" spans="1:14">
      <c r="A58" s="273" t="s">
        <v>1787</v>
      </c>
      <c r="B58" s="273">
        <v>432121101</v>
      </c>
      <c r="C58" s="273" t="s">
        <v>1788</v>
      </c>
      <c r="D58" s="273">
        <v>662633</v>
      </c>
      <c r="E58" s="273">
        <v>100</v>
      </c>
      <c r="F58" s="273" t="s">
        <v>1772</v>
      </c>
      <c r="G58" s="273" t="s">
        <v>1255</v>
      </c>
      <c r="H58" s="273" t="s">
        <v>1773</v>
      </c>
      <c r="I58" s="287">
        <v>1</v>
      </c>
      <c r="J58" s="273">
        <v>65</v>
      </c>
      <c r="K58" s="288">
        <v>0.1043028</v>
      </c>
      <c r="L58" s="288">
        <v>5.6481999999999997E-2</v>
      </c>
      <c r="M58" s="288">
        <f t="shared" si="0"/>
        <v>4.7820800000000004E-2</v>
      </c>
      <c r="N58" s="289">
        <f t="shared" si="1"/>
        <v>0.45848050100284943</v>
      </c>
    </row>
    <row r="59" spans="1:14">
      <c r="A59" s="273" t="s">
        <v>1787</v>
      </c>
      <c r="B59" s="273">
        <v>432121101</v>
      </c>
      <c r="C59" s="273" t="s">
        <v>1788</v>
      </c>
      <c r="D59" s="273">
        <v>662741</v>
      </c>
      <c r="E59" s="273">
        <v>500</v>
      </c>
      <c r="F59" s="273" t="s">
        <v>1772</v>
      </c>
      <c r="G59" s="273" t="s">
        <v>1255</v>
      </c>
      <c r="H59" s="273" t="s">
        <v>1773</v>
      </c>
      <c r="I59" s="287">
        <v>1</v>
      </c>
      <c r="J59" s="273">
        <v>62</v>
      </c>
      <c r="K59" s="288">
        <v>0.13257439999999998</v>
      </c>
      <c r="L59" s="288">
        <v>0.1107495</v>
      </c>
      <c r="M59" s="288">
        <f t="shared" si="0"/>
        <v>2.182489999999998E-2</v>
      </c>
      <c r="N59" s="289">
        <f t="shared" si="1"/>
        <v>0.16462378860473806</v>
      </c>
    </row>
    <row r="60" spans="1:14">
      <c r="A60" s="273" t="s">
        <v>1774</v>
      </c>
      <c r="B60" s="273">
        <v>432111501</v>
      </c>
      <c r="C60" s="273" t="s">
        <v>1775</v>
      </c>
      <c r="D60" s="273">
        <v>662747</v>
      </c>
      <c r="E60" s="273">
        <v>100</v>
      </c>
      <c r="F60" s="273" t="s">
        <v>1772</v>
      </c>
      <c r="G60" s="273" t="s">
        <v>1255</v>
      </c>
      <c r="H60" s="273" t="s">
        <v>1773</v>
      </c>
      <c r="I60" s="287">
        <v>1</v>
      </c>
      <c r="J60" s="273">
        <v>64</v>
      </c>
      <c r="K60" s="288">
        <v>8.2283200000000001E-2</v>
      </c>
      <c r="L60" s="288">
        <v>6.5389427E-2</v>
      </c>
      <c r="M60" s="288">
        <f t="shared" si="0"/>
        <v>1.6893773000000001E-2</v>
      </c>
      <c r="N60" s="289">
        <f t="shared" si="1"/>
        <v>0.20531254253602194</v>
      </c>
    </row>
    <row r="61" spans="1:14">
      <c r="A61" s="273" t="s">
        <v>1787</v>
      </c>
      <c r="B61" s="273">
        <v>432121103</v>
      </c>
      <c r="C61" s="273" t="s">
        <v>1789</v>
      </c>
      <c r="D61" s="273">
        <v>663033</v>
      </c>
      <c r="E61" s="273">
        <v>100</v>
      </c>
      <c r="F61" s="273" t="s">
        <v>1772</v>
      </c>
      <c r="G61" s="273" t="s">
        <v>1255</v>
      </c>
      <c r="H61" s="273" t="s">
        <v>1773</v>
      </c>
      <c r="I61" s="287">
        <v>1</v>
      </c>
      <c r="J61" s="273">
        <v>60</v>
      </c>
      <c r="K61" s="288">
        <v>0.1043944</v>
      </c>
      <c r="L61" s="288">
        <v>5.3929999999999999E-2</v>
      </c>
      <c r="M61" s="288">
        <f t="shared" si="0"/>
        <v>5.04644E-2</v>
      </c>
      <c r="N61" s="289">
        <f t="shared" si="1"/>
        <v>0.48340140850467073</v>
      </c>
    </row>
    <row r="62" spans="1:14">
      <c r="A62" s="273" t="s">
        <v>1778</v>
      </c>
      <c r="B62" s="273">
        <v>432112202</v>
      </c>
      <c r="C62" s="273" t="s">
        <v>956</v>
      </c>
      <c r="D62" s="273">
        <v>663035</v>
      </c>
      <c r="E62" s="273">
        <v>250</v>
      </c>
      <c r="F62" s="273" t="s">
        <v>1772</v>
      </c>
      <c r="G62" s="273" t="s">
        <v>1255</v>
      </c>
      <c r="H62" s="273" t="s">
        <v>1773</v>
      </c>
      <c r="I62" s="287">
        <v>1</v>
      </c>
      <c r="J62" s="273">
        <v>146</v>
      </c>
      <c r="K62" s="288">
        <v>0.20902720000000002</v>
      </c>
      <c r="L62" s="288">
        <v>0.19557870399999999</v>
      </c>
      <c r="M62" s="288">
        <f t="shared" si="0"/>
        <v>1.3448496000000032E-2</v>
      </c>
      <c r="N62" s="289">
        <f t="shared" si="1"/>
        <v>6.4338497573521683E-2</v>
      </c>
    </row>
    <row r="63" spans="1:14">
      <c r="A63" s="273" t="s">
        <v>1776</v>
      </c>
      <c r="B63" s="273">
        <v>432122402</v>
      </c>
      <c r="C63" s="273" t="s">
        <v>1777</v>
      </c>
      <c r="D63" s="273">
        <v>79511</v>
      </c>
      <c r="E63" s="273">
        <v>100</v>
      </c>
      <c r="F63" s="273" t="s">
        <v>1772</v>
      </c>
      <c r="G63" s="273" t="s">
        <v>1255</v>
      </c>
      <c r="H63" s="273" t="s">
        <v>1773</v>
      </c>
      <c r="I63" s="287">
        <v>1</v>
      </c>
      <c r="J63" s="273">
        <v>121</v>
      </c>
      <c r="K63" s="288">
        <v>0.24427599999999999</v>
      </c>
      <c r="L63" s="288">
        <v>0.104828</v>
      </c>
      <c r="M63" s="288">
        <f t="shared" si="0"/>
        <v>0.13944799999999999</v>
      </c>
      <c r="N63" s="289">
        <f t="shared" si="1"/>
        <v>0.57086246704547317</v>
      </c>
    </row>
    <row r="64" spans="1:14">
      <c r="A64" s="273" t="s">
        <v>1776</v>
      </c>
      <c r="B64" s="273">
        <v>432122402</v>
      </c>
      <c r="C64" s="273" t="s">
        <v>1777</v>
      </c>
      <c r="D64" s="273">
        <v>79586</v>
      </c>
      <c r="E64" s="273">
        <v>100</v>
      </c>
      <c r="F64" s="273" t="s">
        <v>1772</v>
      </c>
      <c r="G64" s="273" t="s">
        <v>1255</v>
      </c>
      <c r="H64" s="273" t="s">
        <v>1773</v>
      </c>
      <c r="I64" s="287">
        <v>1</v>
      </c>
      <c r="J64" s="273">
        <v>153</v>
      </c>
      <c r="K64" s="288">
        <v>0.25227879999999997</v>
      </c>
      <c r="L64" s="288">
        <v>0.16214100000000001</v>
      </c>
      <c r="M64" s="288">
        <f t="shared" si="0"/>
        <v>9.0137799999999962E-2</v>
      </c>
      <c r="N64" s="289">
        <f t="shared" si="1"/>
        <v>0.35729439017467968</v>
      </c>
    </row>
    <row r="65" spans="1:14">
      <c r="A65" s="273" t="s">
        <v>1776</v>
      </c>
      <c r="B65" s="273">
        <v>432122402</v>
      </c>
      <c r="C65" s="273" t="s">
        <v>1777</v>
      </c>
      <c r="D65" s="273">
        <v>79590</v>
      </c>
      <c r="E65" s="273">
        <v>100</v>
      </c>
      <c r="F65" s="273" t="s">
        <v>1772</v>
      </c>
      <c r="G65" s="273" t="s">
        <v>1255</v>
      </c>
      <c r="H65" s="273" t="s">
        <v>1773</v>
      </c>
      <c r="I65" s="287">
        <v>1</v>
      </c>
      <c r="J65" s="273">
        <v>104</v>
      </c>
      <c r="K65" s="288">
        <v>0.19456599999999999</v>
      </c>
      <c r="L65" s="288">
        <v>0.125400446</v>
      </c>
      <c r="M65" s="288">
        <f t="shared" si="0"/>
        <v>6.916555399999999E-2</v>
      </c>
      <c r="N65" s="289">
        <f t="shared" si="1"/>
        <v>0.35548633368625554</v>
      </c>
    </row>
    <row r="66" spans="1:14">
      <c r="A66" s="273" t="s">
        <v>1776</v>
      </c>
      <c r="B66" s="273">
        <v>432122402</v>
      </c>
      <c r="C66" s="273" t="s">
        <v>1777</v>
      </c>
      <c r="D66" s="273">
        <v>79616</v>
      </c>
      <c r="E66" s="273">
        <v>500</v>
      </c>
      <c r="F66" s="273" t="s">
        <v>1772</v>
      </c>
      <c r="G66" s="273" t="s">
        <v>1255</v>
      </c>
      <c r="H66" s="273" t="s">
        <v>1773</v>
      </c>
      <c r="I66" s="287">
        <v>1</v>
      </c>
      <c r="J66" s="273">
        <v>364</v>
      </c>
      <c r="K66" s="288">
        <v>0.6936736</v>
      </c>
      <c r="L66" s="288">
        <v>0.541748797</v>
      </c>
      <c r="M66" s="288">
        <f t="shared" si="0"/>
        <v>0.151924803</v>
      </c>
      <c r="N66" s="289">
        <f t="shared" si="1"/>
        <v>0.21901482628140959</v>
      </c>
    </row>
    <row r="67" spans="1:14">
      <c r="A67" s="273" t="s">
        <v>1776</v>
      </c>
      <c r="B67" s="273">
        <v>432122402</v>
      </c>
      <c r="C67" s="273" t="s">
        <v>1777</v>
      </c>
      <c r="D67" s="273">
        <v>79621</v>
      </c>
      <c r="E67" s="273">
        <v>100</v>
      </c>
      <c r="F67" s="273" t="s">
        <v>1772</v>
      </c>
      <c r="G67" s="273" t="s">
        <v>1255</v>
      </c>
      <c r="H67" s="273" t="s">
        <v>1773</v>
      </c>
      <c r="I67" s="287">
        <v>1</v>
      </c>
      <c r="J67" s="273">
        <v>96</v>
      </c>
      <c r="K67" s="288">
        <v>9.8589599999999999E-2</v>
      </c>
      <c r="L67" s="288">
        <v>6.0520999999999998E-2</v>
      </c>
      <c r="M67" s="288">
        <f t="shared" si="0"/>
        <v>3.8068600000000001E-2</v>
      </c>
      <c r="N67" s="289">
        <f t="shared" si="1"/>
        <v>0.38613200580994345</v>
      </c>
    </row>
    <row r="68" spans="1:14">
      <c r="A68" s="273" t="s">
        <v>1776</v>
      </c>
      <c r="B68" s="273">
        <v>432122401</v>
      </c>
      <c r="C68" s="273" t="s">
        <v>974</v>
      </c>
      <c r="D68" s="273">
        <v>79705</v>
      </c>
      <c r="E68" s="273">
        <v>100</v>
      </c>
      <c r="F68" s="273" t="s">
        <v>1772</v>
      </c>
      <c r="G68" s="273" t="s">
        <v>1255</v>
      </c>
      <c r="H68" s="273" t="s">
        <v>1773</v>
      </c>
      <c r="I68" s="287">
        <v>1</v>
      </c>
      <c r="J68" s="273">
        <v>104</v>
      </c>
      <c r="K68" s="288">
        <v>0.12511800000000001</v>
      </c>
      <c r="L68" s="288">
        <v>0.117921</v>
      </c>
      <c r="M68" s="288">
        <f t="shared" ref="M68:M131" si="2">K68-L68</f>
        <v>7.1970000000000089E-3</v>
      </c>
      <c r="N68" s="289">
        <f t="shared" ref="N68:N131" si="3">M68/K68</f>
        <v>5.752169951565729E-2</v>
      </c>
    </row>
    <row r="69" spans="1:14">
      <c r="A69" s="273" t="s">
        <v>1776</v>
      </c>
      <c r="B69" s="273">
        <v>432122401</v>
      </c>
      <c r="C69" s="273" t="s">
        <v>974</v>
      </c>
      <c r="D69" s="273">
        <v>79725</v>
      </c>
      <c r="E69" s="273">
        <v>100</v>
      </c>
      <c r="F69" s="273" t="s">
        <v>1772</v>
      </c>
      <c r="G69" s="273" t="s">
        <v>1255</v>
      </c>
      <c r="H69" s="273" t="s">
        <v>1773</v>
      </c>
      <c r="I69" s="287">
        <v>1</v>
      </c>
      <c r="J69" s="273">
        <v>139</v>
      </c>
      <c r="K69" s="288">
        <v>0.2069976</v>
      </c>
      <c r="L69" s="288">
        <v>0.16811000000000001</v>
      </c>
      <c r="M69" s="288">
        <f t="shared" si="2"/>
        <v>3.8887599999999994E-2</v>
      </c>
      <c r="N69" s="289">
        <f t="shared" si="3"/>
        <v>0.18786498007706368</v>
      </c>
    </row>
    <row r="70" spans="1:14">
      <c r="A70" s="273" t="s">
        <v>1776</v>
      </c>
      <c r="B70" s="273">
        <v>432122403</v>
      </c>
      <c r="C70" s="273" t="s">
        <v>975</v>
      </c>
      <c r="D70" s="273">
        <v>79771</v>
      </c>
      <c r="E70" s="273">
        <v>250</v>
      </c>
      <c r="F70" s="273" t="s">
        <v>1772</v>
      </c>
      <c r="G70" s="273" t="s">
        <v>1255</v>
      </c>
      <c r="H70" s="273" t="s">
        <v>1773</v>
      </c>
      <c r="I70" s="287">
        <v>1</v>
      </c>
      <c r="J70" s="273">
        <v>208</v>
      </c>
      <c r="K70" s="288">
        <v>0.20629520000000001</v>
      </c>
      <c r="L70" s="288">
        <v>0.1482147</v>
      </c>
      <c r="M70" s="288">
        <f t="shared" si="2"/>
        <v>5.8080500000000007E-2</v>
      </c>
      <c r="N70" s="289">
        <f t="shared" si="3"/>
        <v>0.28154072416614639</v>
      </c>
    </row>
    <row r="71" spans="1:14">
      <c r="A71" s="273" t="s">
        <v>1776</v>
      </c>
      <c r="B71" s="273">
        <v>432122403</v>
      </c>
      <c r="C71" s="273" t="s">
        <v>975</v>
      </c>
      <c r="D71" s="273">
        <v>79789</v>
      </c>
      <c r="E71" s="273">
        <v>200</v>
      </c>
      <c r="F71" s="273" t="s">
        <v>1772</v>
      </c>
      <c r="G71" s="273" t="s">
        <v>1255</v>
      </c>
      <c r="H71" s="273" t="s">
        <v>1773</v>
      </c>
      <c r="I71" s="287">
        <v>1</v>
      </c>
      <c r="J71" s="273">
        <v>196</v>
      </c>
      <c r="K71" s="288">
        <v>0.34288879999999999</v>
      </c>
      <c r="L71" s="288">
        <v>0.18307499999999999</v>
      </c>
      <c r="M71" s="288">
        <f t="shared" si="2"/>
        <v>0.15981380000000001</v>
      </c>
      <c r="N71" s="289">
        <f t="shared" si="3"/>
        <v>0.46608054856268272</v>
      </c>
    </row>
    <row r="72" spans="1:14">
      <c r="A72" s="273" t="s">
        <v>1787</v>
      </c>
      <c r="B72" s="273">
        <v>432121104</v>
      </c>
      <c r="C72" s="273" t="s">
        <v>1790</v>
      </c>
      <c r="D72" s="273">
        <v>895103</v>
      </c>
      <c r="E72" s="273">
        <v>100</v>
      </c>
      <c r="F72" s="273" t="s">
        <v>1772</v>
      </c>
      <c r="G72" s="273" t="s">
        <v>1255</v>
      </c>
      <c r="H72" s="273" t="s">
        <v>1773</v>
      </c>
      <c r="I72" s="287">
        <v>1</v>
      </c>
      <c r="J72" s="273">
        <v>97</v>
      </c>
      <c r="K72" s="288">
        <v>2.8215599999999997E-2</v>
      </c>
      <c r="L72" s="288">
        <v>1.0595E-2</v>
      </c>
      <c r="M72" s="288">
        <f t="shared" si="2"/>
        <v>1.7620599999999997E-2</v>
      </c>
      <c r="N72" s="289">
        <f t="shared" si="3"/>
        <v>0.6244985043734671</v>
      </c>
    </row>
    <row r="73" spans="1:14">
      <c r="A73" s="273" t="s">
        <v>1774</v>
      </c>
      <c r="B73" s="273">
        <v>432111501</v>
      </c>
      <c r="C73" s="273" t="s">
        <v>1775</v>
      </c>
      <c r="D73" s="273">
        <v>895177</v>
      </c>
      <c r="E73" s="273">
        <v>100</v>
      </c>
      <c r="F73" s="273" t="s">
        <v>1772</v>
      </c>
      <c r="G73" s="273" t="s">
        <v>1255</v>
      </c>
      <c r="H73" s="273" t="s">
        <v>1773</v>
      </c>
      <c r="I73" s="287">
        <v>1</v>
      </c>
      <c r="J73" s="273">
        <v>55</v>
      </c>
      <c r="K73" s="288">
        <v>0.1058972</v>
      </c>
      <c r="L73" s="288">
        <v>5.2865000000000002E-2</v>
      </c>
      <c r="M73" s="288">
        <f t="shared" si="2"/>
        <v>5.3032199999999995E-2</v>
      </c>
      <c r="N73" s="289">
        <f t="shared" si="3"/>
        <v>0.50078944485784327</v>
      </c>
    </row>
    <row r="74" spans="1:14">
      <c r="A74" s="273" t="s">
        <v>1774</v>
      </c>
      <c r="B74" s="273">
        <v>432111504</v>
      </c>
      <c r="C74" s="273" t="s">
        <v>952</v>
      </c>
      <c r="D74" s="273">
        <v>895201</v>
      </c>
      <c r="E74" s="273">
        <v>500</v>
      </c>
      <c r="F74" s="273" t="s">
        <v>1772</v>
      </c>
      <c r="G74" s="273" t="s">
        <v>1255</v>
      </c>
      <c r="H74" s="273" t="s">
        <v>1773</v>
      </c>
      <c r="I74" s="287">
        <v>1</v>
      </c>
      <c r="J74" s="273">
        <v>337</v>
      </c>
      <c r="K74" s="288">
        <v>0.63423359999999995</v>
      </c>
      <c r="L74" s="288">
        <v>0.45466899999999999</v>
      </c>
      <c r="M74" s="288">
        <f t="shared" si="2"/>
        <v>0.17956459999999996</v>
      </c>
      <c r="N74" s="289">
        <f t="shared" si="3"/>
        <v>0.2831206041433314</v>
      </c>
    </row>
    <row r="75" spans="1:14">
      <c r="A75" s="273" t="s">
        <v>1774</v>
      </c>
      <c r="B75" s="273">
        <v>432111502</v>
      </c>
      <c r="C75" s="273" t="s">
        <v>947</v>
      </c>
      <c r="D75" s="273">
        <v>895209</v>
      </c>
      <c r="E75" s="273">
        <v>250</v>
      </c>
      <c r="F75" s="273" t="s">
        <v>1772</v>
      </c>
      <c r="G75" s="273" t="s">
        <v>1255</v>
      </c>
      <c r="H75" s="273" t="s">
        <v>1773</v>
      </c>
      <c r="I75" s="287">
        <v>1</v>
      </c>
      <c r="J75" s="273">
        <v>39</v>
      </c>
      <c r="K75" s="288">
        <v>0.17184720000000001</v>
      </c>
      <c r="L75" s="288">
        <v>8.7351432000000007E-2</v>
      </c>
      <c r="M75" s="288">
        <f t="shared" si="2"/>
        <v>8.4495767999999999E-2</v>
      </c>
      <c r="N75" s="289">
        <f t="shared" si="3"/>
        <v>0.49169126991885814</v>
      </c>
    </row>
    <row r="76" spans="1:14">
      <c r="A76" s="273" t="s">
        <v>1774</v>
      </c>
      <c r="B76" s="273">
        <v>432111501</v>
      </c>
      <c r="C76" s="273" t="s">
        <v>1775</v>
      </c>
      <c r="D76" s="273">
        <v>895227</v>
      </c>
      <c r="E76" s="273">
        <v>100</v>
      </c>
      <c r="F76" s="273" t="s">
        <v>1772</v>
      </c>
      <c r="G76" s="273" t="s">
        <v>1255</v>
      </c>
      <c r="H76" s="273" t="s">
        <v>1773</v>
      </c>
      <c r="I76" s="287">
        <v>1</v>
      </c>
      <c r="J76" s="273">
        <v>1</v>
      </c>
      <c r="K76" s="288">
        <v>8.8948800000000008E-2</v>
      </c>
      <c r="L76" s="288">
        <v>3.4387000000000001E-2</v>
      </c>
      <c r="M76" s="288">
        <f t="shared" si="2"/>
        <v>5.4561800000000008E-2</v>
      </c>
      <c r="N76" s="289">
        <f t="shared" si="3"/>
        <v>0.61340681380749373</v>
      </c>
    </row>
    <row r="77" spans="1:14">
      <c r="A77" s="273" t="s">
        <v>1774</v>
      </c>
      <c r="B77" s="273">
        <v>432111502</v>
      </c>
      <c r="C77" s="273" t="s">
        <v>947</v>
      </c>
      <c r="D77" s="273">
        <v>895245</v>
      </c>
      <c r="E77" s="273">
        <v>100</v>
      </c>
      <c r="F77" s="273" t="s">
        <v>1772</v>
      </c>
      <c r="G77" s="273" t="s">
        <v>1255</v>
      </c>
      <c r="H77" s="273" t="s">
        <v>1773</v>
      </c>
      <c r="I77" s="287">
        <v>1</v>
      </c>
      <c r="J77" s="273">
        <v>33</v>
      </c>
      <c r="K77" s="288">
        <v>0.14977360000000001</v>
      </c>
      <c r="L77" s="288">
        <v>5.5461000000000003E-2</v>
      </c>
      <c r="M77" s="288">
        <f t="shared" si="2"/>
        <v>9.4312599999999996E-2</v>
      </c>
      <c r="N77" s="289">
        <f t="shared" si="3"/>
        <v>0.62970109552017173</v>
      </c>
    </row>
    <row r="78" spans="1:14">
      <c r="A78" s="273" t="s">
        <v>1774</v>
      </c>
      <c r="B78" s="273">
        <v>432111502</v>
      </c>
      <c r="C78" s="273" t="s">
        <v>947</v>
      </c>
      <c r="D78" s="273">
        <v>895261</v>
      </c>
      <c r="E78" s="273">
        <v>100</v>
      </c>
      <c r="F78" s="273" t="s">
        <v>1772</v>
      </c>
      <c r="G78" s="273" t="s">
        <v>1255</v>
      </c>
      <c r="H78" s="273" t="s">
        <v>1773</v>
      </c>
      <c r="I78" s="287">
        <v>1</v>
      </c>
      <c r="J78" s="273">
        <v>49</v>
      </c>
      <c r="K78" s="288">
        <v>7.4423199999999995E-2</v>
      </c>
      <c r="L78" s="288">
        <v>5.2799680000000002E-2</v>
      </c>
      <c r="M78" s="288">
        <f t="shared" si="2"/>
        <v>2.1623519999999993E-2</v>
      </c>
      <c r="N78" s="289">
        <f t="shared" si="3"/>
        <v>0.29054810865429054</v>
      </c>
    </row>
    <row r="79" spans="1:14">
      <c r="A79" s="273" t="s">
        <v>1787</v>
      </c>
      <c r="B79" s="273">
        <v>432121103</v>
      </c>
      <c r="C79" s="273" t="s">
        <v>1789</v>
      </c>
      <c r="D79" s="273">
        <v>895300</v>
      </c>
      <c r="E79" s="273">
        <v>100</v>
      </c>
      <c r="F79" s="273" t="s">
        <v>1772</v>
      </c>
      <c r="G79" s="273" t="s">
        <v>1255</v>
      </c>
      <c r="H79" s="273" t="s">
        <v>1773</v>
      </c>
      <c r="I79" s="287">
        <v>1</v>
      </c>
      <c r="J79" s="273">
        <v>168</v>
      </c>
      <c r="K79" s="288">
        <v>1.8674400000000001E-2</v>
      </c>
      <c r="L79" s="288">
        <v>1.3346E-2</v>
      </c>
      <c r="M79" s="288">
        <f t="shared" si="2"/>
        <v>5.3284000000000005E-3</v>
      </c>
      <c r="N79" s="289">
        <f t="shared" si="3"/>
        <v>0.28533179111510948</v>
      </c>
    </row>
    <row r="80" spans="1:14">
      <c r="A80" s="273" t="s">
        <v>1791</v>
      </c>
      <c r="B80" s="273">
        <v>432113602</v>
      </c>
      <c r="C80" s="273" t="s">
        <v>959</v>
      </c>
      <c r="D80" s="273">
        <v>895302</v>
      </c>
      <c r="E80" s="273">
        <v>100</v>
      </c>
      <c r="F80" s="273" t="s">
        <v>1772</v>
      </c>
      <c r="G80" s="273" t="s">
        <v>1255</v>
      </c>
      <c r="H80" s="273" t="s">
        <v>1773</v>
      </c>
      <c r="I80" s="287">
        <v>1</v>
      </c>
      <c r="J80" s="273">
        <v>17</v>
      </c>
      <c r="K80" s="288">
        <v>7.2611600000000012E-2</v>
      </c>
      <c r="L80" s="288">
        <v>2.648E-2</v>
      </c>
      <c r="M80" s="288">
        <f t="shared" si="2"/>
        <v>4.6131600000000009E-2</v>
      </c>
      <c r="N80" s="289">
        <f t="shared" si="3"/>
        <v>0.63531997642250004</v>
      </c>
    </row>
    <row r="81" spans="1:14">
      <c r="A81" s="273" t="s">
        <v>1791</v>
      </c>
      <c r="B81" s="273">
        <v>432113602</v>
      </c>
      <c r="C81" s="273" t="s">
        <v>959</v>
      </c>
      <c r="D81" s="273">
        <v>895310</v>
      </c>
      <c r="E81" s="273">
        <v>100</v>
      </c>
      <c r="F81" s="273" t="s">
        <v>1772</v>
      </c>
      <c r="G81" s="273" t="s">
        <v>1255</v>
      </c>
      <c r="H81" s="273" t="s">
        <v>1773</v>
      </c>
      <c r="I81" s="287">
        <v>1</v>
      </c>
      <c r="J81" s="273">
        <v>129</v>
      </c>
      <c r="K81" s="288">
        <v>0.2270548</v>
      </c>
      <c r="L81" s="288">
        <v>0.19076585200000001</v>
      </c>
      <c r="M81" s="288">
        <f t="shared" si="2"/>
        <v>3.6288947999999988E-2</v>
      </c>
      <c r="N81" s="289">
        <f t="shared" si="3"/>
        <v>0.15982462383530313</v>
      </c>
    </row>
    <row r="82" spans="1:14">
      <c r="A82" s="273" t="s">
        <v>1778</v>
      </c>
      <c r="B82" s="273">
        <v>432112202</v>
      </c>
      <c r="C82" s="273" t="s">
        <v>956</v>
      </c>
      <c r="D82" s="273">
        <v>895312</v>
      </c>
      <c r="E82" s="273">
        <v>250</v>
      </c>
      <c r="F82" s="273" t="s">
        <v>1772</v>
      </c>
      <c r="G82" s="273" t="s">
        <v>1255</v>
      </c>
      <c r="H82" s="273" t="s">
        <v>1773</v>
      </c>
      <c r="I82" s="287">
        <v>1</v>
      </c>
      <c r="J82" s="273">
        <v>36</v>
      </c>
      <c r="K82" s="288">
        <v>0.170124</v>
      </c>
      <c r="L82" s="288">
        <v>8.3357351999999996E-2</v>
      </c>
      <c r="M82" s="288">
        <f t="shared" si="2"/>
        <v>8.6766648000000002E-2</v>
      </c>
      <c r="N82" s="289">
        <f t="shared" si="3"/>
        <v>0.51002003244692107</v>
      </c>
    </row>
    <row r="83" spans="1:14">
      <c r="A83" s="273" t="s">
        <v>1778</v>
      </c>
      <c r="B83" s="273">
        <v>432112202</v>
      </c>
      <c r="C83" s="273" t="s">
        <v>956</v>
      </c>
      <c r="D83" s="273">
        <v>895400</v>
      </c>
      <c r="E83" s="273">
        <v>400</v>
      </c>
      <c r="F83" s="273" t="s">
        <v>1772</v>
      </c>
      <c r="G83" s="273" t="s">
        <v>1255</v>
      </c>
      <c r="H83" s="273" t="s">
        <v>1773</v>
      </c>
      <c r="I83" s="287">
        <v>1</v>
      </c>
      <c r="J83" s="273">
        <v>157</v>
      </c>
      <c r="K83" s="288">
        <v>0.41773920000000003</v>
      </c>
      <c r="L83" s="288">
        <v>0.20276936400000001</v>
      </c>
      <c r="M83" s="288">
        <f t="shared" si="2"/>
        <v>0.21496983600000003</v>
      </c>
      <c r="N83" s="289">
        <f t="shared" si="3"/>
        <v>0.5146029771685301</v>
      </c>
    </row>
    <row r="84" spans="1:14">
      <c r="A84" s="273" t="s">
        <v>1791</v>
      </c>
      <c r="B84" s="273">
        <v>432113602</v>
      </c>
      <c r="C84" s="273" t="s">
        <v>959</v>
      </c>
      <c r="D84" s="273">
        <v>895436</v>
      </c>
      <c r="E84" s="273">
        <v>500</v>
      </c>
      <c r="F84" s="273" t="s">
        <v>1772</v>
      </c>
      <c r="G84" s="273" t="s">
        <v>1255</v>
      </c>
      <c r="H84" s="273" t="s">
        <v>1773</v>
      </c>
      <c r="I84" s="287">
        <v>1</v>
      </c>
      <c r="J84" s="273">
        <v>412</v>
      </c>
      <c r="K84" s="288">
        <v>0.92174880000000003</v>
      </c>
      <c r="L84" s="288">
        <v>0.60846661999999996</v>
      </c>
      <c r="M84" s="288">
        <f t="shared" si="2"/>
        <v>0.31328218000000008</v>
      </c>
      <c r="N84" s="289">
        <f t="shared" si="3"/>
        <v>0.33987804486428413</v>
      </c>
    </row>
    <row r="85" spans="1:14">
      <c r="A85" s="273" t="s">
        <v>1778</v>
      </c>
      <c r="B85" s="273">
        <v>432112202</v>
      </c>
      <c r="C85" s="273" t="s">
        <v>956</v>
      </c>
      <c r="D85" s="273">
        <v>895454</v>
      </c>
      <c r="E85" s="273">
        <v>500</v>
      </c>
      <c r="F85" s="273" t="s">
        <v>1772</v>
      </c>
      <c r="G85" s="273" t="s">
        <v>1255</v>
      </c>
      <c r="H85" s="273" t="s">
        <v>1773</v>
      </c>
      <c r="I85" s="287">
        <v>1</v>
      </c>
      <c r="J85" s="273">
        <v>192</v>
      </c>
      <c r="K85" s="288">
        <v>0.36566720000000003</v>
      </c>
      <c r="L85" s="288">
        <v>0.262938642</v>
      </c>
      <c r="M85" s="288">
        <f t="shared" si="2"/>
        <v>0.10272855800000003</v>
      </c>
      <c r="N85" s="289">
        <f t="shared" si="3"/>
        <v>0.2809345711072801</v>
      </c>
    </row>
    <row r="86" spans="1:14">
      <c r="A86" s="273" t="s">
        <v>1787</v>
      </c>
      <c r="B86" s="273">
        <v>432121103</v>
      </c>
      <c r="C86" s="273" t="s">
        <v>1789</v>
      </c>
      <c r="D86" s="273">
        <v>895456</v>
      </c>
      <c r="E86" s="273">
        <v>100</v>
      </c>
      <c r="F86" s="273" t="s">
        <v>1772</v>
      </c>
      <c r="G86" s="273" t="s">
        <v>1255</v>
      </c>
      <c r="H86" s="273" t="s">
        <v>1773</v>
      </c>
      <c r="I86" s="287">
        <v>1</v>
      </c>
      <c r="J86" s="273">
        <v>99</v>
      </c>
      <c r="K86" s="288">
        <v>0.14833079999999998</v>
      </c>
      <c r="L86" s="288">
        <v>0.115301</v>
      </c>
      <c r="M86" s="288">
        <f t="shared" si="2"/>
        <v>3.3029799999999984E-2</v>
      </c>
      <c r="N86" s="289">
        <f t="shared" si="3"/>
        <v>0.22267661200505887</v>
      </c>
    </row>
    <row r="87" spans="1:14">
      <c r="A87" s="273" t="s">
        <v>1784</v>
      </c>
      <c r="B87" s="273">
        <v>432122301</v>
      </c>
      <c r="C87" s="273" t="s">
        <v>1785</v>
      </c>
      <c r="D87" s="273">
        <v>217891</v>
      </c>
      <c r="E87" s="273">
        <v>100</v>
      </c>
      <c r="F87" s="273" t="s">
        <v>1772</v>
      </c>
      <c r="G87" s="273" t="s">
        <v>1255</v>
      </c>
      <c r="H87" s="273" t="s">
        <v>1773</v>
      </c>
      <c r="I87" s="287">
        <v>1</v>
      </c>
      <c r="J87" s="273">
        <v>102</v>
      </c>
      <c r="K87" s="288">
        <v>0.1417484</v>
      </c>
      <c r="L87" s="288">
        <v>0.109707</v>
      </c>
      <c r="M87" s="288">
        <f t="shared" si="2"/>
        <v>3.2041399999999998E-2</v>
      </c>
      <c r="N87" s="289">
        <f t="shared" si="3"/>
        <v>0.22604417404358707</v>
      </c>
    </row>
    <row r="88" spans="1:14">
      <c r="A88" s="273" t="s">
        <v>1784</v>
      </c>
      <c r="B88" s="273">
        <v>432122301</v>
      </c>
      <c r="C88" s="273" t="s">
        <v>1785</v>
      </c>
      <c r="D88" s="273">
        <v>217903</v>
      </c>
      <c r="E88" s="273">
        <v>100</v>
      </c>
      <c r="F88" s="273" t="s">
        <v>1772</v>
      </c>
      <c r="G88" s="273" t="s">
        <v>1255</v>
      </c>
      <c r="H88" s="273" t="s">
        <v>1773</v>
      </c>
      <c r="I88" s="287">
        <v>1</v>
      </c>
      <c r="J88" s="273">
        <v>41</v>
      </c>
      <c r="K88" s="288">
        <v>7.3839199999999994E-2</v>
      </c>
      <c r="L88" s="288">
        <v>3.8495000000000001E-2</v>
      </c>
      <c r="M88" s="288">
        <f t="shared" si="2"/>
        <v>3.5344199999999992E-2</v>
      </c>
      <c r="N88" s="289">
        <f t="shared" si="3"/>
        <v>0.47866444923563628</v>
      </c>
    </row>
    <row r="89" spans="1:14">
      <c r="A89" s="273" t="s">
        <v>1776</v>
      </c>
      <c r="B89" s="273">
        <v>432122401</v>
      </c>
      <c r="C89" s="273" t="s">
        <v>974</v>
      </c>
      <c r="D89" s="273">
        <v>217939</v>
      </c>
      <c r="E89" s="273">
        <v>100</v>
      </c>
      <c r="F89" s="273" t="s">
        <v>1772</v>
      </c>
      <c r="G89" s="273" t="s">
        <v>1255</v>
      </c>
      <c r="H89" s="273" t="s">
        <v>1773</v>
      </c>
      <c r="I89" s="287">
        <v>1</v>
      </c>
      <c r="J89" s="273">
        <v>34</v>
      </c>
      <c r="K89" s="288">
        <v>8.7489200000000003E-2</v>
      </c>
      <c r="L89" s="288">
        <v>2.8524000000000001E-2</v>
      </c>
      <c r="M89" s="288">
        <f t="shared" si="2"/>
        <v>5.8965200000000002E-2</v>
      </c>
      <c r="N89" s="289">
        <f t="shared" si="3"/>
        <v>0.67397118730083261</v>
      </c>
    </row>
    <row r="90" spans="1:14">
      <c r="A90" s="273" t="s">
        <v>1784</v>
      </c>
      <c r="B90" s="273">
        <v>432122302</v>
      </c>
      <c r="C90" s="273" t="s">
        <v>972</v>
      </c>
      <c r="D90" s="273">
        <v>217955</v>
      </c>
      <c r="E90" s="273">
        <v>100</v>
      </c>
      <c r="F90" s="273" t="s">
        <v>1772</v>
      </c>
      <c r="G90" s="273" t="s">
        <v>1255</v>
      </c>
      <c r="H90" s="273" t="s">
        <v>1773</v>
      </c>
      <c r="I90" s="287">
        <v>1</v>
      </c>
      <c r="J90" s="273">
        <v>63</v>
      </c>
      <c r="K90" s="288">
        <v>8.1804000000000002E-2</v>
      </c>
      <c r="L90" s="288">
        <v>6.4655000000000004E-2</v>
      </c>
      <c r="M90" s="288">
        <f t="shared" si="2"/>
        <v>1.7148999999999998E-2</v>
      </c>
      <c r="N90" s="289">
        <f t="shared" si="3"/>
        <v>0.20963522566133683</v>
      </c>
    </row>
    <row r="91" spans="1:14">
      <c r="A91" s="273" t="s">
        <v>1784</v>
      </c>
      <c r="B91" s="273">
        <v>432122302</v>
      </c>
      <c r="C91" s="273" t="s">
        <v>972</v>
      </c>
      <c r="D91" s="273">
        <v>217969</v>
      </c>
      <c r="E91" s="273">
        <v>100</v>
      </c>
      <c r="F91" s="273" t="s">
        <v>1772</v>
      </c>
      <c r="G91" s="273" t="s">
        <v>1255</v>
      </c>
      <c r="H91" s="273" t="s">
        <v>1773</v>
      </c>
      <c r="I91" s="287">
        <v>1</v>
      </c>
      <c r="J91" s="273">
        <v>46</v>
      </c>
      <c r="K91" s="288">
        <v>0.13312160000000001</v>
      </c>
      <c r="L91" s="288">
        <v>6.3376000000000002E-2</v>
      </c>
      <c r="M91" s="288">
        <f t="shared" si="2"/>
        <v>6.9745600000000005E-2</v>
      </c>
      <c r="N91" s="289">
        <f t="shared" si="3"/>
        <v>0.52392399129818157</v>
      </c>
    </row>
    <row r="92" spans="1:14">
      <c r="A92" s="273" t="s">
        <v>1784</v>
      </c>
      <c r="B92" s="273">
        <v>432122302</v>
      </c>
      <c r="C92" s="273" t="s">
        <v>972</v>
      </c>
      <c r="D92" s="273">
        <v>218009</v>
      </c>
      <c r="E92" s="273">
        <v>100</v>
      </c>
      <c r="F92" s="273" t="s">
        <v>1772</v>
      </c>
      <c r="G92" s="273" t="s">
        <v>1255</v>
      </c>
      <c r="H92" s="273" t="s">
        <v>1773</v>
      </c>
      <c r="I92" s="287">
        <v>1</v>
      </c>
      <c r="J92" s="273">
        <v>50</v>
      </c>
      <c r="K92" s="288">
        <v>0.13425879999999998</v>
      </c>
      <c r="L92" s="288">
        <v>5.1692000000000002E-2</v>
      </c>
      <c r="M92" s="288">
        <f t="shared" si="2"/>
        <v>8.2566799999999982E-2</v>
      </c>
      <c r="N92" s="289">
        <f t="shared" si="3"/>
        <v>0.61498240711223395</v>
      </c>
    </row>
    <row r="93" spans="1:14">
      <c r="A93" s="273" t="s">
        <v>1776</v>
      </c>
      <c r="B93" s="273">
        <v>432122402</v>
      </c>
      <c r="C93" s="273" t="s">
        <v>1777</v>
      </c>
      <c r="D93" s="273">
        <v>34621232</v>
      </c>
      <c r="E93" s="273">
        <v>200</v>
      </c>
      <c r="F93" s="273" t="s">
        <v>1772</v>
      </c>
      <c r="G93" s="273" t="s">
        <v>1255</v>
      </c>
      <c r="H93" s="273" t="s">
        <v>1773</v>
      </c>
      <c r="I93" s="287">
        <v>1</v>
      </c>
      <c r="J93" s="273">
        <v>324</v>
      </c>
      <c r="K93" s="288">
        <v>0.1106216</v>
      </c>
      <c r="L93" s="288">
        <v>3.7248000000000003E-2</v>
      </c>
      <c r="M93" s="288">
        <f t="shared" si="2"/>
        <v>7.3373599999999997E-2</v>
      </c>
      <c r="N93" s="289">
        <f t="shared" si="3"/>
        <v>0.66328456648611123</v>
      </c>
    </row>
    <row r="94" spans="1:14">
      <c r="A94" s="273" t="s">
        <v>1776</v>
      </c>
      <c r="B94" s="273">
        <v>432122402</v>
      </c>
      <c r="C94" s="273" t="s">
        <v>1777</v>
      </c>
      <c r="D94" s="273">
        <v>35039040</v>
      </c>
      <c r="E94" s="273">
        <v>200</v>
      </c>
      <c r="F94" s="273" t="s">
        <v>1772</v>
      </c>
      <c r="G94" s="273" t="s">
        <v>1255</v>
      </c>
      <c r="H94" s="273" t="s">
        <v>1773</v>
      </c>
      <c r="I94" s="287">
        <v>1</v>
      </c>
      <c r="J94" s="273">
        <v>275</v>
      </c>
      <c r="K94" s="288">
        <v>8.9056800000000005E-2</v>
      </c>
      <c r="L94" s="288">
        <v>3.3847000000000002E-2</v>
      </c>
      <c r="M94" s="288">
        <f t="shared" si="2"/>
        <v>5.5209800000000003E-2</v>
      </c>
      <c r="N94" s="289">
        <f t="shared" si="3"/>
        <v>0.61993918487976218</v>
      </c>
    </row>
    <row r="95" spans="1:14">
      <c r="A95" s="273" t="s">
        <v>1786</v>
      </c>
      <c r="B95" s="273">
        <v>432123201</v>
      </c>
      <c r="C95" s="273" t="s">
        <v>1792</v>
      </c>
      <c r="D95" s="273">
        <v>374394</v>
      </c>
      <c r="E95" s="273">
        <v>100</v>
      </c>
      <c r="F95" s="273" t="s">
        <v>1772</v>
      </c>
      <c r="G95" s="273" t="s">
        <v>1255</v>
      </c>
      <c r="H95" s="273" t="s">
        <v>1773</v>
      </c>
      <c r="I95" s="287">
        <v>1</v>
      </c>
      <c r="J95" s="273">
        <v>10</v>
      </c>
      <c r="K95" s="288">
        <v>2.5538000000000002E-2</v>
      </c>
      <c r="L95" s="288">
        <v>1.5102000000000001E-2</v>
      </c>
      <c r="M95" s="288">
        <f t="shared" si="2"/>
        <v>1.0436000000000001E-2</v>
      </c>
      <c r="N95" s="289">
        <f t="shared" si="3"/>
        <v>0.40864593938444671</v>
      </c>
    </row>
    <row r="96" spans="1:14">
      <c r="A96" s="273" t="s">
        <v>1786</v>
      </c>
      <c r="B96" s="273">
        <v>432123203</v>
      </c>
      <c r="C96" s="273" t="s">
        <v>977</v>
      </c>
      <c r="D96" s="273">
        <v>374512</v>
      </c>
      <c r="E96" s="273">
        <v>100</v>
      </c>
      <c r="F96" s="273" t="s">
        <v>1772</v>
      </c>
      <c r="G96" s="273" t="s">
        <v>1255</v>
      </c>
      <c r="H96" s="273" t="s">
        <v>1773</v>
      </c>
      <c r="I96" s="287">
        <v>1</v>
      </c>
      <c r="J96" s="273">
        <v>30</v>
      </c>
      <c r="K96" s="288">
        <v>5.7561599999999997E-2</v>
      </c>
      <c r="L96" s="288">
        <v>2.9378999999999999E-2</v>
      </c>
      <c r="M96" s="288">
        <f t="shared" si="2"/>
        <v>2.8182599999999999E-2</v>
      </c>
      <c r="N96" s="289">
        <f t="shared" si="3"/>
        <v>0.48960765510340226</v>
      </c>
    </row>
    <row r="97" spans="1:14">
      <c r="A97" s="273" t="s">
        <v>1786</v>
      </c>
      <c r="B97" s="273">
        <v>432123203</v>
      </c>
      <c r="C97" s="273" t="s">
        <v>977</v>
      </c>
      <c r="D97" s="273">
        <v>374516</v>
      </c>
      <c r="E97" s="273">
        <v>100</v>
      </c>
      <c r="F97" s="273" t="s">
        <v>1772</v>
      </c>
      <c r="G97" s="273" t="s">
        <v>1255</v>
      </c>
      <c r="H97" s="273" t="s">
        <v>1773</v>
      </c>
      <c r="I97" s="287">
        <v>1</v>
      </c>
      <c r="J97" s="273">
        <v>3</v>
      </c>
      <c r="K97" s="288">
        <v>1.0226000000000001E-2</v>
      </c>
      <c r="L97" s="288">
        <v>5.2570000000000004E-3</v>
      </c>
      <c r="M97" s="288">
        <f t="shared" si="2"/>
        <v>4.9690000000000003E-3</v>
      </c>
      <c r="N97" s="289">
        <f t="shared" si="3"/>
        <v>0.48591824760414631</v>
      </c>
    </row>
    <row r="98" spans="1:14">
      <c r="A98" s="273" t="s">
        <v>1786</v>
      </c>
      <c r="B98" s="273">
        <v>432123203</v>
      </c>
      <c r="C98" s="273" t="s">
        <v>977</v>
      </c>
      <c r="D98" s="273">
        <v>374582</v>
      </c>
      <c r="E98" s="273">
        <v>100</v>
      </c>
      <c r="F98" s="273" t="s">
        <v>1772</v>
      </c>
      <c r="G98" s="273" t="s">
        <v>1255</v>
      </c>
      <c r="H98" s="273" t="s">
        <v>1773</v>
      </c>
      <c r="I98" s="287">
        <v>1</v>
      </c>
      <c r="J98" s="273">
        <v>60</v>
      </c>
      <c r="K98" s="288">
        <v>7.8172000000000005E-2</v>
      </c>
      <c r="L98" s="288">
        <v>5.5924000000000001E-2</v>
      </c>
      <c r="M98" s="288">
        <f t="shared" si="2"/>
        <v>2.2248000000000004E-2</v>
      </c>
      <c r="N98" s="289">
        <f t="shared" si="3"/>
        <v>0.28460318272527252</v>
      </c>
    </row>
    <row r="99" spans="1:14">
      <c r="A99" s="273" t="s">
        <v>1786</v>
      </c>
      <c r="B99" s="273">
        <v>432123205</v>
      </c>
      <c r="C99" s="273" t="s">
        <v>978</v>
      </c>
      <c r="D99" s="273">
        <v>374742</v>
      </c>
      <c r="E99" s="273">
        <v>100</v>
      </c>
      <c r="F99" s="273" t="s">
        <v>1772</v>
      </c>
      <c r="G99" s="273" t="s">
        <v>1255</v>
      </c>
      <c r="H99" s="273" t="s">
        <v>1773</v>
      </c>
      <c r="I99" s="287">
        <v>1</v>
      </c>
      <c r="J99" s="273">
        <v>71</v>
      </c>
      <c r="K99" s="288">
        <v>0.1759124</v>
      </c>
      <c r="L99" s="288">
        <v>8.3871828999999995E-2</v>
      </c>
      <c r="M99" s="288">
        <f t="shared" si="2"/>
        <v>9.2040571000000002E-2</v>
      </c>
      <c r="N99" s="289">
        <f t="shared" si="3"/>
        <v>0.52321820974530509</v>
      </c>
    </row>
    <row r="100" spans="1:14">
      <c r="A100" s="273" t="s">
        <v>1786</v>
      </c>
      <c r="B100" s="273">
        <v>432123205</v>
      </c>
      <c r="C100" s="273" t="s">
        <v>978</v>
      </c>
      <c r="D100" s="273">
        <v>374750</v>
      </c>
      <c r="E100" s="273">
        <v>500</v>
      </c>
      <c r="F100" s="273" t="s">
        <v>1772</v>
      </c>
      <c r="G100" s="273" t="s">
        <v>1255</v>
      </c>
      <c r="H100" s="273" t="s">
        <v>1773</v>
      </c>
      <c r="I100" s="287">
        <v>1</v>
      </c>
      <c r="J100" s="273">
        <v>249</v>
      </c>
      <c r="K100" s="288">
        <v>0.42951519999999999</v>
      </c>
      <c r="L100" s="288">
        <v>0.29281500900000001</v>
      </c>
      <c r="M100" s="288">
        <f t="shared" si="2"/>
        <v>0.13670019099999997</v>
      </c>
      <c r="N100" s="289">
        <f t="shared" si="3"/>
        <v>0.3182662476205731</v>
      </c>
    </row>
    <row r="101" spans="1:14">
      <c r="A101" s="273" t="s">
        <v>1786</v>
      </c>
      <c r="B101" s="273">
        <v>432123205</v>
      </c>
      <c r="C101" s="273" t="s">
        <v>978</v>
      </c>
      <c r="D101" s="273">
        <v>374766</v>
      </c>
      <c r="E101" s="273">
        <v>100</v>
      </c>
      <c r="F101" s="273" t="s">
        <v>1772</v>
      </c>
      <c r="G101" s="273" t="s">
        <v>1255</v>
      </c>
      <c r="H101" s="273" t="s">
        <v>1773</v>
      </c>
      <c r="I101" s="287">
        <v>1</v>
      </c>
      <c r="J101" s="273">
        <v>45</v>
      </c>
      <c r="K101" s="288">
        <v>5.7552400000000004E-2</v>
      </c>
      <c r="L101" s="288">
        <v>4.7114999999999997E-2</v>
      </c>
      <c r="M101" s="288">
        <f t="shared" si="2"/>
        <v>1.0437400000000006E-2</v>
      </c>
      <c r="N101" s="289">
        <f t="shared" si="3"/>
        <v>0.18135473064546406</v>
      </c>
    </row>
    <row r="102" spans="1:14">
      <c r="A102" s="273" t="s">
        <v>1786</v>
      </c>
      <c r="B102" s="273">
        <v>432123205</v>
      </c>
      <c r="C102" s="273" t="s">
        <v>978</v>
      </c>
      <c r="D102" s="273">
        <v>374768</v>
      </c>
      <c r="E102" s="273">
        <v>100</v>
      </c>
      <c r="F102" s="273" t="s">
        <v>1772</v>
      </c>
      <c r="G102" s="273" t="s">
        <v>1255</v>
      </c>
      <c r="H102" s="273" t="s">
        <v>1773</v>
      </c>
      <c r="I102" s="287">
        <v>1</v>
      </c>
      <c r="J102" s="273">
        <v>76</v>
      </c>
      <c r="K102" s="288">
        <v>0.12072280000000001</v>
      </c>
      <c r="L102" s="288">
        <v>6.3614000000000004E-2</v>
      </c>
      <c r="M102" s="288">
        <f t="shared" si="2"/>
        <v>5.7108800000000001E-2</v>
      </c>
      <c r="N102" s="289">
        <f t="shared" si="3"/>
        <v>0.47305728495362931</v>
      </c>
    </row>
    <row r="103" spans="1:14">
      <c r="A103" s="273" t="s">
        <v>1786</v>
      </c>
      <c r="B103" s="273">
        <v>432123205</v>
      </c>
      <c r="C103" s="273" t="s">
        <v>978</v>
      </c>
      <c r="D103" s="273">
        <v>374796</v>
      </c>
      <c r="E103" s="273">
        <v>100</v>
      </c>
      <c r="F103" s="273" t="s">
        <v>1772</v>
      </c>
      <c r="G103" s="273" t="s">
        <v>1255</v>
      </c>
      <c r="H103" s="273" t="s">
        <v>1773</v>
      </c>
      <c r="I103" s="287">
        <v>1</v>
      </c>
      <c r="J103" s="273">
        <v>181</v>
      </c>
      <c r="K103" s="288">
        <v>0.22031679999999998</v>
      </c>
      <c r="L103" s="288">
        <v>0.12041460899999999</v>
      </c>
      <c r="M103" s="288">
        <f t="shared" si="2"/>
        <v>9.9902190999999987E-2</v>
      </c>
      <c r="N103" s="289">
        <f t="shared" si="3"/>
        <v>0.45344790320120842</v>
      </c>
    </row>
    <row r="104" spans="1:14">
      <c r="A104" s="273" t="s">
        <v>1786</v>
      </c>
      <c r="B104" s="273">
        <v>432123205</v>
      </c>
      <c r="C104" s="273" t="s">
        <v>978</v>
      </c>
      <c r="D104" s="273">
        <v>374892</v>
      </c>
      <c r="E104" s="273">
        <v>100</v>
      </c>
      <c r="F104" s="273" t="s">
        <v>1772</v>
      </c>
      <c r="G104" s="273" t="s">
        <v>1255</v>
      </c>
      <c r="H104" s="273" t="s">
        <v>1773</v>
      </c>
      <c r="I104" s="287">
        <v>1</v>
      </c>
      <c r="J104" s="273">
        <v>22</v>
      </c>
      <c r="K104" s="288">
        <v>4.1890800000000006E-2</v>
      </c>
      <c r="L104" s="288">
        <v>2.0489E-2</v>
      </c>
      <c r="M104" s="288">
        <f t="shared" si="2"/>
        <v>2.1401800000000006E-2</v>
      </c>
      <c r="N104" s="289">
        <f t="shared" si="3"/>
        <v>0.51089499365015711</v>
      </c>
    </row>
    <row r="105" spans="1:14">
      <c r="A105" s="273" t="s">
        <v>1786</v>
      </c>
      <c r="B105" s="273">
        <v>432123204</v>
      </c>
      <c r="C105" s="273" t="s">
        <v>1662</v>
      </c>
      <c r="D105" s="273">
        <v>374988</v>
      </c>
      <c r="E105" s="273">
        <v>100</v>
      </c>
      <c r="F105" s="273" t="s">
        <v>1772</v>
      </c>
      <c r="G105" s="273" t="s">
        <v>1255</v>
      </c>
      <c r="H105" s="273" t="s">
        <v>1773</v>
      </c>
      <c r="I105" s="287">
        <v>1</v>
      </c>
      <c r="J105" s="273">
        <v>76</v>
      </c>
      <c r="K105" s="288">
        <v>0.1079668</v>
      </c>
      <c r="L105" s="288">
        <v>8.2137000000000002E-2</v>
      </c>
      <c r="M105" s="288">
        <f t="shared" si="2"/>
        <v>2.58298E-2</v>
      </c>
      <c r="N105" s="289">
        <f t="shared" si="3"/>
        <v>0.23923835845834091</v>
      </c>
    </row>
    <row r="106" spans="1:14">
      <c r="A106" s="273" t="s">
        <v>1786</v>
      </c>
      <c r="B106" s="273">
        <v>432123204</v>
      </c>
      <c r="C106" s="273" t="s">
        <v>1662</v>
      </c>
      <c r="D106" s="273">
        <v>375000</v>
      </c>
      <c r="E106" s="273">
        <v>100</v>
      </c>
      <c r="F106" s="273" t="s">
        <v>1772</v>
      </c>
      <c r="G106" s="273" t="s">
        <v>1255</v>
      </c>
      <c r="H106" s="273" t="s">
        <v>1773</v>
      </c>
      <c r="I106" s="287">
        <v>1</v>
      </c>
      <c r="J106" s="273">
        <v>76</v>
      </c>
      <c r="K106" s="288">
        <v>0.1197676</v>
      </c>
      <c r="L106" s="288">
        <v>9.4077999999999995E-2</v>
      </c>
      <c r="M106" s="288">
        <f t="shared" si="2"/>
        <v>2.5689600000000007E-2</v>
      </c>
      <c r="N106" s="289">
        <f t="shared" si="3"/>
        <v>0.21449540610315315</v>
      </c>
    </row>
    <row r="107" spans="1:14">
      <c r="A107" s="273" t="s">
        <v>1776</v>
      </c>
      <c r="B107" s="273">
        <v>432122401</v>
      </c>
      <c r="C107" s="273" t="s">
        <v>974</v>
      </c>
      <c r="D107" s="273">
        <v>662561</v>
      </c>
      <c r="E107" s="273">
        <v>100</v>
      </c>
      <c r="F107" s="273" t="s">
        <v>1772</v>
      </c>
      <c r="G107" s="273" t="s">
        <v>1255</v>
      </c>
      <c r="H107" s="273" t="s">
        <v>1773</v>
      </c>
      <c r="I107" s="287">
        <v>1</v>
      </c>
      <c r="J107" s="273">
        <v>46</v>
      </c>
      <c r="K107" s="288">
        <v>6.8545999999999996E-2</v>
      </c>
      <c r="L107" s="288">
        <v>6.0158000000000003E-2</v>
      </c>
      <c r="M107" s="288">
        <f t="shared" si="2"/>
        <v>8.3879999999999927E-3</v>
      </c>
      <c r="N107" s="289">
        <f t="shared" si="3"/>
        <v>0.12237037901555151</v>
      </c>
    </row>
    <row r="108" spans="1:14">
      <c r="A108" s="273" t="s">
        <v>1776</v>
      </c>
      <c r="B108" s="273">
        <v>432122401</v>
      </c>
      <c r="C108" s="273" t="s">
        <v>974</v>
      </c>
      <c r="D108" s="273">
        <v>662567</v>
      </c>
      <c r="E108" s="273">
        <v>100</v>
      </c>
      <c r="F108" s="273" t="s">
        <v>1772</v>
      </c>
      <c r="G108" s="273" t="s">
        <v>1255</v>
      </c>
      <c r="H108" s="273" t="s">
        <v>1773</v>
      </c>
      <c r="I108" s="287">
        <v>1</v>
      </c>
      <c r="J108" s="273">
        <v>116</v>
      </c>
      <c r="K108" s="288">
        <v>0.16254879999999999</v>
      </c>
      <c r="L108" s="288">
        <v>0.15419099999999999</v>
      </c>
      <c r="M108" s="288">
        <f t="shared" si="2"/>
        <v>8.3577999999999986E-3</v>
      </c>
      <c r="N108" s="289">
        <f t="shared" si="3"/>
        <v>5.1417174411622843E-2</v>
      </c>
    </row>
    <row r="109" spans="1:14">
      <c r="A109" s="273" t="s">
        <v>1787</v>
      </c>
      <c r="B109" s="273">
        <v>432121101</v>
      </c>
      <c r="C109" s="273" t="s">
        <v>1788</v>
      </c>
      <c r="D109" s="273">
        <v>662899</v>
      </c>
      <c r="E109" s="273">
        <v>63</v>
      </c>
      <c r="F109" s="273" t="s">
        <v>1772</v>
      </c>
      <c r="G109" s="273" t="s">
        <v>1255</v>
      </c>
      <c r="H109" s="273" t="s">
        <v>1773</v>
      </c>
      <c r="I109" s="287">
        <v>1</v>
      </c>
      <c r="J109" s="273">
        <v>87</v>
      </c>
      <c r="K109" s="288">
        <v>0.1263648</v>
      </c>
      <c r="L109" s="288">
        <v>0.11182599999999999</v>
      </c>
      <c r="M109" s="288">
        <f t="shared" si="2"/>
        <v>1.4538800000000004E-2</v>
      </c>
      <c r="N109" s="289">
        <f t="shared" si="3"/>
        <v>0.11505419230671836</v>
      </c>
    </row>
    <row r="110" spans="1:14">
      <c r="A110" s="273" t="s">
        <v>1787</v>
      </c>
      <c r="B110" s="273">
        <v>432121104</v>
      </c>
      <c r="C110" s="273" t="s">
        <v>1790</v>
      </c>
      <c r="D110" s="273">
        <v>662977</v>
      </c>
      <c r="E110" s="273">
        <v>500</v>
      </c>
      <c r="F110" s="273" t="s">
        <v>1772</v>
      </c>
      <c r="G110" s="273" t="s">
        <v>1255</v>
      </c>
      <c r="H110" s="273" t="s">
        <v>1773</v>
      </c>
      <c r="I110" s="287">
        <v>1</v>
      </c>
      <c r="J110" s="273">
        <v>358</v>
      </c>
      <c r="K110" s="288">
        <v>0.52364159999999993</v>
      </c>
      <c r="L110" s="288">
        <v>0.43456800000000001</v>
      </c>
      <c r="M110" s="288">
        <f t="shared" si="2"/>
        <v>8.907359999999992E-2</v>
      </c>
      <c r="N110" s="289">
        <f t="shared" si="3"/>
        <v>0.1701041322920103</v>
      </c>
    </row>
    <row r="111" spans="1:14">
      <c r="A111" s="273" t="s">
        <v>1787</v>
      </c>
      <c r="B111" s="273">
        <v>432121104</v>
      </c>
      <c r="C111" s="273" t="s">
        <v>1790</v>
      </c>
      <c r="D111" s="273">
        <v>663007</v>
      </c>
      <c r="E111" s="273">
        <v>100</v>
      </c>
      <c r="F111" s="273" t="s">
        <v>1772</v>
      </c>
      <c r="G111" s="273" t="s">
        <v>1255</v>
      </c>
      <c r="H111" s="273" t="s">
        <v>1773</v>
      </c>
      <c r="I111" s="287">
        <v>1</v>
      </c>
      <c r="J111" s="273">
        <v>189</v>
      </c>
      <c r="K111" s="288">
        <v>0.25244840000000002</v>
      </c>
      <c r="L111" s="288">
        <v>0.225747</v>
      </c>
      <c r="M111" s="288">
        <f t="shared" si="2"/>
        <v>2.6701400000000014E-2</v>
      </c>
      <c r="N111" s="289">
        <f t="shared" si="3"/>
        <v>0.10576973353762595</v>
      </c>
    </row>
    <row r="112" spans="1:14">
      <c r="A112" s="273" t="s">
        <v>1787</v>
      </c>
      <c r="B112" s="273">
        <v>432121105</v>
      </c>
      <c r="C112" s="273" t="s">
        <v>1793</v>
      </c>
      <c r="D112" s="273">
        <v>663115</v>
      </c>
      <c r="E112" s="273">
        <v>100</v>
      </c>
      <c r="F112" s="273" t="s">
        <v>1772</v>
      </c>
      <c r="G112" s="273" t="s">
        <v>1255</v>
      </c>
      <c r="H112" s="273" t="s">
        <v>1773</v>
      </c>
      <c r="I112" s="287">
        <v>1</v>
      </c>
      <c r="J112" s="273">
        <v>37</v>
      </c>
      <c r="K112" s="288">
        <v>8.0861600000000006E-2</v>
      </c>
      <c r="L112" s="288">
        <v>6.3282730000000009E-2</v>
      </c>
      <c r="M112" s="288">
        <f t="shared" si="2"/>
        <v>1.7578869999999996E-2</v>
      </c>
      <c r="N112" s="289">
        <f t="shared" si="3"/>
        <v>0.21739453584890722</v>
      </c>
    </row>
    <row r="113" spans="1:14">
      <c r="A113" s="273" t="s">
        <v>1787</v>
      </c>
      <c r="B113" s="273">
        <v>432121106</v>
      </c>
      <c r="C113" s="273" t="s">
        <v>970</v>
      </c>
      <c r="D113" s="273">
        <v>663149</v>
      </c>
      <c r="E113" s="273">
        <v>500</v>
      </c>
      <c r="F113" s="273" t="s">
        <v>1772</v>
      </c>
      <c r="G113" s="273" t="s">
        <v>1255</v>
      </c>
      <c r="H113" s="273" t="s">
        <v>1773</v>
      </c>
      <c r="I113" s="287">
        <v>1</v>
      </c>
      <c r="J113" s="273">
        <v>39</v>
      </c>
      <c r="K113" s="288">
        <v>0.18287999999999999</v>
      </c>
      <c r="L113" s="288">
        <v>6.8447043999999999E-2</v>
      </c>
      <c r="M113" s="288">
        <f t="shared" si="2"/>
        <v>0.11443295599999999</v>
      </c>
      <c r="N113" s="289">
        <f t="shared" si="3"/>
        <v>0.62572701224846894</v>
      </c>
    </row>
    <row r="114" spans="1:14">
      <c r="A114" s="273" t="s">
        <v>1776</v>
      </c>
      <c r="B114" s="273">
        <v>432122402</v>
      </c>
      <c r="C114" s="273" t="s">
        <v>1777</v>
      </c>
      <c r="D114" s="273">
        <v>79497</v>
      </c>
      <c r="E114" s="273">
        <v>100</v>
      </c>
      <c r="F114" s="273" t="s">
        <v>1772</v>
      </c>
      <c r="G114" s="273" t="s">
        <v>1255</v>
      </c>
      <c r="H114" s="273" t="s">
        <v>1773</v>
      </c>
      <c r="I114" s="287">
        <v>1</v>
      </c>
      <c r="J114" s="273">
        <v>148</v>
      </c>
      <c r="K114" s="288">
        <v>0.21123600000000001</v>
      </c>
      <c r="L114" s="288">
        <v>0.178537</v>
      </c>
      <c r="M114" s="288">
        <f t="shared" si="2"/>
        <v>3.2699000000000006E-2</v>
      </c>
      <c r="N114" s="289">
        <f t="shared" si="3"/>
        <v>0.15479842451097353</v>
      </c>
    </row>
    <row r="115" spans="1:14">
      <c r="A115" s="273" t="s">
        <v>1776</v>
      </c>
      <c r="B115" s="273">
        <v>432122402</v>
      </c>
      <c r="C115" s="273" t="s">
        <v>1777</v>
      </c>
      <c r="D115" s="273">
        <v>79501</v>
      </c>
      <c r="E115" s="273">
        <v>100</v>
      </c>
      <c r="F115" s="273" t="s">
        <v>1772</v>
      </c>
      <c r="G115" s="273" t="s">
        <v>1255</v>
      </c>
      <c r="H115" s="273" t="s">
        <v>1773</v>
      </c>
      <c r="I115" s="287">
        <v>1</v>
      </c>
      <c r="J115" s="273">
        <v>125</v>
      </c>
      <c r="K115" s="288">
        <v>0.2216108</v>
      </c>
      <c r="L115" s="288">
        <v>0.13484099999999999</v>
      </c>
      <c r="M115" s="288">
        <f t="shared" si="2"/>
        <v>8.6769800000000008E-2</v>
      </c>
      <c r="N115" s="289">
        <f t="shared" si="3"/>
        <v>0.3915413869721151</v>
      </c>
    </row>
    <row r="116" spans="1:14">
      <c r="A116" s="273" t="s">
        <v>1776</v>
      </c>
      <c r="B116" s="273">
        <v>432122402</v>
      </c>
      <c r="C116" s="273" t="s">
        <v>1777</v>
      </c>
      <c r="D116" s="273">
        <v>79505</v>
      </c>
      <c r="E116" s="273">
        <v>100</v>
      </c>
      <c r="F116" s="273" t="s">
        <v>1772</v>
      </c>
      <c r="G116" s="273" t="s">
        <v>1255</v>
      </c>
      <c r="H116" s="273" t="s">
        <v>1773</v>
      </c>
      <c r="I116" s="287">
        <v>1</v>
      </c>
      <c r="J116" s="273">
        <v>51</v>
      </c>
      <c r="K116" s="288">
        <v>0.12804480000000001</v>
      </c>
      <c r="L116" s="288">
        <v>6.2569E-2</v>
      </c>
      <c r="M116" s="288">
        <f t="shared" si="2"/>
        <v>6.5475800000000015E-2</v>
      </c>
      <c r="N116" s="289">
        <f t="shared" si="3"/>
        <v>0.51135071474983762</v>
      </c>
    </row>
    <row r="117" spans="1:14">
      <c r="A117" s="273" t="s">
        <v>1776</v>
      </c>
      <c r="B117" s="273">
        <v>432122402</v>
      </c>
      <c r="C117" s="273" t="s">
        <v>1777</v>
      </c>
      <c r="D117" s="273">
        <v>79528</v>
      </c>
      <c r="E117" s="273">
        <v>100</v>
      </c>
      <c r="F117" s="273" t="s">
        <v>1772</v>
      </c>
      <c r="G117" s="273" t="s">
        <v>1255</v>
      </c>
      <c r="H117" s="273" t="s">
        <v>1773</v>
      </c>
      <c r="I117" s="287">
        <v>1</v>
      </c>
      <c r="J117" s="273">
        <v>40</v>
      </c>
      <c r="K117" s="288">
        <v>0.1205</v>
      </c>
      <c r="L117" s="288">
        <v>3.9966000000000002E-2</v>
      </c>
      <c r="M117" s="288">
        <f t="shared" si="2"/>
        <v>8.0533999999999994E-2</v>
      </c>
      <c r="N117" s="289">
        <f t="shared" si="3"/>
        <v>0.66833195020746883</v>
      </c>
    </row>
    <row r="118" spans="1:14">
      <c r="A118" s="273" t="s">
        <v>1776</v>
      </c>
      <c r="B118" s="273">
        <v>432122402</v>
      </c>
      <c r="C118" s="273" t="s">
        <v>1777</v>
      </c>
      <c r="D118" s="273">
        <v>79572</v>
      </c>
      <c r="E118" s="273">
        <v>100</v>
      </c>
      <c r="F118" s="273" t="s">
        <v>1772</v>
      </c>
      <c r="G118" s="273" t="s">
        <v>1255</v>
      </c>
      <c r="H118" s="273" t="s">
        <v>1773</v>
      </c>
      <c r="I118" s="287">
        <v>1</v>
      </c>
      <c r="J118" s="273">
        <v>67</v>
      </c>
      <c r="K118" s="288">
        <v>0.1747948</v>
      </c>
      <c r="L118" s="288">
        <v>9.5175657999999996E-2</v>
      </c>
      <c r="M118" s="288">
        <f t="shared" si="2"/>
        <v>7.9619142000000004E-2</v>
      </c>
      <c r="N118" s="289">
        <f t="shared" si="3"/>
        <v>0.45550063274193514</v>
      </c>
    </row>
    <row r="119" spans="1:14">
      <c r="A119" s="273" t="s">
        <v>1776</v>
      </c>
      <c r="B119" s="273">
        <v>432122402</v>
      </c>
      <c r="C119" s="273" t="s">
        <v>1777</v>
      </c>
      <c r="D119" s="273">
        <v>79602</v>
      </c>
      <c r="E119" s="273">
        <v>100</v>
      </c>
      <c r="F119" s="273" t="s">
        <v>1772</v>
      </c>
      <c r="G119" s="273" t="s">
        <v>1255</v>
      </c>
      <c r="H119" s="273" t="s">
        <v>1773</v>
      </c>
      <c r="I119" s="287">
        <v>1</v>
      </c>
      <c r="J119" s="273">
        <v>57</v>
      </c>
      <c r="K119" s="288">
        <v>0.1169868</v>
      </c>
      <c r="L119" s="288">
        <v>9.0273999999999993E-2</v>
      </c>
      <c r="M119" s="288">
        <f t="shared" si="2"/>
        <v>2.6712800000000009E-2</v>
      </c>
      <c r="N119" s="289">
        <f t="shared" si="3"/>
        <v>0.22834029138330145</v>
      </c>
    </row>
    <row r="120" spans="1:14">
      <c r="A120" s="273" t="s">
        <v>1776</v>
      </c>
      <c r="B120" s="273">
        <v>432122401</v>
      </c>
      <c r="C120" s="273" t="s">
        <v>974</v>
      </c>
      <c r="D120" s="273">
        <v>79653</v>
      </c>
      <c r="E120" s="273">
        <v>250</v>
      </c>
      <c r="F120" s="273" t="s">
        <v>1772</v>
      </c>
      <c r="G120" s="273" t="s">
        <v>1255</v>
      </c>
      <c r="H120" s="273" t="s">
        <v>1773</v>
      </c>
      <c r="I120" s="287">
        <v>1</v>
      </c>
      <c r="J120" s="273">
        <v>131</v>
      </c>
      <c r="K120" s="288">
        <v>0.201324</v>
      </c>
      <c r="L120" s="288">
        <v>0.180117</v>
      </c>
      <c r="M120" s="288">
        <f t="shared" si="2"/>
        <v>2.1207000000000004E-2</v>
      </c>
      <c r="N120" s="289">
        <f t="shared" si="3"/>
        <v>0.10533766465995115</v>
      </c>
    </row>
    <row r="121" spans="1:14">
      <c r="A121" s="273" t="s">
        <v>1776</v>
      </c>
      <c r="B121" s="273">
        <v>432122401</v>
      </c>
      <c r="C121" s="273" t="s">
        <v>974</v>
      </c>
      <c r="D121" s="273">
        <v>79695</v>
      </c>
      <c r="E121" s="273">
        <v>100</v>
      </c>
      <c r="F121" s="273" t="s">
        <v>1772</v>
      </c>
      <c r="G121" s="273" t="s">
        <v>1255</v>
      </c>
      <c r="H121" s="273" t="s">
        <v>1773</v>
      </c>
      <c r="I121" s="287">
        <v>1</v>
      </c>
      <c r="J121" s="273">
        <v>39</v>
      </c>
      <c r="K121" s="288">
        <v>9.0811199999999995E-2</v>
      </c>
      <c r="L121" s="288">
        <v>3.1602999999999999E-2</v>
      </c>
      <c r="M121" s="288">
        <f t="shared" si="2"/>
        <v>5.9208199999999996E-2</v>
      </c>
      <c r="N121" s="289">
        <f t="shared" si="3"/>
        <v>0.6519922652712441</v>
      </c>
    </row>
    <row r="122" spans="1:14">
      <c r="A122" s="273" t="s">
        <v>1776</v>
      </c>
      <c r="B122" s="273">
        <v>432122401</v>
      </c>
      <c r="C122" s="273" t="s">
        <v>974</v>
      </c>
      <c r="D122" s="273">
        <v>79699</v>
      </c>
      <c r="E122" s="273">
        <v>100</v>
      </c>
      <c r="F122" s="273" t="s">
        <v>1772</v>
      </c>
      <c r="G122" s="273" t="s">
        <v>1255</v>
      </c>
      <c r="H122" s="273" t="s">
        <v>1773</v>
      </c>
      <c r="I122" s="287">
        <v>1</v>
      </c>
      <c r="J122" s="273">
        <v>71</v>
      </c>
      <c r="K122" s="288">
        <v>0.166852</v>
      </c>
      <c r="L122" s="288">
        <v>9.0239E-2</v>
      </c>
      <c r="M122" s="288">
        <f t="shared" si="2"/>
        <v>7.6613000000000001E-2</v>
      </c>
      <c r="N122" s="289">
        <f t="shared" si="3"/>
        <v>0.45916740584470067</v>
      </c>
    </row>
    <row r="123" spans="1:14">
      <c r="A123" s="273" t="s">
        <v>1776</v>
      </c>
      <c r="B123" s="273">
        <v>432122401</v>
      </c>
      <c r="C123" s="273" t="s">
        <v>974</v>
      </c>
      <c r="D123" s="273">
        <v>79714</v>
      </c>
      <c r="E123" s="273">
        <v>400</v>
      </c>
      <c r="F123" s="273" t="s">
        <v>1772</v>
      </c>
      <c r="G123" s="273" t="s">
        <v>1255</v>
      </c>
      <c r="H123" s="273" t="s">
        <v>1773</v>
      </c>
      <c r="I123" s="287">
        <v>1</v>
      </c>
      <c r="J123" s="273">
        <v>343</v>
      </c>
      <c r="K123" s="288">
        <v>0.49356320000000004</v>
      </c>
      <c r="L123" s="288">
        <v>0.42494259400000001</v>
      </c>
      <c r="M123" s="288">
        <f t="shared" si="2"/>
        <v>6.8620606000000028E-2</v>
      </c>
      <c r="N123" s="289">
        <f t="shared" si="3"/>
        <v>0.13903104202258196</v>
      </c>
    </row>
    <row r="124" spans="1:14">
      <c r="A124" s="273" t="s">
        <v>1776</v>
      </c>
      <c r="B124" s="273">
        <v>432122401</v>
      </c>
      <c r="C124" s="273" t="s">
        <v>974</v>
      </c>
      <c r="D124" s="273">
        <v>79723</v>
      </c>
      <c r="E124" s="273">
        <v>100</v>
      </c>
      <c r="F124" s="273" t="s">
        <v>1772</v>
      </c>
      <c r="G124" s="273" t="s">
        <v>1255</v>
      </c>
      <c r="H124" s="273" t="s">
        <v>1773</v>
      </c>
      <c r="I124" s="287">
        <v>1</v>
      </c>
      <c r="J124" s="273">
        <v>47</v>
      </c>
      <c r="K124" s="288">
        <v>0.102932</v>
      </c>
      <c r="L124" s="288">
        <v>4.9223999999999997E-2</v>
      </c>
      <c r="M124" s="288">
        <f t="shared" si="2"/>
        <v>5.3707999999999999E-2</v>
      </c>
      <c r="N124" s="289">
        <f t="shared" si="3"/>
        <v>0.52178137022500293</v>
      </c>
    </row>
    <row r="125" spans="1:14">
      <c r="A125" s="273" t="s">
        <v>1776</v>
      </c>
      <c r="B125" s="273">
        <v>432122401</v>
      </c>
      <c r="C125" s="273" t="s">
        <v>974</v>
      </c>
      <c r="D125" s="273">
        <v>79731</v>
      </c>
      <c r="E125" s="273">
        <v>100</v>
      </c>
      <c r="F125" s="273" t="s">
        <v>1772</v>
      </c>
      <c r="G125" s="273" t="s">
        <v>1255</v>
      </c>
      <c r="H125" s="273" t="s">
        <v>1773</v>
      </c>
      <c r="I125" s="287">
        <v>1</v>
      </c>
      <c r="J125" s="273">
        <v>51</v>
      </c>
      <c r="K125" s="288">
        <v>8.7519199999999991E-2</v>
      </c>
      <c r="L125" s="288">
        <v>6.5457000000000001E-2</v>
      </c>
      <c r="M125" s="288">
        <f t="shared" si="2"/>
        <v>2.206219999999999E-2</v>
      </c>
      <c r="N125" s="289">
        <f t="shared" si="3"/>
        <v>0.25208411411438852</v>
      </c>
    </row>
    <row r="126" spans="1:14">
      <c r="A126" s="273" t="s">
        <v>1776</v>
      </c>
      <c r="B126" s="273">
        <v>432122403</v>
      </c>
      <c r="C126" s="273" t="s">
        <v>975</v>
      </c>
      <c r="D126" s="273">
        <v>79777</v>
      </c>
      <c r="E126" s="273">
        <v>100</v>
      </c>
      <c r="F126" s="273" t="s">
        <v>1772</v>
      </c>
      <c r="G126" s="273" t="s">
        <v>1255</v>
      </c>
      <c r="H126" s="273" t="s">
        <v>1773</v>
      </c>
      <c r="I126" s="287">
        <v>1</v>
      </c>
      <c r="J126" s="273">
        <v>81</v>
      </c>
      <c r="K126" s="288">
        <v>0.1266476</v>
      </c>
      <c r="L126" s="288">
        <v>6.6902000000000003E-2</v>
      </c>
      <c r="M126" s="288">
        <f t="shared" si="2"/>
        <v>5.9745599999999996E-2</v>
      </c>
      <c r="N126" s="289">
        <f t="shared" si="3"/>
        <v>0.47174679978144074</v>
      </c>
    </row>
    <row r="127" spans="1:14">
      <c r="A127" s="273" t="s">
        <v>1776</v>
      </c>
      <c r="B127" s="273">
        <v>432122403</v>
      </c>
      <c r="C127" s="273" t="s">
        <v>975</v>
      </c>
      <c r="D127" s="273">
        <v>79807</v>
      </c>
      <c r="E127" s="273">
        <v>100</v>
      </c>
      <c r="F127" s="273" t="s">
        <v>1772</v>
      </c>
      <c r="G127" s="273" t="s">
        <v>1255</v>
      </c>
      <c r="H127" s="273" t="s">
        <v>1773</v>
      </c>
      <c r="I127" s="287">
        <v>1</v>
      </c>
      <c r="J127" s="273">
        <v>93</v>
      </c>
      <c r="K127" s="288">
        <v>0.15451679999999998</v>
      </c>
      <c r="L127" s="288">
        <v>9.5136999999999999E-2</v>
      </c>
      <c r="M127" s="288">
        <f t="shared" si="2"/>
        <v>5.9379799999999983E-2</v>
      </c>
      <c r="N127" s="289">
        <f t="shared" si="3"/>
        <v>0.38429348782786071</v>
      </c>
    </row>
    <row r="128" spans="1:14">
      <c r="A128" s="273" t="s">
        <v>1794</v>
      </c>
      <c r="B128" s="273">
        <v>432221602</v>
      </c>
      <c r="C128" s="273" t="s">
        <v>1000</v>
      </c>
      <c r="D128" s="273">
        <v>14306500</v>
      </c>
      <c r="E128" s="273">
        <v>100</v>
      </c>
      <c r="F128" s="273" t="s">
        <v>1772</v>
      </c>
      <c r="G128" s="273" t="s">
        <v>1255</v>
      </c>
      <c r="H128" s="273" t="s">
        <v>1773</v>
      </c>
      <c r="I128" s="287">
        <v>1</v>
      </c>
      <c r="J128" s="273">
        <v>65</v>
      </c>
      <c r="K128" s="288">
        <v>8.8967199999999996E-2</v>
      </c>
      <c r="L128" s="288">
        <v>3.0825000000000002E-2</v>
      </c>
      <c r="M128" s="288">
        <f t="shared" si="2"/>
        <v>5.8142199999999991E-2</v>
      </c>
      <c r="N128" s="289">
        <f t="shared" si="3"/>
        <v>0.65352399536008765</v>
      </c>
    </row>
    <row r="129" spans="1:14">
      <c r="A129" s="273" t="s">
        <v>1794</v>
      </c>
      <c r="B129" s="273">
        <v>432221604</v>
      </c>
      <c r="C129" s="273" t="s">
        <v>1002</v>
      </c>
      <c r="D129" s="273">
        <v>14306802</v>
      </c>
      <c r="E129" s="273">
        <v>100</v>
      </c>
      <c r="F129" s="273" t="s">
        <v>1772</v>
      </c>
      <c r="G129" s="273" t="s">
        <v>1255</v>
      </c>
      <c r="H129" s="273" t="s">
        <v>1773</v>
      </c>
      <c r="I129" s="287">
        <v>1</v>
      </c>
      <c r="J129" s="273">
        <v>112</v>
      </c>
      <c r="K129" s="288">
        <v>0.10706760000000001</v>
      </c>
      <c r="L129" s="288">
        <v>6.7769999999999997E-2</v>
      </c>
      <c r="M129" s="288">
        <f t="shared" si="2"/>
        <v>3.9297600000000016E-2</v>
      </c>
      <c r="N129" s="289">
        <f t="shared" si="3"/>
        <v>0.36703540566894199</v>
      </c>
    </row>
    <row r="130" spans="1:14">
      <c r="A130" s="273" t="s">
        <v>1794</v>
      </c>
      <c r="B130" s="273">
        <v>432221604</v>
      </c>
      <c r="C130" s="273" t="s">
        <v>1002</v>
      </c>
      <c r="D130" s="273">
        <v>14306838</v>
      </c>
      <c r="E130" s="273">
        <v>100</v>
      </c>
      <c r="F130" s="273" t="s">
        <v>1772</v>
      </c>
      <c r="G130" s="273" t="s">
        <v>1255</v>
      </c>
      <c r="H130" s="273" t="s">
        <v>1773</v>
      </c>
      <c r="I130" s="287">
        <v>1</v>
      </c>
      <c r="J130" s="273">
        <v>104</v>
      </c>
      <c r="K130" s="288">
        <v>4.8518800000000001E-2</v>
      </c>
      <c r="L130" s="288">
        <v>3.8899999999999997E-2</v>
      </c>
      <c r="M130" s="288">
        <f t="shared" si="2"/>
        <v>9.6188000000000037E-3</v>
      </c>
      <c r="N130" s="289">
        <f t="shared" si="3"/>
        <v>0.19824892618943593</v>
      </c>
    </row>
    <row r="131" spans="1:14">
      <c r="A131" s="273" t="s">
        <v>1794</v>
      </c>
      <c r="B131" s="273">
        <v>432221604</v>
      </c>
      <c r="C131" s="273" t="s">
        <v>1002</v>
      </c>
      <c r="D131" s="273">
        <v>14306842</v>
      </c>
      <c r="E131" s="273">
        <v>100</v>
      </c>
      <c r="F131" s="273" t="s">
        <v>1772</v>
      </c>
      <c r="G131" s="273" t="s">
        <v>1255</v>
      </c>
      <c r="H131" s="273" t="s">
        <v>1773</v>
      </c>
      <c r="I131" s="287">
        <v>1</v>
      </c>
      <c r="J131" s="273">
        <v>102</v>
      </c>
      <c r="K131" s="288">
        <v>7.2244000000000003E-2</v>
      </c>
      <c r="L131" s="288">
        <v>4.1533637000000005E-2</v>
      </c>
      <c r="M131" s="288">
        <f t="shared" si="2"/>
        <v>3.0710362999999997E-2</v>
      </c>
      <c r="N131" s="289">
        <f t="shared" si="3"/>
        <v>0.4250922291124522</v>
      </c>
    </row>
    <row r="132" spans="1:14">
      <c r="A132" s="273" t="s">
        <v>1794</v>
      </c>
      <c r="B132" s="273">
        <v>432221604</v>
      </c>
      <c r="C132" s="273" t="s">
        <v>1002</v>
      </c>
      <c r="D132" s="273">
        <v>14306878</v>
      </c>
      <c r="E132" s="273">
        <v>100</v>
      </c>
      <c r="F132" s="273" t="s">
        <v>1772</v>
      </c>
      <c r="G132" s="273" t="s">
        <v>1255</v>
      </c>
      <c r="H132" s="273" t="s">
        <v>1773</v>
      </c>
      <c r="I132" s="287">
        <v>1</v>
      </c>
      <c r="J132" s="273">
        <v>100</v>
      </c>
      <c r="K132" s="288">
        <v>5.9313199999999996E-2</v>
      </c>
      <c r="L132" s="288">
        <v>5.5217000000000002E-2</v>
      </c>
      <c r="M132" s="288">
        <f t="shared" ref="M132:M195" si="4">K132-L132</f>
        <v>4.0961999999999943E-3</v>
      </c>
      <c r="N132" s="289">
        <f t="shared" ref="N132:N195" si="5">M132/K132</f>
        <v>6.9060512668343552E-2</v>
      </c>
    </row>
    <row r="133" spans="1:14">
      <c r="A133" s="273" t="s">
        <v>1794</v>
      </c>
      <c r="B133" s="273">
        <v>432221604</v>
      </c>
      <c r="C133" s="273" t="s">
        <v>1002</v>
      </c>
      <c r="D133" s="273">
        <v>14306938</v>
      </c>
      <c r="E133" s="273">
        <v>100</v>
      </c>
      <c r="F133" s="273" t="s">
        <v>1772</v>
      </c>
      <c r="G133" s="273" t="s">
        <v>1255</v>
      </c>
      <c r="H133" s="273" t="s">
        <v>1773</v>
      </c>
      <c r="I133" s="287">
        <v>1</v>
      </c>
      <c r="J133" s="273">
        <v>85</v>
      </c>
      <c r="K133" s="288">
        <v>7.3080000000000006E-2</v>
      </c>
      <c r="L133" s="288">
        <v>6.6443000000000002E-2</v>
      </c>
      <c r="M133" s="288">
        <f t="shared" si="4"/>
        <v>6.637000000000004E-3</v>
      </c>
      <c r="N133" s="289">
        <f t="shared" si="5"/>
        <v>9.0818281335522763E-2</v>
      </c>
    </row>
    <row r="134" spans="1:14">
      <c r="A134" s="273" t="s">
        <v>1795</v>
      </c>
      <c r="B134" s="273">
        <v>432221501</v>
      </c>
      <c r="C134" s="273" t="s">
        <v>996</v>
      </c>
      <c r="D134" s="273">
        <v>14477413</v>
      </c>
      <c r="E134" s="273">
        <v>100</v>
      </c>
      <c r="F134" s="273" t="s">
        <v>1772</v>
      </c>
      <c r="G134" s="273" t="s">
        <v>1255</v>
      </c>
      <c r="H134" s="273" t="s">
        <v>1773</v>
      </c>
      <c r="I134" s="287">
        <v>1</v>
      </c>
      <c r="J134" s="273">
        <v>75</v>
      </c>
      <c r="K134" s="288">
        <v>5.2613199999999999E-2</v>
      </c>
      <c r="L134" s="288">
        <v>4.1428E-2</v>
      </c>
      <c r="M134" s="288">
        <f t="shared" si="4"/>
        <v>1.1185199999999999E-2</v>
      </c>
      <c r="N134" s="289">
        <f t="shared" si="5"/>
        <v>0.21259303748869104</v>
      </c>
    </row>
    <row r="135" spans="1:14">
      <c r="A135" s="273" t="s">
        <v>1795</v>
      </c>
      <c r="B135" s="273">
        <v>432221501</v>
      </c>
      <c r="C135" s="273" t="s">
        <v>996</v>
      </c>
      <c r="D135" s="273">
        <v>14477489</v>
      </c>
      <c r="E135" s="273">
        <v>100</v>
      </c>
      <c r="F135" s="273" t="s">
        <v>1772</v>
      </c>
      <c r="G135" s="273" t="s">
        <v>1255</v>
      </c>
      <c r="H135" s="273" t="s">
        <v>1773</v>
      </c>
      <c r="I135" s="287">
        <v>1</v>
      </c>
      <c r="J135" s="273">
        <v>64</v>
      </c>
      <c r="K135" s="288">
        <v>5.9446800000000001E-2</v>
      </c>
      <c r="L135" s="288">
        <v>3.3012029999999998E-2</v>
      </c>
      <c r="M135" s="288">
        <f t="shared" si="4"/>
        <v>2.6434770000000003E-2</v>
      </c>
      <c r="N135" s="289">
        <f t="shared" si="5"/>
        <v>0.44467944447808799</v>
      </c>
    </row>
    <row r="136" spans="1:14">
      <c r="A136" s="273" t="s">
        <v>1795</v>
      </c>
      <c r="B136" s="273">
        <v>432221501</v>
      </c>
      <c r="C136" s="273" t="s">
        <v>996</v>
      </c>
      <c r="D136" s="273">
        <v>14477493</v>
      </c>
      <c r="E136" s="273">
        <v>100</v>
      </c>
      <c r="F136" s="273" t="s">
        <v>1772</v>
      </c>
      <c r="G136" s="273" t="s">
        <v>1255</v>
      </c>
      <c r="H136" s="273" t="s">
        <v>1773</v>
      </c>
      <c r="I136" s="287">
        <v>1</v>
      </c>
      <c r="J136" s="273">
        <v>25</v>
      </c>
      <c r="K136" s="288">
        <v>3.2528399999999999E-2</v>
      </c>
      <c r="L136" s="288">
        <v>1.1263E-2</v>
      </c>
      <c r="M136" s="288">
        <f t="shared" si="4"/>
        <v>2.1265399999999997E-2</v>
      </c>
      <c r="N136" s="289">
        <f t="shared" si="5"/>
        <v>0.65374872419178309</v>
      </c>
    </row>
    <row r="137" spans="1:14">
      <c r="A137" s="273" t="s">
        <v>1795</v>
      </c>
      <c r="B137" s="273">
        <v>432221501</v>
      </c>
      <c r="C137" s="273" t="s">
        <v>996</v>
      </c>
      <c r="D137" s="273">
        <v>14477497</v>
      </c>
      <c r="E137" s="273">
        <v>100</v>
      </c>
      <c r="F137" s="273" t="s">
        <v>1772</v>
      </c>
      <c r="G137" s="273" t="s">
        <v>1255</v>
      </c>
      <c r="H137" s="273" t="s">
        <v>1773</v>
      </c>
      <c r="I137" s="287">
        <v>1</v>
      </c>
      <c r="J137" s="273">
        <v>76</v>
      </c>
      <c r="K137" s="288">
        <v>4.7981999999999997E-2</v>
      </c>
      <c r="L137" s="288">
        <v>3.6041999999999998E-2</v>
      </c>
      <c r="M137" s="288">
        <f t="shared" si="4"/>
        <v>1.1939999999999999E-2</v>
      </c>
      <c r="N137" s="289">
        <f t="shared" si="5"/>
        <v>0.24884331624359135</v>
      </c>
    </row>
    <row r="138" spans="1:14">
      <c r="A138" s="273" t="s">
        <v>1795</v>
      </c>
      <c r="B138" s="273">
        <v>432221501</v>
      </c>
      <c r="C138" s="273" t="s">
        <v>996</v>
      </c>
      <c r="D138" s="273">
        <v>14477527</v>
      </c>
      <c r="E138" s="273">
        <v>100</v>
      </c>
      <c r="F138" s="273" t="s">
        <v>1772</v>
      </c>
      <c r="G138" s="273" t="s">
        <v>1255</v>
      </c>
      <c r="H138" s="273" t="s">
        <v>1773</v>
      </c>
      <c r="I138" s="287">
        <v>1</v>
      </c>
      <c r="J138" s="273">
        <v>72</v>
      </c>
      <c r="K138" s="288">
        <v>7.0083199999999998E-2</v>
      </c>
      <c r="L138" s="288">
        <v>4.2840000000000003E-2</v>
      </c>
      <c r="M138" s="288">
        <f t="shared" si="4"/>
        <v>2.7243199999999995E-2</v>
      </c>
      <c r="N138" s="289">
        <f t="shared" si="5"/>
        <v>0.38872654216702429</v>
      </c>
    </row>
    <row r="139" spans="1:14">
      <c r="A139" s="273" t="s">
        <v>1779</v>
      </c>
      <c r="B139" s="273">
        <v>442113202</v>
      </c>
      <c r="C139" s="273" t="s">
        <v>1343</v>
      </c>
      <c r="D139" s="273">
        <v>14477695</v>
      </c>
      <c r="E139" s="273">
        <v>100</v>
      </c>
      <c r="F139" s="273" t="s">
        <v>1772</v>
      </c>
      <c r="G139" s="273" t="s">
        <v>1255</v>
      </c>
      <c r="H139" s="273" t="s">
        <v>1773</v>
      </c>
      <c r="I139" s="287">
        <v>1</v>
      </c>
      <c r="J139" s="273">
        <v>100</v>
      </c>
      <c r="K139" s="288">
        <v>6.1366800000000006E-2</v>
      </c>
      <c r="L139" s="288">
        <v>3.7600111999999998E-2</v>
      </c>
      <c r="M139" s="288">
        <f t="shared" si="4"/>
        <v>2.3766688000000008E-2</v>
      </c>
      <c r="N139" s="289">
        <f t="shared" si="5"/>
        <v>0.38728902272890237</v>
      </c>
    </row>
    <row r="140" spans="1:14">
      <c r="A140" s="273" t="s">
        <v>1779</v>
      </c>
      <c r="B140" s="273">
        <v>442113202</v>
      </c>
      <c r="C140" s="273" t="s">
        <v>1343</v>
      </c>
      <c r="D140" s="273">
        <v>14477745</v>
      </c>
      <c r="E140" s="273">
        <v>100</v>
      </c>
      <c r="F140" s="273" t="s">
        <v>1772</v>
      </c>
      <c r="G140" s="273" t="s">
        <v>1255</v>
      </c>
      <c r="H140" s="273" t="s">
        <v>1773</v>
      </c>
      <c r="I140" s="287">
        <v>1</v>
      </c>
      <c r="J140" s="273">
        <v>59</v>
      </c>
      <c r="K140" s="288">
        <v>6.38624E-2</v>
      </c>
      <c r="L140" s="288">
        <v>3.0852000000000001E-2</v>
      </c>
      <c r="M140" s="288">
        <f t="shared" si="4"/>
        <v>3.3010399999999995E-2</v>
      </c>
      <c r="N140" s="289">
        <f t="shared" si="5"/>
        <v>0.51689883248985313</v>
      </c>
    </row>
    <row r="141" spans="1:14">
      <c r="A141" s="273" t="s">
        <v>1779</v>
      </c>
      <c r="B141" s="273">
        <v>442113202</v>
      </c>
      <c r="C141" s="273" t="s">
        <v>1343</v>
      </c>
      <c r="D141" s="273">
        <v>14477763</v>
      </c>
      <c r="E141" s="273">
        <v>100</v>
      </c>
      <c r="F141" s="273" t="s">
        <v>1772</v>
      </c>
      <c r="G141" s="273" t="s">
        <v>1255</v>
      </c>
      <c r="H141" s="273" t="s">
        <v>1773</v>
      </c>
      <c r="I141" s="287">
        <v>1</v>
      </c>
      <c r="J141" s="273">
        <v>9</v>
      </c>
      <c r="K141" s="288">
        <v>3.7370800000000003E-2</v>
      </c>
      <c r="L141" s="288">
        <v>1.3259E-2</v>
      </c>
      <c r="M141" s="288">
        <f t="shared" si="4"/>
        <v>2.4111800000000003E-2</v>
      </c>
      <c r="N141" s="289">
        <f t="shared" si="5"/>
        <v>0.6452042771361598</v>
      </c>
    </row>
    <row r="142" spans="1:14">
      <c r="A142" s="273" t="s">
        <v>1796</v>
      </c>
      <c r="B142" s="273">
        <v>432211102</v>
      </c>
      <c r="C142" s="273" t="s">
        <v>983</v>
      </c>
      <c r="D142" s="273">
        <v>14477815</v>
      </c>
      <c r="E142" s="273">
        <v>100</v>
      </c>
      <c r="F142" s="273" t="s">
        <v>1772</v>
      </c>
      <c r="G142" s="273" t="s">
        <v>1255</v>
      </c>
      <c r="H142" s="273" t="s">
        <v>1773</v>
      </c>
      <c r="I142" s="287">
        <v>1</v>
      </c>
      <c r="J142" s="273">
        <v>93</v>
      </c>
      <c r="K142" s="288">
        <v>7.0451199999999992E-2</v>
      </c>
      <c r="L142" s="288">
        <v>4.9619000000000003E-2</v>
      </c>
      <c r="M142" s="288">
        <f t="shared" si="4"/>
        <v>2.0832199999999988E-2</v>
      </c>
      <c r="N142" s="289">
        <f t="shared" si="5"/>
        <v>0.29569687954215101</v>
      </c>
    </row>
    <row r="143" spans="1:14">
      <c r="A143" s="273" t="s">
        <v>1796</v>
      </c>
      <c r="B143" s="273">
        <v>432211102</v>
      </c>
      <c r="C143" s="273" t="s">
        <v>983</v>
      </c>
      <c r="D143" s="273">
        <v>14477827</v>
      </c>
      <c r="E143" s="273">
        <v>250</v>
      </c>
      <c r="F143" s="273" t="s">
        <v>1772</v>
      </c>
      <c r="G143" s="273" t="s">
        <v>1255</v>
      </c>
      <c r="H143" s="273" t="s">
        <v>1773</v>
      </c>
      <c r="I143" s="287">
        <v>1</v>
      </c>
      <c r="J143" s="273">
        <v>150</v>
      </c>
      <c r="K143" s="288">
        <v>0.1961832</v>
      </c>
      <c r="L143" s="288">
        <v>9.5644999999999994E-2</v>
      </c>
      <c r="M143" s="288">
        <f t="shared" si="4"/>
        <v>0.10053820000000001</v>
      </c>
      <c r="N143" s="289">
        <f t="shared" si="5"/>
        <v>0.51247099649715167</v>
      </c>
    </row>
    <row r="144" spans="1:14">
      <c r="A144" s="273" t="s">
        <v>1779</v>
      </c>
      <c r="B144" s="273">
        <v>442113202</v>
      </c>
      <c r="C144" s="273" t="s">
        <v>1343</v>
      </c>
      <c r="D144" s="273">
        <v>14477845</v>
      </c>
      <c r="E144" s="273">
        <v>100</v>
      </c>
      <c r="F144" s="273" t="s">
        <v>1772</v>
      </c>
      <c r="G144" s="273" t="s">
        <v>1255</v>
      </c>
      <c r="H144" s="273" t="s">
        <v>1773</v>
      </c>
      <c r="I144" s="287">
        <v>1</v>
      </c>
      <c r="J144" s="273">
        <v>85</v>
      </c>
      <c r="K144" s="288">
        <v>5.7321199999999996E-2</v>
      </c>
      <c r="L144" s="288">
        <v>3.7635000000000002E-2</v>
      </c>
      <c r="M144" s="288">
        <f t="shared" si="4"/>
        <v>1.9686199999999994E-2</v>
      </c>
      <c r="N144" s="289">
        <f t="shared" si="5"/>
        <v>0.34343663426446053</v>
      </c>
    </row>
    <row r="145" spans="1:14">
      <c r="A145" s="273" t="s">
        <v>1779</v>
      </c>
      <c r="B145" s="273">
        <v>442113202</v>
      </c>
      <c r="C145" s="273" t="s">
        <v>1343</v>
      </c>
      <c r="D145" s="273">
        <v>14477863</v>
      </c>
      <c r="E145" s="273">
        <v>100</v>
      </c>
      <c r="F145" s="273" t="s">
        <v>1772</v>
      </c>
      <c r="G145" s="273" t="s">
        <v>1255</v>
      </c>
      <c r="H145" s="273" t="s">
        <v>1773</v>
      </c>
      <c r="I145" s="287">
        <v>1</v>
      </c>
      <c r="J145" s="273">
        <v>110</v>
      </c>
      <c r="K145" s="288">
        <v>7.6842800000000003E-2</v>
      </c>
      <c r="L145" s="288">
        <v>5.5826000000000001E-2</v>
      </c>
      <c r="M145" s="288">
        <f t="shared" si="4"/>
        <v>2.1016800000000002E-2</v>
      </c>
      <c r="N145" s="289">
        <f t="shared" si="5"/>
        <v>0.2735038285955223</v>
      </c>
    </row>
    <row r="146" spans="1:14">
      <c r="A146" s="273" t="s">
        <v>1797</v>
      </c>
      <c r="B146" s="273">
        <v>432213302</v>
      </c>
      <c r="C146" s="273" t="s">
        <v>993</v>
      </c>
      <c r="D146" s="273">
        <v>14708304</v>
      </c>
      <c r="E146" s="273">
        <v>100</v>
      </c>
      <c r="F146" s="273" t="s">
        <v>1772</v>
      </c>
      <c r="G146" s="273" t="s">
        <v>1255</v>
      </c>
      <c r="H146" s="273" t="s">
        <v>1773</v>
      </c>
      <c r="I146" s="287">
        <v>1</v>
      </c>
      <c r="J146" s="273">
        <v>77</v>
      </c>
      <c r="K146" s="288">
        <v>5.8111599999999999E-2</v>
      </c>
      <c r="L146" s="288">
        <v>4.2337E-2</v>
      </c>
      <c r="M146" s="288">
        <f t="shared" si="4"/>
        <v>1.57746E-2</v>
      </c>
      <c r="N146" s="289">
        <f t="shared" si="5"/>
        <v>0.27145354800074339</v>
      </c>
    </row>
    <row r="147" spans="1:14">
      <c r="A147" s="273" t="s">
        <v>1797</v>
      </c>
      <c r="B147" s="273">
        <v>432213302</v>
      </c>
      <c r="C147" s="273" t="s">
        <v>993</v>
      </c>
      <c r="D147" s="273">
        <v>14708318</v>
      </c>
      <c r="E147" s="273">
        <v>100</v>
      </c>
      <c r="F147" s="273" t="s">
        <v>1772</v>
      </c>
      <c r="G147" s="273" t="s">
        <v>1255</v>
      </c>
      <c r="H147" s="273" t="s">
        <v>1773</v>
      </c>
      <c r="I147" s="287">
        <v>1</v>
      </c>
      <c r="J147" s="273">
        <v>47</v>
      </c>
      <c r="K147" s="288">
        <v>6.7521999999999999E-2</v>
      </c>
      <c r="L147" s="288">
        <v>4.4930999999999999E-2</v>
      </c>
      <c r="M147" s="288">
        <f t="shared" si="4"/>
        <v>2.2591E-2</v>
      </c>
      <c r="N147" s="289">
        <f t="shared" si="5"/>
        <v>0.3345724356506028</v>
      </c>
    </row>
    <row r="148" spans="1:14">
      <c r="A148" s="273" t="s">
        <v>1797</v>
      </c>
      <c r="B148" s="273">
        <v>432213302</v>
      </c>
      <c r="C148" s="273" t="s">
        <v>993</v>
      </c>
      <c r="D148" s="273">
        <v>14708368</v>
      </c>
      <c r="E148" s="273">
        <v>100</v>
      </c>
      <c r="F148" s="273" t="s">
        <v>1772</v>
      </c>
      <c r="G148" s="273" t="s">
        <v>1255</v>
      </c>
      <c r="H148" s="273" t="s">
        <v>1773</v>
      </c>
      <c r="I148" s="287">
        <v>1</v>
      </c>
      <c r="J148" s="273">
        <v>50</v>
      </c>
      <c r="K148" s="288">
        <v>3.5394000000000002E-2</v>
      </c>
      <c r="L148" s="288">
        <v>2.4847999999999999E-2</v>
      </c>
      <c r="M148" s="288">
        <f t="shared" si="4"/>
        <v>1.0546000000000003E-2</v>
      </c>
      <c r="N148" s="289">
        <f t="shared" si="5"/>
        <v>0.29796010623269487</v>
      </c>
    </row>
    <row r="149" spans="1:14">
      <c r="A149" s="273" t="s">
        <v>1797</v>
      </c>
      <c r="B149" s="273">
        <v>432213302</v>
      </c>
      <c r="C149" s="273" t="s">
        <v>993</v>
      </c>
      <c r="D149" s="273">
        <v>14708388</v>
      </c>
      <c r="E149" s="273">
        <v>100</v>
      </c>
      <c r="F149" s="273" t="s">
        <v>1772</v>
      </c>
      <c r="G149" s="273" t="s">
        <v>1255</v>
      </c>
      <c r="H149" s="273" t="s">
        <v>1773</v>
      </c>
      <c r="I149" s="287">
        <v>1</v>
      </c>
      <c r="J149" s="273">
        <v>88</v>
      </c>
      <c r="K149" s="288">
        <v>5.8475599999999996E-2</v>
      </c>
      <c r="L149" s="288">
        <v>4.8917764000000002E-2</v>
      </c>
      <c r="M149" s="288">
        <f t="shared" si="4"/>
        <v>9.5578359999999932E-3</v>
      </c>
      <c r="N149" s="289">
        <f t="shared" si="5"/>
        <v>0.16344998597705698</v>
      </c>
    </row>
    <row r="150" spans="1:14">
      <c r="A150" s="273" t="s">
        <v>1797</v>
      </c>
      <c r="B150" s="273">
        <v>432213302</v>
      </c>
      <c r="C150" s="273" t="s">
        <v>993</v>
      </c>
      <c r="D150" s="273">
        <v>14708394</v>
      </c>
      <c r="E150" s="273">
        <v>100</v>
      </c>
      <c r="F150" s="273" t="s">
        <v>1772</v>
      </c>
      <c r="G150" s="273" t="s">
        <v>1255</v>
      </c>
      <c r="H150" s="273" t="s">
        <v>1773</v>
      </c>
      <c r="I150" s="287">
        <v>1</v>
      </c>
      <c r="J150" s="273">
        <v>41</v>
      </c>
      <c r="K150" s="288">
        <v>3.4611599999999999E-2</v>
      </c>
      <c r="L150" s="288">
        <v>2.6433000000000002E-2</v>
      </c>
      <c r="M150" s="288">
        <f t="shared" si="4"/>
        <v>8.1785999999999977E-3</v>
      </c>
      <c r="N150" s="289">
        <f t="shared" si="5"/>
        <v>0.23629650175085803</v>
      </c>
    </row>
    <row r="151" spans="1:14">
      <c r="A151" s="273" t="s">
        <v>1797</v>
      </c>
      <c r="B151" s="273">
        <v>432213302</v>
      </c>
      <c r="C151" s="273" t="s">
        <v>993</v>
      </c>
      <c r="D151" s="273">
        <v>14708410</v>
      </c>
      <c r="E151" s="273">
        <v>100</v>
      </c>
      <c r="F151" s="273" t="s">
        <v>1772</v>
      </c>
      <c r="G151" s="273" t="s">
        <v>1255</v>
      </c>
      <c r="H151" s="273" t="s">
        <v>1773</v>
      </c>
      <c r="I151" s="287">
        <v>1</v>
      </c>
      <c r="J151" s="273">
        <v>134</v>
      </c>
      <c r="K151" s="288">
        <v>0.12797600000000001</v>
      </c>
      <c r="L151" s="288">
        <v>7.4857999999999994E-2</v>
      </c>
      <c r="M151" s="288">
        <f t="shared" si="4"/>
        <v>5.3118000000000012E-2</v>
      </c>
      <c r="N151" s="289">
        <f t="shared" si="5"/>
        <v>0.41506219916234299</v>
      </c>
    </row>
    <row r="152" spans="1:14">
      <c r="A152" s="273" t="s">
        <v>1797</v>
      </c>
      <c r="B152" s="273">
        <v>432213302</v>
      </c>
      <c r="C152" s="273" t="s">
        <v>993</v>
      </c>
      <c r="D152" s="273">
        <v>14708418</v>
      </c>
      <c r="E152" s="273">
        <v>250</v>
      </c>
      <c r="F152" s="273" t="s">
        <v>1772</v>
      </c>
      <c r="G152" s="273" t="s">
        <v>1255</v>
      </c>
      <c r="H152" s="273" t="s">
        <v>1773</v>
      </c>
      <c r="I152" s="287">
        <v>1</v>
      </c>
      <c r="J152" s="273">
        <v>1</v>
      </c>
      <c r="K152" s="288">
        <v>0.1103808</v>
      </c>
      <c r="L152" s="288">
        <v>3.6363192000000003E-2</v>
      </c>
      <c r="M152" s="288">
        <f t="shared" si="4"/>
        <v>7.4017607999999999E-2</v>
      </c>
      <c r="N152" s="289">
        <f t="shared" si="5"/>
        <v>0.6705659679944338</v>
      </c>
    </row>
    <row r="153" spans="1:14">
      <c r="A153" s="273" t="s">
        <v>1797</v>
      </c>
      <c r="B153" s="273">
        <v>432213302</v>
      </c>
      <c r="C153" s="273" t="s">
        <v>993</v>
      </c>
      <c r="D153" s="273">
        <v>14708436</v>
      </c>
      <c r="E153" s="273">
        <v>100</v>
      </c>
      <c r="F153" s="273" t="s">
        <v>1772</v>
      </c>
      <c r="G153" s="273" t="s">
        <v>1255</v>
      </c>
      <c r="H153" s="273" t="s">
        <v>1773</v>
      </c>
      <c r="I153" s="287">
        <v>1</v>
      </c>
      <c r="J153" s="273">
        <v>62</v>
      </c>
      <c r="K153" s="288">
        <v>5.1158800000000004E-2</v>
      </c>
      <c r="L153" s="288">
        <v>4.7199999999999999E-2</v>
      </c>
      <c r="M153" s="288">
        <f t="shared" si="4"/>
        <v>3.9588000000000054E-3</v>
      </c>
      <c r="N153" s="289">
        <f t="shared" si="5"/>
        <v>7.7382581295886627E-2</v>
      </c>
    </row>
    <row r="154" spans="1:14">
      <c r="A154" s="273" t="s">
        <v>1797</v>
      </c>
      <c r="B154" s="273">
        <v>432213302</v>
      </c>
      <c r="C154" s="273" t="s">
        <v>993</v>
      </c>
      <c r="D154" s="273">
        <v>14708464</v>
      </c>
      <c r="E154" s="273">
        <v>100</v>
      </c>
      <c r="F154" s="273" t="s">
        <v>1772</v>
      </c>
      <c r="G154" s="273" t="s">
        <v>1255</v>
      </c>
      <c r="H154" s="273" t="s">
        <v>1773</v>
      </c>
      <c r="I154" s="287">
        <v>1</v>
      </c>
      <c r="J154" s="273">
        <v>79</v>
      </c>
      <c r="K154" s="288">
        <v>8.9635199999999998E-2</v>
      </c>
      <c r="L154" s="288">
        <v>5.7921E-2</v>
      </c>
      <c r="M154" s="288">
        <f t="shared" si="4"/>
        <v>3.1714199999999998E-2</v>
      </c>
      <c r="N154" s="289">
        <f t="shared" si="5"/>
        <v>0.35381412659312411</v>
      </c>
    </row>
    <row r="155" spans="1:14">
      <c r="A155" s="273" t="s">
        <v>1797</v>
      </c>
      <c r="B155" s="273">
        <v>432213302</v>
      </c>
      <c r="C155" s="273" t="s">
        <v>993</v>
      </c>
      <c r="D155" s="273">
        <v>14708472</v>
      </c>
      <c r="E155" s="273">
        <v>100</v>
      </c>
      <c r="F155" s="273" t="s">
        <v>1772</v>
      </c>
      <c r="G155" s="273" t="s">
        <v>1255</v>
      </c>
      <c r="H155" s="273" t="s">
        <v>1773</v>
      </c>
      <c r="I155" s="287">
        <v>1</v>
      </c>
      <c r="J155" s="273">
        <v>56</v>
      </c>
      <c r="K155" s="288">
        <v>2.9741200000000002E-2</v>
      </c>
      <c r="L155" s="288">
        <v>2.4212000000000001E-2</v>
      </c>
      <c r="M155" s="288">
        <f t="shared" si="4"/>
        <v>5.5292000000000015E-3</v>
      </c>
      <c r="N155" s="289">
        <f t="shared" si="5"/>
        <v>0.18591045418476729</v>
      </c>
    </row>
    <row r="156" spans="1:14">
      <c r="A156" s="273" t="s">
        <v>1797</v>
      </c>
      <c r="B156" s="273">
        <v>432213302</v>
      </c>
      <c r="C156" s="273" t="s">
        <v>993</v>
      </c>
      <c r="D156" s="273">
        <v>14708506</v>
      </c>
      <c r="E156" s="273">
        <v>100</v>
      </c>
      <c r="F156" s="273" t="s">
        <v>1772</v>
      </c>
      <c r="G156" s="273" t="s">
        <v>1255</v>
      </c>
      <c r="H156" s="273" t="s">
        <v>1773</v>
      </c>
      <c r="I156" s="287">
        <v>1</v>
      </c>
      <c r="J156" s="273">
        <v>50</v>
      </c>
      <c r="K156" s="288">
        <v>3.2590799999999996E-2</v>
      </c>
      <c r="L156" s="288">
        <v>3.0862000000000001E-2</v>
      </c>
      <c r="M156" s="288">
        <f t="shared" si="4"/>
        <v>1.7287999999999956E-3</v>
      </c>
      <c r="N156" s="289">
        <f t="shared" si="5"/>
        <v>5.3045644783190217E-2</v>
      </c>
    </row>
    <row r="157" spans="1:14">
      <c r="A157" s="273" t="s">
        <v>1797</v>
      </c>
      <c r="B157" s="273">
        <v>432213302</v>
      </c>
      <c r="C157" s="273" t="s">
        <v>993</v>
      </c>
      <c r="D157" s="273">
        <v>14708596</v>
      </c>
      <c r="E157" s="273">
        <v>100</v>
      </c>
      <c r="F157" s="273" t="s">
        <v>1772</v>
      </c>
      <c r="G157" s="273" t="s">
        <v>1255</v>
      </c>
      <c r="H157" s="273" t="s">
        <v>1773</v>
      </c>
      <c r="I157" s="287">
        <v>1</v>
      </c>
      <c r="J157" s="273">
        <v>84</v>
      </c>
      <c r="K157" s="288">
        <v>8.9217600000000008E-2</v>
      </c>
      <c r="L157" s="288">
        <v>4.6952000000000001E-2</v>
      </c>
      <c r="M157" s="288">
        <f t="shared" si="4"/>
        <v>4.2265600000000007E-2</v>
      </c>
      <c r="N157" s="289">
        <f t="shared" si="5"/>
        <v>0.47373612381413538</v>
      </c>
    </row>
    <row r="158" spans="1:14">
      <c r="A158" s="273" t="s">
        <v>1797</v>
      </c>
      <c r="B158" s="273">
        <v>432213302</v>
      </c>
      <c r="C158" s="273" t="s">
        <v>993</v>
      </c>
      <c r="D158" s="273">
        <v>14708652</v>
      </c>
      <c r="E158" s="273">
        <v>100</v>
      </c>
      <c r="F158" s="273" t="s">
        <v>1772</v>
      </c>
      <c r="G158" s="273" t="s">
        <v>1255</v>
      </c>
      <c r="H158" s="273" t="s">
        <v>1773</v>
      </c>
      <c r="I158" s="287">
        <v>1</v>
      </c>
      <c r="J158" s="273">
        <v>47</v>
      </c>
      <c r="K158" s="288">
        <v>4.45744E-2</v>
      </c>
      <c r="L158" s="288">
        <v>2.4844000000000001E-2</v>
      </c>
      <c r="M158" s="288">
        <f t="shared" si="4"/>
        <v>1.9730399999999999E-2</v>
      </c>
      <c r="N158" s="289">
        <f t="shared" si="5"/>
        <v>0.44263972145446712</v>
      </c>
    </row>
    <row r="159" spans="1:14">
      <c r="A159" s="273" t="s">
        <v>1797</v>
      </c>
      <c r="B159" s="273">
        <v>432213302</v>
      </c>
      <c r="C159" s="273" t="s">
        <v>993</v>
      </c>
      <c r="D159" s="273">
        <v>14708712</v>
      </c>
      <c r="E159" s="273">
        <v>100</v>
      </c>
      <c r="F159" s="273" t="s">
        <v>1772</v>
      </c>
      <c r="G159" s="273" t="s">
        <v>1255</v>
      </c>
      <c r="H159" s="273" t="s">
        <v>1773</v>
      </c>
      <c r="I159" s="287">
        <v>1</v>
      </c>
      <c r="J159" s="273">
        <v>67</v>
      </c>
      <c r="K159" s="288">
        <v>3.8847599999999996E-2</v>
      </c>
      <c r="L159" s="288">
        <v>2.5641000000000001E-2</v>
      </c>
      <c r="M159" s="288">
        <f t="shared" si="4"/>
        <v>1.3206599999999995E-2</v>
      </c>
      <c r="N159" s="289">
        <f t="shared" si="5"/>
        <v>0.33995922528032613</v>
      </c>
    </row>
    <row r="160" spans="1:14">
      <c r="A160" s="273" t="s">
        <v>1797</v>
      </c>
      <c r="B160" s="273">
        <v>432213302</v>
      </c>
      <c r="C160" s="273" t="s">
        <v>993</v>
      </c>
      <c r="D160" s="273">
        <v>14708738</v>
      </c>
      <c r="E160" s="273">
        <v>100</v>
      </c>
      <c r="F160" s="273" t="s">
        <v>1772</v>
      </c>
      <c r="G160" s="273" t="s">
        <v>1255</v>
      </c>
      <c r="H160" s="273" t="s">
        <v>1773</v>
      </c>
      <c r="I160" s="287">
        <v>1</v>
      </c>
      <c r="J160" s="273">
        <v>29</v>
      </c>
      <c r="K160" s="288">
        <v>2.5261599999999999E-2</v>
      </c>
      <c r="L160" s="288">
        <v>2.0282999999999999E-2</v>
      </c>
      <c r="M160" s="288">
        <f t="shared" si="4"/>
        <v>4.9785999999999997E-3</v>
      </c>
      <c r="N160" s="289">
        <f t="shared" si="5"/>
        <v>0.19708173670709694</v>
      </c>
    </row>
    <row r="161" spans="1:14">
      <c r="A161" s="273" t="s">
        <v>1797</v>
      </c>
      <c r="B161" s="273">
        <v>432213302</v>
      </c>
      <c r="C161" s="273" t="s">
        <v>993</v>
      </c>
      <c r="D161" s="273">
        <v>14708750</v>
      </c>
      <c r="E161" s="273">
        <v>100</v>
      </c>
      <c r="F161" s="273" t="s">
        <v>1772</v>
      </c>
      <c r="G161" s="273" t="s">
        <v>1255</v>
      </c>
      <c r="H161" s="273" t="s">
        <v>1773</v>
      </c>
      <c r="I161" s="287">
        <v>1</v>
      </c>
      <c r="J161" s="273">
        <v>40</v>
      </c>
      <c r="K161" s="288">
        <v>3.1594799999999999E-2</v>
      </c>
      <c r="L161" s="288">
        <v>2.8516E-2</v>
      </c>
      <c r="M161" s="288">
        <f t="shared" si="4"/>
        <v>3.0787999999999996E-3</v>
      </c>
      <c r="N161" s="289">
        <f t="shared" si="5"/>
        <v>9.7446415232886413E-2</v>
      </c>
    </row>
    <row r="162" spans="1:14">
      <c r="A162" s="273" t="s">
        <v>1797</v>
      </c>
      <c r="B162" s="273">
        <v>432213302</v>
      </c>
      <c r="C162" s="273" t="s">
        <v>993</v>
      </c>
      <c r="D162" s="273">
        <v>14708784</v>
      </c>
      <c r="E162" s="273">
        <v>100</v>
      </c>
      <c r="F162" s="273" t="s">
        <v>1772</v>
      </c>
      <c r="G162" s="273" t="s">
        <v>1255</v>
      </c>
      <c r="H162" s="273" t="s">
        <v>1773</v>
      </c>
      <c r="I162" s="287">
        <v>1</v>
      </c>
      <c r="J162" s="273">
        <v>46</v>
      </c>
      <c r="K162" s="288">
        <v>4.6582800000000001E-2</v>
      </c>
      <c r="L162" s="288">
        <v>2.5628999999999999E-2</v>
      </c>
      <c r="M162" s="288">
        <f t="shared" si="4"/>
        <v>2.0953800000000002E-2</v>
      </c>
      <c r="N162" s="289">
        <f t="shared" si="5"/>
        <v>0.44981838790283113</v>
      </c>
    </row>
    <row r="163" spans="1:14">
      <c r="A163" s="273" t="s">
        <v>1779</v>
      </c>
      <c r="B163" s="273">
        <v>442113202</v>
      </c>
      <c r="C163" s="273" t="s">
        <v>1343</v>
      </c>
      <c r="D163" s="273">
        <v>14708826</v>
      </c>
      <c r="E163" s="273">
        <v>100</v>
      </c>
      <c r="F163" s="273" t="s">
        <v>1772</v>
      </c>
      <c r="G163" s="273" t="s">
        <v>1255</v>
      </c>
      <c r="H163" s="273" t="s">
        <v>1773</v>
      </c>
      <c r="I163" s="287">
        <v>1</v>
      </c>
      <c r="J163" s="273">
        <v>135</v>
      </c>
      <c r="K163" s="288">
        <v>0.13870160000000001</v>
      </c>
      <c r="L163" s="288">
        <v>6.9111000000000006E-2</v>
      </c>
      <c r="M163" s="288">
        <f t="shared" si="4"/>
        <v>6.9590600000000002E-2</v>
      </c>
      <c r="N163" s="289">
        <f t="shared" si="5"/>
        <v>0.50172889137544197</v>
      </c>
    </row>
    <row r="164" spans="1:14">
      <c r="A164" s="273" t="s">
        <v>1796</v>
      </c>
      <c r="B164" s="273">
        <v>432211101</v>
      </c>
      <c r="C164" s="273" t="s">
        <v>982</v>
      </c>
      <c r="D164" s="273">
        <v>14708874</v>
      </c>
      <c r="E164" s="273">
        <v>100</v>
      </c>
      <c r="F164" s="273" t="s">
        <v>1772</v>
      </c>
      <c r="G164" s="273" t="s">
        <v>1255</v>
      </c>
      <c r="H164" s="273" t="s">
        <v>1773</v>
      </c>
      <c r="I164" s="287">
        <v>1</v>
      </c>
      <c r="J164" s="273">
        <v>78</v>
      </c>
      <c r="K164" s="288">
        <v>9.307E-2</v>
      </c>
      <c r="L164" s="288">
        <v>2.9361000000000002E-2</v>
      </c>
      <c r="M164" s="288">
        <f t="shared" si="4"/>
        <v>6.3709000000000002E-2</v>
      </c>
      <c r="N164" s="289">
        <f t="shared" si="5"/>
        <v>0.6845277747931664</v>
      </c>
    </row>
    <row r="165" spans="1:14">
      <c r="A165" s="273" t="s">
        <v>1779</v>
      </c>
      <c r="B165" s="273">
        <v>442113202</v>
      </c>
      <c r="C165" s="273" t="s">
        <v>1343</v>
      </c>
      <c r="D165" s="273">
        <v>14708970</v>
      </c>
      <c r="E165" s="273">
        <v>100</v>
      </c>
      <c r="F165" s="273" t="s">
        <v>1772</v>
      </c>
      <c r="G165" s="273" t="s">
        <v>1255</v>
      </c>
      <c r="H165" s="273" t="s">
        <v>1773</v>
      </c>
      <c r="I165" s="287">
        <v>1</v>
      </c>
      <c r="J165" s="273">
        <v>113</v>
      </c>
      <c r="K165" s="288">
        <v>0.14756560000000002</v>
      </c>
      <c r="L165" s="288">
        <v>7.3155999999999999E-2</v>
      </c>
      <c r="M165" s="288">
        <f t="shared" si="4"/>
        <v>7.440960000000002E-2</v>
      </c>
      <c r="N165" s="289">
        <f t="shared" si="5"/>
        <v>0.50424760242224487</v>
      </c>
    </row>
    <row r="166" spans="1:14">
      <c r="A166" s="273" t="s">
        <v>1796</v>
      </c>
      <c r="B166" s="273">
        <v>432211105</v>
      </c>
      <c r="C166" s="273" t="s">
        <v>986</v>
      </c>
      <c r="D166" s="273">
        <v>14709054</v>
      </c>
      <c r="E166" s="273">
        <v>100</v>
      </c>
      <c r="F166" s="273" t="s">
        <v>1772</v>
      </c>
      <c r="G166" s="273" t="s">
        <v>1255</v>
      </c>
      <c r="H166" s="273" t="s">
        <v>1773</v>
      </c>
      <c r="I166" s="287">
        <v>1</v>
      </c>
      <c r="J166" s="273">
        <v>63</v>
      </c>
      <c r="K166" s="288">
        <v>7.9410399999999992E-2</v>
      </c>
      <c r="L166" s="288">
        <v>5.2360999999999998E-2</v>
      </c>
      <c r="M166" s="288">
        <f t="shared" si="4"/>
        <v>2.7049399999999994E-2</v>
      </c>
      <c r="N166" s="289">
        <f t="shared" si="5"/>
        <v>0.34062792782809298</v>
      </c>
    </row>
    <row r="167" spans="1:14">
      <c r="A167" s="273" t="s">
        <v>1796</v>
      </c>
      <c r="B167" s="273">
        <v>432211105</v>
      </c>
      <c r="C167" s="273" t="s">
        <v>986</v>
      </c>
      <c r="D167" s="273">
        <v>14709096</v>
      </c>
      <c r="E167" s="273">
        <v>100</v>
      </c>
      <c r="F167" s="273" t="s">
        <v>1772</v>
      </c>
      <c r="G167" s="273" t="s">
        <v>1255</v>
      </c>
      <c r="H167" s="273" t="s">
        <v>1773</v>
      </c>
      <c r="I167" s="287">
        <v>1</v>
      </c>
      <c r="J167" s="273">
        <v>116</v>
      </c>
      <c r="K167" s="288">
        <v>0.14982960000000001</v>
      </c>
      <c r="L167" s="288">
        <v>5.3950999999999999E-2</v>
      </c>
      <c r="M167" s="288">
        <f t="shared" si="4"/>
        <v>9.5878600000000008E-2</v>
      </c>
      <c r="N167" s="289">
        <f t="shared" si="5"/>
        <v>0.63991761307512007</v>
      </c>
    </row>
    <row r="168" spans="1:14">
      <c r="A168" s="273" t="s">
        <v>1796</v>
      </c>
      <c r="B168" s="273">
        <v>432211105</v>
      </c>
      <c r="C168" s="273" t="s">
        <v>986</v>
      </c>
      <c r="D168" s="273">
        <v>14709166</v>
      </c>
      <c r="E168" s="273">
        <v>100</v>
      </c>
      <c r="F168" s="273" t="s">
        <v>1772</v>
      </c>
      <c r="G168" s="273" t="s">
        <v>1255</v>
      </c>
      <c r="H168" s="273" t="s">
        <v>1773</v>
      </c>
      <c r="I168" s="287">
        <v>1</v>
      </c>
      <c r="J168" s="273">
        <v>44</v>
      </c>
      <c r="K168" s="288">
        <v>5.4480800000000003E-2</v>
      </c>
      <c r="L168" s="288">
        <v>2.0670999999999998E-2</v>
      </c>
      <c r="M168" s="288">
        <f t="shared" si="4"/>
        <v>3.3809800000000001E-2</v>
      </c>
      <c r="N168" s="289">
        <f t="shared" si="5"/>
        <v>0.62058192978076676</v>
      </c>
    </row>
    <row r="169" spans="1:14">
      <c r="A169" s="273" t="s">
        <v>1797</v>
      </c>
      <c r="B169" s="273">
        <v>432213301</v>
      </c>
      <c r="C169" s="273" t="s">
        <v>992</v>
      </c>
      <c r="D169" s="273">
        <v>14709246</v>
      </c>
      <c r="E169" s="273">
        <v>100</v>
      </c>
      <c r="F169" s="273" t="s">
        <v>1772</v>
      </c>
      <c r="G169" s="273" t="s">
        <v>1255</v>
      </c>
      <c r="H169" s="273" t="s">
        <v>1773</v>
      </c>
      <c r="I169" s="287">
        <v>1</v>
      </c>
      <c r="J169" s="273">
        <v>94</v>
      </c>
      <c r="K169" s="288">
        <v>6.2732800000000005E-2</v>
      </c>
      <c r="L169" s="288">
        <v>5.1180999999999997E-2</v>
      </c>
      <c r="M169" s="288">
        <f t="shared" si="4"/>
        <v>1.1551800000000008E-2</v>
      </c>
      <c r="N169" s="289">
        <f t="shared" si="5"/>
        <v>0.18414290450928392</v>
      </c>
    </row>
    <row r="170" spans="1:14">
      <c r="A170" s="273" t="s">
        <v>1797</v>
      </c>
      <c r="B170" s="273">
        <v>432213301</v>
      </c>
      <c r="C170" s="273" t="s">
        <v>992</v>
      </c>
      <c r="D170" s="273">
        <v>14709264</v>
      </c>
      <c r="E170" s="273">
        <v>100</v>
      </c>
      <c r="F170" s="273" t="s">
        <v>1772</v>
      </c>
      <c r="G170" s="273" t="s">
        <v>1255</v>
      </c>
      <c r="H170" s="273" t="s">
        <v>1773</v>
      </c>
      <c r="I170" s="287">
        <v>1</v>
      </c>
      <c r="J170" s="273">
        <v>45</v>
      </c>
      <c r="K170" s="288">
        <v>4.9838800000000003E-2</v>
      </c>
      <c r="L170" s="288">
        <v>2.3486E-2</v>
      </c>
      <c r="M170" s="288">
        <f t="shared" si="4"/>
        <v>2.6352800000000003E-2</v>
      </c>
      <c r="N170" s="289">
        <f t="shared" si="5"/>
        <v>0.52876072457603318</v>
      </c>
    </row>
    <row r="171" spans="1:14">
      <c r="A171" s="273" t="s">
        <v>1796</v>
      </c>
      <c r="B171" s="273">
        <v>432211103</v>
      </c>
      <c r="C171" s="273" t="s">
        <v>984</v>
      </c>
      <c r="D171" s="273">
        <v>14709424</v>
      </c>
      <c r="E171" s="273">
        <v>100</v>
      </c>
      <c r="F171" s="273" t="s">
        <v>1772</v>
      </c>
      <c r="G171" s="273" t="s">
        <v>1255</v>
      </c>
      <c r="H171" s="273" t="s">
        <v>1773</v>
      </c>
      <c r="I171" s="287">
        <v>1</v>
      </c>
      <c r="J171" s="273">
        <v>51</v>
      </c>
      <c r="K171" s="288">
        <v>3.9323999999999998E-2</v>
      </c>
      <c r="L171" s="288">
        <v>1.2600999999999999E-2</v>
      </c>
      <c r="M171" s="288">
        <f t="shared" si="4"/>
        <v>2.6722999999999997E-2</v>
      </c>
      <c r="N171" s="289">
        <f t="shared" si="5"/>
        <v>0.67955955650493338</v>
      </c>
    </row>
    <row r="172" spans="1:14">
      <c r="A172" s="273" t="s">
        <v>1797</v>
      </c>
      <c r="B172" s="273">
        <v>432213301</v>
      </c>
      <c r="C172" s="273" t="s">
        <v>992</v>
      </c>
      <c r="D172" s="273">
        <v>14709432</v>
      </c>
      <c r="E172" s="273">
        <v>100</v>
      </c>
      <c r="F172" s="273" t="s">
        <v>1772</v>
      </c>
      <c r="G172" s="273" t="s">
        <v>1255</v>
      </c>
      <c r="H172" s="273" t="s">
        <v>1773</v>
      </c>
      <c r="I172" s="287">
        <v>1</v>
      </c>
      <c r="J172" s="273">
        <v>72</v>
      </c>
      <c r="K172" s="288">
        <v>4.0275999999999999E-2</v>
      </c>
      <c r="L172" s="288">
        <v>1.6282999999999999E-2</v>
      </c>
      <c r="M172" s="288">
        <f t="shared" si="4"/>
        <v>2.3993E-2</v>
      </c>
      <c r="N172" s="289">
        <f t="shared" si="5"/>
        <v>0.59571456947065249</v>
      </c>
    </row>
    <row r="173" spans="1:14">
      <c r="A173" s="273" t="s">
        <v>1797</v>
      </c>
      <c r="B173" s="273">
        <v>432213301</v>
      </c>
      <c r="C173" s="273" t="s">
        <v>992</v>
      </c>
      <c r="D173" s="273">
        <v>14709462</v>
      </c>
      <c r="E173" s="273">
        <v>100</v>
      </c>
      <c r="F173" s="273" t="s">
        <v>1772</v>
      </c>
      <c r="G173" s="273" t="s">
        <v>1255</v>
      </c>
      <c r="H173" s="273" t="s">
        <v>1773</v>
      </c>
      <c r="I173" s="287">
        <v>1</v>
      </c>
      <c r="J173" s="273">
        <v>76</v>
      </c>
      <c r="K173" s="288">
        <v>7.2511999999999993E-2</v>
      </c>
      <c r="L173" s="288">
        <v>4.6171300000000005E-2</v>
      </c>
      <c r="M173" s="288">
        <f t="shared" si="4"/>
        <v>2.6340699999999988E-2</v>
      </c>
      <c r="N173" s="289">
        <f t="shared" si="5"/>
        <v>0.36325987422771389</v>
      </c>
    </row>
    <row r="174" spans="1:14">
      <c r="A174" s="273" t="s">
        <v>1779</v>
      </c>
      <c r="B174" s="273">
        <v>442113202</v>
      </c>
      <c r="C174" s="273" t="s">
        <v>1343</v>
      </c>
      <c r="D174" s="273">
        <v>14709466</v>
      </c>
      <c r="E174" s="273">
        <v>100</v>
      </c>
      <c r="F174" s="273" t="s">
        <v>1772</v>
      </c>
      <c r="G174" s="273" t="s">
        <v>1255</v>
      </c>
      <c r="H174" s="273" t="s">
        <v>1773</v>
      </c>
      <c r="I174" s="287">
        <v>1</v>
      </c>
      <c r="J174" s="273">
        <v>181</v>
      </c>
      <c r="K174" s="288">
        <v>0.18238079999999998</v>
      </c>
      <c r="L174" s="288">
        <v>0.153527726</v>
      </c>
      <c r="M174" s="288">
        <f t="shared" si="4"/>
        <v>2.8853073999999979E-2</v>
      </c>
      <c r="N174" s="289">
        <f t="shared" si="5"/>
        <v>0.1582023655998876</v>
      </c>
    </row>
    <row r="175" spans="1:14">
      <c r="A175" s="273" t="s">
        <v>1796</v>
      </c>
      <c r="B175" s="273">
        <v>432211105</v>
      </c>
      <c r="C175" s="273" t="s">
        <v>986</v>
      </c>
      <c r="D175" s="273">
        <v>14709470</v>
      </c>
      <c r="E175" s="273">
        <v>250</v>
      </c>
      <c r="F175" s="273" t="s">
        <v>1772</v>
      </c>
      <c r="G175" s="273" t="s">
        <v>1255</v>
      </c>
      <c r="H175" s="273" t="s">
        <v>1773</v>
      </c>
      <c r="I175" s="287">
        <v>1</v>
      </c>
      <c r="J175" s="273">
        <v>171</v>
      </c>
      <c r="K175" s="288">
        <v>0.12480480000000001</v>
      </c>
      <c r="L175" s="288">
        <v>0.10379010000000001</v>
      </c>
      <c r="M175" s="288">
        <f t="shared" si="4"/>
        <v>2.1014699999999997E-2</v>
      </c>
      <c r="N175" s="289">
        <f t="shared" si="5"/>
        <v>0.16838054305603628</v>
      </c>
    </row>
    <row r="176" spans="1:14">
      <c r="A176" s="273" t="s">
        <v>1796</v>
      </c>
      <c r="B176" s="273">
        <v>432211103</v>
      </c>
      <c r="C176" s="273" t="s">
        <v>984</v>
      </c>
      <c r="D176" s="273">
        <v>14709484</v>
      </c>
      <c r="E176" s="273">
        <v>100</v>
      </c>
      <c r="F176" s="273" t="s">
        <v>1772</v>
      </c>
      <c r="G176" s="273" t="s">
        <v>1255</v>
      </c>
      <c r="H176" s="273" t="s">
        <v>1773</v>
      </c>
      <c r="I176" s="287">
        <v>1</v>
      </c>
      <c r="J176" s="273">
        <v>106</v>
      </c>
      <c r="K176" s="288">
        <v>9.0366799999999997E-2</v>
      </c>
      <c r="L176" s="288">
        <v>6.5629000000000007E-2</v>
      </c>
      <c r="M176" s="288">
        <f t="shared" si="4"/>
        <v>2.473779999999999E-2</v>
      </c>
      <c r="N176" s="289">
        <f t="shared" si="5"/>
        <v>0.27374876613977689</v>
      </c>
    </row>
    <row r="177" spans="1:14">
      <c r="A177" s="273" t="s">
        <v>1796</v>
      </c>
      <c r="B177" s="273">
        <v>432211105</v>
      </c>
      <c r="C177" s="273" t="s">
        <v>986</v>
      </c>
      <c r="D177" s="273">
        <v>14709508</v>
      </c>
      <c r="E177" s="273">
        <v>100</v>
      </c>
      <c r="F177" s="273" t="s">
        <v>1772</v>
      </c>
      <c r="G177" s="273" t="s">
        <v>1255</v>
      </c>
      <c r="H177" s="273" t="s">
        <v>1773</v>
      </c>
      <c r="I177" s="287">
        <v>1</v>
      </c>
      <c r="J177" s="273">
        <v>95</v>
      </c>
      <c r="K177" s="288">
        <v>0.15097240000000001</v>
      </c>
      <c r="L177" s="288">
        <v>7.2882000000000002E-2</v>
      </c>
      <c r="M177" s="288">
        <f t="shared" si="4"/>
        <v>7.8090400000000004E-2</v>
      </c>
      <c r="N177" s="289">
        <f t="shared" si="5"/>
        <v>0.51724951050655621</v>
      </c>
    </row>
    <row r="178" spans="1:14">
      <c r="A178" s="273" t="s">
        <v>1796</v>
      </c>
      <c r="B178" s="273">
        <v>432211105</v>
      </c>
      <c r="C178" s="273" t="s">
        <v>986</v>
      </c>
      <c r="D178" s="273">
        <v>14709532</v>
      </c>
      <c r="E178" s="273">
        <v>100</v>
      </c>
      <c r="F178" s="273" t="s">
        <v>1772</v>
      </c>
      <c r="G178" s="273" t="s">
        <v>1255</v>
      </c>
      <c r="H178" s="273" t="s">
        <v>1773</v>
      </c>
      <c r="I178" s="287">
        <v>1</v>
      </c>
      <c r="J178" s="273">
        <v>42</v>
      </c>
      <c r="K178" s="288">
        <v>8.0319199999999993E-2</v>
      </c>
      <c r="L178" s="288">
        <v>4.5610999999999999E-2</v>
      </c>
      <c r="M178" s="288">
        <f t="shared" si="4"/>
        <v>3.4708199999999995E-2</v>
      </c>
      <c r="N178" s="289">
        <f t="shared" si="5"/>
        <v>0.43212830805087699</v>
      </c>
    </row>
    <row r="179" spans="1:14">
      <c r="A179" s="273" t="s">
        <v>1796</v>
      </c>
      <c r="B179" s="273">
        <v>432211101</v>
      </c>
      <c r="C179" s="273" t="s">
        <v>982</v>
      </c>
      <c r="D179" s="273">
        <v>14709544</v>
      </c>
      <c r="E179" s="273">
        <v>100</v>
      </c>
      <c r="F179" s="273" t="s">
        <v>1772</v>
      </c>
      <c r="G179" s="273" t="s">
        <v>1255</v>
      </c>
      <c r="H179" s="273" t="s">
        <v>1773</v>
      </c>
      <c r="I179" s="287">
        <v>1</v>
      </c>
      <c r="J179" s="273">
        <v>74</v>
      </c>
      <c r="K179" s="288">
        <v>9.53624E-2</v>
      </c>
      <c r="L179" s="288">
        <v>5.2635000000000001E-2</v>
      </c>
      <c r="M179" s="288">
        <f t="shared" si="4"/>
        <v>4.2727399999999999E-2</v>
      </c>
      <c r="N179" s="289">
        <f t="shared" si="5"/>
        <v>0.44805290135315384</v>
      </c>
    </row>
    <row r="180" spans="1:14">
      <c r="A180" s="273" t="s">
        <v>1796</v>
      </c>
      <c r="B180" s="273">
        <v>432211105</v>
      </c>
      <c r="C180" s="273" t="s">
        <v>986</v>
      </c>
      <c r="D180" s="273">
        <v>14709560</v>
      </c>
      <c r="E180" s="273">
        <v>100</v>
      </c>
      <c r="F180" s="273" t="s">
        <v>1772</v>
      </c>
      <c r="G180" s="273" t="s">
        <v>1255</v>
      </c>
      <c r="H180" s="273" t="s">
        <v>1773</v>
      </c>
      <c r="I180" s="287">
        <v>1</v>
      </c>
      <c r="J180" s="273">
        <v>43</v>
      </c>
      <c r="K180" s="288">
        <v>5.9411199999999997E-2</v>
      </c>
      <c r="L180" s="288">
        <v>4.308E-2</v>
      </c>
      <c r="M180" s="288">
        <f t="shared" si="4"/>
        <v>1.6331199999999997E-2</v>
      </c>
      <c r="N180" s="289">
        <f t="shared" si="5"/>
        <v>0.27488419691909938</v>
      </c>
    </row>
    <row r="181" spans="1:14">
      <c r="A181" s="273" t="s">
        <v>1796</v>
      </c>
      <c r="B181" s="273">
        <v>432211105</v>
      </c>
      <c r="C181" s="273" t="s">
        <v>986</v>
      </c>
      <c r="D181" s="273">
        <v>14709562</v>
      </c>
      <c r="E181" s="273">
        <v>100</v>
      </c>
      <c r="F181" s="273" t="s">
        <v>1772</v>
      </c>
      <c r="G181" s="273" t="s">
        <v>1255</v>
      </c>
      <c r="H181" s="273" t="s">
        <v>1773</v>
      </c>
      <c r="I181" s="287">
        <v>1</v>
      </c>
      <c r="J181" s="273">
        <v>86</v>
      </c>
      <c r="K181" s="288">
        <v>8.4676000000000001E-2</v>
      </c>
      <c r="L181" s="288">
        <v>5.0194999999999997E-2</v>
      </c>
      <c r="M181" s="288">
        <f t="shared" si="4"/>
        <v>3.4481000000000005E-2</v>
      </c>
      <c r="N181" s="289">
        <f t="shared" si="5"/>
        <v>0.40721101610846056</v>
      </c>
    </row>
    <row r="182" spans="1:14">
      <c r="A182" s="273" t="s">
        <v>1796</v>
      </c>
      <c r="B182" s="273">
        <v>432211105</v>
      </c>
      <c r="C182" s="273" t="s">
        <v>986</v>
      </c>
      <c r="D182" s="273">
        <v>14709602</v>
      </c>
      <c r="E182" s="273">
        <v>100</v>
      </c>
      <c r="F182" s="273" t="s">
        <v>1772</v>
      </c>
      <c r="G182" s="273" t="s">
        <v>1255</v>
      </c>
      <c r="H182" s="273" t="s">
        <v>1773</v>
      </c>
      <c r="I182" s="287">
        <v>1</v>
      </c>
      <c r="J182" s="273">
        <v>73</v>
      </c>
      <c r="K182" s="288">
        <v>0.1097032</v>
      </c>
      <c r="L182" s="288">
        <v>6.7932000000000006E-2</v>
      </c>
      <c r="M182" s="288">
        <f t="shared" si="4"/>
        <v>4.1771199999999994E-2</v>
      </c>
      <c r="N182" s="289">
        <f t="shared" si="5"/>
        <v>0.38076555651977328</v>
      </c>
    </row>
    <row r="183" spans="1:14">
      <c r="A183" s="273" t="s">
        <v>1796</v>
      </c>
      <c r="B183" s="273">
        <v>432211105</v>
      </c>
      <c r="C183" s="273" t="s">
        <v>986</v>
      </c>
      <c r="D183" s="273">
        <v>14709622</v>
      </c>
      <c r="E183" s="273">
        <v>100</v>
      </c>
      <c r="F183" s="273" t="s">
        <v>1772</v>
      </c>
      <c r="G183" s="273" t="s">
        <v>1255</v>
      </c>
      <c r="H183" s="273" t="s">
        <v>1773</v>
      </c>
      <c r="I183" s="287">
        <v>1</v>
      </c>
      <c r="J183" s="273">
        <v>87</v>
      </c>
      <c r="K183" s="288">
        <v>9.1027200000000003E-2</v>
      </c>
      <c r="L183" s="288">
        <v>3.8004000000000003E-2</v>
      </c>
      <c r="M183" s="288">
        <f t="shared" si="4"/>
        <v>5.3023199999999999E-2</v>
      </c>
      <c r="N183" s="289">
        <f t="shared" si="5"/>
        <v>0.58249841805526259</v>
      </c>
    </row>
    <row r="184" spans="1:14">
      <c r="A184" s="273" t="s">
        <v>1798</v>
      </c>
      <c r="B184" s="273">
        <v>432223201</v>
      </c>
      <c r="C184" s="273" t="s">
        <v>1013</v>
      </c>
      <c r="D184" s="273">
        <v>15048445</v>
      </c>
      <c r="E184" s="273">
        <v>100</v>
      </c>
      <c r="F184" s="273" t="s">
        <v>1772</v>
      </c>
      <c r="G184" s="273" t="s">
        <v>1255</v>
      </c>
      <c r="H184" s="273" t="s">
        <v>1773</v>
      </c>
      <c r="I184" s="287">
        <v>1</v>
      </c>
      <c r="J184" s="273">
        <v>147</v>
      </c>
      <c r="K184" s="288">
        <v>0.23666479999999998</v>
      </c>
      <c r="L184" s="288">
        <v>0.16496161400000001</v>
      </c>
      <c r="M184" s="288">
        <f t="shared" si="4"/>
        <v>7.1703185999999974E-2</v>
      </c>
      <c r="N184" s="289">
        <f t="shared" si="5"/>
        <v>0.30297359810161872</v>
      </c>
    </row>
    <row r="185" spans="1:14">
      <c r="A185" s="273" t="s">
        <v>1798</v>
      </c>
      <c r="B185" s="273">
        <v>432223201</v>
      </c>
      <c r="C185" s="273" t="s">
        <v>1013</v>
      </c>
      <c r="D185" s="273">
        <v>15048447</v>
      </c>
      <c r="E185" s="273">
        <v>250</v>
      </c>
      <c r="F185" s="273" t="s">
        <v>1772</v>
      </c>
      <c r="G185" s="273" t="s">
        <v>1255</v>
      </c>
      <c r="H185" s="273" t="s">
        <v>1773</v>
      </c>
      <c r="I185" s="287">
        <v>1</v>
      </c>
      <c r="J185" s="273">
        <v>172</v>
      </c>
      <c r="K185" s="288">
        <v>0.23455679999999998</v>
      </c>
      <c r="L185" s="288">
        <v>0.163942165</v>
      </c>
      <c r="M185" s="288">
        <f t="shared" si="4"/>
        <v>7.0614634999999981E-2</v>
      </c>
      <c r="N185" s="289">
        <f t="shared" si="5"/>
        <v>0.30105558653596903</v>
      </c>
    </row>
    <row r="186" spans="1:14">
      <c r="A186" s="273" t="s">
        <v>1798</v>
      </c>
      <c r="B186" s="273">
        <v>432223201</v>
      </c>
      <c r="C186" s="273" t="s">
        <v>1013</v>
      </c>
      <c r="D186" s="273">
        <v>15048525</v>
      </c>
      <c r="E186" s="273">
        <v>100</v>
      </c>
      <c r="F186" s="273" t="s">
        <v>1772</v>
      </c>
      <c r="G186" s="273" t="s">
        <v>1255</v>
      </c>
      <c r="H186" s="273" t="s">
        <v>1773</v>
      </c>
      <c r="I186" s="287">
        <v>1</v>
      </c>
      <c r="J186" s="273">
        <v>97</v>
      </c>
      <c r="K186" s="288">
        <v>9.2159600000000008E-2</v>
      </c>
      <c r="L186" s="288">
        <v>7.6337000000000002E-2</v>
      </c>
      <c r="M186" s="288">
        <f t="shared" si="4"/>
        <v>1.5822600000000006E-2</v>
      </c>
      <c r="N186" s="289">
        <f t="shared" si="5"/>
        <v>0.17168694308569052</v>
      </c>
    </row>
    <row r="187" spans="1:14">
      <c r="A187" s="273" t="s">
        <v>1779</v>
      </c>
      <c r="B187" s="273">
        <v>442113202</v>
      </c>
      <c r="C187" s="273" t="s">
        <v>1343</v>
      </c>
      <c r="D187" s="273">
        <v>15123044</v>
      </c>
      <c r="E187" s="273">
        <v>100</v>
      </c>
      <c r="F187" s="273" t="s">
        <v>1772</v>
      </c>
      <c r="G187" s="273" t="s">
        <v>1255</v>
      </c>
      <c r="H187" s="273" t="s">
        <v>1773</v>
      </c>
      <c r="I187" s="287">
        <v>1</v>
      </c>
      <c r="J187" s="273">
        <v>140</v>
      </c>
      <c r="K187" s="288">
        <v>0.1371764</v>
      </c>
      <c r="L187" s="288">
        <v>5.7937000000000002E-2</v>
      </c>
      <c r="M187" s="288">
        <f t="shared" si="4"/>
        <v>7.9239400000000002E-2</v>
      </c>
      <c r="N187" s="289">
        <f t="shared" si="5"/>
        <v>0.57764600908027908</v>
      </c>
    </row>
    <row r="188" spans="1:14">
      <c r="A188" s="273" t="s">
        <v>1796</v>
      </c>
      <c r="B188" s="273">
        <v>432211103</v>
      </c>
      <c r="C188" s="273" t="s">
        <v>984</v>
      </c>
      <c r="D188" s="273">
        <v>15123060</v>
      </c>
      <c r="E188" s="273">
        <v>100</v>
      </c>
      <c r="F188" s="273" t="s">
        <v>1772</v>
      </c>
      <c r="G188" s="273" t="s">
        <v>1255</v>
      </c>
      <c r="H188" s="273" t="s">
        <v>1773</v>
      </c>
      <c r="I188" s="287">
        <v>1</v>
      </c>
      <c r="J188" s="273">
        <v>88</v>
      </c>
      <c r="K188" s="288">
        <v>0.100164</v>
      </c>
      <c r="L188" s="288">
        <v>5.3324000000000003E-2</v>
      </c>
      <c r="M188" s="288">
        <f t="shared" si="4"/>
        <v>4.684E-2</v>
      </c>
      <c r="N188" s="289">
        <f t="shared" si="5"/>
        <v>0.46763308174593665</v>
      </c>
    </row>
    <row r="189" spans="1:14">
      <c r="A189" s="273" t="s">
        <v>1796</v>
      </c>
      <c r="B189" s="273">
        <v>432211103</v>
      </c>
      <c r="C189" s="273" t="s">
        <v>984</v>
      </c>
      <c r="D189" s="273">
        <v>15123098</v>
      </c>
      <c r="E189" s="273">
        <v>100</v>
      </c>
      <c r="F189" s="273" t="s">
        <v>1772</v>
      </c>
      <c r="G189" s="273" t="s">
        <v>1255</v>
      </c>
      <c r="H189" s="273" t="s">
        <v>1773</v>
      </c>
      <c r="I189" s="287">
        <v>1</v>
      </c>
      <c r="J189" s="273">
        <v>12</v>
      </c>
      <c r="K189" s="288">
        <v>2.8502799999999998E-2</v>
      </c>
      <c r="L189" s="288">
        <v>1.6757999999999999E-2</v>
      </c>
      <c r="M189" s="288">
        <f t="shared" si="4"/>
        <v>1.17448E-2</v>
      </c>
      <c r="N189" s="289">
        <f t="shared" si="5"/>
        <v>0.41205776274611616</v>
      </c>
    </row>
    <row r="190" spans="1:14">
      <c r="A190" s="273" t="s">
        <v>1779</v>
      </c>
      <c r="B190" s="273">
        <v>442113202</v>
      </c>
      <c r="C190" s="273" t="s">
        <v>1343</v>
      </c>
      <c r="D190" s="273">
        <v>15123216</v>
      </c>
      <c r="E190" s="273">
        <v>100</v>
      </c>
      <c r="F190" s="273" t="s">
        <v>1772</v>
      </c>
      <c r="G190" s="273" t="s">
        <v>1255</v>
      </c>
      <c r="H190" s="273" t="s">
        <v>1773</v>
      </c>
      <c r="I190" s="287">
        <v>1</v>
      </c>
      <c r="J190" s="273">
        <v>47</v>
      </c>
      <c r="K190" s="288">
        <v>4.8741199999999998E-2</v>
      </c>
      <c r="L190" s="288">
        <v>2.3496E-2</v>
      </c>
      <c r="M190" s="288">
        <f t="shared" si="4"/>
        <v>2.5245199999999999E-2</v>
      </c>
      <c r="N190" s="289">
        <f t="shared" si="5"/>
        <v>0.51794375189777841</v>
      </c>
    </row>
    <row r="191" spans="1:14">
      <c r="A191" s="273" t="s">
        <v>1796</v>
      </c>
      <c r="B191" s="273">
        <v>432211103</v>
      </c>
      <c r="C191" s="273" t="s">
        <v>984</v>
      </c>
      <c r="D191" s="273">
        <v>15123240</v>
      </c>
      <c r="E191" s="273">
        <v>100</v>
      </c>
      <c r="F191" s="273" t="s">
        <v>1772</v>
      </c>
      <c r="G191" s="273" t="s">
        <v>1255</v>
      </c>
      <c r="H191" s="273" t="s">
        <v>1773</v>
      </c>
      <c r="I191" s="287">
        <v>1</v>
      </c>
      <c r="J191" s="273">
        <v>66</v>
      </c>
      <c r="K191" s="288">
        <v>5.2644400000000001E-2</v>
      </c>
      <c r="L191" s="288">
        <v>3.1392000000000003E-2</v>
      </c>
      <c r="M191" s="288">
        <f t="shared" si="4"/>
        <v>2.1252399999999998E-2</v>
      </c>
      <c r="N191" s="289">
        <f t="shared" si="5"/>
        <v>0.40369725934762285</v>
      </c>
    </row>
    <row r="192" spans="1:14">
      <c r="A192" s="273" t="s">
        <v>1796</v>
      </c>
      <c r="B192" s="273">
        <v>432211103</v>
      </c>
      <c r="C192" s="273" t="s">
        <v>984</v>
      </c>
      <c r="D192" s="273">
        <v>15123274</v>
      </c>
      <c r="E192" s="273">
        <v>100</v>
      </c>
      <c r="F192" s="273" t="s">
        <v>1772</v>
      </c>
      <c r="G192" s="273" t="s">
        <v>1255</v>
      </c>
      <c r="H192" s="273" t="s">
        <v>1773</v>
      </c>
      <c r="I192" s="287">
        <v>1</v>
      </c>
      <c r="J192" s="273">
        <v>48</v>
      </c>
      <c r="K192" s="288">
        <v>3.88084E-2</v>
      </c>
      <c r="L192" s="288">
        <v>2.0781000000000001E-2</v>
      </c>
      <c r="M192" s="288">
        <f t="shared" si="4"/>
        <v>1.8027399999999999E-2</v>
      </c>
      <c r="N192" s="289">
        <f t="shared" si="5"/>
        <v>0.46452314447387677</v>
      </c>
    </row>
    <row r="193" spans="1:14">
      <c r="A193" s="273" t="s">
        <v>1796</v>
      </c>
      <c r="B193" s="273">
        <v>432211103</v>
      </c>
      <c r="C193" s="273" t="s">
        <v>984</v>
      </c>
      <c r="D193" s="273">
        <v>15123276</v>
      </c>
      <c r="E193" s="273">
        <v>100</v>
      </c>
      <c r="F193" s="273" t="s">
        <v>1772</v>
      </c>
      <c r="G193" s="273" t="s">
        <v>1255</v>
      </c>
      <c r="H193" s="273" t="s">
        <v>1773</v>
      </c>
      <c r="I193" s="287">
        <v>1</v>
      </c>
      <c r="J193" s="273">
        <v>59</v>
      </c>
      <c r="K193" s="288">
        <v>5.2583999999999999E-2</v>
      </c>
      <c r="L193" s="288">
        <v>2.6508712E-2</v>
      </c>
      <c r="M193" s="288">
        <f t="shared" si="4"/>
        <v>2.6075287999999999E-2</v>
      </c>
      <c r="N193" s="289">
        <f t="shared" si="5"/>
        <v>0.49587874638673357</v>
      </c>
    </row>
    <row r="194" spans="1:14">
      <c r="A194" s="273" t="s">
        <v>1779</v>
      </c>
      <c r="B194" s="273">
        <v>442113202</v>
      </c>
      <c r="C194" s="273" t="s">
        <v>1343</v>
      </c>
      <c r="D194" s="273">
        <v>15123308</v>
      </c>
      <c r="E194" s="273">
        <v>100</v>
      </c>
      <c r="F194" s="273" t="s">
        <v>1772</v>
      </c>
      <c r="G194" s="273" t="s">
        <v>1255</v>
      </c>
      <c r="H194" s="273" t="s">
        <v>1773</v>
      </c>
      <c r="I194" s="287">
        <v>1</v>
      </c>
      <c r="J194" s="273">
        <v>49</v>
      </c>
      <c r="K194" s="288">
        <v>4.1612000000000003E-2</v>
      </c>
      <c r="L194" s="288">
        <v>3.5345972000000003E-2</v>
      </c>
      <c r="M194" s="288">
        <f t="shared" si="4"/>
        <v>6.2660279999999999E-3</v>
      </c>
      <c r="N194" s="289">
        <f t="shared" si="5"/>
        <v>0.15058223589349226</v>
      </c>
    </row>
    <row r="195" spans="1:14">
      <c r="A195" s="273" t="s">
        <v>1799</v>
      </c>
      <c r="B195" s="273">
        <v>432211203</v>
      </c>
      <c r="C195" s="273" t="s">
        <v>990</v>
      </c>
      <c r="D195" s="273">
        <v>15684298</v>
      </c>
      <c r="E195" s="273">
        <v>100</v>
      </c>
      <c r="F195" s="273" t="s">
        <v>1772</v>
      </c>
      <c r="G195" s="273" t="s">
        <v>1255</v>
      </c>
      <c r="H195" s="273" t="s">
        <v>1773</v>
      </c>
      <c r="I195" s="287">
        <v>1</v>
      </c>
      <c r="J195" s="273">
        <v>42</v>
      </c>
      <c r="K195" s="288">
        <v>4.8863999999999998E-2</v>
      </c>
      <c r="L195" s="288">
        <v>1.7818000000000001E-2</v>
      </c>
      <c r="M195" s="288">
        <f t="shared" si="4"/>
        <v>3.1045999999999997E-2</v>
      </c>
      <c r="N195" s="289">
        <f t="shared" si="5"/>
        <v>0.63535527177472162</v>
      </c>
    </row>
    <row r="196" spans="1:14">
      <c r="A196" s="273" t="s">
        <v>1799</v>
      </c>
      <c r="B196" s="273">
        <v>432211203</v>
      </c>
      <c r="C196" s="273" t="s">
        <v>990</v>
      </c>
      <c r="D196" s="273">
        <v>15684330</v>
      </c>
      <c r="E196" s="273">
        <v>100</v>
      </c>
      <c r="F196" s="273" t="s">
        <v>1772</v>
      </c>
      <c r="G196" s="273" t="s">
        <v>1255</v>
      </c>
      <c r="H196" s="273" t="s">
        <v>1773</v>
      </c>
      <c r="I196" s="287">
        <v>1</v>
      </c>
      <c r="J196" s="273">
        <v>49</v>
      </c>
      <c r="K196" s="288">
        <v>5.0908399999999999E-2</v>
      </c>
      <c r="L196" s="288">
        <v>2.1183825999999999E-2</v>
      </c>
      <c r="M196" s="288">
        <f t="shared" ref="M196:M259" si="6">K196-L196</f>
        <v>2.9724574E-2</v>
      </c>
      <c r="N196" s="289">
        <f t="shared" ref="N196:N259" si="7">M196/K196</f>
        <v>0.58388348484729435</v>
      </c>
    </row>
    <row r="197" spans="1:14">
      <c r="A197" s="273" t="s">
        <v>1799</v>
      </c>
      <c r="B197" s="273">
        <v>432211202</v>
      </c>
      <c r="C197" s="273" t="s">
        <v>989</v>
      </c>
      <c r="D197" s="273">
        <v>16164001</v>
      </c>
      <c r="E197" s="273">
        <v>100</v>
      </c>
      <c r="F197" s="273" t="s">
        <v>1772</v>
      </c>
      <c r="G197" s="273" t="s">
        <v>1255</v>
      </c>
      <c r="H197" s="273" t="s">
        <v>1773</v>
      </c>
      <c r="I197" s="287">
        <v>1</v>
      </c>
      <c r="J197" s="273">
        <v>51</v>
      </c>
      <c r="K197" s="288">
        <v>7.0663199999999995E-2</v>
      </c>
      <c r="L197" s="288">
        <v>2.1933999999999999E-2</v>
      </c>
      <c r="M197" s="288">
        <f t="shared" si="6"/>
        <v>4.87292E-2</v>
      </c>
      <c r="N197" s="289">
        <f t="shared" si="7"/>
        <v>0.6895979802782779</v>
      </c>
    </row>
    <row r="198" spans="1:14">
      <c r="A198" s="273" t="s">
        <v>1799</v>
      </c>
      <c r="B198" s="273">
        <v>432211202</v>
      </c>
      <c r="C198" s="273" t="s">
        <v>989</v>
      </c>
      <c r="D198" s="273">
        <v>16164009</v>
      </c>
      <c r="E198" s="273">
        <v>100</v>
      </c>
      <c r="F198" s="273" t="s">
        <v>1772</v>
      </c>
      <c r="G198" s="273" t="s">
        <v>1255</v>
      </c>
      <c r="H198" s="273" t="s">
        <v>1773</v>
      </c>
      <c r="I198" s="287">
        <v>1</v>
      </c>
      <c r="J198" s="273">
        <v>69</v>
      </c>
      <c r="K198" s="288">
        <v>6.62576E-2</v>
      </c>
      <c r="L198" s="288">
        <v>2.3909E-2</v>
      </c>
      <c r="M198" s="288">
        <f t="shared" si="6"/>
        <v>4.23486E-2</v>
      </c>
      <c r="N198" s="289">
        <f t="shared" si="7"/>
        <v>0.63915082948974911</v>
      </c>
    </row>
    <row r="199" spans="1:14">
      <c r="A199" s="273" t="s">
        <v>1799</v>
      </c>
      <c r="B199" s="273">
        <v>432211201</v>
      </c>
      <c r="C199" s="273" t="s">
        <v>988</v>
      </c>
      <c r="D199" s="273">
        <v>17483022</v>
      </c>
      <c r="E199" s="273">
        <v>100</v>
      </c>
      <c r="F199" s="273" t="s">
        <v>1772</v>
      </c>
      <c r="G199" s="273" t="s">
        <v>1255</v>
      </c>
      <c r="H199" s="273" t="s">
        <v>1773</v>
      </c>
      <c r="I199" s="287">
        <v>1</v>
      </c>
      <c r="J199" s="273">
        <v>94</v>
      </c>
      <c r="K199" s="288">
        <v>7.1292399999999992E-2</v>
      </c>
      <c r="L199" s="288">
        <v>5.1471999999999997E-2</v>
      </c>
      <c r="M199" s="288">
        <f t="shared" si="6"/>
        <v>1.9820399999999995E-2</v>
      </c>
      <c r="N199" s="289">
        <f t="shared" si="7"/>
        <v>0.27801560895691541</v>
      </c>
    </row>
    <row r="200" spans="1:14">
      <c r="A200" s="273" t="s">
        <v>1799</v>
      </c>
      <c r="B200" s="273">
        <v>432211201</v>
      </c>
      <c r="C200" s="273" t="s">
        <v>988</v>
      </c>
      <c r="D200" s="273">
        <v>17483158</v>
      </c>
      <c r="E200" s="273">
        <v>100</v>
      </c>
      <c r="F200" s="273" t="s">
        <v>1772</v>
      </c>
      <c r="G200" s="273" t="s">
        <v>1255</v>
      </c>
      <c r="H200" s="273" t="s">
        <v>1773</v>
      </c>
      <c r="I200" s="287">
        <v>1</v>
      </c>
      <c r="J200" s="273">
        <v>77</v>
      </c>
      <c r="K200" s="288">
        <v>8.7963199999999991E-2</v>
      </c>
      <c r="L200" s="288">
        <v>4.4838999999999997E-2</v>
      </c>
      <c r="M200" s="288">
        <f t="shared" si="6"/>
        <v>4.3124199999999994E-2</v>
      </c>
      <c r="N200" s="289">
        <f t="shared" si="7"/>
        <v>0.49025274205576874</v>
      </c>
    </row>
    <row r="201" spans="1:14">
      <c r="A201" s="273" t="s">
        <v>1799</v>
      </c>
      <c r="B201" s="273">
        <v>432211201</v>
      </c>
      <c r="C201" s="273" t="s">
        <v>988</v>
      </c>
      <c r="D201" s="273">
        <v>17483160</v>
      </c>
      <c r="E201" s="273">
        <v>100</v>
      </c>
      <c r="F201" s="273" t="s">
        <v>1772</v>
      </c>
      <c r="G201" s="273" t="s">
        <v>1255</v>
      </c>
      <c r="H201" s="273" t="s">
        <v>1773</v>
      </c>
      <c r="I201" s="287">
        <v>1</v>
      </c>
      <c r="J201" s="273">
        <v>63</v>
      </c>
      <c r="K201" s="288">
        <v>4.6997199999999996E-2</v>
      </c>
      <c r="L201" s="288">
        <v>3.2233700000000004E-2</v>
      </c>
      <c r="M201" s="288">
        <f t="shared" si="6"/>
        <v>1.4763499999999992E-2</v>
      </c>
      <c r="N201" s="289">
        <f t="shared" si="7"/>
        <v>0.31413573574595921</v>
      </c>
    </row>
    <row r="202" spans="1:14">
      <c r="A202" s="273" t="s">
        <v>1799</v>
      </c>
      <c r="B202" s="273">
        <v>432211201</v>
      </c>
      <c r="C202" s="273" t="s">
        <v>988</v>
      </c>
      <c r="D202" s="273">
        <v>17483184</v>
      </c>
      <c r="E202" s="273">
        <v>100</v>
      </c>
      <c r="F202" s="273" t="s">
        <v>1772</v>
      </c>
      <c r="G202" s="273" t="s">
        <v>1255</v>
      </c>
      <c r="H202" s="273" t="s">
        <v>1773</v>
      </c>
      <c r="I202" s="287">
        <v>1</v>
      </c>
      <c r="J202" s="273">
        <v>82</v>
      </c>
      <c r="K202" s="288">
        <v>4.7777599999999996E-2</v>
      </c>
      <c r="L202" s="288">
        <v>3.4077999999999997E-2</v>
      </c>
      <c r="M202" s="288">
        <f t="shared" si="6"/>
        <v>1.3699599999999999E-2</v>
      </c>
      <c r="N202" s="289">
        <f t="shared" si="7"/>
        <v>0.28673688088141724</v>
      </c>
    </row>
    <row r="203" spans="1:14">
      <c r="A203" s="273" t="s">
        <v>1799</v>
      </c>
      <c r="B203" s="273">
        <v>432211201</v>
      </c>
      <c r="C203" s="273" t="s">
        <v>988</v>
      </c>
      <c r="D203" s="273">
        <v>17483282</v>
      </c>
      <c r="E203" s="273">
        <v>100</v>
      </c>
      <c r="F203" s="273" t="s">
        <v>1772</v>
      </c>
      <c r="G203" s="273" t="s">
        <v>1255</v>
      </c>
      <c r="H203" s="273" t="s">
        <v>1773</v>
      </c>
      <c r="I203" s="287">
        <v>1</v>
      </c>
      <c r="J203" s="273">
        <v>117</v>
      </c>
      <c r="K203" s="288">
        <v>5.1174799999999999E-2</v>
      </c>
      <c r="L203" s="288">
        <v>3.3149285000000001E-2</v>
      </c>
      <c r="M203" s="288">
        <f t="shared" si="6"/>
        <v>1.8025514999999999E-2</v>
      </c>
      <c r="N203" s="289">
        <f t="shared" si="7"/>
        <v>0.35223420511658082</v>
      </c>
    </row>
    <row r="204" spans="1:14">
      <c r="A204" s="273" t="s">
        <v>1796</v>
      </c>
      <c r="B204" s="273">
        <v>432211104</v>
      </c>
      <c r="C204" s="273" t="s">
        <v>985</v>
      </c>
      <c r="D204" s="273">
        <v>17483320</v>
      </c>
      <c r="E204" s="273">
        <v>100</v>
      </c>
      <c r="F204" s="273" t="s">
        <v>1772</v>
      </c>
      <c r="G204" s="273" t="s">
        <v>1255</v>
      </c>
      <c r="H204" s="273" t="s">
        <v>1773</v>
      </c>
      <c r="I204" s="287">
        <v>1</v>
      </c>
      <c r="J204" s="273">
        <v>35</v>
      </c>
      <c r="K204" s="288">
        <v>4.88788E-2</v>
      </c>
      <c r="L204" s="288">
        <v>1.5243566E-2</v>
      </c>
      <c r="M204" s="288">
        <f t="shared" si="6"/>
        <v>3.3635234E-2</v>
      </c>
      <c r="N204" s="289">
        <f t="shared" si="7"/>
        <v>0.68813542885668222</v>
      </c>
    </row>
    <row r="205" spans="1:14">
      <c r="A205" s="273" t="s">
        <v>1796</v>
      </c>
      <c r="B205" s="273">
        <v>432211104</v>
      </c>
      <c r="C205" s="273" t="s">
        <v>985</v>
      </c>
      <c r="D205" s="273">
        <v>17483322</v>
      </c>
      <c r="E205" s="273">
        <v>100</v>
      </c>
      <c r="F205" s="273" t="s">
        <v>1772</v>
      </c>
      <c r="G205" s="273" t="s">
        <v>1255</v>
      </c>
      <c r="H205" s="273" t="s">
        <v>1773</v>
      </c>
      <c r="I205" s="287">
        <v>1</v>
      </c>
      <c r="J205" s="273">
        <v>81</v>
      </c>
      <c r="K205" s="288">
        <v>6.4425999999999997E-2</v>
      </c>
      <c r="L205" s="288">
        <v>3.2469999999999999E-2</v>
      </c>
      <c r="M205" s="288">
        <f t="shared" si="6"/>
        <v>3.1955999999999998E-2</v>
      </c>
      <c r="N205" s="289">
        <f t="shared" si="7"/>
        <v>0.49601092726538976</v>
      </c>
    </row>
    <row r="206" spans="1:14">
      <c r="A206" s="273" t="s">
        <v>1796</v>
      </c>
      <c r="B206" s="273">
        <v>432211104</v>
      </c>
      <c r="C206" s="273" t="s">
        <v>985</v>
      </c>
      <c r="D206" s="273">
        <v>17483324</v>
      </c>
      <c r="E206" s="273">
        <v>100</v>
      </c>
      <c r="F206" s="273" t="s">
        <v>1772</v>
      </c>
      <c r="G206" s="273" t="s">
        <v>1255</v>
      </c>
      <c r="H206" s="273" t="s">
        <v>1773</v>
      </c>
      <c r="I206" s="287">
        <v>1</v>
      </c>
      <c r="J206" s="273">
        <v>68</v>
      </c>
      <c r="K206" s="288">
        <v>8.9021199999999995E-2</v>
      </c>
      <c r="L206" s="288">
        <v>3.8651368999999998E-2</v>
      </c>
      <c r="M206" s="288">
        <f t="shared" si="6"/>
        <v>5.0369830999999997E-2</v>
      </c>
      <c r="N206" s="289">
        <f t="shared" si="7"/>
        <v>0.56581837809420676</v>
      </c>
    </row>
    <row r="207" spans="1:14">
      <c r="A207" s="273" t="s">
        <v>1796</v>
      </c>
      <c r="B207" s="273">
        <v>432211104</v>
      </c>
      <c r="C207" s="273" t="s">
        <v>985</v>
      </c>
      <c r="D207" s="273">
        <v>17483332</v>
      </c>
      <c r="E207" s="273">
        <v>100</v>
      </c>
      <c r="F207" s="273" t="s">
        <v>1772</v>
      </c>
      <c r="G207" s="273" t="s">
        <v>1255</v>
      </c>
      <c r="H207" s="273" t="s">
        <v>1773</v>
      </c>
      <c r="I207" s="287">
        <v>1</v>
      </c>
      <c r="J207" s="273">
        <v>80</v>
      </c>
      <c r="K207" s="288">
        <v>6.5237599999999993E-2</v>
      </c>
      <c r="L207" s="288">
        <v>3.8263999999999999E-2</v>
      </c>
      <c r="M207" s="288">
        <f t="shared" si="6"/>
        <v>2.6973599999999993E-2</v>
      </c>
      <c r="N207" s="289">
        <f t="shared" si="7"/>
        <v>0.41346708033404045</v>
      </c>
    </row>
    <row r="208" spans="1:14">
      <c r="A208" s="273" t="s">
        <v>1799</v>
      </c>
      <c r="B208" s="273">
        <v>432211201</v>
      </c>
      <c r="C208" s="273" t="s">
        <v>988</v>
      </c>
      <c r="D208" s="273">
        <v>17483334</v>
      </c>
      <c r="E208" s="273">
        <v>250</v>
      </c>
      <c r="F208" s="273" t="s">
        <v>1772</v>
      </c>
      <c r="G208" s="273" t="s">
        <v>1255</v>
      </c>
      <c r="H208" s="273" t="s">
        <v>1773</v>
      </c>
      <c r="I208" s="287">
        <v>1</v>
      </c>
      <c r="J208" s="273">
        <v>88</v>
      </c>
      <c r="K208" s="288">
        <v>7.7979999999999994E-2</v>
      </c>
      <c r="L208" s="288">
        <v>5.9570999999999999E-2</v>
      </c>
      <c r="M208" s="288">
        <f t="shared" si="6"/>
        <v>1.8408999999999995E-2</v>
      </c>
      <c r="N208" s="289">
        <f t="shared" si="7"/>
        <v>0.23607335214157471</v>
      </c>
    </row>
    <row r="209" spans="1:14">
      <c r="A209" s="273" t="s">
        <v>1799</v>
      </c>
      <c r="B209" s="273">
        <v>432211201</v>
      </c>
      <c r="C209" s="273" t="s">
        <v>988</v>
      </c>
      <c r="D209" s="273">
        <v>17483412</v>
      </c>
      <c r="E209" s="273">
        <v>100</v>
      </c>
      <c r="F209" s="273" t="s">
        <v>1772</v>
      </c>
      <c r="G209" s="273" t="s">
        <v>1255</v>
      </c>
      <c r="H209" s="273" t="s">
        <v>1773</v>
      </c>
      <c r="I209" s="287">
        <v>1</v>
      </c>
      <c r="J209" s="273">
        <v>43</v>
      </c>
      <c r="K209" s="288">
        <v>3.4385599999999995E-2</v>
      </c>
      <c r="L209" s="288">
        <v>1.7871999999999999E-2</v>
      </c>
      <c r="M209" s="288">
        <f t="shared" si="6"/>
        <v>1.6513599999999996E-2</v>
      </c>
      <c r="N209" s="289">
        <f t="shared" si="7"/>
        <v>0.4802475454841561</v>
      </c>
    </row>
    <row r="210" spans="1:14">
      <c r="A210" s="273" t="s">
        <v>1799</v>
      </c>
      <c r="B210" s="273">
        <v>432211201</v>
      </c>
      <c r="C210" s="273" t="s">
        <v>988</v>
      </c>
      <c r="D210" s="273">
        <v>17483472</v>
      </c>
      <c r="E210" s="273">
        <v>100</v>
      </c>
      <c r="F210" s="273" t="s">
        <v>1772</v>
      </c>
      <c r="G210" s="273" t="s">
        <v>1255</v>
      </c>
      <c r="H210" s="273" t="s">
        <v>1773</v>
      </c>
      <c r="I210" s="287">
        <v>1</v>
      </c>
      <c r="J210" s="273">
        <v>65</v>
      </c>
      <c r="K210" s="288">
        <v>5.1652800000000006E-2</v>
      </c>
      <c r="L210" s="288">
        <v>3.5462E-2</v>
      </c>
      <c r="M210" s="288">
        <f t="shared" si="6"/>
        <v>1.6190800000000005E-2</v>
      </c>
      <c r="N210" s="289">
        <f t="shared" si="7"/>
        <v>0.31345444971037395</v>
      </c>
    </row>
    <row r="211" spans="1:14">
      <c r="A211" s="273" t="s">
        <v>1799</v>
      </c>
      <c r="B211" s="273">
        <v>432211201</v>
      </c>
      <c r="C211" s="273" t="s">
        <v>988</v>
      </c>
      <c r="D211" s="273">
        <v>17483486</v>
      </c>
      <c r="E211" s="273">
        <v>100</v>
      </c>
      <c r="F211" s="273" t="s">
        <v>1772</v>
      </c>
      <c r="G211" s="273" t="s">
        <v>1255</v>
      </c>
      <c r="H211" s="273" t="s">
        <v>1773</v>
      </c>
      <c r="I211" s="287">
        <v>1</v>
      </c>
      <c r="J211" s="273">
        <v>55</v>
      </c>
      <c r="K211" s="288">
        <v>4.6190800000000004E-2</v>
      </c>
      <c r="L211" s="288">
        <v>2.4823000000000001E-2</v>
      </c>
      <c r="M211" s="288">
        <f t="shared" si="6"/>
        <v>2.1367800000000003E-2</v>
      </c>
      <c r="N211" s="289">
        <f t="shared" si="7"/>
        <v>0.46259861271075625</v>
      </c>
    </row>
    <row r="212" spans="1:14">
      <c r="A212" s="273" t="s">
        <v>1799</v>
      </c>
      <c r="B212" s="273">
        <v>432211201</v>
      </c>
      <c r="C212" s="273" t="s">
        <v>988</v>
      </c>
      <c r="D212" s="273">
        <v>17483490</v>
      </c>
      <c r="E212" s="273">
        <v>100</v>
      </c>
      <c r="F212" s="273" t="s">
        <v>1772</v>
      </c>
      <c r="G212" s="273" t="s">
        <v>1255</v>
      </c>
      <c r="H212" s="273" t="s">
        <v>1773</v>
      </c>
      <c r="I212" s="287">
        <v>1</v>
      </c>
      <c r="J212" s="273">
        <v>96</v>
      </c>
      <c r="K212" s="288">
        <v>9.629080000000001E-2</v>
      </c>
      <c r="L212" s="288">
        <v>3.8288999999999997E-2</v>
      </c>
      <c r="M212" s="288">
        <f t="shared" si="6"/>
        <v>5.8001800000000013E-2</v>
      </c>
      <c r="N212" s="289">
        <f t="shared" si="7"/>
        <v>0.60236076551446249</v>
      </c>
    </row>
    <row r="213" spans="1:14">
      <c r="A213" s="273" t="s">
        <v>1796</v>
      </c>
      <c r="B213" s="273">
        <v>432211104</v>
      </c>
      <c r="C213" s="273" t="s">
        <v>985</v>
      </c>
      <c r="D213" s="273">
        <v>18761149</v>
      </c>
      <c r="E213" s="273">
        <v>100</v>
      </c>
      <c r="F213" s="273" t="s">
        <v>1772</v>
      </c>
      <c r="G213" s="273" t="s">
        <v>1255</v>
      </c>
      <c r="H213" s="273" t="s">
        <v>1773</v>
      </c>
      <c r="I213" s="287">
        <v>1</v>
      </c>
      <c r="J213" s="273">
        <v>27</v>
      </c>
      <c r="K213" s="288">
        <v>2.6211599999999998E-2</v>
      </c>
      <c r="L213" s="288">
        <v>8.8269999999999998E-3</v>
      </c>
      <c r="M213" s="288">
        <f t="shared" si="6"/>
        <v>1.73846E-2</v>
      </c>
      <c r="N213" s="289">
        <f t="shared" si="7"/>
        <v>0.66324070258969314</v>
      </c>
    </row>
    <row r="214" spans="1:14">
      <c r="A214" s="273" t="s">
        <v>1796</v>
      </c>
      <c r="B214" s="273">
        <v>432211104</v>
      </c>
      <c r="C214" s="273" t="s">
        <v>985</v>
      </c>
      <c r="D214" s="273">
        <v>18761175</v>
      </c>
      <c r="E214" s="273">
        <v>100</v>
      </c>
      <c r="F214" s="273" t="s">
        <v>1772</v>
      </c>
      <c r="G214" s="273" t="s">
        <v>1255</v>
      </c>
      <c r="H214" s="273" t="s">
        <v>1773</v>
      </c>
      <c r="I214" s="287">
        <v>1</v>
      </c>
      <c r="J214" s="273">
        <v>52</v>
      </c>
      <c r="K214" s="288">
        <v>4.23872E-2</v>
      </c>
      <c r="L214" s="288">
        <v>3.5337E-2</v>
      </c>
      <c r="M214" s="288">
        <f t="shared" si="6"/>
        <v>7.0501999999999995E-3</v>
      </c>
      <c r="N214" s="289">
        <f t="shared" si="7"/>
        <v>0.16632851426845841</v>
      </c>
    </row>
    <row r="215" spans="1:14">
      <c r="A215" s="273" t="s">
        <v>1796</v>
      </c>
      <c r="B215" s="273">
        <v>432211104</v>
      </c>
      <c r="C215" s="273" t="s">
        <v>985</v>
      </c>
      <c r="D215" s="273">
        <v>18761243</v>
      </c>
      <c r="E215" s="273">
        <v>100</v>
      </c>
      <c r="F215" s="273" t="s">
        <v>1772</v>
      </c>
      <c r="G215" s="273" t="s">
        <v>1255</v>
      </c>
      <c r="H215" s="273" t="s">
        <v>1773</v>
      </c>
      <c r="I215" s="287">
        <v>1</v>
      </c>
      <c r="J215" s="273">
        <v>72</v>
      </c>
      <c r="K215" s="288">
        <v>6.7031999999999994E-2</v>
      </c>
      <c r="L215" s="288">
        <v>4.1709999999999997E-2</v>
      </c>
      <c r="M215" s="288">
        <f t="shared" si="6"/>
        <v>2.5321999999999997E-2</v>
      </c>
      <c r="N215" s="289">
        <f t="shared" si="7"/>
        <v>0.37775987588017662</v>
      </c>
    </row>
    <row r="216" spans="1:14">
      <c r="A216" s="273" t="s">
        <v>1796</v>
      </c>
      <c r="B216" s="273">
        <v>432211104</v>
      </c>
      <c r="C216" s="273" t="s">
        <v>985</v>
      </c>
      <c r="D216" s="273">
        <v>18761253</v>
      </c>
      <c r="E216" s="273">
        <v>100</v>
      </c>
      <c r="F216" s="273" t="s">
        <v>1772</v>
      </c>
      <c r="G216" s="273" t="s">
        <v>1255</v>
      </c>
      <c r="H216" s="273" t="s">
        <v>1773</v>
      </c>
      <c r="I216" s="287">
        <v>1</v>
      </c>
      <c r="J216" s="273">
        <v>60</v>
      </c>
      <c r="K216" s="288">
        <v>6.3954399999999995E-2</v>
      </c>
      <c r="L216" s="288">
        <v>2.5350000000000001E-2</v>
      </c>
      <c r="M216" s="288">
        <f t="shared" si="6"/>
        <v>3.8604399999999997E-2</v>
      </c>
      <c r="N216" s="289">
        <f t="shared" si="7"/>
        <v>0.60362383198028591</v>
      </c>
    </row>
    <row r="217" spans="1:14">
      <c r="A217" s="273" t="s">
        <v>1796</v>
      </c>
      <c r="B217" s="273">
        <v>432211104</v>
      </c>
      <c r="C217" s="273" t="s">
        <v>985</v>
      </c>
      <c r="D217" s="273">
        <v>18761291</v>
      </c>
      <c r="E217" s="273">
        <v>100</v>
      </c>
      <c r="F217" s="273" t="s">
        <v>1772</v>
      </c>
      <c r="G217" s="273" t="s">
        <v>1255</v>
      </c>
      <c r="H217" s="273" t="s">
        <v>1773</v>
      </c>
      <c r="I217" s="287">
        <v>1</v>
      </c>
      <c r="J217" s="273">
        <v>35</v>
      </c>
      <c r="K217" s="288">
        <v>4.2288800000000001E-2</v>
      </c>
      <c r="L217" s="288">
        <v>2.2401999999999998E-2</v>
      </c>
      <c r="M217" s="288">
        <f t="shared" si="6"/>
        <v>1.9886800000000003E-2</v>
      </c>
      <c r="N217" s="289">
        <f t="shared" si="7"/>
        <v>0.47026162955676215</v>
      </c>
    </row>
    <row r="218" spans="1:14">
      <c r="A218" s="273" t="s">
        <v>1796</v>
      </c>
      <c r="B218" s="273">
        <v>432211104</v>
      </c>
      <c r="C218" s="273" t="s">
        <v>985</v>
      </c>
      <c r="D218" s="273">
        <v>18761297</v>
      </c>
      <c r="E218" s="273">
        <v>100</v>
      </c>
      <c r="F218" s="273" t="s">
        <v>1772</v>
      </c>
      <c r="G218" s="273" t="s">
        <v>1255</v>
      </c>
      <c r="H218" s="273" t="s">
        <v>1773</v>
      </c>
      <c r="I218" s="287">
        <v>1</v>
      </c>
      <c r="J218" s="273">
        <v>47</v>
      </c>
      <c r="K218" s="288">
        <v>4.3621199999999999E-2</v>
      </c>
      <c r="L218" s="288">
        <v>3.6699000000000002E-2</v>
      </c>
      <c r="M218" s="288">
        <f t="shared" si="6"/>
        <v>6.9221999999999964E-3</v>
      </c>
      <c r="N218" s="289">
        <f t="shared" si="7"/>
        <v>0.15868889439080072</v>
      </c>
    </row>
    <row r="219" spans="1:14">
      <c r="A219" s="273" t="s">
        <v>1796</v>
      </c>
      <c r="B219" s="273">
        <v>432211104</v>
      </c>
      <c r="C219" s="273" t="s">
        <v>985</v>
      </c>
      <c r="D219" s="273">
        <v>18761309</v>
      </c>
      <c r="E219" s="273">
        <v>100</v>
      </c>
      <c r="F219" s="273" t="s">
        <v>1772</v>
      </c>
      <c r="G219" s="273" t="s">
        <v>1255</v>
      </c>
      <c r="H219" s="273" t="s">
        <v>1773</v>
      </c>
      <c r="I219" s="287">
        <v>1</v>
      </c>
      <c r="J219" s="273">
        <v>28</v>
      </c>
      <c r="K219" s="288">
        <v>3.8679999999999999E-2</v>
      </c>
      <c r="L219" s="288">
        <v>1.9914999999999999E-2</v>
      </c>
      <c r="M219" s="288">
        <f t="shared" si="6"/>
        <v>1.8765E-2</v>
      </c>
      <c r="N219" s="289">
        <f t="shared" si="7"/>
        <v>0.48513443640124099</v>
      </c>
    </row>
    <row r="220" spans="1:14">
      <c r="A220" s="273" t="s">
        <v>1796</v>
      </c>
      <c r="B220" s="273">
        <v>432211104</v>
      </c>
      <c r="C220" s="273" t="s">
        <v>985</v>
      </c>
      <c r="D220" s="273">
        <v>18761313</v>
      </c>
      <c r="E220" s="273">
        <v>100</v>
      </c>
      <c r="F220" s="273" t="s">
        <v>1772</v>
      </c>
      <c r="G220" s="273" t="s">
        <v>1255</v>
      </c>
      <c r="H220" s="273" t="s">
        <v>1773</v>
      </c>
      <c r="I220" s="287">
        <v>1</v>
      </c>
      <c r="J220" s="273">
        <v>65</v>
      </c>
      <c r="K220" s="288">
        <v>6.0232000000000001E-2</v>
      </c>
      <c r="L220" s="288">
        <v>3.8033521000000001E-2</v>
      </c>
      <c r="M220" s="288">
        <f t="shared" si="6"/>
        <v>2.2198479E-2</v>
      </c>
      <c r="N220" s="289">
        <f t="shared" si="7"/>
        <v>0.36854959157922701</v>
      </c>
    </row>
    <row r="221" spans="1:14">
      <c r="A221" s="273" t="s">
        <v>1796</v>
      </c>
      <c r="B221" s="273">
        <v>432211104</v>
      </c>
      <c r="C221" s="273" t="s">
        <v>985</v>
      </c>
      <c r="D221" s="273">
        <v>18761337</v>
      </c>
      <c r="E221" s="273">
        <v>100</v>
      </c>
      <c r="F221" s="273" t="s">
        <v>1772</v>
      </c>
      <c r="G221" s="273" t="s">
        <v>1255</v>
      </c>
      <c r="H221" s="273" t="s">
        <v>1773</v>
      </c>
      <c r="I221" s="287">
        <v>1</v>
      </c>
      <c r="J221" s="273">
        <v>55</v>
      </c>
      <c r="K221" s="288">
        <v>3.59212E-2</v>
      </c>
      <c r="L221" s="288">
        <v>3.3702999999999997E-2</v>
      </c>
      <c r="M221" s="288">
        <f t="shared" si="6"/>
        <v>2.2182000000000035E-3</v>
      </c>
      <c r="N221" s="289">
        <f t="shared" si="7"/>
        <v>6.175183457122823E-2</v>
      </c>
    </row>
    <row r="222" spans="1:14">
      <c r="A222" s="273" t="s">
        <v>1796</v>
      </c>
      <c r="B222" s="273">
        <v>432211104</v>
      </c>
      <c r="C222" s="273" t="s">
        <v>985</v>
      </c>
      <c r="D222" s="273">
        <v>18761349</v>
      </c>
      <c r="E222" s="273">
        <v>100</v>
      </c>
      <c r="F222" s="273" t="s">
        <v>1772</v>
      </c>
      <c r="G222" s="273" t="s">
        <v>1255</v>
      </c>
      <c r="H222" s="273" t="s">
        <v>1773</v>
      </c>
      <c r="I222" s="287">
        <v>1</v>
      </c>
      <c r="J222" s="273">
        <v>38</v>
      </c>
      <c r="K222" s="288">
        <v>2.7363599999999998E-2</v>
      </c>
      <c r="L222" s="288">
        <v>2.4565976999999999E-2</v>
      </c>
      <c r="M222" s="288">
        <f t="shared" si="6"/>
        <v>2.7976229999999991E-3</v>
      </c>
      <c r="N222" s="289">
        <f t="shared" si="7"/>
        <v>0.10223885015129586</v>
      </c>
    </row>
    <row r="223" spans="1:14">
      <c r="A223" s="273" t="s">
        <v>1796</v>
      </c>
      <c r="B223" s="273">
        <v>432211104</v>
      </c>
      <c r="C223" s="273" t="s">
        <v>985</v>
      </c>
      <c r="D223" s="273">
        <v>18761371</v>
      </c>
      <c r="E223" s="273">
        <v>100</v>
      </c>
      <c r="F223" s="273" t="s">
        <v>1772</v>
      </c>
      <c r="G223" s="273" t="s">
        <v>1255</v>
      </c>
      <c r="H223" s="273" t="s">
        <v>1773</v>
      </c>
      <c r="I223" s="287">
        <v>1</v>
      </c>
      <c r="J223" s="273">
        <v>62</v>
      </c>
      <c r="K223" s="288">
        <v>5.5264000000000001E-2</v>
      </c>
      <c r="L223" s="288">
        <v>4.1881813999999996E-2</v>
      </c>
      <c r="M223" s="288">
        <f t="shared" si="6"/>
        <v>1.3382186000000004E-2</v>
      </c>
      <c r="N223" s="289">
        <f t="shared" si="7"/>
        <v>0.24215015199768392</v>
      </c>
    </row>
    <row r="224" spans="1:14">
      <c r="A224" s="273" t="s">
        <v>1796</v>
      </c>
      <c r="B224" s="273">
        <v>432211104</v>
      </c>
      <c r="C224" s="273" t="s">
        <v>985</v>
      </c>
      <c r="D224" s="273">
        <v>18761389</v>
      </c>
      <c r="E224" s="273">
        <v>100</v>
      </c>
      <c r="F224" s="273" t="s">
        <v>1772</v>
      </c>
      <c r="G224" s="273" t="s">
        <v>1255</v>
      </c>
      <c r="H224" s="273" t="s">
        <v>1773</v>
      </c>
      <c r="I224" s="287">
        <v>1</v>
      </c>
      <c r="J224" s="273">
        <v>18</v>
      </c>
      <c r="K224" s="288">
        <v>1.9797599999999999E-2</v>
      </c>
      <c r="L224" s="288">
        <v>9.0720000000000002E-3</v>
      </c>
      <c r="M224" s="288">
        <f t="shared" si="6"/>
        <v>1.0725599999999998E-2</v>
      </c>
      <c r="N224" s="289">
        <f t="shared" si="7"/>
        <v>0.54176263789550239</v>
      </c>
    </row>
    <row r="225" spans="1:14">
      <c r="A225" s="273" t="s">
        <v>1796</v>
      </c>
      <c r="B225" s="273">
        <v>432211104</v>
      </c>
      <c r="C225" s="273" t="s">
        <v>985</v>
      </c>
      <c r="D225" s="273">
        <v>18761407</v>
      </c>
      <c r="E225" s="273">
        <v>100</v>
      </c>
      <c r="F225" s="273" t="s">
        <v>1772</v>
      </c>
      <c r="G225" s="273" t="s">
        <v>1255</v>
      </c>
      <c r="H225" s="273" t="s">
        <v>1773</v>
      </c>
      <c r="I225" s="287">
        <v>1</v>
      </c>
      <c r="J225" s="273">
        <v>69</v>
      </c>
      <c r="K225" s="288">
        <v>7.9429199999999991E-2</v>
      </c>
      <c r="L225" s="288">
        <v>4.6195E-2</v>
      </c>
      <c r="M225" s="288">
        <f t="shared" si="6"/>
        <v>3.3234199999999992E-2</v>
      </c>
      <c r="N225" s="289">
        <f t="shared" si="7"/>
        <v>0.41841287586932757</v>
      </c>
    </row>
    <row r="226" spans="1:14">
      <c r="A226" s="273" t="s">
        <v>1796</v>
      </c>
      <c r="B226" s="273">
        <v>432211104</v>
      </c>
      <c r="C226" s="273" t="s">
        <v>985</v>
      </c>
      <c r="D226" s="273">
        <v>18761451</v>
      </c>
      <c r="E226" s="273">
        <v>100</v>
      </c>
      <c r="F226" s="273" t="s">
        <v>1772</v>
      </c>
      <c r="G226" s="273" t="s">
        <v>1255</v>
      </c>
      <c r="H226" s="273" t="s">
        <v>1773</v>
      </c>
      <c r="I226" s="287">
        <v>1</v>
      </c>
      <c r="J226" s="273">
        <v>95</v>
      </c>
      <c r="K226" s="288">
        <v>9.2310400000000001E-2</v>
      </c>
      <c r="L226" s="288">
        <v>3.1981999999999997E-2</v>
      </c>
      <c r="M226" s="288">
        <f t="shared" si="6"/>
        <v>6.0328400000000004E-2</v>
      </c>
      <c r="N226" s="289">
        <f t="shared" si="7"/>
        <v>0.65353849620411142</v>
      </c>
    </row>
    <row r="227" spans="1:14">
      <c r="A227" s="273" t="s">
        <v>1796</v>
      </c>
      <c r="B227" s="273">
        <v>432211104</v>
      </c>
      <c r="C227" s="273" t="s">
        <v>985</v>
      </c>
      <c r="D227" s="273">
        <v>18761483</v>
      </c>
      <c r="E227" s="273">
        <v>100</v>
      </c>
      <c r="F227" s="273" t="s">
        <v>1772</v>
      </c>
      <c r="G227" s="273" t="s">
        <v>1255</v>
      </c>
      <c r="H227" s="273" t="s">
        <v>1773</v>
      </c>
      <c r="I227" s="287">
        <v>1</v>
      </c>
      <c r="J227" s="273">
        <v>79</v>
      </c>
      <c r="K227" s="288">
        <v>7.51328E-2</v>
      </c>
      <c r="L227" s="288">
        <v>2.9506999999999999E-2</v>
      </c>
      <c r="M227" s="288">
        <f t="shared" si="6"/>
        <v>4.5625800000000001E-2</v>
      </c>
      <c r="N227" s="289">
        <f t="shared" si="7"/>
        <v>0.60726872950296007</v>
      </c>
    </row>
    <row r="228" spans="1:14">
      <c r="A228" s="273" t="s">
        <v>1796</v>
      </c>
      <c r="B228" s="273">
        <v>432211104</v>
      </c>
      <c r="C228" s="273" t="s">
        <v>985</v>
      </c>
      <c r="D228" s="273">
        <v>18761503</v>
      </c>
      <c r="E228" s="273">
        <v>250</v>
      </c>
      <c r="F228" s="273" t="s">
        <v>1772</v>
      </c>
      <c r="G228" s="273" t="s">
        <v>1255</v>
      </c>
      <c r="H228" s="273" t="s">
        <v>1773</v>
      </c>
      <c r="I228" s="287">
        <v>1</v>
      </c>
      <c r="J228" s="273">
        <v>46</v>
      </c>
      <c r="K228" s="288">
        <v>4.8924000000000002E-2</v>
      </c>
      <c r="L228" s="288">
        <v>3.5781233999999995E-2</v>
      </c>
      <c r="M228" s="288">
        <f t="shared" si="6"/>
        <v>1.3142766000000007E-2</v>
      </c>
      <c r="N228" s="289">
        <f t="shared" si="7"/>
        <v>0.26863637478538155</v>
      </c>
    </row>
    <row r="229" spans="1:14">
      <c r="A229" s="273" t="s">
        <v>1796</v>
      </c>
      <c r="B229" s="273">
        <v>432211104</v>
      </c>
      <c r="C229" s="273" t="s">
        <v>985</v>
      </c>
      <c r="D229" s="273">
        <v>18761571</v>
      </c>
      <c r="E229" s="273">
        <v>100</v>
      </c>
      <c r="F229" s="273" t="s">
        <v>1772</v>
      </c>
      <c r="G229" s="273" t="s">
        <v>1255</v>
      </c>
      <c r="H229" s="273" t="s">
        <v>1773</v>
      </c>
      <c r="I229" s="287">
        <v>1</v>
      </c>
      <c r="J229" s="273">
        <v>68</v>
      </c>
      <c r="K229" s="288">
        <v>5.9269199999999994E-2</v>
      </c>
      <c r="L229" s="288">
        <v>4.6330999999999997E-2</v>
      </c>
      <c r="M229" s="288">
        <f t="shared" si="6"/>
        <v>1.2938199999999997E-2</v>
      </c>
      <c r="N229" s="289">
        <f t="shared" si="7"/>
        <v>0.21829550592888039</v>
      </c>
    </row>
    <row r="230" spans="1:14">
      <c r="A230" s="273" t="s">
        <v>1796</v>
      </c>
      <c r="B230" s="273">
        <v>432211104</v>
      </c>
      <c r="C230" s="273" t="s">
        <v>985</v>
      </c>
      <c r="D230" s="273">
        <v>18761593</v>
      </c>
      <c r="E230" s="273">
        <v>100</v>
      </c>
      <c r="F230" s="273" t="s">
        <v>1772</v>
      </c>
      <c r="G230" s="273" t="s">
        <v>1255</v>
      </c>
      <c r="H230" s="273" t="s">
        <v>1773</v>
      </c>
      <c r="I230" s="287">
        <v>1</v>
      </c>
      <c r="J230" s="273">
        <v>68</v>
      </c>
      <c r="K230" s="288">
        <v>4.3695199999999997E-2</v>
      </c>
      <c r="L230" s="288">
        <v>3.2776E-2</v>
      </c>
      <c r="M230" s="288">
        <f t="shared" si="6"/>
        <v>1.0919199999999997E-2</v>
      </c>
      <c r="N230" s="289">
        <f t="shared" si="7"/>
        <v>0.24989472527874909</v>
      </c>
    </row>
    <row r="231" spans="1:14">
      <c r="A231" s="273" t="s">
        <v>1794</v>
      </c>
      <c r="B231" s="273">
        <v>432221602</v>
      </c>
      <c r="C231" s="273" t="s">
        <v>1000</v>
      </c>
      <c r="D231" s="273">
        <v>14306332</v>
      </c>
      <c r="E231" s="273">
        <v>100</v>
      </c>
      <c r="F231" s="273" t="s">
        <v>1772</v>
      </c>
      <c r="G231" s="273" t="s">
        <v>1255</v>
      </c>
      <c r="H231" s="273" t="s">
        <v>1773</v>
      </c>
      <c r="I231" s="287">
        <v>1</v>
      </c>
      <c r="J231" s="273">
        <v>75</v>
      </c>
      <c r="K231" s="288">
        <v>6.6911999999999999E-2</v>
      </c>
      <c r="L231" s="288">
        <v>3.3652000000000001E-2</v>
      </c>
      <c r="M231" s="288">
        <f t="shared" si="6"/>
        <v>3.3259999999999998E-2</v>
      </c>
      <c r="N231" s="289">
        <f t="shared" si="7"/>
        <v>0.49707077953132472</v>
      </c>
    </row>
    <row r="232" spans="1:14">
      <c r="A232" s="273" t="s">
        <v>1794</v>
      </c>
      <c r="B232" s="273">
        <v>432221602</v>
      </c>
      <c r="C232" s="273" t="s">
        <v>1000</v>
      </c>
      <c r="D232" s="273">
        <v>14306378</v>
      </c>
      <c r="E232" s="273">
        <v>100</v>
      </c>
      <c r="F232" s="273" t="s">
        <v>1772</v>
      </c>
      <c r="G232" s="273" t="s">
        <v>1255</v>
      </c>
      <c r="H232" s="273" t="s">
        <v>1773</v>
      </c>
      <c r="I232" s="287">
        <v>1</v>
      </c>
      <c r="J232" s="273">
        <v>55</v>
      </c>
      <c r="K232" s="288">
        <v>6.0487599999999996E-2</v>
      </c>
      <c r="L232" s="288">
        <v>3.2076E-2</v>
      </c>
      <c r="M232" s="288">
        <f t="shared" si="6"/>
        <v>2.8411599999999995E-2</v>
      </c>
      <c r="N232" s="289">
        <f t="shared" si="7"/>
        <v>0.46970949417731894</v>
      </c>
    </row>
    <row r="233" spans="1:14">
      <c r="A233" s="273" t="s">
        <v>1794</v>
      </c>
      <c r="B233" s="273">
        <v>432221602</v>
      </c>
      <c r="C233" s="273" t="s">
        <v>1000</v>
      </c>
      <c r="D233" s="273">
        <v>14306402</v>
      </c>
      <c r="E233" s="273">
        <v>100</v>
      </c>
      <c r="F233" s="273" t="s">
        <v>1772</v>
      </c>
      <c r="G233" s="273" t="s">
        <v>1255</v>
      </c>
      <c r="H233" s="273" t="s">
        <v>1773</v>
      </c>
      <c r="I233" s="287">
        <v>1</v>
      </c>
      <c r="J233" s="273">
        <v>97</v>
      </c>
      <c r="K233" s="288">
        <v>6.9888000000000006E-2</v>
      </c>
      <c r="L233" s="288">
        <v>5.0070000000000003E-2</v>
      </c>
      <c r="M233" s="288">
        <f t="shared" si="6"/>
        <v>1.9818000000000002E-2</v>
      </c>
      <c r="N233" s="289">
        <f t="shared" si="7"/>
        <v>0.28356799450549453</v>
      </c>
    </row>
    <row r="234" spans="1:14">
      <c r="A234" s="273" t="s">
        <v>1794</v>
      </c>
      <c r="B234" s="273">
        <v>432221602</v>
      </c>
      <c r="C234" s="273" t="s">
        <v>1000</v>
      </c>
      <c r="D234" s="273">
        <v>14306412</v>
      </c>
      <c r="E234" s="273">
        <v>100</v>
      </c>
      <c r="F234" s="273" t="s">
        <v>1772</v>
      </c>
      <c r="G234" s="273" t="s">
        <v>1255</v>
      </c>
      <c r="H234" s="273" t="s">
        <v>1773</v>
      </c>
      <c r="I234" s="287">
        <v>1</v>
      </c>
      <c r="J234" s="273">
        <v>41</v>
      </c>
      <c r="K234" s="288">
        <v>5.2316800000000004E-2</v>
      </c>
      <c r="L234" s="288">
        <v>1.9741000000000002E-2</v>
      </c>
      <c r="M234" s="288">
        <f t="shared" si="6"/>
        <v>3.2575800000000002E-2</v>
      </c>
      <c r="N234" s="289">
        <f t="shared" si="7"/>
        <v>0.62266423022814854</v>
      </c>
    </row>
    <row r="235" spans="1:14">
      <c r="A235" s="273" t="s">
        <v>1794</v>
      </c>
      <c r="B235" s="273">
        <v>432221602</v>
      </c>
      <c r="C235" s="273" t="s">
        <v>1000</v>
      </c>
      <c r="D235" s="273">
        <v>14306414</v>
      </c>
      <c r="E235" s="273">
        <v>100</v>
      </c>
      <c r="F235" s="273" t="s">
        <v>1772</v>
      </c>
      <c r="G235" s="273" t="s">
        <v>1255</v>
      </c>
      <c r="H235" s="273" t="s">
        <v>1773</v>
      </c>
      <c r="I235" s="287">
        <v>1</v>
      </c>
      <c r="J235" s="273">
        <v>62</v>
      </c>
      <c r="K235" s="288">
        <v>6.5421599999999996E-2</v>
      </c>
      <c r="L235" s="288">
        <v>4.0857124000000002E-2</v>
      </c>
      <c r="M235" s="288">
        <f t="shared" si="6"/>
        <v>2.4564475999999995E-2</v>
      </c>
      <c r="N235" s="289">
        <f t="shared" si="7"/>
        <v>0.37547959695268834</v>
      </c>
    </row>
    <row r="236" spans="1:14">
      <c r="A236" s="273" t="s">
        <v>1794</v>
      </c>
      <c r="B236" s="273">
        <v>432221602</v>
      </c>
      <c r="C236" s="273" t="s">
        <v>1000</v>
      </c>
      <c r="D236" s="273">
        <v>14306492</v>
      </c>
      <c r="E236" s="273">
        <v>100</v>
      </c>
      <c r="F236" s="273" t="s">
        <v>1772</v>
      </c>
      <c r="G236" s="273" t="s">
        <v>1255</v>
      </c>
      <c r="H236" s="273" t="s">
        <v>1773</v>
      </c>
      <c r="I236" s="287">
        <v>1</v>
      </c>
      <c r="J236" s="273">
        <v>80</v>
      </c>
      <c r="K236" s="288">
        <v>6.6518800000000003E-2</v>
      </c>
      <c r="L236" s="288">
        <v>4.9515000000000003E-2</v>
      </c>
      <c r="M236" s="288">
        <f t="shared" si="6"/>
        <v>1.7003799999999999E-2</v>
      </c>
      <c r="N236" s="289">
        <f t="shared" si="7"/>
        <v>0.25562397397427494</v>
      </c>
    </row>
    <row r="237" spans="1:14">
      <c r="A237" s="273" t="s">
        <v>1794</v>
      </c>
      <c r="B237" s="273">
        <v>432221602</v>
      </c>
      <c r="C237" s="273" t="s">
        <v>1000</v>
      </c>
      <c r="D237" s="273">
        <v>14306522</v>
      </c>
      <c r="E237" s="273">
        <v>100</v>
      </c>
      <c r="F237" s="273" t="s">
        <v>1772</v>
      </c>
      <c r="G237" s="273" t="s">
        <v>1255</v>
      </c>
      <c r="H237" s="273" t="s">
        <v>1773</v>
      </c>
      <c r="I237" s="287">
        <v>1</v>
      </c>
      <c r="J237" s="273">
        <v>27</v>
      </c>
      <c r="K237" s="288">
        <v>2.3354400000000001E-2</v>
      </c>
      <c r="L237" s="288">
        <v>1.0749E-2</v>
      </c>
      <c r="M237" s="288">
        <f t="shared" si="6"/>
        <v>1.2605400000000001E-2</v>
      </c>
      <c r="N237" s="289">
        <f t="shared" si="7"/>
        <v>0.53974411674031453</v>
      </c>
    </row>
    <row r="238" spans="1:14">
      <c r="A238" s="273" t="s">
        <v>1794</v>
      </c>
      <c r="B238" s="273">
        <v>432221601</v>
      </c>
      <c r="C238" s="273" t="s">
        <v>999</v>
      </c>
      <c r="D238" s="273">
        <v>14306662</v>
      </c>
      <c r="E238" s="273">
        <v>100</v>
      </c>
      <c r="F238" s="273" t="s">
        <v>1772</v>
      </c>
      <c r="G238" s="273" t="s">
        <v>1255</v>
      </c>
      <c r="H238" s="273" t="s">
        <v>1773</v>
      </c>
      <c r="I238" s="287">
        <v>1</v>
      </c>
      <c r="J238" s="273">
        <v>166</v>
      </c>
      <c r="K238" s="288">
        <v>0.21954000000000001</v>
      </c>
      <c r="L238" s="288">
        <v>9.7617999999999996E-2</v>
      </c>
      <c r="M238" s="288">
        <f t="shared" si="6"/>
        <v>0.12192200000000002</v>
      </c>
      <c r="N238" s="289">
        <f t="shared" si="7"/>
        <v>0.55535209984513079</v>
      </c>
    </row>
    <row r="239" spans="1:14">
      <c r="A239" s="273" t="s">
        <v>1794</v>
      </c>
      <c r="B239" s="273">
        <v>432221603</v>
      </c>
      <c r="C239" s="273" t="s">
        <v>1001</v>
      </c>
      <c r="D239" s="273">
        <v>14306670</v>
      </c>
      <c r="E239" s="273">
        <v>100</v>
      </c>
      <c r="F239" s="273" t="s">
        <v>1772</v>
      </c>
      <c r="G239" s="273" t="s">
        <v>1255</v>
      </c>
      <c r="H239" s="273" t="s">
        <v>1773</v>
      </c>
      <c r="I239" s="287">
        <v>1</v>
      </c>
      <c r="J239" s="273">
        <v>85</v>
      </c>
      <c r="K239" s="288">
        <v>0.13689079999999998</v>
      </c>
      <c r="L239" s="288">
        <v>5.4112760999999995E-2</v>
      </c>
      <c r="M239" s="288">
        <f t="shared" si="6"/>
        <v>8.2778038999999984E-2</v>
      </c>
      <c r="N239" s="289">
        <f t="shared" si="7"/>
        <v>0.60470125822918708</v>
      </c>
    </row>
    <row r="240" spans="1:14">
      <c r="A240" s="273" t="s">
        <v>1794</v>
      </c>
      <c r="B240" s="273">
        <v>432221604</v>
      </c>
      <c r="C240" s="273" t="s">
        <v>1002</v>
      </c>
      <c r="D240" s="273">
        <v>14306776</v>
      </c>
      <c r="E240" s="273">
        <v>100</v>
      </c>
      <c r="F240" s="273" t="s">
        <v>1772</v>
      </c>
      <c r="G240" s="273" t="s">
        <v>1255</v>
      </c>
      <c r="H240" s="273" t="s">
        <v>1773</v>
      </c>
      <c r="I240" s="287">
        <v>1</v>
      </c>
      <c r="J240" s="273">
        <v>88</v>
      </c>
      <c r="K240" s="288">
        <v>5.2127599999999996E-2</v>
      </c>
      <c r="L240" s="288">
        <v>4.2980999999999998E-2</v>
      </c>
      <c r="M240" s="288">
        <f t="shared" si="6"/>
        <v>9.1465999999999978E-3</v>
      </c>
      <c r="N240" s="289">
        <f t="shared" si="7"/>
        <v>0.17546558828720291</v>
      </c>
    </row>
    <row r="241" spans="1:14">
      <c r="A241" s="273" t="s">
        <v>1794</v>
      </c>
      <c r="B241" s="273">
        <v>432221604</v>
      </c>
      <c r="C241" s="273" t="s">
        <v>1002</v>
      </c>
      <c r="D241" s="273">
        <v>14306820</v>
      </c>
      <c r="E241" s="273">
        <v>100</v>
      </c>
      <c r="F241" s="273" t="s">
        <v>1772</v>
      </c>
      <c r="G241" s="273" t="s">
        <v>1255</v>
      </c>
      <c r="H241" s="273" t="s">
        <v>1773</v>
      </c>
      <c r="I241" s="287">
        <v>1</v>
      </c>
      <c r="J241" s="273">
        <v>30</v>
      </c>
      <c r="K241" s="288">
        <v>2.9595200000000002E-2</v>
      </c>
      <c r="L241" s="288">
        <v>1.6274E-2</v>
      </c>
      <c r="M241" s="288">
        <f t="shared" si="6"/>
        <v>1.3321200000000002E-2</v>
      </c>
      <c r="N241" s="289">
        <f t="shared" si="7"/>
        <v>0.45011353192409581</v>
      </c>
    </row>
    <row r="242" spans="1:14">
      <c r="A242" s="273" t="s">
        <v>1794</v>
      </c>
      <c r="B242" s="273">
        <v>432221604</v>
      </c>
      <c r="C242" s="273" t="s">
        <v>1002</v>
      </c>
      <c r="D242" s="273">
        <v>14306884</v>
      </c>
      <c r="E242" s="273">
        <v>100</v>
      </c>
      <c r="F242" s="273" t="s">
        <v>1772</v>
      </c>
      <c r="G242" s="273" t="s">
        <v>1255</v>
      </c>
      <c r="H242" s="273" t="s">
        <v>1773</v>
      </c>
      <c r="I242" s="287">
        <v>1</v>
      </c>
      <c r="J242" s="273">
        <v>69</v>
      </c>
      <c r="K242" s="288">
        <v>4.5457999999999998E-2</v>
      </c>
      <c r="L242" s="288">
        <v>2.5149000000000001E-2</v>
      </c>
      <c r="M242" s="288">
        <f t="shared" si="6"/>
        <v>2.0308999999999997E-2</v>
      </c>
      <c r="N242" s="289">
        <f t="shared" si="7"/>
        <v>0.44676404593250907</v>
      </c>
    </row>
    <row r="243" spans="1:14">
      <c r="A243" s="273" t="s">
        <v>1794</v>
      </c>
      <c r="B243" s="273">
        <v>432221604</v>
      </c>
      <c r="C243" s="273" t="s">
        <v>1002</v>
      </c>
      <c r="D243" s="273">
        <v>14306900</v>
      </c>
      <c r="E243" s="273">
        <v>100</v>
      </c>
      <c r="F243" s="273" t="s">
        <v>1772</v>
      </c>
      <c r="G243" s="273" t="s">
        <v>1255</v>
      </c>
      <c r="H243" s="273" t="s">
        <v>1773</v>
      </c>
      <c r="I243" s="287">
        <v>1</v>
      </c>
      <c r="J243" s="273">
        <v>44</v>
      </c>
      <c r="K243" s="288">
        <v>3.43976E-2</v>
      </c>
      <c r="L243" s="288">
        <v>2.2436999999999999E-2</v>
      </c>
      <c r="M243" s="288">
        <f t="shared" si="6"/>
        <v>1.1960600000000002E-2</v>
      </c>
      <c r="N243" s="289">
        <f t="shared" si="7"/>
        <v>0.34771611972928351</v>
      </c>
    </row>
    <row r="244" spans="1:14">
      <c r="A244" s="273" t="s">
        <v>1795</v>
      </c>
      <c r="B244" s="273">
        <v>432221503</v>
      </c>
      <c r="C244" s="273" t="s">
        <v>997</v>
      </c>
      <c r="D244" s="273">
        <v>14477089</v>
      </c>
      <c r="E244" s="273">
        <v>100</v>
      </c>
      <c r="F244" s="273" t="s">
        <v>1772</v>
      </c>
      <c r="G244" s="273" t="s">
        <v>1255</v>
      </c>
      <c r="H244" s="273" t="s">
        <v>1773</v>
      </c>
      <c r="I244" s="287">
        <v>1</v>
      </c>
      <c r="J244" s="273">
        <v>112</v>
      </c>
      <c r="K244" s="288">
        <v>9.5353600000000011E-2</v>
      </c>
      <c r="L244" s="288">
        <v>7.8806000000000001E-2</v>
      </c>
      <c r="M244" s="288">
        <f t="shared" si="6"/>
        <v>1.654760000000001E-2</v>
      </c>
      <c r="N244" s="289">
        <f t="shared" si="7"/>
        <v>0.17353933149875839</v>
      </c>
    </row>
    <row r="245" spans="1:14">
      <c r="A245" s="273" t="s">
        <v>1795</v>
      </c>
      <c r="B245" s="273">
        <v>432221503</v>
      </c>
      <c r="C245" s="273" t="s">
        <v>997</v>
      </c>
      <c r="D245" s="273">
        <v>14477101</v>
      </c>
      <c r="E245" s="273">
        <v>100</v>
      </c>
      <c r="F245" s="273" t="s">
        <v>1772</v>
      </c>
      <c r="G245" s="273" t="s">
        <v>1255</v>
      </c>
      <c r="H245" s="273" t="s">
        <v>1773</v>
      </c>
      <c r="I245" s="287">
        <v>1</v>
      </c>
      <c r="J245" s="273">
        <v>118</v>
      </c>
      <c r="K245" s="288">
        <v>0.1336396</v>
      </c>
      <c r="L245" s="288">
        <v>6.8418999999999994E-2</v>
      </c>
      <c r="M245" s="288">
        <f t="shared" si="6"/>
        <v>6.5220600000000004E-2</v>
      </c>
      <c r="N245" s="289">
        <f t="shared" si="7"/>
        <v>0.48803348708017685</v>
      </c>
    </row>
    <row r="246" spans="1:14">
      <c r="A246" s="273" t="s">
        <v>1795</v>
      </c>
      <c r="B246" s="273">
        <v>432221503</v>
      </c>
      <c r="C246" s="273" t="s">
        <v>997</v>
      </c>
      <c r="D246" s="273">
        <v>14477147</v>
      </c>
      <c r="E246" s="273">
        <v>100</v>
      </c>
      <c r="F246" s="273" t="s">
        <v>1772</v>
      </c>
      <c r="G246" s="273" t="s">
        <v>1255</v>
      </c>
      <c r="H246" s="273" t="s">
        <v>1773</v>
      </c>
      <c r="I246" s="287">
        <v>1</v>
      </c>
      <c r="J246" s="273">
        <v>59</v>
      </c>
      <c r="K246" s="288">
        <v>4.7881599999999996E-2</v>
      </c>
      <c r="L246" s="288">
        <v>2.8355000000000002E-2</v>
      </c>
      <c r="M246" s="288">
        <f t="shared" si="6"/>
        <v>1.9526599999999995E-2</v>
      </c>
      <c r="N246" s="289">
        <f t="shared" si="7"/>
        <v>0.407810098242331</v>
      </c>
    </row>
    <row r="247" spans="1:14">
      <c r="A247" s="273" t="s">
        <v>1795</v>
      </c>
      <c r="B247" s="273">
        <v>432221503</v>
      </c>
      <c r="C247" s="273" t="s">
        <v>997</v>
      </c>
      <c r="D247" s="273">
        <v>14477161</v>
      </c>
      <c r="E247" s="273">
        <v>100</v>
      </c>
      <c r="F247" s="273" t="s">
        <v>1772</v>
      </c>
      <c r="G247" s="273" t="s">
        <v>1255</v>
      </c>
      <c r="H247" s="273" t="s">
        <v>1773</v>
      </c>
      <c r="I247" s="287">
        <v>1</v>
      </c>
      <c r="J247" s="273">
        <v>50</v>
      </c>
      <c r="K247" s="288">
        <v>5.73404E-2</v>
      </c>
      <c r="L247" s="288">
        <v>2.6133995E-2</v>
      </c>
      <c r="M247" s="288">
        <f t="shared" si="6"/>
        <v>3.1206405E-2</v>
      </c>
      <c r="N247" s="289">
        <f t="shared" si="7"/>
        <v>0.54423068203221459</v>
      </c>
    </row>
    <row r="248" spans="1:14">
      <c r="A248" s="273" t="s">
        <v>1795</v>
      </c>
      <c r="B248" s="273">
        <v>432221501</v>
      </c>
      <c r="C248" s="273" t="s">
        <v>996</v>
      </c>
      <c r="D248" s="273">
        <v>14477237</v>
      </c>
      <c r="E248" s="273">
        <v>100</v>
      </c>
      <c r="F248" s="273" t="s">
        <v>1772</v>
      </c>
      <c r="G248" s="273" t="s">
        <v>1255</v>
      </c>
      <c r="H248" s="273" t="s">
        <v>1773</v>
      </c>
      <c r="I248" s="287">
        <v>1</v>
      </c>
      <c r="J248" s="273">
        <v>13</v>
      </c>
      <c r="K248" s="288">
        <v>1.22916E-2</v>
      </c>
      <c r="L248" s="288">
        <v>7.5579999999999996E-3</v>
      </c>
      <c r="M248" s="288">
        <f t="shared" si="6"/>
        <v>4.7336000000000001E-3</v>
      </c>
      <c r="N248" s="289">
        <f t="shared" si="7"/>
        <v>0.38510852940219337</v>
      </c>
    </row>
    <row r="249" spans="1:14">
      <c r="A249" s="273" t="s">
        <v>1795</v>
      </c>
      <c r="B249" s="273">
        <v>432221501</v>
      </c>
      <c r="C249" s="273" t="s">
        <v>996</v>
      </c>
      <c r="D249" s="273">
        <v>14477239</v>
      </c>
      <c r="E249" s="273">
        <v>100</v>
      </c>
      <c r="F249" s="273" t="s">
        <v>1772</v>
      </c>
      <c r="G249" s="273" t="s">
        <v>1255</v>
      </c>
      <c r="H249" s="273" t="s">
        <v>1773</v>
      </c>
      <c r="I249" s="287">
        <v>1</v>
      </c>
      <c r="J249" s="273">
        <v>68</v>
      </c>
      <c r="K249" s="288">
        <v>5.6932000000000003E-2</v>
      </c>
      <c r="L249" s="288">
        <v>2.9377E-2</v>
      </c>
      <c r="M249" s="288">
        <f t="shared" si="6"/>
        <v>2.7555000000000003E-2</v>
      </c>
      <c r="N249" s="289">
        <f t="shared" si="7"/>
        <v>0.48399845429635358</v>
      </c>
    </row>
    <row r="250" spans="1:14">
      <c r="A250" s="273" t="s">
        <v>1798</v>
      </c>
      <c r="B250" s="273">
        <v>432223203</v>
      </c>
      <c r="C250" s="273" t="s">
        <v>997</v>
      </c>
      <c r="D250" s="273">
        <v>14477251</v>
      </c>
      <c r="E250" s="273">
        <v>100</v>
      </c>
      <c r="F250" s="273" t="s">
        <v>1772</v>
      </c>
      <c r="G250" s="273" t="s">
        <v>1255</v>
      </c>
      <c r="H250" s="273" t="s">
        <v>1773</v>
      </c>
      <c r="I250" s="287">
        <v>1</v>
      </c>
      <c r="J250" s="273">
        <v>124</v>
      </c>
      <c r="K250" s="288">
        <v>8.7200399999999997E-2</v>
      </c>
      <c r="L250" s="288">
        <v>7.9388E-2</v>
      </c>
      <c r="M250" s="288">
        <f t="shared" si="6"/>
        <v>7.8123999999999971E-3</v>
      </c>
      <c r="N250" s="289">
        <f t="shared" si="7"/>
        <v>8.9591332149852487E-2</v>
      </c>
    </row>
    <row r="251" spans="1:14">
      <c r="A251" s="273" t="s">
        <v>1795</v>
      </c>
      <c r="B251" s="273">
        <v>432221503</v>
      </c>
      <c r="C251" s="273" t="s">
        <v>997</v>
      </c>
      <c r="D251" s="273">
        <v>14477351</v>
      </c>
      <c r="E251" s="273">
        <v>100</v>
      </c>
      <c r="F251" s="273" t="s">
        <v>1772</v>
      </c>
      <c r="G251" s="273" t="s">
        <v>1255</v>
      </c>
      <c r="H251" s="273" t="s">
        <v>1773</v>
      </c>
      <c r="I251" s="287">
        <v>1</v>
      </c>
      <c r="J251" s="273">
        <v>57</v>
      </c>
      <c r="K251" s="288">
        <v>5.5363599999999999E-2</v>
      </c>
      <c r="L251" s="288">
        <v>3.4922000000000002E-2</v>
      </c>
      <c r="M251" s="288">
        <f t="shared" si="6"/>
        <v>2.0441599999999997E-2</v>
      </c>
      <c r="N251" s="289">
        <f t="shared" si="7"/>
        <v>0.3692245446466631</v>
      </c>
    </row>
    <row r="252" spans="1:14">
      <c r="A252" s="273" t="s">
        <v>1795</v>
      </c>
      <c r="B252" s="273">
        <v>432221502</v>
      </c>
      <c r="C252" s="273" t="s">
        <v>1800</v>
      </c>
      <c r="D252" s="273">
        <v>14477583</v>
      </c>
      <c r="E252" s="273">
        <v>100</v>
      </c>
      <c r="F252" s="273" t="s">
        <v>1772</v>
      </c>
      <c r="G252" s="273" t="s">
        <v>1255</v>
      </c>
      <c r="H252" s="273" t="s">
        <v>1773</v>
      </c>
      <c r="I252" s="287">
        <v>1</v>
      </c>
      <c r="J252" s="273">
        <v>71</v>
      </c>
      <c r="K252" s="288">
        <v>6.1435999999999998E-2</v>
      </c>
      <c r="L252" s="288">
        <v>3.6842E-2</v>
      </c>
      <c r="M252" s="288">
        <f t="shared" si="6"/>
        <v>2.4593999999999998E-2</v>
      </c>
      <c r="N252" s="289">
        <f t="shared" si="7"/>
        <v>0.40031903118692619</v>
      </c>
    </row>
    <row r="253" spans="1:14">
      <c r="A253" s="273" t="s">
        <v>1795</v>
      </c>
      <c r="B253" s="273">
        <v>432221502</v>
      </c>
      <c r="C253" s="273" t="s">
        <v>1800</v>
      </c>
      <c r="D253" s="273">
        <v>14477611</v>
      </c>
      <c r="E253" s="273">
        <v>100</v>
      </c>
      <c r="F253" s="273" t="s">
        <v>1772</v>
      </c>
      <c r="G253" s="273" t="s">
        <v>1255</v>
      </c>
      <c r="H253" s="273" t="s">
        <v>1773</v>
      </c>
      <c r="I253" s="287">
        <v>1</v>
      </c>
      <c r="J253" s="273">
        <v>51</v>
      </c>
      <c r="K253" s="288">
        <v>4.51364E-2</v>
      </c>
      <c r="L253" s="288">
        <v>3.0849999999999999E-2</v>
      </c>
      <c r="M253" s="288">
        <f t="shared" si="6"/>
        <v>1.4286400000000001E-2</v>
      </c>
      <c r="N253" s="289">
        <f t="shared" si="7"/>
        <v>0.31651615990641702</v>
      </c>
    </row>
    <row r="254" spans="1:14">
      <c r="A254" s="273" t="s">
        <v>1795</v>
      </c>
      <c r="B254" s="273">
        <v>432221502</v>
      </c>
      <c r="C254" s="273" t="s">
        <v>1800</v>
      </c>
      <c r="D254" s="273">
        <v>14477629</v>
      </c>
      <c r="E254" s="273">
        <v>100</v>
      </c>
      <c r="F254" s="273" t="s">
        <v>1772</v>
      </c>
      <c r="G254" s="273" t="s">
        <v>1255</v>
      </c>
      <c r="H254" s="273" t="s">
        <v>1773</v>
      </c>
      <c r="I254" s="287">
        <v>1</v>
      </c>
      <c r="J254" s="273">
        <v>56</v>
      </c>
      <c r="K254" s="288">
        <v>4.7053600000000001E-2</v>
      </c>
      <c r="L254" s="288">
        <v>3.1801000000000003E-2</v>
      </c>
      <c r="M254" s="288">
        <f t="shared" si="6"/>
        <v>1.5252599999999998E-2</v>
      </c>
      <c r="N254" s="289">
        <f t="shared" si="7"/>
        <v>0.32415373106414808</v>
      </c>
    </row>
    <row r="255" spans="1:14">
      <c r="A255" s="273" t="s">
        <v>1798</v>
      </c>
      <c r="B255" s="273">
        <v>432223204</v>
      </c>
      <c r="C255" s="273" t="s">
        <v>1015</v>
      </c>
      <c r="D255" s="273">
        <v>14477883</v>
      </c>
      <c r="E255" s="273">
        <v>100</v>
      </c>
      <c r="F255" s="273" t="s">
        <v>1772</v>
      </c>
      <c r="G255" s="273" t="s">
        <v>1255</v>
      </c>
      <c r="H255" s="273" t="s">
        <v>1773</v>
      </c>
      <c r="I255" s="287">
        <v>1</v>
      </c>
      <c r="J255" s="273">
        <v>69</v>
      </c>
      <c r="K255" s="288">
        <v>4.9872E-2</v>
      </c>
      <c r="L255" s="288">
        <v>3.4807999999999999E-2</v>
      </c>
      <c r="M255" s="288">
        <f t="shared" si="6"/>
        <v>1.5064000000000001E-2</v>
      </c>
      <c r="N255" s="289">
        <f t="shared" si="7"/>
        <v>0.30205325633622077</v>
      </c>
    </row>
    <row r="256" spans="1:14">
      <c r="A256" s="273" t="s">
        <v>1779</v>
      </c>
      <c r="B256" s="273">
        <v>442113202</v>
      </c>
      <c r="C256" s="273" t="s">
        <v>1343</v>
      </c>
      <c r="D256" s="273">
        <v>14477905</v>
      </c>
      <c r="E256" s="273">
        <v>100</v>
      </c>
      <c r="F256" s="273" t="s">
        <v>1772</v>
      </c>
      <c r="G256" s="273" t="s">
        <v>1255</v>
      </c>
      <c r="H256" s="273" t="s">
        <v>1773</v>
      </c>
      <c r="I256" s="287">
        <v>1</v>
      </c>
      <c r="J256" s="273">
        <v>63</v>
      </c>
      <c r="K256" s="288">
        <v>0.1179188</v>
      </c>
      <c r="L256" s="288">
        <v>5.7304919999999995E-2</v>
      </c>
      <c r="M256" s="288">
        <f t="shared" si="6"/>
        <v>6.0613880000000009E-2</v>
      </c>
      <c r="N256" s="289">
        <f t="shared" si="7"/>
        <v>0.51403067195392094</v>
      </c>
    </row>
    <row r="257" spans="1:14">
      <c r="A257" s="273" t="s">
        <v>1779</v>
      </c>
      <c r="B257" s="273">
        <v>442113202</v>
      </c>
      <c r="C257" s="273" t="s">
        <v>1343</v>
      </c>
      <c r="D257" s="273">
        <v>14477935</v>
      </c>
      <c r="E257" s="273">
        <v>100</v>
      </c>
      <c r="F257" s="273" t="s">
        <v>1772</v>
      </c>
      <c r="G257" s="273" t="s">
        <v>1255</v>
      </c>
      <c r="H257" s="273" t="s">
        <v>1773</v>
      </c>
      <c r="I257" s="287">
        <v>1</v>
      </c>
      <c r="J257" s="273">
        <v>141</v>
      </c>
      <c r="K257" s="288">
        <v>0.1024832</v>
      </c>
      <c r="L257" s="288">
        <v>7.8569E-2</v>
      </c>
      <c r="M257" s="288">
        <f t="shared" si="6"/>
        <v>2.3914199999999997E-2</v>
      </c>
      <c r="N257" s="289">
        <f t="shared" si="7"/>
        <v>0.23334751451945293</v>
      </c>
    </row>
    <row r="258" spans="1:14">
      <c r="A258" s="273" t="s">
        <v>1779</v>
      </c>
      <c r="B258" s="273">
        <v>442113202</v>
      </c>
      <c r="C258" s="273" t="s">
        <v>1343</v>
      </c>
      <c r="D258" s="273">
        <v>14477959</v>
      </c>
      <c r="E258" s="273">
        <v>100</v>
      </c>
      <c r="F258" s="273" t="s">
        <v>1772</v>
      </c>
      <c r="G258" s="273" t="s">
        <v>1255</v>
      </c>
      <c r="H258" s="273" t="s">
        <v>1773</v>
      </c>
      <c r="I258" s="287">
        <v>1</v>
      </c>
      <c r="J258" s="273">
        <v>52</v>
      </c>
      <c r="K258" s="288">
        <v>4.9018800000000001E-2</v>
      </c>
      <c r="L258" s="288">
        <v>2.4403000000000001E-2</v>
      </c>
      <c r="M258" s="288">
        <f t="shared" si="6"/>
        <v>2.46158E-2</v>
      </c>
      <c r="N258" s="289">
        <f t="shared" si="7"/>
        <v>0.50217059577141832</v>
      </c>
    </row>
    <row r="259" spans="1:14">
      <c r="A259" s="273" t="s">
        <v>1779</v>
      </c>
      <c r="B259" s="273">
        <v>442113202</v>
      </c>
      <c r="C259" s="273" t="s">
        <v>1343</v>
      </c>
      <c r="D259" s="273">
        <v>14478055</v>
      </c>
      <c r="E259" s="273">
        <v>100</v>
      </c>
      <c r="F259" s="273" t="s">
        <v>1772</v>
      </c>
      <c r="G259" s="273" t="s">
        <v>1255</v>
      </c>
      <c r="H259" s="273" t="s">
        <v>1773</v>
      </c>
      <c r="I259" s="287">
        <v>1</v>
      </c>
      <c r="J259" s="273">
        <v>53</v>
      </c>
      <c r="K259" s="288">
        <v>5.2623199999999995E-2</v>
      </c>
      <c r="L259" s="288">
        <v>2.0046000000000001E-2</v>
      </c>
      <c r="M259" s="288">
        <f t="shared" si="6"/>
        <v>3.2577199999999994E-2</v>
      </c>
      <c r="N259" s="289">
        <f t="shared" si="7"/>
        <v>0.61906535520454853</v>
      </c>
    </row>
    <row r="260" spans="1:14">
      <c r="A260" s="273" t="s">
        <v>1779</v>
      </c>
      <c r="B260" s="273">
        <v>442113202</v>
      </c>
      <c r="C260" s="273" t="s">
        <v>1343</v>
      </c>
      <c r="D260" s="273">
        <v>14478065</v>
      </c>
      <c r="E260" s="273">
        <v>100</v>
      </c>
      <c r="F260" s="273" t="s">
        <v>1772</v>
      </c>
      <c r="G260" s="273" t="s">
        <v>1255</v>
      </c>
      <c r="H260" s="273" t="s">
        <v>1773</v>
      </c>
      <c r="I260" s="287">
        <v>1</v>
      </c>
      <c r="J260" s="273">
        <v>110</v>
      </c>
      <c r="K260" s="288">
        <v>9.4457199999999991E-2</v>
      </c>
      <c r="L260" s="288">
        <v>6.0560999999999997E-2</v>
      </c>
      <c r="M260" s="288">
        <f t="shared" ref="M260:M323" si="8">K260-L260</f>
        <v>3.3896199999999994E-2</v>
      </c>
      <c r="N260" s="289">
        <f t="shared" ref="N260:N323" si="9">M260/K260</f>
        <v>0.35885247498337869</v>
      </c>
    </row>
    <row r="261" spans="1:14">
      <c r="A261" s="273" t="s">
        <v>1779</v>
      </c>
      <c r="B261" s="273">
        <v>442113202</v>
      </c>
      <c r="C261" s="273" t="s">
        <v>1343</v>
      </c>
      <c r="D261" s="273">
        <v>14478075</v>
      </c>
      <c r="E261" s="273">
        <v>100</v>
      </c>
      <c r="F261" s="273" t="s">
        <v>1772</v>
      </c>
      <c r="G261" s="273" t="s">
        <v>1255</v>
      </c>
      <c r="H261" s="273" t="s">
        <v>1773</v>
      </c>
      <c r="I261" s="287">
        <v>1</v>
      </c>
      <c r="J261" s="273">
        <v>70</v>
      </c>
      <c r="K261" s="288">
        <v>5.73696E-2</v>
      </c>
      <c r="L261" s="288">
        <v>3.6926E-2</v>
      </c>
      <c r="M261" s="288">
        <f t="shared" si="8"/>
        <v>2.0443599999999999E-2</v>
      </c>
      <c r="N261" s="289">
        <f t="shared" si="9"/>
        <v>0.35634900713966977</v>
      </c>
    </row>
    <row r="262" spans="1:14">
      <c r="A262" s="273" t="s">
        <v>1779</v>
      </c>
      <c r="B262" s="273">
        <v>442113202</v>
      </c>
      <c r="C262" s="273" t="s">
        <v>1343</v>
      </c>
      <c r="D262" s="273">
        <v>14478219</v>
      </c>
      <c r="E262" s="273">
        <v>100</v>
      </c>
      <c r="F262" s="273" t="s">
        <v>1772</v>
      </c>
      <c r="G262" s="273" t="s">
        <v>1255</v>
      </c>
      <c r="H262" s="273" t="s">
        <v>1773</v>
      </c>
      <c r="I262" s="287">
        <v>1</v>
      </c>
      <c r="J262" s="273">
        <v>81</v>
      </c>
      <c r="K262" s="288">
        <v>6.56336E-2</v>
      </c>
      <c r="L262" s="288">
        <v>4.7192999999999999E-2</v>
      </c>
      <c r="M262" s="288">
        <f t="shared" si="8"/>
        <v>1.8440600000000001E-2</v>
      </c>
      <c r="N262" s="289">
        <f t="shared" si="9"/>
        <v>0.28096279954169817</v>
      </c>
    </row>
    <row r="263" spans="1:14">
      <c r="A263" s="273" t="s">
        <v>1779</v>
      </c>
      <c r="B263" s="273">
        <v>442113202</v>
      </c>
      <c r="C263" s="273" t="s">
        <v>1343</v>
      </c>
      <c r="D263" s="273">
        <v>14478243</v>
      </c>
      <c r="E263" s="273">
        <v>100</v>
      </c>
      <c r="F263" s="273" t="s">
        <v>1772</v>
      </c>
      <c r="G263" s="273" t="s">
        <v>1255</v>
      </c>
      <c r="H263" s="273" t="s">
        <v>1773</v>
      </c>
      <c r="I263" s="287">
        <v>1</v>
      </c>
      <c r="J263" s="273">
        <v>1</v>
      </c>
      <c r="K263" s="288">
        <v>8.9001200000000003E-2</v>
      </c>
      <c r="L263" s="288">
        <v>3.8379851999999999E-2</v>
      </c>
      <c r="M263" s="288">
        <f t="shared" si="8"/>
        <v>5.0621348000000004E-2</v>
      </c>
      <c r="N263" s="289">
        <f t="shared" si="9"/>
        <v>0.56877152218172344</v>
      </c>
    </row>
    <row r="264" spans="1:14">
      <c r="A264" s="273" t="s">
        <v>1798</v>
      </c>
      <c r="B264" s="273">
        <v>432223201</v>
      </c>
      <c r="C264" s="273" t="s">
        <v>1013</v>
      </c>
      <c r="D264" s="273">
        <v>15048495</v>
      </c>
      <c r="E264" s="273">
        <v>100</v>
      </c>
      <c r="F264" s="273" t="s">
        <v>1772</v>
      </c>
      <c r="G264" s="273" t="s">
        <v>1255</v>
      </c>
      <c r="H264" s="273" t="s">
        <v>1773</v>
      </c>
      <c r="I264" s="287">
        <v>1</v>
      </c>
      <c r="J264" s="273">
        <v>123</v>
      </c>
      <c r="K264" s="288">
        <v>0.10265639999999999</v>
      </c>
      <c r="L264" s="288">
        <v>7.5152999999999998E-2</v>
      </c>
      <c r="M264" s="288">
        <f t="shared" si="8"/>
        <v>2.7503399999999997E-2</v>
      </c>
      <c r="N264" s="289">
        <f t="shared" si="9"/>
        <v>0.26791705144540429</v>
      </c>
    </row>
    <row r="265" spans="1:14">
      <c r="A265" s="273" t="s">
        <v>1798</v>
      </c>
      <c r="B265" s="273">
        <v>432223201</v>
      </c>
      <c r="C265" s="273" t="s">
        <v>1013</v>
      </c>
      <c r="D265" s="273">
        <v>15048653</v>
      </c>
      <c r="E265" s="273">
        <v>100</v>
      </c>
      <c r="F265" s="273" t="s">
        <v>1772</v>
      </c>
      <c r="G265" s="273" t="s">
        <v>1255</v>
      </c>
      <c r="H265" s="273" t="s">
        <v>1773</v>
      </c>
      <c r="I265" s="287">
        <v>1</v>
      </c>
      <c r="J265" s="273">
        <v>108</v>
      </c>
      <c r="K265" s="288">
        <v>7.9288399999999995E-2</v>
      </c>
      <c r="L265" s="288">
        <v>7.0550373999999999E-2</v>
      </c>
      <c r="M265" s="288">
        <f t="shared" si="8"/>
        <v>8.738025999999996E-3</v>
      </c>
      <c r="N265" s="289">
        <f t="shared" si="9"/>
        <v>0.11020560384621202</v>
      </c>
    </row>
    <row r="266" spans="1:14">
      <c r="A266" s="273" t="s">
        <v>1798</v>
      </c>
      <c r="B266" s="273">
        <v>432223201</v>
      </c>
      <c r="C266" s="273" t="s">
        <v>1013</v>
      </c>
      <c r="D266" s="273">
        <v>15048667</v>
      </c>
      <c r="E266" s="273">
        <v>100</v>
      </c>
      <c r="F266" s="273" t="s">
        <v>1772</v>
      </c>
      <c r="G266" s="273" t="s">
        <v>1255</v>
      </c>
      <c r="H266" s="273" t="s">
        <v>1773</v>
      </c>
      <c r="I266" s="287">
        <v>1</v>
      </c>
      <c r="J266" s="273">
        <v>211</v>
      </c>
      <c r="K266" s="288">
        <v>0.14952199999999999</v>
      </c>
      <c r="L266" s="288">
        <v>9.3709000000000001E-2</v>
      </c>
      <c r="M266" s="288">
        <f t="shared" si="8"/>
        <v>5.5812999999999988E-2</v>
      </c>
      <c r="N266" s="289">
        <f t="shared" si="9"/>
        <v>0.37327617340592012</v>
      </c>
    </row>
    <row r="267" spans="1:14">
      <c r="A267" s="273" t="s">
        <v>1801</v>
      </c>
      <c r="B267" s="273">
        <v>432222402</v>
      </c>
      <c r="C267" s="273" t="s">
        <v>1009</v>
      </c>
      <c r="D267" s="273">
        <v>15048783</v>
      </c>
      <c r="E267" s="273">
        <v>100</v>
      </c>
      <c r="F267" s="273" t="s">
        <v>1772</v>
      </c>
      <c r="G267" s="273" t="s">
        <v>1255</v>
      </c>
      <c r="H267" s="273" t="s">
        <v>1773</v>
      </c>
      <c r="I267" s="287">
        <v>1</v>
      </c>
      <c r="J267" s="273">
        <v>55</v>
      </c>
      <c r="K267" s="288">
        <v>5.7412400000000002E-2</v>
      </c>
      <c r="L267" s="288">
        <v>2.2609000000000001E-2</v>
      </c>
      <c r="M267" s="288">
        <f t="shared" si="8"/>
        <v>3.4803399999999998E-2</v>
      </c>
      <c r="N267" s="289">
        <f t="shared" si="9"/>
        <v>0.60620005434366087</v>
      </c>
    </row>
    <row r="268" spans="1:14">
      <c r="A268" s="273" t="s">
        <v>1801</v>
      </c>
      <c r="B268" s="273">
        <v>432222402</v>
      </c>
      <c r="C268" s="273" t="s">
        <v>1009</v>
      </c>
      <c r="D268" s="273">
        <v>15048793</v>
      </c>
      <c r="E268" s="273">
        <v>100</v>
      </c>
      <c r="F268" s="273" t="s">
        <v>1772</v>
      </c>
      <c r="G268" s="273" t="s">
        <v>1255</v>
      </c>
      <c r="H268" s="273" t="s">
        <v>1773</v>
      </c>
      <c r="I268" s="287">
        <v>1</v>
      </c>
      <c r="J268" s="273">
        <v>40</v>
      </c>
      <c r="K268" s="288">
        <v>3.3217199999999995E-2</v>
      </c>
      <c r="L268" s="288">
        <v>1.8655999999999999E-2</v>
      </c>
      <c r="M268" s="288">
        <f t="shared" si="8"/>
        <v>1.4561199999999996E-2</v>
      </c>
      <c r="N268" s="289">
        <f t="shared" si="9"/>
        <v>0.43836325758944156</v>
      </c>
    </row>
    <row r="269" spans="1:14">
      <c r="A269" s="273" t="s">
        <v>1801</v>
      </c>
      <c r="B269" s="273">
        <v>432222405</v>
      </c>
      <c r="C269" s="273" t="s">
        <v>1012</v>
      </c>
      <c r="D269" s="273">
        <v>15122626</v>
      </c>
      <c r="E269" s="273">
        <v>250</v>
      </c>
      <c r="F269" s="273" t="s">
        <v>1772</v>
      </c>
      <c r="G269" s="273" t="s">
        <v>1255</v>
      </c>
      <c r="H269" s="273" t="s">
        <v>1773</v>
      </c>
      <c r="I269" s="287">
        <v>1</v>
      </c>
      <c r="J269" s="273">
        <v>52</v>
      </c>
      <c r="K269" s="288">
        <v>0.10931439999999999</v>
      </c>
      <c r="L269" s="288">
        <v>5.6357999999999998E-2</v>
      </c>
      <c r="M269" s="288">
        <f t="shared" si="8"/>
        <v>5.2956399999999994E-2</v>
      </c>
      <c r="N269" s="289">
        <f t="shared" si="9"/>
        <v>0.48444120811164859</v>
      </c>
    </row>
    <row r="270" spans="1:14">
      <c r="A270" s="273" t="s">
        <v>1801</v>
      </c>
      <c r="B270" s="273">
        <v>432222405</v>
      </c>
      <c r="C270" s="273" t="s">
        <v>1012</v>
      </c>
      <c r="D270" s="273">
        <v>15122674</v>
      </c>
      <c r="E270" s="273">
        <v>100</v>
      </c>
      <c r="F270" s="273" t="s">
        <v>1772</v>
      </c>
      <c r="G270" s="273" t="s">
        <v>1255</v>
      </c>
      <c r="H270" s="273" t="s">
        <v>1773</v>
      </c>
      <c r="I270" s="287">
        <v>1</v>
      </c>
      <c r="J270" s="273">
        <v>38</v>
      </c>
      <c r="K270" s="288">
        <v>3.7800800000000002E-2</v>
      </c>
      <c r="L270" s="288">
        <v>2.9145000000000001E-2</v>
      </c>
      <c r="M270" s="288">
        <f t="shared" si="8"/>
        <v>8.6558000000000017E-3</v>
      </c>
      <c r="N270" s="289">
        <f t="shared" si="9"/>
        <v>0.22898457175509515</v>
      </c>
    </row>
    <row r="271" spans="1:14">
      <c r="A271" s="273" t="s">
        <v>1801</v>
      </c>
      <c r="B271" s="273">
        <v>432222405</v>
      </c>
      <c r="C271" s="273" t="s">
        <v>1012</v>
      </c>
      <c r="D271" s="273">
        <v>15122722</v>
      </c>
      <c r="E271" s="273">
        <v>100</v>
      </c>
      <c r="F271" s="273" t="s">
        <v>1772</v>
      </c>
      <c r="G271" s="273" t="s">
        <v>1255</v>
      </c>
      <c r="H271" s="273" t="s">
        <v>1773</v>
      </c>
      <c r="I271" s="287">
        <v>1</v>
      </c>
      <c r="J271" s="273">
        <v>77</v>
      </c>
      <c r="K271" s="288">
        <v>5.22216E-2</v>
      </c>
      <c r="L271" s="288">
        <v>3.8704000000000002E-2</v>
      </c>
      <c r="M271" s="288">
        <f t="shared" si="8"/>
        <v>1.3517599999999998E-2</v>
      </c>
      <c r="N271" s="289">
        <f t="shared" si="9"/>
        <v>0.25885074375354256</v>
      </c>
    </row>
    <row r="272" spans="1:14">
      <c r="A272" s="273" t="s">
        <v>1801</v>
      </c>
      <c r="B272" s="273">
        <v>432222405</v>
      </c>
      <c r="C272" s="273" t="s">
        <v>1012</v>
      </c>
      <c r="D272" s="273">
        <v>15122762</v>
      </c>
      <c r="E272" s="273">
        <v>100</v>
      </c>
      <c r="F272" s="273" t="s">
        <v>1772</v>
      </c>
      <c r="G272" s="273" t="s">
        <v>1255</v>
      </c>
      <c r="H272" s="273" t="s">
        <v>1773</v>
      </c>
      <c r="I272" s="287">
        <v>1</v>
      </c>
      <c r="J272" s="273">
        <v>79</v>
      </c>
      <c r="K272" s="288">
        <v>8.412E-2</v>
      </c>
      <c r="L272" s="288">
        <v>5.5497999999999999E-2</v>
      </c>
      <c r="M272" s="288">
        <f t="shared" si="8"/>
        <v>2.8622000000000002E-2</v>
      </c>
      <c r="N272" s="289">
        <f t="shared" si="9"/>
        <v>0.34025202092249168</v>
      </c>
    </row>
    <row r="273" spans="1:14">
      <c r="A273" s="273" t="s">
        <v>1798</v>
      </c>
      <c r="B273" s="273">
        <v>432223201</v>
      </c>
      <c r="C273" s="273" t="s">
        <v>1013</v>
      </c>
      <c r="D273" s="273">
        <v>15122776</v>
      </c>
      <c r="E273" s="273">
        <v>100</v>
      </c>
      <c r="F273" s="273" t="s">
        <v>1772</v>
      </c>
      <c r="G273" s="273" t="s">
        <v>1255</v>
      </c>
      <c r="H273" s="273" t="s">
        <v>1773</v>
      </c>
      <c r="I273" s="287">
        <v>1</v>
      </c>
      <c r="J273" s="273">
        <v>99</v>
      </c>
      <c r="K273" s="288">
        <v>0.111322</v>
      </c>
      <c r="L273" s="288">
        <v>8.2922999999999997E-2</v>
      </c>
      <c r="M273" s="288">
        <f t="shared" si="8"/>
        <v>2.8399000000000008E-2</v>
      </c>
      <c r="N273" s="289">
        <f t="shared" si="9"/>
        <v>0.25510680727978302</v>
      </c>
    </row>
    <row r="274" spans="1:14">
      <c r="A274" s="273" t="s">
        <v>1798</v>
      </c>
      <c r="B274" s="273">
        <v>432223201</v>
      </c>
      <c r="C274" s="273" t="s">
        <v>1013</v>
      </c>
      <c r="D274" s="273">
        <v>15122850</v>
      </c>
      <c r="E274" s="273">
        <v>100</v>
      </c>
      <c r="F274" s="273" t="s">
        <v>1772</v>
      </c>
      <c r="G274" s="273" t="s">
        <v>1255</v>
      </c>
      <c r="H274" s="273" t="s">
        <v>1773</v>
      </c>
      <c r="I274" s="287">
        <v>1</v>
      </c>
      <c r="J274" s="273">
        <v>45</v>
      </c>
      <c r="K274" s="288">
        <v>5.8069599999999999E-2</v>
      </c>
      <c r="L274" s="288">
        <v>2.3064999999999999E-2</v>
      </c>
      <c r="M274" s="288">
        <f t="shared" si="8"/>
        <v>3.5004599999999997E-2</v>
      </c>
      <c r="N274" s="289">
        <f t="shared" si="9"/>
        <v>0.60280422114152665</v>
      </c>
    </row>
    <row r="275" spans="1:14">
      <c r="A275" s="273" t="s">
        <v>1798</v>
      </c>
      <c r="B275" s="273">
        <v>432223201</v>
      </c>
      <c r="C275" s="273" t="s">
        <v>1013</v>
      </c>
      <c r="D275" s="273">
        <v>15122866</v>
      </c>
      <c r="E275" s="273">
        <v>100</v>
      </c>
      <c r="F275" s="273" t="s">
        <v>1772</v>
      </c>
      <c r="G275" s="273" t="s">
        <v>1255</v>
      </c>
      <c r="H275" s="273" t="s">
        <v>1773</v>
      </c>
      <c r="I275" s="287">
        <v>1</v>
      </c>
      <c r="J275" s="273">
        <v>87</v>
      </c>
      <c r="K275" s="288">
        <v>6.1461599999999998E-2</v>
      </c>
      <c r="L275" s="288">
        <v>4.1313999999999997E-2</v>
      </c>
      <c r="M275" s="288">
        <f t="shared" si="8"/>
        <v>2.0147600000000002E-2</v>
      </c>
      <c r="N275" s="289">
        <f t="shared" si="9"/>
        <v>0.32780793210720194</v>
      </c>
    </row>
    <row r="276" spans="1:14">
      <c r="A276" s="273" t="s">
        <v>1798</v>
      </c>
      <c r="B276" s="273">
        <v>432223201</v>
      </c>
      <c r="C276" s="273" t="s">
        <v>1013</v>
      </c>
      <c r="D276" s="273">
        <v>15122880</v>
      </c>
      <c r="E276" s="273">
        <v>100</v>
      </c>
      <c r="F276" s="273" t="s">
        <v>1772</v>
      </c>
      <c r="G276" s="273" t="s">
        <v>1255</v>
      </c>
      <c r="H276" s="273" t="s">
        <v>1773</v>
      </c>
      <c r="I276" s="287">
        <v>1</v>
      </c>
      <c r="J276" s="273">
        <v>104</v>
      </c>
      <c r="K276" s="288">
        <v>0.10572239999999999</v>
      </c>
      <c r="L276" s="288">
        <v>7.5589000000000003E-2</v>
      </c>
      <c r="M276" s="288">
        <f t="shared" si="8"/>
        <v>3.0133399999999991E-2</v>
      </c>
      <c r="N276" s="289">
        <f t="shared" si="9"/>
        <v>0.28502379817332935</v>
      </c>
    </row>
    <row r="277" spans="1:14">
      <c r="A277" s="273" t="s">
        <v>1798</v>
      </c>
      <c r="B277" s="273">
        <v>432223201</v>
      </c>
      <c r="C277" s="273" t="s">
        <v>1013</v>
      </c>
      <c r="D277" s="273">
        <v>15122890</v>
      </c>
      <c r="E277" s="273">
        <v>100</v>
      </c>
      <c r="F277" s="273" t="s">
        <v>1772</v>
      </c>
      <c r="G277" s="273" t="s">
        <v>1255</v>
      </c>
      <c r="H277" s="273" t="s">
        <v>1773</v>
      </c>
      <c r="I277" s="287">
        <v>1</v>
      </c>
      <c r="J277" s="273">
        <v>103</v>
      </c>
      <c r="K277" s="288">
        <v>8.30848E-2</v>
      </c>
      <c r="L277" s="288">
        <v>5.1339999999999997E-2</v>
      </c>
      <c r="M277" s="288">
        <f t="shared" si="8"/>
        <v>3.1744800000000004E-2</v>
      </c>
      <c r="N277" s="289">
        <f t="shared" si="9"/>
        <v>0.38207710676321066</v>
      </c>
    </row>
    <row r="278" spans="1:14">
      <c r="A278" s="273" t="s">
        <v>1798</v>
      </c>
      <c r="B278" s="273">
        <v>432223201</v>
      </c>
      <c r="C278" s="273" t="s">
        <v>1013</v>
      </c>
      <c r="D278" s="273">
        <v>15122894</v>
      </c>
      <c r="E278" s="273">
        <v>100</v>
      </c>
      <c r="F278" s="273" t="s">
        <v>1772</v>
      </c>
      <c r="G278" s="273" t="s">
        <v>1255</v>
      </c>
      <c r="H278" s="273" t="s">
        <v>1773</v>
      </c>
      <c r="I278" s="287">
        <v>1</v>
      </c>
      <c r="J278" s="273">
        <v>79</v>
      </c>
      <c r="K278" s="288">
        <v>5.8587199999999999E-2</v>
      </c>
      <c r="L278" s="288">
        <v>4.1803E-2</v>
      </c>
      <c r="M278" s="288">
        <f t="shared" si="8"/>
        <v>1.6784199999999999E-2</v>
      </c>
      <c r="N278" s="289">
        <f t="shared" si="9"/>
        <v>0.28648237157604389</v>
      </c>
    </row>
    <row r="279" spans="1:14">
      <c r="A279" s="273" t="s">
        <v>1798</v>
      </c>
      <c r="B279" s="273">
        <v>432223201</v>
      </c>
      <c r="C279" s="273" t="s">
        <v>1013</v>
      </c>
      <c r="D279" s="273">
        <v>15122912</v>
      </c>
      <c r="E279" s="273">
        <v>100</v>
      </c>
      <c r="F279" s="273" t="s">
        <v>1772</v>
      </c>
      <c r="G279" s="273" t="s">
        <v>1255</v>
      </c>
      <c r="H279" s="273" t="s">
        <v>1773</v>
      </c>
      <c r="I279" s="287">
        <v>1</v>
      </c>
      <c r="J279" s="273">
        <v>99</v>
      </c>
      <c r="K279" s="288">
        <v>0.1091564</v>
      </c>
      <c r="L279" s="288">
        <v>4.1961999999999999E-2</v>
      </c>
      <c r="M279" s="288">
        <f t="shared" si="8"/>
        <v>6.7194400000000001E-2</v>
      </c>
      <c r="N279" s="289">
        <f t="shared" si="9"/>
        <v>0.61557911400522558</v>
      </c>
    </row>
    <row r="280" spans="1:14">
      <c r="A280" s="273" t="s">
        <v>1798</v>
      </c>
      <c r="B280" s="273">
        <v>432223204</v>
      </c>
      <c r="C280" s="273" t="s">
        <v>1015</v>
      </c>
      <c r="D280" s="273">
        <v>15122930</v>
      </c>
      <c r="E280" s="273">
        <v>100</v>
      </c>
      <c r="F280" s="273" t="s">
        <v>1772</v>
      </c>
      <c r="G280" s="273" t="s">
        <v>1255</v>
      </c>
      <c r="H280" s="273" t="s">
        <v>1773</v>
      </c>
      <c r="I280" s="287">
        <v>1</v>
      </c>
      <c r="J280" s="273">
        <v>147</v>
      </c>
      <c r="K280" s="288">
        <v>9.1558399999999998E-2</v>
      </c>
      <c r="L280" s="288">
        <v>5.3926000000000002E-2</v>
      </c>
      <c r="M280" s="288">
        <f t="shared" si="8"/>
        <v>3.7632399999999996E-2</v>
      </c>
      <c r="N280" s="289">
        <f t="shared" si="9"/>
        <v>0.41102072556969099</v>
      </c>
    </row>
    <row r="281" spans="1:14">
      <c r="A281" s="273" t="s">
        <v>1798</v>
      </c>
      <c r="B281" s="273">
        <v>432223201</v>
      </c>
      <c r="C281" s="273" t="s">
        <v>1013</v>
      </c>
      <c r="D281" s="273">
        <v>15122948</v>
      </c>
      <c r="E281" s="273">
        <v>100</v>
      </c>
      <c r="F281" s="273" t="s">
        <v>1772</v>
      </c>
      <c r="G281" s="273" t="s">
        <v>1255</v>
      </c>
      <c r="H281" s="273" t="s">
        <v>1773</v>
      </c>
      <c r="I281" s="287">
        <v>1</v>
      </c>
      <c r="J281" s="273">
        <v>124</v>
      </c>
      <c r="K281" s="288">
        <v>0.121318</v>
      </c>
      <c r="L281" s="288">
        <v>0.11499880800000001</v>
      </c>
      <c r="M281" s="288">
        <f t="shared" si="8"/>
        <v>6.3191919999999874E-3</v>
      </c>
      <c r="N281" s="289">
        <f t="shared" si="9"/>
        <v>5.208783527588641E-2</v>
      </c>
    </row>
    <row r="282" spans="1:14">
      <c r="A282" s="273" t="s">
        <v>1798</v>
      </c>
      <c r="B282" s="273">
        <v>432223201</v>
      </c>
      <c r="C282" s="273" t="s">
        <v>1013</v>
      </c>
      <c r="D282" s="273">
        <v>15122954</v>
      </c>
      <c r="E282" s="273">
        <v>100</v>
      </c>
      <c r="F282" s="273" t="s">
        <v>1772</v>
      </c>
      <c r="G282" s="273" t="s">
        <v>1255</v>
      </c>
      <c r="H282" s="273" t="s">
        <v>1773</v>
      </c>
      <c r="I282" s="287">
        <v>1</v>
      </c>
      <c r="J282" s="273">
        <v>84</v>
      </c>
      <c r="K282" s="288">
        <v>9.1911199999999998E-2</v>
      </c>
      <c r="L282" s="288">
        <v>7.6054690000000008E-2</v>
      </c>
      <c r="M282" s="288">
        <f t="shared" si="8"/>
        <v>1.585650999999999E-2</v>
      </c>
      <c r="N282" s="289">
        <f t="shared" si="9"/>
        <v>0.17251988876219645</v>
      </c>
    </row>
    <row r="283" spans="1:14">
      <c r="A283" s="273" t="s">
        <v>1798</v>
      </c>
      <c r="B283" s="273">
        <v>432223201</v>
      </c>
      <c r="C283" s="273" t="s">
        <v>1013</v>
      </c>
      <c r="D283" s="273">
        <v>15122962</v>
      </c>
      <c r="E283" s="273">
        <v>100</v>
      </c>
      <c r="F283" s="273" t="s">
        <v>1772</v>
      </c>
      <c r="G283" s="273" t="s">
        <v>1255</v>
      </c>
      <c r="H283" s="273" t="s">
        <v>1773</v>
      </c>
      <c r="I283" s="287">
        <v>1</v>
      </c>
      <c r="J283" s="273">
        <v>87</v>
      </c>
      <c r="K283" s="288">
        <v>0.14479679999999998</v>
      </c>
      <c r="L283" s="288">
        <v>8.0807458999999998E-2</v>
      </c>
      <c r="M283" s="288">
        <f t="shared" si="8"/>
        <v>6.3989340999999977E-2</v>
      </c>
      <c r="N283" s="289">
        <f t="shared" si="9"/>
        <v>0.44192510469844631</v>
      </c>
    </row>
    <row r="284" spans="1:14">
      <c r="A284" s="273" t="s">
        <v>1798</v>
      </c>
      <c r="B284" s="273">
        <v>432223201</v>
      </c>
      <c r="C284" s="273" t="s">
        <v>1013</v>
      </c>
      <c r="D284" s="273">
        <v>15122972</v>
      </c>
      <c r="E284" s="273">
        <v>100</v>
      </c>
      <c r="F284" s="273" t="s">
        <v>1772</v>
      </c>
      <c r="G284" s="273" t="s">
        <v>1255</v>
      </c>
      <c r="H284" s="273" t="s">
        <v>1773</v>
      </c>
      <c r="I284" s="287">
        <v>1</v>
      </c>
      <c r="J284" s="273">
        <v>103</v>
      </c>
      <c r="K284" s="288">
        <v>5.9444400000000001E-2</v>
      </c>
      <c r="L284" s="288">
        <v>5.6058999999999998E-2</v>
      </c>
      <c r="M284" s="288">
        <f t="shared" si="8"/>
        <v>3.3854000000000037E-3</v>
      </c>
      <c r="N284" s="289">
        <f t="shared" si="9"/>
        <v>5.6950696785567752E-2</v>
      </c>
    </row>
    <row r="285" spans="1:14">
      <c r="A285" s="273" t="s">
        <v>1798</v>
      </c>
      <c r="B285" s="273">
        <v>432223204</v>
      </c>
      <c r="C285" s="273" t="s">
        <v>1015</v>
      </c>
      <c r="D285" s="273">
        <v>16163505</v>
      </c>
      <c r="E285" s="273">
        <v>100</v>
      </c>
      <c r="F285" s="273" t="s">
        <v>1772</v>
      </c>
      <c r="G285" s="273" t="s">
        <v>1255</v>
      </c>
      <c r="H285" s="273" t="s">
        <v>1773</v>
      </c>
      <c r="I285" s="287">
        <v>1</v>
      </c>
      <c r="J285" s="273">
        <v>62</v>
      </c>
      <c r="K285" s="288">
        <v>5.2139600000000001E-2</v>
      </c>
      <c r="L285" s="288">
        <v>3.0366000000000001E-2</v>
      </c>
      <c r="M285" s="288">
        <f t="shared" si="8"/>
        <v>2.1773600000000001E-2</v>
      </c>
      <c r="N285" s="289">
        <f t="shared" si="9"/>
        <v>0.41760197623303591</v>
      </c>
    </row>
    <row r="286" spans="1:14">
      <c r="A286" s="273" t="s">
        <v>1798</v>
      </c>
      <c r="B286" s="273">
        <v>432223204</v>
      </c>
      <c r="C286" s="273" t="s">
        <v>1015</v>
      </c>
      <c r="D286" s="273">
        <v>16163589</v>
      </c>
      <c r="E286" s="273">
        <v>100</v>
      </c>
      <c r="F286" s="273" t="s">
        <v>1772</v>
      </c>
      <c r="G286" s="273" t="s">
        <v>1255</v>
      </c>
      <c r="H286" s="273" t="s">
        <v>1773</v>
      </c>
      <c r="I286" s="287">
        <v>1</v>
      </c>
      <c r="J286" s="273">
        <v>71</v>
      </c>
      <c r="K286" s="288">
        <v>6.4040399999999997E-2</v>
      </c>
      <c r="L286" s="288">
        <v>2.6963999999999998E-2</v>
      </c>
      <c r="M286" s="288">
        <f t="shared" si="8"/>
        <v>3.7076399999999995E-2</v>
      </c>
      <c r="N286" s="289">
        <f t="shared" si="9"/>
        <v>0.57895328573837757</v>
      </c>
    </row>
    <row r="287" spans="1:14">
      <c r="A287" s="273" t="s">
        <v>1798</v>
      </c>
      <c r="B287" s="273">
        <v>432223204</v>
      </c>
      <c r="C287" s="273" t="s">
        <v>1015</v>
      </c>
      <c r="D287" s="273">
        <v>16163633</v>
      </c>
      <c r="E287" s="273">
        <v>100</v>
      </c>
      <c r="F287" s="273" t="s">
        <v>1772</v>
      </c>
      <c r="G287" s="273" t="s">
        <v>1255</v>
      </c>
      <c r="H287" s="273" t="s">
        <v>1773</v>
      </c>
      <c r="I287" s="287">
        <v>1</v>
      </c>
      <c r="J287" s="273">
        <v>83</v>
      </c>
      <c r="K287" s="288">
        <v>3.7796000000000003E-2</v>
      </c>
      <c r="L287" s="288">
        <v>2.2196E-2</v>
      </c>
      <c r="M287" s="288">
        <f t="shared" si="8"/>
        <v>1.5600000000000003E-2</v>
      </c>
      <c r="N287" s="289">
        <f t="shared" si="9"/>
        <v>0.41274208910995874</v>
      </c>
    </row>
    <row r="288" spans="1:14">
      <c r="A288" s="273" t="s">
        <v>1798</v>
      </c>
      <c r="B288" s="273">
        <v>432223204</v>
      </c>
      <c r="C288" s="273" t="s">
        <v>1015</v>
      </c>
      <c r="D288" s="273">
        <v>16163641</v>
      </c>
      <c r="E288" s="273">
        <v>100</v>
      </c>
      <c r="F288" s="273" t="s">
        <v>1772</v>
      </c>
      <c r="G288" s="273" t="s">
        <v>1255</v>
      </c>
      <c r="H288" s="273" t="s">
        <v>1773</v>
      </c>
      <c r="I288" s="287">
        <v>1</v>
      </c>
      <c r="J288" s="273">
        <v>42</v>
      </c>
      <c r="K288" s="288">
        <v>2.6113999999999998E-2</v>
      </c>
      <c r="L288" s="288">
        <v>1.9727999999999999E-2</v>
      </c>
      <c r="M288" s="288">
        <f t="shared" si="8"/>
        <v>6.3859999999999993E-3</v>
      </c>
      <c r="N288" s="289">
        <f t="shared" si="9"/>
        <v>0.24454315692731868</v>
      </c>
    </row>
    <row r="289" spans="1:14">
      <c r="A289" s="273" t="s">
        <v>1798</v>
      </c>
      <c r="B289" s="273">
        <v>432223204</v>
      </c>
      <c r="C289" s="273" t="s">
        <v>1015</v>
      </c>
      <c r="D289" s="273">
        <v>16163705</v>
      </c>
      <c r="E289" s="273">
        <v>100</v>
      </c>
      <c r="F289" s="273" t="s">
        <v>1772</v>
      </c>
      <c r="G289" s="273" t="s">
        <v>1255</v>
      </c>
      <c r="H289" s="273" t="s">
        <v>1773</v>
      </c>
      <c r="I289" s="287">
        <v>1</v>
      </c>
      <c r="J289" s="273">
        <v>83</v>
      </c>
      <c r="K289" s="288">
        <v>7.7892799999999998E-2</v>
      </c>
      <c r="L289" s="288">
        <v>3.5800999999999999E-2</v>
      </c>
      <c r="M289" s="288">
        <f t="shared" si="8"/>
        <v>4.2091799999999999E-2</v>
      </c>
      <c r="N289" s="289">
        <f t="shared" si="9"/>
        <v>0.54038113920670461</v>
      </c>
    </row>
    <row r="290" spans="1:14">
      <c r="A290" s="273" t="s">
        <v>1798</v>
      </c>
      <c r="B290" s="273">
        <v>432223204</v>
      </c>
      <c r="C290" s="273" t="s">
        <v>1015</v>
      </c>
      <c r="D290" s="273">
        <v>16163823</v>
      </c>
      <c r="E290" s="273">
        <v>100</v>
      </c>
      <c r="F290" s="273" t="s">
        <v>1772</v>
      </c>
      <c r="G290" s="273" t="s">
        <v>1255</v>
      </c>
      <c r="H290" s="273" t="s">
        <v>1773</v>
      </c>
      <c r="I290" s="287">
        <v>1</v>
      </c>
      <c r="J290" s="273">
        <v>121</v>
      </c>
      <c r="K290" s="288">
        <v>8.3398800000000009E-2</v>
      </c>
      <c r="L290" s="288">
        <v>5.3967000000000001E-2</v>
      </c>
      <c r="M290" s="288">
        <f t="shared" si="8"/>
        <v>2.9431800000000008E-2</v>
      </c>
      <c r="N290" s="289">
        <f t="shared" si="9"/>
        <v>0.35290435833609124</v>
      </c>
    </row>
    <row r="291" spans="1:14">
      <c r="A291" s="273" t="s">
        <v>1798</v>
      </c>
      <c r="B291" s="273">
        <v>432223204</v>
      </c>
      <c r="C291" s="273" t="s">
        <v>1015</v>
      </c>
      <c r="D291" s="273">
        <v>16163825</v>
      </c>
      <c r="E291" s="273">
        <v>100</v>
      </c>
      <c r="F291" s="273" t="s">
        <v>1772</v>
      </c>
      <c r="G291" s="273" t="s">
        <v>1255</v>
      </c>
      <c r="H291" s="273" t="s">
        <v>1773</v>
      </c>
      <c r="I291" s="287">
        <v>1</v>
      </c>
      <c r="J291" s="273">
        <v>94</v>
      </c>
      <c r="K291" s="288">
        <v>4.8052400000000002E-2</v>
      </c>
      <c r="L291" s="288">
        <v>3.4317E-2</v>
      </c>
      <c r="M291" s="288">
        <f t="shared" si="8"/>
        <v>1.3735400000000002E-2</v>
      </c>
      <c r="N291" s="289">
        <f t="shared" si="9"/>
        <v>0.28584212234976819</v>
      </c>
    </row>
    <row r="292" spans="1:14">
      <c r="A292" s="273" t="s">
        <v>1802</v>
      </c>
      <c r="B292" s="273">
        <v>432223103</v>
      </c>
      <c r="C292" s="273" t="s">
        <v>1007</v>
      </c>
      <c r="D292" s="273">
        <v>16678230</v>
      </c>
      <c r="E292" s="273">
        <v>100</v>
      </c>
      <c r="F292" s="273" t="s">
        <v>1772</v>
      </c>
      <c r="G292" s="273" t="s">
        <v>1255</v>
      </c>
      <c r="H292" s="273" t="s">
        <v>1773</v>
      </c>
      <c r="I292" s="287">
        <v>1</v>
      </c>
      <c r="J292" s="273">
        <v>65</v>
      </c>
      <c r="K292" s="288">
        <v>3.68432E-2</v>
      </c>
      <c r="L292" s="288">
        <v>1.7985000000000001E-2</v>
      </c>
      <c r="M292" s="288">
        <f t="shared" si="8"/>
        <v>1.8858199999999999E-2</v>
      </c>
      <c r="N292" s="289">
        <f t="shared" si="9"/>
        <v>0.51185021930776908</v>
      </c>
    </row>
    <row r="293" spans="1:14">
      <c r="A293" s="273" t="s">
        <v>1802</v>
      </c>
      <c r="B293" s="273">
        <v>432223103</v>
      </c>
      <c r="C293" s="273" t="s">
        <v>1007</v>
      </c>
      <c r="D293" s="273">
        <v>16678232</v>
      </c>
      <c r="E293" s="273">
        <v>100</v>
      </c>
      <c r="F293" s="273" t="s">
        <v>1772</v>
      </c>
      <c r="G293" s="273" t="s">
        <v>1255</v>
      </c>
      <c r="H293" s="273" t="s">
        <v>1773</v>
      </c>
      <c r="I293" s="287">
        <v>1</v>
      </c>
      <c r="J293" s="273">
        <v>17</v>
      </c>
      <c r="K293" s="288">
        <v>1.19344E-2</v>
      </c>
      <c r="L293" s="288">
        <v>5.6340000000000001E-3</v>
      </c>
      <c r="M293" s="288">
        <f t="shared" si="8"/>
        <v>6.3003999999999994E-3</v>
      </c>
      <c r="N293" s="289">
        <f t="shared" si="9"/>
        <v>0.5279192921303123</v>
      </c>
    </row>
    <row r="294" spans="1:14">
      <c r="A294" s="273" t="s">
        <v>1801</v>
      </c>
      <c r="B294" s="273">
        <v>432222405</v>
      </c>
      <c r="C294" s="273" t="s">
        <v>1012</v>
      </c>
      <c r="D294" s="273">
        <v>16678336</v>
      </c>
      <c r="E294" s="273">
        <v>100</v>
      </c>
      <c r="F294" s="273" t="s">
        <v>1772</v>
      </c>
      <c r="G294" s="273" t="s">
        <v>1255</v>
      </c>
      <c r="H294" s="273" t="s">
        <v>1773</v>
      </c>
      <c r="I294" s="287">
        <v>1</v>
      </c>
      <c r="J294" s="273">
        <v>34</v>
      </c>
      <c r="K294" s="288">
        <v>1.69728E-2</v>
      </c>
      <c r="L294" s="288">
        <v>1.3207E-2</v>
      </c>
      <c r="M294" s="288">
        <f t="shared" si="8"/>
        <v>3.7657999999999997E-3</v>
      </c>
      <c r="N294" s="289">
        <f t="shared" si="9"/>
        <v>0.22187264328808445</v>
      </c>
    </row>
    <row r="295" spans="1:14">
      <c r="A295" s="273" t="s">
        <v>1802</v>
      </c>
      <c r="B295" s="273">
        <v>432223101</v>
      </c>
      <c r="C295" s="273" t="s">
        <v>1005</v>
      </c>
      <c r="D295" s="273">
        <v>16678472</v>
      </c>
      <c r="E295" s="273">
        <v>100</v>
      </c>
      <c r="F295" s="273" t="s">
        <v>1772</v>
      </c>
      <c r="G295" s="273" t="s">
        <v>1255</v>
      </c>
      <c r="H295" s="273" t="s">
        <v>1773</v>
      </c>
      <c r="I295" s="287">
        <v>1</v>
      </c>
      <c r="J295" s="273">
        <v>61</v>
      </c>
      <c r="K295" s="288">
        <v>5.5755199999999998E-2</v>
      </c>
      <c r="L295" s="288">
        <v>3.1994000000000002E-2</v>
      </c>
      <c r="M295" s="288">
        <f t="shared" si="8"/>
        <v>2.3761199999999996E-2</v>
      </c>
      <c r="N295" s="289">
        <f t="shared" si="9"/>
        <v>0.42617011507446834</v>
      </c>
    </row>
    <row r="296" spans="1:14">
      <c r="A296" s="273" t="s">
        <v>1802</v>
      </c>
      <c r="B296" s="273">
        <v>432223101</v>
      </c>
      <c r="C296" s="273" t="s">
        <v>1005</v>
      </c>
      <c r="D296" s="273">
        <v>16678484</v>
      </c>
      <c r="E296" s="273">
        <v>100</v>
      </c>
      <c r="F296" s="273" t="s">
        <v>1772</v>
      </c>
      <c r="G296" s="273" t="s">
        <v>1255</v>
      </c>
      <c r="H296" s="273" t="s">
        <v>1773</v>
      </c>
      <c r="I296" s="287">
        <v>1</v>
      </c>
      <c r="J296" s="273">
        <v>33</v>
      </c>
      <c r="K296" s="288">
        <v>2.6486799999999998E-2</v>
      </c>
      <c r="L296" s="288">
        <v>1.2630000000000001E-2</v>
      </c>
      <c r="M296" s="288">
        <f t="shared" si="8"/>
        <v>1.3856799999999997E-2</v>
      </c>
      <c r="N296" s="289">
        <f t="shared" si="9"/>
        <v>0.52315870546838417</v>
      </c>
    </row>
    <row r="297" spans="1:14">
      <c r="A297" s="273" t="s">
        <v>1802</v>
      </c>
      <c r="B297" s="273">
        <v>432223101</v>
      </c>
      <c r="C297" s="273" t="s">
        <v>1005</v>
      </c>
      <c r="D297" s="273">
        <v>16678510</v>
      </c>
      <c r="E297" s="273">
        <v>100</v>
      </c>
      <c r="F297" s="273" t="s">
        <v>1772</v>
      </c>
      <c r="G297" s="273" t="s">
        <v>1255</v>
      </c>
      <c r="H297" s="273" t="s">
        <v>1773</v>
      </c>
      <c r="I297" s="287">
        <v>1</v>
      </c>
      <c r="J297" s="273">
        <v>65</v>
      </c>
      <c r="K297" s="288">
        <v>4.3352800000000004E-2</v>
      </c>
      <c r="L297" s="288">
        <v>2.7255000000000001E-2</v>
      </c>
      <c r="M297" s="288">
        <f t="shared" si="8"/>
        <v>1.6097800000000002E-2</v>
      </c>
      <c r="N297" s="289">
        <f t="shared" si="9"/>
        <v>0.37132088354154752</v>
      </c>
    </row>
    <row r="298" spans="1:14">
      <c r="A298" s="273" t="s">
        <v>1801</v>
      </c>
      <c r="B298" s="273">
        <v>432222403</v>
      </c>
      <c r="C298" s="273" t="s">
        <v>1010</v>
      </c>
      <c r="D298" s="273">
        <v>17483544</v>
      </c>
      <c r="E298" s="273">
        <v>100</v>
      </c>
      <c r="F298" s="273" t="s">
        <v>1772</v>
      </c>
      <c r="G298" s="273" t="s">
        <v>1255</v>
      </c>
      <c r="H298" s="273" t="s">
        <v>1773</v>
      </c>
      <c r="I298" s="287">
        <v>1</v>
      </c>
      <c r="J298" s="273">
        <v>64</v>
      </c>
      <c r="K298" s="288">
        <v>6.1086000000000001E-2</v>
      </c>
      <c r="L298" s="288">
        <v>5.7792934999999997E-2</v>
      </c>
      <c r="M298" s="288">
        <f t="shared" si="8"/>
        <v>3.2930650000000047E-3</v>
      </c>
      <c r="N298" s="289">
        <f t="shared" si="9"/>
        <v>5.3908669744295007E-2</v>
      </c>
    </row>
    <row r="299" spans="1:14">
      <c r="A299" s="273" t="s">
        <v>1801</v>
      </c>
      <c r="B299" s="273">
        <v>432222403</v>
      </c>
      <c r="C299" s="273" t="s">
        <v>1010</v>
      </c>
      <c r="D299" s="273">
        <v>17483562</v>
      </c>
      <c r="E299" s="273">
        <v>100</v>
      </c>
      <c r="F299" s="273" t="s">
        <v>1772</v>
      </c>
      <c r="G299" s="273" t="s">
        <v>1255</v>
      </c>
      <c r="H299" s="273" t="s">
        <v>1773</v>
      </c>
      <c r="I299" s="287">
        <v>1</v>
      </c>
      <c r="J299" s="273">
        <v>42</v>
      </c>
      <c r="K299" s="288">
        <v>3.7435199999999995E-2</v>
      </c>
      <c r="L299" s="288">
        <v>3.3344305999999997E-2</v>
      </c>
      <c r="M299" s="288">
        <f t="shared" si="8"/>
        <v>4.0908939999999977E-3</v>
      </c>
      <c r="N299" s="289">
        <f t="shared" si="9"/>
        <v>0.10927934136855148</v>
      </c>
    </row>
    <row r="300" spans="1:14">
      <c r="A300" s="273" t="s">
        <v>1801</v>
      </c>
      <c r="B300" s="273">
        <v>432222403</v>
      </c>
      <c r="C300" s="273" t="s">
        <v>1010</v>
      </c>
      <c r="D300" s="273">
        <v>17483636</v>
      </c>
      <c r="E300" s="273">
        <v>100</v>
      </c>
      <c r="F300" s="273" t="s">
        <v>1772</v>
      </c>
      <c r="G300" s="273" t="s">
        <v>1255</v>
      </c>
      <c r="H300" s="273" t="s">
        <v>1773</v>
      </c>
      <c r="I300" s="287">
        <v>1</v>
      </c>
      <c r="J300" s="273">
        <v>36</v>
      </c>
      <c r="K300" s="288">
        <v>5.1569199999999996E-2</v>
      </c>
      <c r="L300" s="288">
        <v>2.6821999999999999E-2</v>
      </c>
      <c r="M300" s="288">
        <f t="shared" si="8"/>
        <v>2.4747199999999997E-2</v>
      </c>
      <c r="N300" s="289">
        <f t="shared" si="9"/>
        <v>0.47988334121917731</v>
      </c>
    </row>
    <row r="301" spans="1:14">
      <c r="A301" s="273" t="s">
        <v>1801</v>
      </c>
      <c r="B301" s="273">
        <v>432222403</v>
      </c>
      <c r="C301" s="273" t="s">
        <v>1010</v>
      </c>
      <c r="D301" s="273">
        <v>17483794</v>
      </c>
      <c r="E301" s="273">
        <v>100</v>
      </c>
      <c r="F301" s="273" t="s">
        <v>1772</v>
      </c>
      <c r="G301" s="273" t="s">
        <v>1255</v>
      </c>
      <c r="H301" s="273" t="s">
        <v>1773</v>
      </c>
      <c r="I301" s="287">
        <v>1</v>
      </c>
      <c r="J301" s="273">
        <v>97</v>
      </c>
      <c r="K301" s="288">
        <v>8.7290800000000002E-2</v>
      </c>
      <c r="L301" s="288">
        <v>3.3286000000000003E-2</v>
      </c>
      <c r="M301" s="288">
        <f t="shared" si="8"/>
        <v>5.4004799999999999E-2</v>
      </c>
      <c r="N301" s="289">
        <f t="shared" si="9"/>
        <v>0.61867688232895102</v>
      </c>
    </row>
    <row r="302" spans="1:14">
      <c r="A302" s="273" t="s">
        <v>1801</v>
      </c>
      <c r="B302" s="273">
        <v>432222403</v>
      </c>
      <c r="C302" s="273" t="s">
        <v>1010</v>
      </c>
      <c r="D302" s="273">
        <v>17483798</v>
      </c>
      <c r="E302" s="273">
        <v>100</v>
      </c>
      <c r="F302" s="273" t="s">
        <v>1772</v>
      </c>
      <c r="G302" s="273" t="s">
        <v>1255</v>
      </c>
      <c r="H302" s="273" t="s">
        <v>1773</v>
      </c>
      <c r="I302" s="287">
        <v>1</v>
      </c>
      <c r="J302" s="273">
        <v>65</v>
      </c>
      <c r="K302" s="288">
        <v>2.4485200000000002E-2</v>
      </c>
      <c r="L302" s="288">
        <v>2.3067000000000001E-2</v>
      </c>
      <c r="M302" s="288">
        <f t="shared" si="8"/>
        <v>1.4182000000000014E-3</v>
      </c>
      <c r="N302" s="289">
        <f t="shared" si="9"/>
        <v>5.7920703118618647E-2</v>
      </c>
    </row>
    <row r="303" spans="1:14">
      <c r="A303" s="273" t="s">
        <v>1801</v>
      </c>
      <c r="B303" s="273">
        <v>432222403</v>
      </c>
      <c r="C303" s="273" t="s">
        <v>1010</v>
      </c>
      <c r="D303" s="273">
        <v>17483832</v>
      </c>
      <c r="E303" s="273">
        <v>100</v>
      </c>
      <c r="F303" s="273" t="s">
        <v>1772</v>
      </c>
      <c r="G303" s="273" t="s">
        <v>1255</v>
      </c>
      <c r="H303" s="273" t="s">
        <v>1773</v>
      </c>
      <c r="I303" s="287">
        <v>1</v>
      </c>
      <c r="J303" s="273">
        <v>159</v>
      </c>
      <c r="K303" s="288">
        <v>8.7927199999999997E-2</v>
      </c>
      <c r="L303" s="288">
        <v>5.8173000000000002E-2</v>
      </c>
      <c r="M303" s="288">
        <f t="shared" si="8"/>
        <v>2.9754199999999995E-2</v>
      </c>
      <c r="N303" s="289">
        <f t="shared" si="9"/>
        <v>0.338395854752568</v>
      </c>
    </row>
    <row r="304" spans="1:14">
      <c r="A304" s="273" t="s">
        <v>1801</v>
      </c>
      <c r="B304" s="273">
        <v>432222404</v>
      </c>
      <c r="C304" s="273" t="s">
        <v>1011</v>
      </c>
      <c r="D304" s="273">
        <v>17483846</v>
      </c>
      <c r="E304" s="273">
        <v>100</v>
      </c>
      <c r="F304" s="273" t="s">
        <v>1772</v>
      </c>
      <c r="G304" s="273" t="s">
        <v>1255</v>
      </c>
      <c r="H304" s="273" t="s">
        <v>1773</v>
      </c>
      <c r="I304" s="287">
        <v>1</v>
      </c>
      <c r="J304" s="273">
        <v>45</v>
      </c>
      <c r="K304" s="288">
        <v>3.6283199999999995E-2</v>
      </c>
      <c r="L304" s="288">
        <v>1.9907000000000001E-2</v>
      </c>
      <c r="M304" s="288">
        <f t="shared" si="8"/>
        <v>1.6376199999999994E-2</v>
      </c>
      <c r="N304" s="289">
        <f t="shared" si="9"/>
        <v>0.4513438726462935</v>
      </c>
    </row>
    <row r="305" spans="1:14">
      <c r="A305" s="273" t="s">
        <v>1798</v>
      </c>
      <c r="B305" s="273">
        <v>432223203</v>
      </c>
      <c r="C305" s="273" t="s">
        <v>997</v>
      </c>
      <c r="D305" s="273">
        <v>18759953</v>
      </c>
      <c r="E305" s="273">
        <v>100</v>
      </c>
      <c r="F305" s="273" t="s">
        <v>1772</v>
      </c>
      <c r="G305" s="273" t="s">
        <v>1255</v>
      </c>
      <c r="H305" s="273" t="s">
        <v>1773</v>
      </c>
      <c r="I305" s="287">
        <v>1</v>
      </c>
      <c r="J305" s="273">
        <v>136</v>
      </c>
      <c r="K305" s="288">
        <v>6.9283999999999998E-2</v>
      </c>
      <c r="L305" s="288">
        <v>5.6936E-2</v>
      </c>
      <c r="M305" s="288">
        <f t="shared" si="8"/>
        <v>1.2347999999999998E-2</v>
      </c>
      <c r="N305" s="289">
        <f t="shared" si="9"/>
        <v>0.17822296634143522</v>
      </c>
    </row>
    <row r="306" spans="1:14">
      <c r="A306" s="273" t="s">
        <v>1798</v>
      </c>
      <c r="B306" s="273">
        <v>432223201</v>
      </c>
      <c r="C306" s="273" t="s">
        <v>1013</v>
      </c>
      <c r="D306" s="273">
        <v>18759961</v>
      </c>
      <c r="E306" s="273">
        <v>100</v>
      </c>
      <c r="F306" s="273" t="s">
        <v>1772</v>
      </c>
      <c r="G306" s="273" t="s">
        <v>1255</v>
      </c>
      <c r="H306" s="273" t="s">
        <v>1773</v>
      </c>
      <c r="I306" s="287">
        <v>1</v>
      </c>
      <c r="J306" s="273">
        <v>112</v>
      </c>
      <c r="K306" s="288">
        <v>8.8838800000000009E-2</v>
      </c>
      <c r="L306" s="288">
        <v>4.3899000000000001E-2</v>
      </c>
      <c r="M306" s="288">
        <f t="shared" si="8"/>
        <v>4.4939800000000009E-2</v>
      </c>
      <c r="N306" s="289">
        <f t="shared" si="9"/>
        <v>0.50585780087079069</v>
      </c>
    </row>
    <row r="307" spans="1:14">
      <c r="A307" s="273" t="s">
        <v>1798</v>
      </c>
      <c r="B307" s="273">
        <v>432223203</v>
      </c>
      <c r="C307" s="273" t="s">
        <v>997</v>
      </c>
      <c r="D307" s="273">
        <v>18760025</v>
      </c>
      <c r="E307" s="273">
        <v>100</v>
      </c>
      <c r="F307" s="273" t="s">
        <v>1772</v>
      </c>
      <c r="G307" s="273" t="s">
        <v>1255</v>
      </c>
      <c r="H307" s="273" t="s">
        <v>1773</v>
      </c>
      <c r="I307" s="287">
        <v>1</v>
      </c>
      <c r="J307" s="273">
        <v>34</v>
      </c>
      <c r="K307" s="288">
        <v>1.8944799999999998E-2</v>
      </c>
      <c r="L307" s="288">
        <v>1.1247999999999999E-2</v>
      </c>
      <c r="M307" s="288">
        <f t="shared" si="8"/>
        <v>7.6967999999999984E-3</v>
      </c>
      <c r="N307" s="289">
        <f t="shared" si="9"/>
        <v>0.40627507284320757</v>
      </c>
    </row>
    <row r="308" spans="1:14">
      <c r="A308" s="273" t="s">
        <v>1779</v>
      </c>
      <c r="B308" s="273">
        <v>442113202</v>
      </c>
      <c r="C308" s="273" t="s">
        <v>1343</v>
      </c>
      <c r="D308" s="273">
        <v>18760039</v>
      </c>
      <c r="E308" s="273">
        <v>100</v>
      </c>
      <c r="F308" s="273" t="s">
        <v>1772</v>
      </c>
      <c r="G308" s="273" t="s">
        <v>1255</v>
      </c>
      <c r="H308" s="273" t="s">
        <v>1773</v>
      </c>
      <c r="I308" s="287">
        <v>1</v>
      </c>
      <c r="J308" s="273">
        <v>73</v>
      </c>
      <c r="K308" s="288">
        <v>4.9333199999999994E-2</v>
      </c>
      <c r="L308" s="288">
        <v>3.6552000000000001E-2</v>
      </c>
      <c r="M308" s="288">
        <f t="shared" si="8"/>
        <v>1.2781199999999993E-2</v>
      </c>
      <c r="N308" s="289">
        <f t="shared" si="9"/>
        <v>0.25907907859210416</v>
      </c>
    </row>
    <row r="309" spans="1:14">
      <c r="A309" s="273" t="s">
        <v>1798</v>
      </c>
      <c r="B309" s="273">
        <v>432223201</v>
      </c>
      <c r="C309" s="273" t="s">
        <v>1013</v>
      </c>
      <c r="D309" s="273">
        <v>18760049</v>
      </c>
      <c r="E309" s="273">
        <v>100</v>
      </c>
      <c r="F309" s="273" t="s">
        <v>1772</v>
      </c>
      <c r="G309" s="273" t="s">
        <v>1255</v>
      </c>
      <c r="H309" s="273" t="s">
        <v>1773</v>
      </c>
      <c r="I309" s="287">
        <v>1</v>
      </c>
      <c r="J309" s="273">
        <v>99</v>
      </c>
      <c r="K309" s="288">
        <v>0.10418719999999999</v>
      </c>
      <c r="L309" s="288">
        <v>5.8754000000000001E-2</v>
      </c>
      <c r="M309" s="288">
        <f t="shared" si="8"/>
        <v>4.5433199999999993E-2</v>
      </c>
      <c r="N309" s="289">
        <f t="shared" si="9"/>
        <v>0.43607276133728518</v>
      </c>
    </row>
    <row r="310" spans="1:14">
      <c r="A310" s="273" t="s">
        <v>1798</v>
      </c>
      <c r="B310" s="273">
        <v>432223203</v>
      </c>
      <c r="C310" s="273" t="s">
        <v>997</v>
      </c>
      <c r="D310" s="273">
        <v>18760055</v>
      </c>
      <c r="E310" s="273">
        <v>100</v>
      </c>
      <c r="F310" s="273" t="s">
        <v>1772</v>
      </c>
      <c r="G310" s="273" t="s">
        <v>1255</v>
      </c>
      <c r="H310" s="273" t="s">
        <v>1773</v>
      </c>
      <c r="I310" s="287">
        <v>1</v>
      </c>
      <c r="J310" s="273">
        <v>152</v>
      </c>
      <c r="K310" s="288">
        <v>0.1262964</v>
      </c>
      <c r="L310" s="288">
        <v>6.0671348E-2</v>
      </c>
      <c r="M310" s="288">
        <f t="shared" si="8"/>
        <v>6.5625052000000003E-2</v>
      </c>
      <c r="N310" s="289">
        <f t="shared" si="9"/>
        <v>0.5196114220199467</v>
      </c>
    </row>
    <row r="311" spans="1:14">
      <c r="A311" s="273" t="s">
        <v>1798</v>
      </c>
      <c r="B311" s="273">
        <v>432223203</v>
      </c>
      <c r="C311" s="273" t="s">
        <v>997</v>
      </c>
      <c r="D311" s="273">
        <v>18760069</v>
      </c>
      <c r="E311" s="273">
        <v>100</v>
      </c>
      <c r="F311" s="273" t="s">
        <v>1772</v>
      </c>
      <c r="G311" s="273" t="s">
        <v>1255</v>
      </c>
      <c r="H311" s="273" t="s">
        <v>1773</v>
      </c>
      <c r="I311" s="287">
        <v>1</v>
      </c>
      <c r="J311" s="273">
        <v>92</v>
      </c>
      <c r="K311" s="288">
        <v>7.6655600000000004E-2</v>
      </c>
      <c r="L311" s="288">
        <v>2.9127E-2</v>
      </c>
      <c r="M311" s="288">
        <f t="shared" si="8"/>
        <v>4.7528600000000004E-2</v>
      </c>
      <c r="N311" s="289">
        <f t="shared" si="9"/>
        <v>0.62002776052891118</v>
      </c>
    </row>
    <row r="312" spans="1:14">
      <c r="A312" s="273" t="s">
        <v>1779</v>
      </c>
      <c r="B312" s="273">
        <v>442113202</v>
      </c>
      <c r="C312" s="273" t="s">
        <v>1343</v>
      </c>
      <c r="D312" s="273">
        <v>18760089</v>
      </c>
      <c r="E312" s="273">
        <v>100</v>
      </c>
      <c r="F312" s="273" t="s">
        <v>1772</v>
      </c>
      <c r="G312" s="273" t="s">
        <v>1255</v>
      </c>
      <c r="H312" s="273" t="s">
        <v>1773</v>
      </c>
      <c r="I312" s="287">
        <v>1</v>
      </c>
      <c r="J312" s="273">
        <v>258</v>
      </c>
      <c r="K312" s="288">
        <v>0.11289560000000001</v>
      </c>
      <c r="L312" s="288">
        <v>0.10679900000000001</v>
      </c>
      <c r="M312" s="288">
        <f t="shared" si="8"/>
        <v>6.0966000000000076E-3</v>
      </c>
      <c r="N312" s="289">
        <f t="shared" si="9"/>
        <v>5.4002104599293568E-2</v>
      </c>
    </row>
    <row r="313" spans="1:14">
      <c r="A313" s="273" t="s">
        <v>1779</v>
      </c>
      <c r="B313" s="273">
        <v>442113202</v>
      </c>
      <c r="C313" s="273" t="s">
        <v>1343</v>
      </c>
      <c r="D313" s="273">
        <v>18760095</v>
      </c>
      <c r="E313" s="273">
        <v>100</v>
      </c>
      <c r="F313" s="273" t="s">
        <v>1772</v>
      </c>
      <c r="G313" s="273" t="s">
        <v>1255</v>
      </c>
      <c r="H313" s="273" t="s">
        <v>1773</v>
      </c>
      <c r="I313" s="287">
        <v>1</v>
      </c>
      <c r="J313" s="273">
        <v>74</v>
      </c>
      <c r="K313" s="288">
        <v>8.1181199999999995E-2</v>
      </c>
      <c r="L313" s="288">
        <v>3.2036000000000002E-2</v>
      </c>
      <c r="M313" s="288">
        <f t="shared" si="8"/>
        <v>4.9145199999999993E-2</v>
      </c>
      <c r="N313" s="289">
        <f t="shared" si="9"/>
        <v>0.605376614290008</v>
      </c>
    </row>
    <row r="314" spans="1:14">
      <c r="A314" s="273" t="s">
        <v>1798</v>
      </c>
      <c r="B314" s="273">
        <v>432223203</v>
      </c>
      <c r="C314" s="273" t="s">
        <v>997</v>
      </c>
      <c r="D314" s="273">
        <v>18760097</v>
      </c>
      <c r="E314" s="273">
        <v>100</v>
      </c>
      <c r="F314" s="273" t="s">
        <v>1772</v>
      </c>
      <c r="G314" s="273" t="s">
        <v>1255</v>
      </c>
      <c r="H314" s="273" t="s">
        <v>1773</v>
      </c>
      <c r="I314" s="287">
        <v>1</v>
      </c>
      <c r="J314" s="273">
        <v>95</v>
      </c>
      <c r="K314" s="288">
        <v>7.35016E-2</v>
      </c>
      <c r="L314" s="288">
        <v>4.1888000000000002E-2</v>
      </c>
      <c r="M314" s="288">
        <f t="shared" si="8"/>
        <v>3.1613599999999999E-2</v>
      </c>
      <c r="N314" s="289">
        <f t="shared" si="9"/>
        <v>0.43010764391523448</v>
      </c>
    </row>
    <row r="315" spans="1:14">
      <c r="A315" s="273" t="s">
        <v>1798</v>
      </c>
      <c r="B315" s="273">
        <v>432223203</v>
      </c>
      <c r="C315" s="273" t="s">
        <v>997</v>
      </c>
      <c r="D315" s="273">
        <v>18760151</v>
      </c>
      <c r="E315" s="273">
        <v>100</v>
      </c>
      <c r="F315" s="273" t="s">
        <v>1772</v>
      </c>
      <c r="G315" s="273" t="s">
        <v>1255</v>
      </c>
      <c r="H315" s="273" t="s">
        <v>1773</v>
      </c>
      <c r="I315" s="287">
        <v>1</v>
      </c>
      <c r="J315" s="273">
        <v>153</v>
      </c>
      <c r="K315" s="288">
        <v>0.131388</v>
      </c>
      <c r="L315" s="288">
        <v>6.0158000000000003E-2</v>
      </c>
      <c r="M315" s="288">
        <f t="shared" si="8"/>
        <v>7.1230000000000002E-2</v>
      </c>
      <c r="N315" s="289">
        <f t="shared" si="9"/>
        <v>0.5421347459433129</v>
      </c>
    </row>
    <row r="316" spans="1:14">
      <c r="A316" s="273" t="s">
        <v>1798</v>
      </c>
      <c r="B316" s="273">
        <v>432223203</v>
      </c>
      <c r="C316" s="273" t="s">
        <v>997</v>
      </c>
      <c r="D316" s="273">
        <v>18760171</v>
      </c>
      <c r="E316" s="273">
        <v>100</v>
      </c>
      <c r="F316" s="273" t="s">
        <v>1772</v>
      </c>
      <c r="G316" s="273" t="s">
        <v>1255</v>
      </c>
      <c r="H316" s="273" t="s">
        <v>1773</v>
      </c>
      <c r="I316" s="287">
        <v>1</v>
      </c>
      <c r="J316" s="273">
        <v>17</v>
      </c>
      <c r="K316" s="288">
        <v>1.00556E-2</v>
      </c>
      <c r="L316" s="288">
        <v>4.1029999999999999E-3</v>
      </c>
      <c r="M316" s="288">
        <f t="shared" si="8"/>
        <v>5.9525999999999997E-3</v>
      </c>
      <c r="N316" s="289">
        <f t="shared" si="9"/>
        <v>0.59196865428219103</v>
      </c>
    </row>
    <row r="317" spans="1:14">
      <c r="A317" s="273" t="s">
        <v>1798</v>
      </c>
      <c r="B317" s="273">
        <v>432223203</v>
      </c>
      <c r="C317" s="273" t="s">
        <v>997</v>
      </c>
      <c r="D317" s="273">
        <v>18760191</v>
      </c>
      <c r="E317" s="273">
        <v>100</v>
      </c>
      <c r="F317" s="273" t="s">
        <v>1772</v>
      </c>
      <c r="G317" s="273" t="s">
        <v>1255</v>
      </c>
      <c r="H317" s="273" t="s">
        <v>1773</v>
      </c>
      <c r="I317" s="287">
        <v>1</v>
      </c>
      <c r="J317" s="273">
        <v>57</v>
      </c>
      <c r="K317" s="288">
        <v>6.6954800000000009E-2</v>
      </c>
      <c r="L317" s="288">
        <v>2.3987999999999999E-2</v>
      </c>
      <c r="M317" s="288">
        <f t="shared" si="8"/>
        <v>4.2966800000000013E-2</v>
      </c>
      <c r="N317" s="289">
        <f t="shared" si="9"/>
        <v>0.64172844964065323</v>
      </c>
    </row>
    <row r="318" spans="1:14">
      <c r="A318" s="273" t="s">
        <v>1798</v>
      </c>
      <c r="B318" s="273">
        <v>432223203</v>
      </c>
      <c r="C318" s="273" t="s">
        <v>997</v>
      </c>
      <c r="D318" s="273">
        <v>18760193</v>
      </c>
      <c r="E318" s="273">
        <v>100</v>
      </c>
      <c r="F318" s="273" t="s">
        <v>1772</v>
      </c>
      <c r="G318" s="273" t="s">
        <v>1255</v>
      </c>
      <c r="H318" s="273" t="s">
        <v>1773</v>
      </c>
      <c r="I318" s="287">
        <v>1</v>
      </c>
      <c r="J318" s="273">
        <v>31</v>
      </c>
      <c r="K318" s="288">
        <v>4.3264400000000001E-2</v>
      </c>
      <c r="L318" s="288">
        <v>1.7815000000000001E-2</v>
      </c>
      <c r="M318" s="288">
        <f t="shared" si="8"/>
        <v>2.54494E-2</v>
      </c>
      <c r="N318" s="289">
        <f t="shared" si="9"/>
        <v>0.58822958367618638</v>
      </c>
    </row>
    <row r="319" spans="1:14">
      <c r="A319" s="273" t="s">
        <v>1798</v>
      </c>
      <c r="B319" s="273">
        <v>432223203</v>
      </c>
      <c r="C319" s="273" t="s">
        <v>997</v>
      </c>
      <c r="D319" s="273">
        <v>18760199</v>
      </c>
      <c r="E319" s="273">
        <v>100</v>
      </c>
      <c r="F319" s="273" t="s">
        <v>1772</v>
      </c>
      <c r="G319" s="273" t="s">
        <v>1255</v>
      </c>
      <c r="H319" s="273" t="s">
        <v>1773</v>
      </c>
      <c r="I319" s="287">
        <v>1</v>
      </c>
      <c r="J319" s="273">
        <v>98</v>
      </c>
      <c r="K319" s="288">
        <v>6.0904400000000004E-2</v>
      </c>
      <c r="L319" s="288">
        <v>3.5649567E-2</v>
      </c>
      <c r="M319" s="288">
        <f t="shared" si="8"/>
        <v>2.5254833000000004E-2</v>
      </c>
      <c r="N319" s="289">
        <f t="shared" si="9"/>
        <v>0.41466352184735428</v>
      </c>
    </row>
    <row r="320" spans="1:14">
      <c r="A320" s="273" t="s">
        <v>1779</v>
      </c>
      <c r="B320" s="273">
        <v>442113202</v>
      </c>
      <c r="C320" s="273" t="s">
        <v>1343</v>
      </c>
      <c r="D320" s="273">
        <v>18760405</v>
      </c>
      <c r="E320" s="273">
        <v>100</v>
      </c>
      <c r="F320" s="273" t="s">
        <v>1772</v>
      </c>
      <c r="G320" s="273" t="s">
        <v>1255</v>
      </c>
      <c r="H320" s="273" t="s">
        <v>1773</v>
      </c>
      <c r="I320" s="287">
        <v>1</v>
      </c>
      <c r="J320" s="273">
        <v>85</v>
      </c>
      <c r="K320" s="288">
        <v>5.87448E-2</v>
      </c>
      <c r="L320" s="288">
        <v>3.2432000000000002E-2</v>
      </c>
      <c r="M320" s="288">
        <f t="shared" si="8"/>
        <v>2.6312799999999997E-2</v>
      </c>
      <c r="N320" s="289">
        <f t="shared" si="9"/>
        <v>0.44791709223624893</v>
      </c>
    </row>
    <row r="321" spans="1:14">
      <c r="A321" s="273" t="s">
        <v>1798</v>
      </c>
      <c r="B321" s="273">
        <v>432223203</v>
      </c>
      <c r="C321" s="273" t="s">
        <v>997</v>
      </c>
      <c r="D321" s="273">
        <v>18760439</v>
      </c>
      <c r="E321" s="273">
        <v>100</v>
      </c>
      <c r="F321" s="273" t="s">
        <v>1772</v>
      </c>
      <c r="G321" s="273" t="s">
        <v>1255</v>
      </c>
      <c r="H321" s="273" t="s">
        <v>1773</v>
      </c>
      <c r="I321" s="287">
        <v>1</v>
      </c>
      <c r="J321" s="273">
        <v>97</v>
      </c>
      <c r="K321" s="288">
        <v>7.8297199999999997E-2</v>
      </c>
      <c r="L321" s="288">
        <v>5.4446318E-2</v>
      </c>
      <c r="M321" s="288">
        <f t="shared" si="8"/>
        <v>2.3850881999999997E-2</v>
      </c>
      <c r="N321" s="289">
        <f t="shared" si="9"/>
        <v>0.30461985869226482</v>
      </c>
    </row>
    <row r="322" spans="1:14">
      <c r="A322" s="273" t="s">
        <v>1801</v>
      </c>
      <c r="B322" s="273">
        <v>432222404</v>
      </c>
      <c r="C322" s="273" t="s">
        <v>1011</v>
      </c>
      <c r="D322" s="273">
        <v>18760441</v>
      </c>
      <c r="E322" s="273">
        <v>100</v>
      </c>
      <c r="F322" s="273" t="s">
        <v>1772</v>
      </c>
      <c r="G322" s="273" t="s">
        <v>1255</v>
      </c>
      <c r="H322" s="273" t="s">
        <v>1773</v>
      </c>
      <c r="I322" s="287">
        <v>1</v>
      </c>
      <c r="J322" s="273">
        <v>50</v>
      </c>
      <c r="K322" s="288">
        <v>4.3020800000000005E-2</v>
      </c>
      <c r="L322" s="288">
        <v>3.2023000000000003E-2</v>
      </c>
      <c r="M322" s="288">
        <f t="shared" si="8"/>
        <v>1.0997800000000002E-2</v>
      </c>
      <c r="N322" s="289">
        <f t="shared" si="9"/>
        <v>0.25563913269860161</v>
      </c>
    </row>
    <row r="323" spans="1:14">
      <c r="A323" s="273" t="s">
        <v>1801</v>
      </c>
      <c r="B323" s="273">
        <v>432222404</v>
      </c>
      <c r="C323" s="273" t="s">
        <v>1011</v>
      </c>
      <c r="D323" s="273">
        <v>18760485</v>
      </c>
      <c r="E323" s="273">
        <v>100</v>
      </c>
      <c r="F323" s="273" t="s">
        <v>1772</v>
      </c>
      <c r="G323" s="273" t="s">
        <v>1255</v>
      </c>
      <c r="H323" s="273" t="s">
        <v>1773</v>
      </c>
      <c r="I323" s="287">
        <v>1</v>
      </c>
      <c r="J323" s="273">
        <v>45</v>
      </c>
      <c r="K323" s="288">
        <v>2.96948E-2</v>
      </c>
      <c r="L323" s="288">
        <v>2.5431635999999997E-2</v>
      </c>
      <c r="M323" s="288">
        <f t="shared" si="8"/>
        <v>4.2631640000000033E-3</v>
      </c>
      <c r="N323" s="289">
        <f t="shared" si="9"/>
        <v>0.14356601155757923</v>
      </c>
    </row>
    <row r="324" spans="1:14">
      <c r="A324" s="273" t="s">
        <v>1801</v>
      </c>
      <c r="B324" s="273">
        <v>432222404</v>
      </c>
      <c r="C324" s="273" t="s">
        <v>1011</v>
      </c>
      <c r="D324" s="273">
        <v>18760553</v>
      </c>
      <c r="E324" s="273">
        <v>100</v>
      </c>
      <c r="F324" s="273" t="s">
        <v>1772</v>
      </c>
      <c r="G324" s="273" t="s">
        <v>1255</v>
      </c>
      <c r="H324" s="273" t="s">
        <v>1773</v>
      </c>
      <c r="I324" s="287">
        <v>1</v>
      </c>
      <c r="J324" s="273">
        <v>42</v>
      </c>
      <c r="K324" s="288">
        <v>2.3656400000000001E-2</v>
      </c>
      <c r="L324" s="288">
        <v>2.0445000000000001E-2</v>
      </c>
      <c r="M324" s="288">
        <f t="shared" ref="M324:M385" si="10">K324-L324</f>
        <v>3.2113999999999997E-3</v>
      </c>
      <c r="N324" s="289">
        <f t="shared" ref="N324:N385" si="11">M324/K324</f>
        <v>0.1357518472802286</v>
      </c>
    </row>
    <row r="325" spans="1:14">
      <c r="A325" s="273" t="s">
        <v>1803</v>
      </c>
      <c r="B325" s="273">
        <v>432431405</v>
      </c>
      <c r="C325" s="273" t="s">
        <v>1804</v>
      </c>
      <c r="D325" s="273">
        <v>18760649</v>
      </c>
      <c r="E325" s="273">
        <v>100</v>
      </c>
      <c r="F325" s="273" t="s">
        <v>1772</v>
      </c>
      <c r="G325" s="273" t="s">
        <v>1255</v>
      </c>
      <c r="H325" s="273" t="s">
        <v>1773</v>
      </c>
      <c r="I325" s="287">
        <v>1</v>
      </c>
      <c r="J325" s="273">
        <v>8</v>
      </c>
      <c r="K325" s="288">
        <v>1.0923200000000001E-2</v>
      </c>
      <c r="L325" s="288">
        <v>5.4120000000000001E-3</v>
      </c>
      <c r="M325" s="288">
        <f t="shared" si="10"/>
        <v>5.5112000000000008E-3</v>
      </c>
      <c r="N325" s="289">
        <f t="shared" si="11"/>
        <v>0.5045407939065476</v>
      </c>
    </row>
    <row r="326" spans="1:14">
      <c r="A326" s="273" t="s">
        <v>1801</v>
      </c>
      <c r="B326" s="273">
        <v>432222404</v>
      </c>
      <c r="C326" s="273" t="s">
        <v>1011</v>
      </c>
      <c r="D326" s="273">
        <v>18760769</v>
      </c>
      <c r="E326" s="273">
        <v>100</v>
      </c>
      <c r="F326" s="273" t="s">
        <v>1772</v>
      </c>
      <c r="G326" s="273" t="s">
        <v>1255</v>
      </c>
      <c r="H326" s="273" t="s">
        <v>1773</v>
      </c>
      <c r="I326" s="287">
        <v>1</v>
      </c>
      <c r="J326" s="273">
        <v>67</v>
      </c>
      <c r="K326" s="288">
        <v>4.1090800000000004E-2</v>
      </c>
      <c r="L326" s="288">
        <v>3.6406000000000001E-2</v>
      </c>
      <c r="M326" s="288">
        <f t="shared" si="10"/>
        <v>4.6848000000000029E-3</v>
      </c>
      <c r="N326" s="289">
        <f t="shared" si="11"/>
        <v>0.11401092215289073</v>
      </c>
    </row>
    <row r="327" spans="1:14">
      <c r="A327" s="273" t="s">
        <v>1801</v>
      </c>
      <c r="B327" s="273">
        <v>432222404</v>
      </c>
      <c r="C327" s="273" t="s">
        <v>1011</v>
      </c>
      <c r="D327" s="273">
        <v>18760807</v>
      </c>
      <c r="E327" s="273">
        <v>100</v>
      </c>
      <c r="F327" s="273" t="s">
        <v>1772</v>
      </c>
      <c r="G327" s="273" t="s">
        <v>1255</v>
      </c>
      <c r="H327" s="273" t="s">
        <v>1773</v>
      </c>
      <c r="I327" s="287">
        <v>1</v>
      </c>
      <c r="J327" s="273">
        <v>128</v>
      </c>
      <c r="K327" s="288">
        <v>0.1032228</v>
      </c>
      <c r="L327" s="288">
        <v>6.5841999999999998E-2</v>
      </c>
      <c r="M327" s="288">
        <f t="shared" si="10"/>
        <v>3.7380800000000006E-2</v>
      </c>
      <c r="N327" s="289">
        <f t="shared" si="11"/>
        <v>0.36213704724150098</v>
      </c>
    </row>
    <row r="328" spans="1:14">
      <c r="A328" s="273" t="s">
        <v>1803</v>
      </c>
      <c r="B328" s="273">
        <v>432431405</v>
      </c>
      <c r="C328" s="273" t="s">
        <v>1804</v>
      </c>
      <c r="D328" s="273">
        <v>18760811</v>
      </c>
      <c r="E328" s="273">
        <v>100</v>
      </c>
      <c r="F328" s="273" t="s">
        <v>1772</v>
      </c>
      <c r="G328" s="273" t="s">
        <v>1255</v>
      </c>
      <c r="H328" s="273" t="s">
        <v>1773</v>
      </c>
      <c r="I328" s="287">
        <v>1</v>
      </c>
      <c r="J328" s="273">
        <v>100</v>
      </c>
      <c r="K328" s="288">
        <v>5.3500800000000001E-2</v>
      </c>
      <c r="L328" s="288">
        <v>3.6663000000000001E-2</v>
      </c>
      <c r="M328" s="288">
        <f t="shared" si="10"/>
        <v>1.68378E-2</v>
      </c>
      <c r="N328" s="289">
        <f t="shared" si="11"/>
        <v>0.31472052754351337</v>
      </c>
    </row>
    <row r="329" spans="1:14">
      <c r="A329" s="273" t="s">
        <v>1801</v>
      </c>
      <c r="B329" s="273">
        <v>432222404</v>
      </c>
      <c r="C329" s="273" t="s">
        <v>1011</v>
      </c>
      <c r="D329" s="273">
        <v>18760833</v>
      </c>
      <c r="E329" s="273">
        <v>100</v>
      </c>
      <c r="F329" s="273" t="s">
        <v>1772</v>
      </c>
      <c r="G329" s="273" t="s">
        <v>1255</v>
      </c>
      <c r="H329" s="273" t="s">
        <v>1773</v>
      </c>
      <c r="I329" s="287">
        <v>1</v>
      </c>
      <c r="J329" s="273">
        <v>74</v>
      </c>
      <c r="K329" s="288">
        <v>0.103258</v>
      </c>
      <c r="L329" s="288">
        <v>4.2988279000000004E-2</v>
      </c>
      <c r="M329" s="288">
        <f t="shared" si="10"/>
        <v>6.0269720999999998E-2</v>
      </c>
      <c r="N329" s="289">
        <f t="shared" si="11"/>
        <v>0.58368088671095697</v>
      </c>
    </row>
    <row r="330" spans="1:14">
      <c r="A330" s="273" t="s">
        <v>1801</v>
      </c>
      <c r="B330" s="273">
        <v>432222404</v>
      </c>
      <c r="C330" s="273" t="s">
        <v>1011</v>
      </c>
      <c r="D330" s="273">
        <v>18760861</v>
      </c>
      <c r="E330" s="273">
        <v>100</v>
      </c>
      <c r="F330" s="273" t="s">
        <v>1772</v>
      </c>
      <c r="G330" s="273" t="s">
        <v>1255</v>
      </c>
      <c r="H330" s="273" t="s">
        <v>1773</v>
      </c>
      <c r="I330" s="287">
        <v>1</v>
      </c>
      <c r="J330" s="273">
        <v>55</v>
      </c>
      <c r="K330" s="288">
        <v>4.0873199999999998E-2</v>
      </c>
      <c r="L330" s="288">
        <v>2.896812E-2</v>
      </c>
      <c r="M330" s="288">
        <f t="shared" si="10"/>
        <v>1.1905079999999998E-2</v>
      </c>
      <c r="N330" s="289">
        <f t="shared" si="11"/>
        <v>0.29126860632394819</v>
      </c>
    </row>
    <row r="331" spans="1:14">
      <c r="A331" s="273" t="s">
        <v>1801</v>
      </c>
      <c r="B331" s="273">
        <v>432222404</v>
      </c>
      <c r="C331" s="273" t="s">
        <v>1011</v>
      </c>
      <c r="D331" s="273">
        <v>18760905</v>
      </c>
      <c r="E331" s="273">
        <v>100</v>
      </c>
      <c r="F331" s="273" t="s">
        <v>1772</v>
      </c>
      <c r="G331" s="273" t="s">
        <v>1255</v>
      </c>
      <c r="H331" s="273" t="s">
        <v>1773</v>
      </c>
      <c r="I331" s="287">
        <v>1</v>
      </c>
      <c r="J331" s="273">
        <v>12</v>
      </c>
      <c r="K331" s="288">
        <v>3.993E-2</v>
      </c>
      <c r="L331" s="288">
        <v>1.6844999999999999E-2</v>
      </c>
      <c r="M331" s="288">
        <f t="shared" si="10"/>
        <v>2.3085000000000001E-2</v>
      </c>
      <c r="N331" s="289">
        <f t="shared" si="11"/>
        <v>0.57813673929376408</v>
      </c>
    </row>
    <row r="332" spans="1:14">
      <c r="A332" s="273" t="s">
        <v>1801</v>
      </c>
      <c r="B332" s="273">
        <v>432222404</v>
      </c>
      <c r="C332" s="273" t="s">
        <v>1011</v>
      </c>
      <c r="D332" s="273">
        <v>18760987</v>
      </c>
      <c r="E332" s="273">
        <v>100</v>
      </c>
      <c r="F332" s="273" t="s">
        <v>1772</v>
      </c>
      <c r="G332" s="273" t="s">
        <v>1255</v>
      </c>
      <c r="H332" s="273" t="s">
        <v>1773</v>
      </c>
      <c r="I332" s="287">
        <v>1</v>
      </c>
      <c r="J332" s="273">
        <v>79</v>
      </c>
      <c r="K332" s="288">
        <v>6.0034400000000002E-2</v>
      </c>
      <c r="L332" s="288">
        <v>3.5385786999999995E-2</v>
      </c>
      <c r="M332" s="288">
        <f t="shared" si="10"/>
        <v>2.4648613000000007E-2</v>
      </c>
      <c r="N332" s="289">
        <f t="shared" si="11"/>
        <v>0.41057482043628329</v>
      </c>
    </row>
    <row r="333" spans="1:14">
      <c r="A333" s="273" t="s">
        <v>1801</v>
      </c>
      <c r="B333" s="273">
        <v>432222404</v>
      </c>
      <c r="C333" s="273" t="s">
        <v>1011</v>
      </c>
      <c r="D333" s="273">
        <v>18760991</v>
      </c>
      <c r="E333" s="273">
        <v>100</v>
      </c>
      <c r="F333" s="273" t="s">
        <v>1772</v>
      </c>
      <c r="G333" s="273" t="s">
        <v>1255</v>
      </c>
      <c r="H333" s="273" t="s">
        <v>1773</v>
      </c>
      <c r="I333" s="287">
        <v>1</v>
      </c>
      <c r="J333" s="273">
        <v>93</v>
      </c>
      <c r="K333" s="288">
        <v>8.7972800000000004E-2</v>
      </c>
      <c r="L333" s="288">
        <v>4.1498E-2</v>
      </c>
      <c r="M333" s="288">
        <f t="shared" si="10"/>
        <v>4.6474800000000004E-2</v>
      </c>
      <c r="N333" s="289">
        <f t="shared" si="11"/>
        <v>0.52828601567757305</v>
      </c>
    </row>
    <row r="334" spans="1:14">
      <c r="A334" s="273" t="s">
        <v>1801</v>
      </c>
      <c r="B334" s="273">
        <v>432222402</v>
      </c>
      <c r="C334" s="273" t="s">
        <v>1009</v>
      </c>
      <c r="D334" s="273">
        <v>19367453</v>
      </c>
      <c r="E334" s="273">
        <v>100</v>
      </c>
      <c r="F334" s="273" t="s">
        <v>1772</v>
      </c>
      <c r="G334" s="273" t="s">
        <v>1255</v>
      </c>
      <c r="H334" s="273" t="s">
        <v>1773</v>
      </c>
      <c r="I334" s="287">
        <v>1</v>
      </c>
      <c r="J334" s="273">
        <v>68</v>
      </c>
      <c r="K334" s="288">
        <v>6.7522399999999996E-2</v>
      </c>
      <c r="L334" s="288">
        <v>3.3966000000000003E-2</v>
      </c>
      <c r="M334" s="288">
        <f t="shared" si="10"/>
        <v>3.3556399999999993E-2</v>
      </c>
      <c r="N334" s="289">
        <f t="shared" si="11"/>
        <v>0.49696693245500745</v>
      </c>
    </row>
    <row r="335" spans="1:14">
      <c r="A335" s="273" t="s">
        <v>1801</v>
      </c>
      <c r="B335" s="273">
        <v>432222402</v>
      </c>
      <c r="C335" s="273" t="s">
        <v>1009</v>
      </c>
      <c r="D335" s="273">
        <v>19367461</v>
      </c>
      <c r="E335" s="273">
        <v>100</v>
      </c>
      <c r="F335" s="273" t="s">
        <v>1772</v>
      </c>
      <c r="G335" s="273" t="s">
        <v>1255</v>
      </c>
      <c r="H335" s="273" t="s">
        <v>1773</v>
      </c>
      <c r="I335" s="287">
        <v>1</v>
      </c>
      <c r="J335" s="273">
        <v>81</v>
      </c>
      <c r="K335" s="288">
        <v>5.9465999999999998E-2</v>
      </c>
      <c r="L335" s="288">
        <v>4.1688999999999997E-2</v>
      </c>
      <c r="M335" s="288">
        <f t="shared" si="10"/>
        <v>1.7777000000000001E-2</v>
      </c>
      <c r="N335" s="289">
        <f t="shared" si="11"/>
        <v>0.29894393434903982</v>
      </c>
    </row>
    <row r="336" spans="1:14">
      <c r="A336" s="273" t="s">
        <v>1801</v>
      </c>
      <c r="B336" s="273">
        <v>432222402</v>
      </c>
      <c r="C336" s="273" t="s">
        <v>1009</v>
      </c>
      <c r="D336" s="273">
        <v>19367463</v>
      </c>
      <c r="E336" s="273">
        <v>100</v>
      </c>
      <c r="F336" s="273" t="s">
        <v>1772</v>
      </c>
      <c r="G336" s="273" t="s">
        <v>1255</v>
      </c>
      <c r="H336" s="273" t="s">
        <v>1773</v>
      </c>
      <c r="I336" s="287">
        <v>1</v>
      </c>
      <c r="J336" s="273">
        <v>53</v>
      </c>
      <c r="K336" s="288">
        <v>4.9700000000000001E-2</v>
      </c>
      <c r="L336" s="288">
        <v>2.9076000000000001E-2</v>
      </c>
      <c r="M336" s="288">
        <f t="shared" si="10"/>
        <v>2.0624E-2</v>
      </c>
      <c r="N336" s="289">
        <f t="shared" si="11"/>
        <v>0.41496981891348089</v>
      </c>
    </row>
    <row r="337" spans="1:14">
      <c r="A337" s="273" t="s">
        <v>1801</v>
      </c>
      <c r="B337" s="273">
        <v>432222402</v>
      </c>
      <c r="C337" s="273" t="s">
        <v>1009</v>
      </c>
      <c r="D337" s="273">
        <v>19367471</v>
      </c>
      <c r="E337" s="273">
        <v>100</v>
      </c>
      <c r="F337" s="273" t="s">
        <v>1772</v>
      </c>
      <c r="G337" s="273" t="s">
        <v>1255</v>
      </c>
      <c r="H337" s="273" t="s">
        <v>1773</v>
      </c>
      <c r="I337" s="287">
        <v>1</v>
      </c>
      <c r="J337" s="273">
        <v>95</v>
      </c>
      <c r="K337" s="288">
        <v>4.8888800000000003E-2</v>
      </c>
      <c r="L337" s="288">
        <v>3.5644000000000002E-2</v>
      </c>
      <c r="M337" s="288">
        <f t="shared" si="10"/>
        <v>1.3244800000000001E-2</v>
      </c>
      <c r="N337" s="289">
        <f t="shared" si="11"/>
        <v>0.27091685621246586</v>
      </c>
    </row>
    <row r="338" spans="1:14">
      <c r="A338" s="273" t="s">
        <v>1805</v>
      </c>
      <c r="B338" s="273">
        <v>432433302</v>
      </c>
      <c r="C338" s="273" t="s">
        <v>1060</v>
      </c>
      <c r="D338" s="273">
        <v>11662096</v>
      </c>
      <c r="E338" s="273">
        <v>100</v>
      </c>
      <c r="F338" s="273" t="s">
        <v>1772</v>
      </c>
      <c r="G338" s="273" t="s">
        <v>1255</v>
      </c>
      <c r="H338" s="273" t="s">
        <v>1773</v>
      </c>
      <c r="I338" s="287">
        <v>1</v>
      </c>
      <c r="J338" s="273">
        <v>102</v>
      </c>
      <c r="K338" s="288">
        <v>9.87648E-2</v>
      </c>
      <c r="L338" s="288">
        <v>5.7235000000000001E-2</v>
      </c>
      <c r="M338" s="288">
        <f t="shared" si="10"/>
        <v>4.1529799999999999E-2</v>
      </c>
      <c r="N338" s="289">
        <f t="shared" si="11"/>
        <v>0.42049191614826331</v>
      </c>
    </row>
    <row r="339" spans="1:14">
      <c r="A339" s="273" t="s">
        <v>1806</v>
      </c>
      <c r="B339" s="273">
        <v>432422304</v>
      </c>
      <c r="C339" s="273" t="s">
        <v>1044</v>
      </c>
      <c r="D339" s="273">
        <v>11663330</v>
      </c>
      <c r="E339" s="273">
        <v>100</v>
      </c>
      <c r="F339" s="273" t="s">
        <v>1772</v>
      </c>
      <c r="G339" s="273" t="s">
        <v>1255</v>
      </c>
      <c r="H339" s="273" t="s">
        <v>1773</v>
      </c>
      <c r="I339" s="287">
        <v>1</v>
      </c>
      <c r="J339" s="273">
        <v>60</v>
      </c>
      <c r="K339" s="288">
        <v>4.1638000000000001E-2</v>
      </c>
      <c r="L339" s="288">
        <v>2.9773000000000001E-2</v>
      </c>
      <c r="M339" s="288">
        <f t="shared" si="10"/>
        <v>1.1865000000000001E-2</v>
      </c>
      <c r="N339" s="289">
        <f t="shared" si="11"/>
        <v>0.28495604976223643</v>
      </c>
    </row>
    <row r="340" spans="1:14">
      <c r="A340" s="273" t="s">
        <v>1806</v>
      </c>
      <c r="B340" s="273">
        <v>432422304</v>
      </c>
      <c r="C340" s="273" t="s">
        <v>1044</v>
      </c>
      <c r="D340" s="273">
        <v>11663336</v>
      </c>
      <c r="E340" s="273">
        <v>100</v>
      </c>
      <c r="F340" s="273" t="s">
        <v>1772</v>
      </c>
      <c r="G340" s="273" t="s">
        <v>1255</v>
      </c>
      <c r="H340" s="273" t="s">
        <v>1773</v>
      </c>
      <c r="I340" s="287">
        <v>1</v>
      </c>
      <c r="J340" s="273">
        <v>104</v>
      </c>
      <c r="K340" s="288">
        <v>6.2628400000000001E-2</v>
      </c>
      <c r="L340" s="288">
        <v>5.0037999999999999E-2</v>
      </c>
      <c r="M340" s="288">
        <f t="shared" si="10"/>
        <v>1.2590400000000002E-2</v>
      </c>
      <c r="N340" s="289">
        <f t="shared" si="11"/>
        <v>0.20103339698922537</v>
      </c>
    </row>
    <row r="341" spans="1:14">
      <c r="A341" s="273" t="s">
        <v>1806</v>
      </c>
      <c r="B341" s="273">
        <v>432422304</v>
      </c>
      <c r="C341" s="273" t="s">
        <v>1044</v>
      </c>
      <c r="D341" s="273">
        <v>11663342</v>
      </c>
      <c r="E341" s="273">
        <v>100</v>
      </c>
      <c r="F341" s="273" t="s">
        <v>1772</v>
      </c>
      <c r="G341" s="273" t="s">
        <v>1255</v>
      </c>
      <c r="H341" s="273" t="s">
        <v>1773</v>
      </c>
      <c r="I341" s="287">
        <v>1</v>
      </c>
      <c r="J341" s="273">
        <v>58</v>
      </c>
      <c r="K341" s="288">
        <v>3.5444800000000005E-2</v>
      </c>
      <c r="L341" s="288">
        <v>2.9025466E-2</v>
      </c>
      <c r="M341" s="288">
        <f t="shared" si="10"/>
        <v>6.4193340000000057E-3</v>
      </c>
      <c r="N341" s="289">
        <f t="shared" si="11"/>
        <v>0.18110791992055264</v>
      </c>
    </row>
    <row r="342" spans="1:14">
      <c r="A342" s="273" t="s">
        <v>1806</v>
      </c>
      <c r="B342" s="273">
        <v>432422304</v>
      </c>
      <c r="C342" s="273" t="s">
        <v>1044</v>
      </c>
      <c r="D342" s="273">
        <v>11663348</v>
      </c>
      <c r="E342" s="273">
        <v>100</v>
      </c>
      <c r="F342" s="273" t="s">
        <v>1772</v>
      </c>
      <c r="G342" s="273" t="s">
        <v>1255</v>
      </c>
      <c r="H342" s="273" t="s">
        <v>1773</v>
      </c>
      <c r="I342" s="287">
        <v>1</v>
      </c>
      <c r="J342" s="273">
        <v>58</v>
      </c>
      <c r="K342" s="288">
        <v>4.8738800000000006E-2</v>
      </c>
      <c r="L342" s="288">
        <v>2.6755306999999999E-2</v>
      </c>
      <c r="M342" s="288">
        <f t="shared" si="10"/>
        <v>2.1983493000000007E-2</v>
      </c>
      <c r="N342" s="289">
        <f t="shared" si="11"/>
        <v>0.45104707132715627</v>
      </c>
    </row>
    <row r="343" spans="1:14">
      <c r="A343" s="273" t="s">
        <v>1806</v>
      </c>
      <c r="B343" s="273">
        <v>432422304</v>
      </c>
      <c r="C343" s="273" t="s">
        <v>1044</v>
      </c>
      <c r="D343" s="273">
        <v>11663366</v>
      </c>
      <c r="E343" s="273">
        <v>250</v>
      </c>
      <c r="F343" s="273" t="s">
        <v>1772</v>
      </c>
      <c r="G343" s="273" t="s">
        <v>1255</v>
      </c>
      <c r="H343" s="273" t="s">
        <v>1773</v>
      </c>
      <c r="I343" s="287">
        <v>1</v>
      </c>
      <c r="J343" s="273">
        <v>79</v>
      </c>
      <c r="K343" s="288">
        <v>5.7077599999999999E-2</v>
      </c>
      <c r="L343" s="288">
        <v>4.0481000000000003E-2</v>
      </c>
      <c r="M343" s="288">
        <f t="shared" si="10"/>
        <v>1.6596599999999996E-2</v>
      </c>
      <c r="N343" s="289">
        <f t="shared" si="11"/>
        <v>0.29077256226610781</v>
      </c>
    </row>
    <row r="344" spans="1:14">
      <c r="A344" s="273" t="s">
        <v>1779</v>
      </c>
      <c r="B344" s="273">
        <v>442113202</v>
      </c>
      <c r="C344" s="273" t="s">
        <v>1343</v>
      </c>
      <c r="D344" s="273">
        <v>11663920</v>
      </c>
      <c r="E344" s="273">
        <v>100</v>
      </c>
      <c r="F344" s="273" t="s">
        <v>1772</v>
      </c>
      <c r="G344" s="273" t="s">
        <v>1255</v>
      </c>
      <c r="H344" s="273" t="s">
        <v>1773</v>
      </c>
      <c r="I344" s="287">
        <v>1</v>
      </c>
      <c r="J344" s="273">
        <v>54</v>
      </c>
      <c r="K344" s="288">
        <v>4.51492E-2</v>
      </c>
      <c r="L344" s="288">
        <v>3.4450000000000001E-2</v>
      </c>
      <c r="M344" s="288">
        <f t="shared" si="10"/>
        <v>1.0699199999999999E-2</v>
      </c>
      <c r="N344" s="289">
        <f t="shared" si="11"/>
        <v>0.23697429854792551</v>
      </c>
    </row>
    <row r="345" spans="1:14">
      <c r="A345" s="273" t="s">
        <v>1803</v>
      </c>
      <c r="B345" s="273">
        <v>432431401</v>
      </c>
      <c r="C345" s="273" t="s">
        <v>1049</v>
      </c>
      <c r="D345" s="273">
        <v>11664244</v>
      </c>
      <c r="E345" s="273">
        <v>100</v>
      </c>
      <c r="F345" s="273" t="s">
        <v>1772</v>
      </c>
      <c r="G345" s="273" t="s">
        <v>1255</v>
      </c>
      <c r="H345" s="273" t="s">
        <v>1773</v>
      </c>
      <c r="I345" s="287">
        <v>1</v>
      </c>
      <c r="J345" s="273">
        <v>58</v>
      </c>
      <c r="K345" s="288">
        <v>8.9128399999999997E-2</v>
      </c>
      <c r="L345" s="288">
        <v>6.2429999999999999E-2</v>
      </c>
      <c r="M345" s="288">
        <f t="shared" si="10"/>
        <v>2.6698399999999997E-2</v>
      </c>
      <c r="N345" s="289">
        <f t="shared" si="11"/>
        <v>0.29954986289443092</v>
      </c>
    </row>
    <row r="346" spans="1:14">
      <c r="A346" s="273" t="s">
        <v>1807</v>
      </c>
      <c r="B346" s="273">
        <v>432423404</v>
      </c>
      <c r="C346" s="273" t="s">
        <v>1808</v>
      </c>
      <c r="D346" s="273">
        <v>12670275</v>
      </c>
      <c r="E346" s="273">
        <v>250</v>
      </c>
      <c r="F346" s="273" t="s">
        <v>1772</v>
      </c>
      <c r="G346" s="273" t="s">
        <v>1255</v>
      </c>
      <c r="H346" s="273" t="s">
        <v>1773</v>
      </c>
      <c r="I346" s="287">
        <v>1</v>
      </c>
      <c r="J346" s="273">
        <v>173</v>
      </c>
      <c r="K346" s="288">
        <v>0.1073096</v>
      </c>
      <c r="L346" s="288">
        <v>9.2546000000000003E-2</v>
      </c>
      <c r="M346" s="288">
        <f t="shared" si="10"/>
        <v>1.4763600000000002E-2</v>
      </c>
      <c r="N346" s="289">
        <f t="shared" si="11"/>
        <v>0.13757948962627761</v>
      </c>
    </row>
    <row r="347" spans="1:14">
      <c r="A347" s="273" t="s">
        <v>1807</v>
      </c>
      <c r="B347" s="273">
        <v>432423404</v>
      </c>
      <c r="C347" s="273" t="s">
        <v>1808</v>
      </c>
      <c r="D347" s="273">
        <v>12670331</v>
      </c>
      <c r="E347" s="273">
        <v>100</v>
      </c>
      <c r="F347" s="273" t="s">
        <v>1772</v>
      </c>
      <c r="G347" s="273" t="s">
        <v>1255</v>
      </c>
      <c r="H347" s="273" t="s">
        <v>1773</v>
      </c>
      <c r="I347" s="287">
        <v>1</v>
      </c>
      <c r="J347" s="273">
        <v>92</v>
      </c>
      <c r="K347" s="288">
        <v>8.1956000000000001E-2</v>
      </c>
      <c r="L347" s="288">
        <v>6.5170800000000001E-2</v>
      </c>
      <c r="M347" s="288">
        <f t="shared" si="10"/>
        <v>1.67852E-2</v>
      </c>
      <c r="N347" s="289">
        <f t="shared" si="11"/>
        <v>0.20480745766020791</v>
      </c>
    </row>
    <row r="348" spans="1:14">
      <c r="A348" s="273" t="s">
        <v>1807</v>
      </c>
      <c r="B348" s="273">
        <v>432423404</v>
      </c>
      <c r="C348" s="273" t="s">
        <v>1808</v>
      </c>
      <c r="D348" s="273">
        <v>12670341</v>
      </c>
      <c r="E348" s="273">
        <v>100</v>
      </c>
      <c r="F348" s="273" t="s">
        <v>1772</v>
      </c>
      <c r="G348" s="273" t="s">
        <v>1255</v>
      </c>
      <c r="H348" s="273" t="s">
        <v>1773</v>
      </c>
      <c r="I348" s="287">
        <v>1</v>
      </c>
      <c r="J348" s="273">
        <v>62</v>
      </c>
      <c r="K348" s="288">
        <v>6.2184400000000001E-2</v>
      </c>
      <c r="L348" s="288">
        <v>3.4954624000000004E-2</v>
      </c>
      <c r="M348" s="288">
        <f t="shared" si="10"/>
        <v>2.7229775999999997E-2</v>
      </c>
      <c r="N348" s="289">
        <f t="shared" si="11"/>
        <v>0.4378875730890705</v>
      </c>
    </row>
    <row r="349" spans="1:14">
      <c r="A349" s="273" t="s">
        <v>1807</v>
      </c>
      <c r="B349" s="273">
        <v>432423404</v>
      </c>
      <c r="C349" s="273" t="s">
        <v>1808</v>
      </c>
      <c r="D349" s="273">
        <v>12671241</v>
      </c>
      <c r="E349" s="273">
        <v>100</v>
      </c>
      <c r="F349" s="273" t="s">
        <v>1772</v>
      </c>
      <c r="G349" s="273" t="s">
        <v>1255</v>
      </c>
      <c r="H349" s="273" t="s">
        <v>1773</v>
      </c>
      <c r="I349" s="287">
        <v>1</v>
      </c>
      <c r="J349" s="273">
        <v>112</v>
      </c>
      <c r="K349" s="288">
        <v>9.6707199999999993E-2</v>
      </c>
      <c r="L349" s="288">
        <v>5.5848000000000002E-2</v>
      </c>
      <c r="M349" s="288">
        <f t="shared" si="10"/>
        <v>4.0859199999999991E-2</v>
      </c>
      <c r="N349" s="289">
        <f t="shared" si="11"/>
        <v>0.42250421892061807</v>
      </c>
    </row>
    <row r="350" spans="1:14">
      <c r="A350" s="273" t="s">
        <v>1809</v>
      </c>
      <c r="B350" s="273">
        <v>432413201</v>
      </c>
      <c r="C350" s="273" t="s">
        <v>1810</v>
      </c>
      <c r="D350" s="273">
        <v>12671269</v>
      </c>
      <c r="E350" s="273">
        <v>100</v>
      </c>
      <c r="F350" s="273" t="s">
        <v>1772</v>
      </c>
      <c r="G350" s="273" t="s">
        <v>1255</v>
      </c>
      <c r="H350" s="273" t="s">
        <v>1773</v>
      </c>
      <c r="I350" s="287">
        <v>1</v>
      </c>
      <c r="J350" s="273">
        <v>27</v>
      </c>
      <c r="K350" s="288">
        <v>2.8008400000000003E-2</v>
      </c>
      <c r="L350" s="288">
        <v>1.4798E-2</v>
      </c>
      <c r="M350" s="288">
        <f t="shared" si="10"/>
        <v>1.3210400000000002E-2</v>
      </c>
      <c r="N350" s="289">
        <f t="shared" si="11"/>
        <v>0.47165850244926527</v>
      </c>
    </row>
    <row r="351" spans="1:14">
      <c r="A351" s="273" t="s">
        <v>1809</v>
      </c>
      <c r="B351" s="273">
        <v>432413203</v>
      </c>
      <c r="C351" s="273" t="s">
        <v>1811</v>
      </c>
      <c r="D351" s="273">
        <v>13325383</v>
      </c>
      <c r="E351" s="273">
        <v>100</v>
      </c>
      <c r="F351" s="273" t="s">
        <v>1772</v>
      </c>
      <c r="G351" s="273" t="s">
        <v>1255</v>
      </c>
      <c r="H351" s="273" t="s">
        <v>1773</v>
      </c>
      <c r="I351" s="287">
        <v>1</v>
      </c>
      <c r="J351" s="273">
        <v>75</v>
      </c>
      <c r="K351" s="288">
        <v>4.1726800000000001E-2</v>
      </c>
      <c r="L351" s="288">
        <v>3.0797335999999998E-2</v>
      </c>
      <c r="M351" s="288">
        <f t="shared" si="10"/>
        <v>1.0929464000000003E-2</v>
      </c>
      <c r="N351" s="289">
        <f t="shared" si="11"/>
        <v>0.26192911989416878</v>
      </c>
    </row>
    <row r="352" spans="1:14">
      <c r="A352" s="273" t="s">
        <v>1809</v>
      </c>
      <c r="B352" s="273">
        <v>432413203</v>
      </c>
      <c r="C352" s="273" t="s">
        <v>1811</v>
      </c>
      <c r="D352" s="273">
        <v>13325419</v>
      </c>
      <c r="E352" s="273">
        <v>100</v>
      </c>
      <c r="F352" s="273" t="s">
        <v>1772</v>
      </c>
      <c r="G352" s="273" t="s">
        <v>1255</v>
      </c>
      <c r="H352" s="273" t="s">
        <v>1773</v>
      </c>
      <c r="I352" s="287">
        <v>1</v>
      </c>
      <c r="J352" s="273">
        <v>51</v>
      </c>
      <c r="K352" s="288">
        <v>2.9938799999999998E-2</v>
      </c>
      <c r="L352" s="288">
        <v>1.9591000000000001E-2</v>
      </c>
      <c r="M352" s="288">
        <f t="shared" si="10"/>
        <v>1.0347799999999997E-2</v>
      </c>
      <c r="N352" s="289">
        <f t="shared" si="11"/>
        <v>0.34563175544778008</v>
      </c>
    </row>
    <row r="353" spans="1:14">
      <c r="A353" s="273" t="s">
        <v>1809</v>
      </c>
      <c r="B353" s="273">
        <v>432413203</v>
      </c>
      <c r="C353" s="273" t="s">
        <v>1811</v>
      </c>
      <c r="D353" s="273">
        <v>13325533</v>
      </c>
      <c r="E353" s="273">
        <v>100</v>
      </c>
      <c r="F353" s="273" t="s">
        <v>1772</v>
      </c>
      <c r="G353" s="273" t="s">
        <v>1255</v>
      </c>
      <c r="H353" s="273" t="s">
        <v>1773</v>
      </c>
      <c r="I353" s="287">
        <v>1</v>
      </c>
      <c r="J353" s="273">
        <v>12</v>
      </c>
      <c r="K353" s="288">
        <v>2.7125200000000002E-2</v>
      </c>
      <c r="L353" s="288">
        <v>1.4277E-2</v>
      </c>
      <c r="M353" s="288">
        <f t="shared" si="10"/>
        <v>1.2848200000000002E-2</v>
      </c>
      <c r="N353" s="289">
        <f t="shared" si="11"/>
        <v>0.47366286700190235</v>
      </c>
    </row>
    <row r="354" spans="1:14">
      <c r="A354" s="273" t="s">
        <v>1806</v>
      </c>
      <c r="B354" s="273">
        <v>432422303</v>
      </c>
      <c r="C354" s="273" t="s">
        <v>1043</v>
      </c>
      <c r="D354" s="273">
        <v>2379469</v>
      </c>
      <c r="E354" s="273">
        <v>100</v>
      </c>
      <c r="F354" s="273" t="s">
        <v>1772</v>
      </c>
      <c r="G354" s="273" t="s">
        <v>1255</v>
      </c>
      <c r="H354" s="273" t="s">
        <v>1773</v>
      </c>
      <c r="I354" s="287">
        <v>1</v>
      </c>
      <c r="J354" s="273">
        <v>80</v>
      </c>
      <c r="K354" s="288">
        <v>5.1728800000000005E-2</v>
      </c>
      <c r="L354" s="288">
        <v>4.1680000000000002E-2</v>
      </c>
      <c r="M354" s="288">
        <f t="shared" si="10"/>
        <v>1.0048800000000004E-2</v>
      </c>
      <c r="N354" s="289">
        <f t="shared" si="11"/>
        <v>0.19425929076259266</v>
      </c>
    </row>
    <row r="355" spans="1:14">
      <c r="A355" s="273" t="s">
        <v>1806</v>
      </c>
      <c r="B355" s="273">
        <v>432422303</v>
      </c>
      <c r="C355" s="273" t="s">
        <v>1043</v>
      </c>
      <c r="D355" s="273">
        <v>2379477</v>
      </c>
      <c r="E355" s="273">
        <v>100</v>
      </c>
      <c r="F355" s="273" t="s">
        <v>1772</v>
      </c>
      <c r="G355" s="273" t="s">
        <v>1255</v>
      </c>
      <c r="H355" s="273" t="s">
        <v>1773</v>
      </c>
      <c r="I355" s="287">
        <v>1</v>
      </c>
      <c r="J355" s="273">
        <v>62</v>
      </c>
      <c r="K355" s="288">
        <v>4.9692E-2</v>
      </c>
      <c r="L355" s="288">
        <v>4.3221999999999997E-2</v>
      </c>
      <c r="M355" s="288">
        <f t="shared" si="10"/>
        <v>6.4700000000000035E-3</v>
      </c>
      <c r="N355" s="289">
        <f t="shared" si="11"/>
        <v>0.13020204459470344</v>
      </c>
    </row>
    <row r="356" spans="1:14">
      <c r="A356" s="273" t="s">
        <v>1806</v>
      </c>
      <c r="B356" s="273">
        <v>432422303</v>
      </c>
      <c r="C356" s="273" t="s">
        <v>1043</v>
      </c>
      <c r="D356" s="273">
        <v>2379485</v>
      </c>
      <c r="E356" s="273">
        <v>100</v>
      </c>
      <c r="F356" s="273" t="s">
        <v>1772</v>
      </c>
      <c r="G356" s="273" t="s">
        <v>1255</v>
      </c>
      <c r="H356" s="273" t="s">
        <v>1773</v>
      </c>
      <c r="I356" s="287">
        <v>1</v>
      </c>
      <c r="J356" s="273">
        <v>114</v>
      </c>
      <c r="K356" s="288">
        <v>0.14294279999999998</v>
      </c>
      <c r="L356" s="288">
        <v>6.6747000000000001E-2</v>
      </c>
      <c r="M356" s="288">
        <f t="shared" si="10"/>
        <v>7.619579999999998E-2</v>
      </c>
      <c r="N356" s="289">
        <f t="shared" si="11"/>
        <v>0.53305098263081452</v>
      </c>
    </row>
    <row r="357" spans="1:14">
      <c r="A357" s="273" t="s">
        <v>1806</v>
      </c>
      <c r="B357" s="273">
        <v>432422303</v>
      </c>
      <c r="C357" s="273" t="s">
        <v>1043</v>
      </c>
      <c r="D357" s="273">
        <v>2379505</v>
      </c>
      <c r="E357" s="273">
        <v>100</v>
      </c>
      <c r="F357" s="273" t="s">
        <v>1772</v>
      </c>
      <c r="G357" s="273" t="s">
        <v>1255</v>
      </c>
      <c r="H357" s="273" t="s">
        <v>1773</v>
      </c>
      <c r="I357" s="287">
        <v>1</v>
      </c>
      <c r="J357" s="273">
        <v>48</v>
      </c>
      <c r="K357" s="288">
        <v>1.8522400000000001E-2</v>
      </c>
      <c r="L357" s="288">
        <v>1.6739E-2</v>
      </c>
      <c r="M357" s="288">
        <f t="shared" si="10"/>
        <v>1.783400000000001E-3</v>
      </c>
      <c r="N357" s="289">
        <f t="shared" si="11"/>
        <v>9.6283418995378608E-2</v>
      </c>
    </row>
    <row r="358" spans="1:14">
      <c r="A358" s="273" t="s">
        <v>1806</v>
      </c>
      <c r="B358" s="273">
        <v>432422304</v>
      </c>
      <c r="C358" s="273" t="s">
        <v>1044</v>
      </c>
      <c r="D358" s="273">
        <v>2379515</v>
      </c>
      <c r="E358" s="273">
        <v>100</v>
      </c>
      <c r="F358" s="273" t="s">
        <v>1772</v>
      </c>
      <c r="G358" s="273" t="s">
        <v>1255</v>
      </c>
      <c r="H358" s="273" t="s">
        <v>1773</v>
      </c>
      <c r="I358" s="287">
        <v>1</v>
      </c>
      <c r="J358" s="273">
        <v>92</v>
      </c>
      <c r="K358" s="288">
        <v>7.4007199999999995E-2</v>
      </c>
      <c r="L358" s="288">
        <v>5.6439000000000003E-2</v>
      </c>
      <c r="M358" s="288">
        <f t="shared" si="10"/>
        <v>1.7568199999999992E-2</v>
      </c>
      <c r="N358" s="289">
        <f t="shared" si="11"/>
        <v>0.23738501118810051</v>
      </c>
    </row>
    <row r="359" spans="1:14">
      <c r="A359" s="273" t="s">
        <v>1806</v>
      </c>
      <c r="B359" s="273">
        <v>432422303</v>
      </c>
      <c r="C359" s="273" t="s">
        <v>1043</v>
      </c>
      <c r="D359" s="273">
        <v>2379553</v>
      </c>
      <c r="E359" s="273">
        <v>100</v>
      </c>
      <c r="F359" s="273" t="s">
        <v>1772</v>
      </c>
      <c r="G359" s="273" t="s">
        <v>1255</v>
      </c>
      <c r="H359" s="273" t="s">
        <v>1773</v>
      </c>
      <c r="I359" s="287">
        <v>1</v>
      </c>
      <c r="J359" s="273">
        <v>111</v>
      </c>
      <c r="K359" s="288">
        <v>6.3332399999999997E-2</v>
      </c>
      <c r="L359" s="288">
        <v>5.0174999999999997E-2</v>
      </c>
      <c r="M359" s="288">
        <f t="shared" si="10"/>
        <v>1.31574E-2</v>
      </c>
      <c r="N359" s="289">
        <f t="shared" si="11"/>
        <v>0.20775148265342858</v>
      </c>
    </row>
    <row r="360" spans="1:14">
      <c r="A360" s="273" t="s">
        <v>1806</v>
      </c>
      <c r="B360" s="273">
        <v>432422303</v>
      </c>
      <c r="C360" s="273" t="s">
        <v>1043</v>
      </c>
      <c r="D360" s="273">
        <v>2379631</v>
      </c>
      <c r="E360" s="273">
        <v>100</v>
      </c>
      <c r="F360" s="273" t="s">
        <v>1772</v>
      </c>
      <c r="G360" s="273" t="s">
        <v>1255</v>
      </c>
      <c r="H360" s="273" t="s">
        <v>1773</v>
      </c>
      <c r="I360" s="287">
        <v>1</v>
      </c>
      <c r="J360" s="273">
        <v>91</v>
      </c>
      <c r="K360" s="288">
        <v>6.3301200000000002E-2</v>
      </c>
      <c r="L360" s="288">
        <v>3.4751999999999998E-2</v>
      </c>
      <c r="M360" s="288">
        <f t="shared" si="10"/>
        <v>2.8549200000000004E-2</v>
      </c>
      <c r="N360" s="289">
        <f t="shared" si="11"/>
        <v>0.45100566813899268</v>
      </c>
    </row>
    <row r="361" spans="1:14">
      <c r="A361" s="273" t="s">
        <v>1806</v>
      </c>
      <c r="B361" s="273">
        <v>432422303</v>
      </c>
      <c r="C361" s="273" t="s">
        <v>1043</v>
      </c>
      <c r="D361" s="273">
        <v>2379633</v>
      </c>
      <c r="E361" s="273">
        <v>100</v>
      </c>
      <c r="F361" s="273" t="s">
        <v>1772</v>
      </c>
      <c r="G361" s="273" t="s">
        <v>1255</v>
      </c>
      <c r="H361" s="273" t="s">
        <v>1773</v>
      </c>
      <c r="I361" s="287">
        <v>1</v>
      </c>
      <c r="J361" s="273">
        <v>47</v>
      </c>
      <c r="K361" s="288">
        <v>4.0981999999999998E-2</v>
      </c>
      <c r="L361" s="288">
        <v>2.7486E-2</v>
      </c>
      <c r="M361" s="288">
        <f t="shared" si="10"/>
        <v>1.3495999999999998E-2</v>
      </c>
      <c r="N361" s="289">
        <f t="shared" si="11"/>
        <v>0.32931530916011903</v>
      </c>
    </row>
    <row r="362" spans="1:14">
      <c r="A362" s="273" t="s">
        <v>1806</v>
      </c>
      <c r="B362" s="273">
        <v>432422303</v>
      </c>
      <c r="C362" s="273" t="s">
        <v>1043</v>
      </c>
      <c r="D362" s="273">
        <v>2379643</v>
      </c>
      <c r="E362" s="273">
        <v>100</v>
      </c>
      <c r="F362" s="273" t="s">
        <v>1772</v>
      </c>
      <c r="G362" s="273" t="s">
        <v>1255</v>
      </c>
      <c r="H362" s="273" t="s">
        <v>1773</v>
      </c>
      <c r="I362" s="287">
        <v>1</v>
      </c>
      <c r="J362" s="273">
        <v>49</v>
      </c>
      <c r="K362" s="288">
        <v>8.7749199999999999E-2</v>
      </c>
      <c r="L362" s="288">
        <v>4.6998999999999999E-2</v>
      </c>
      <c r="M362" s="288">
        <f t="shared" si="10"/>
        <v>4.07502E-2</v>
      </c>
      <c r="N362" s="289">
        <f t="shared" si="11"/>
        <v>0.46439397738099036</v>
      </c>
    </row>
    <row r="363" spans="1:14">
      <c r="A363" s="273" t="s">
        <v>1806</v>
      </c>
      <c r="B363" s="273">
        <v>432422303</v>
      </c>
      <c r="C363" s="273" t="s">
        <v>1043</v>
      </c>
      <c r="D363" s="273">
        <v>2379721</v>
      </c>
      <c r="E363" s="273">
        <v>100</v>
      </c>
      <c r="F363" s="273" t="s">
        <v>1772</v>
      </c>
      <c r="G363" s="273" t="s">
        <v>1255</v>
      </c>
      <c r="H363" s="273" t="s">
        <v>1773</v>
      </c>
      <c r="I363" s="287">
        <v>1</v>
      </c>
      <c r="J363" s="273">
        <v>45</v>
      </c>
      <c r="K363" s="288">
        <v>3.9257599999999997E-2</v>
      </c>
      <c r="L363" s="288">
        <v>1.7410999999999999E-2</v>
      </c>
      <c r="M363" s="288">
        <f t="shared" si="10"/>
        <v>2.1846599999999997E-2</v>
      </c>
      <c r="N363" s="289">
        <f t="shared" si="11"/>
        <v>0.55649351972611671</v>
      </c>
    </row>
    <row r="364" spans="1:14">
      <c r="A364" s="273" t="s">
        <v>1806</v>
      </c>
      <c r="B364" s="273">
        <v>432422304</v>
      </c>
      <c r="C364" s="273" t="s">
        <v>1044</v>
      </c>
      <c r="D364" s="273">
        <v>2379739</v>
      </c>
      <c r="E364" s="273">
        <v>100</v>
      </c>
      <c r="F364" s="273" t="s">
        <v>1772</v>
      </c>
      <c r="G364" s="273" t="s">
        <v>1255</v>
      </c>
      <c r="H364" s="273" t="s">
        <v>1773</v>
      </c>
      <c r="I364" s="287">
        <v>1</v>
      </c>
      <c r="J364" s="273">
        <v>112</v>
      </c>
      <c r="K364" s="288">
        <v>3.0359199999999999E-2</v>
      </c>
      <c r="L364" s="288">
        <v>2.0501999999999999E-2</v>
      </c>
      <c r="M364" s="288">
        <f t="shared" si="10"/>
        <v>9.8572E-3</v>
      </c>
      <c r="N364" s="289">
        <f t="shared" si="11"/>
        <v>0.32468576247068437</v>
      </c>
    </row>
    <row r="365" spans="1:14">
      <c r="A365" s="273" t="s">
        <v>1806</v>
      </c>
      <c r="B365" s="273">
        <v>432422301</v>
      </c>
      <c r="C365" s="273" t="s">
        <v>1041</v>
      </c>
      <c r="D365" s="273">
        <v>2379801</v>
      </c>
      <c r="E365" s="273">
        <v>100</v>
      </c>
      <c r="F365" s="273" t="s">
        <v>1772</v>
      </c>
      <c r="G365" s="273" t="s">
        <v>1255</v>
      </c>
      <c r="H365" s="273" t="s">
        <v>1773</v>
      </c>
      <c r="I365" s="287">
        <v>1</v>
      </c>
      <c r="J365" s="273">
        <v>141</v>
      </c>
      <c r="K365" s="288">
        <v>0.14775960000000002</v>
      </c>
      <c r="L365" s="288">
        <v>0.10468725699999999</v>
      </c>
      <c r="M365" s="288">
        <f t="shared" si="10"/>
        <v>4.3072343000000027E-2</v>
      </c>
      <c r="N365" s="289">
        <f t="shared" si="11"/>
        <v>0.29150283974780672</v>
      </c>
    </row>
    <row r="366" spans="1:14">
      <c r="A366" s="273" t="s">
        <v>1806</v>
      </c>
      <c r="B366" s="273">
        <v>432422304</v>
      </c>
      <c r="C366" s="273" t="s">
        <v>1044</v>
      </c>
      <c r="D366" s="273">
        <v>2379811</v>
      </c>
      <c r="E366" s="273">
        <v>100</v>
      </c>
      <c r="F366" s="273" t="s">
        <v>1772</v>
      </c>
      <c r="G366" s="273" t="s">
        <v>1255</v>
      </c>
      <c r="H366" s="273" t="s">
        <v>1773</v>
      </c>
      <c r="I366" s="287">
        <v>1</v>
      </c>
      <c r="J366" s="273">
        <v>56</v>
      </c>
      <c r="K366" s="288">
        <v>7.0944399999999991E-2</v>
      </c>
      <c r="L366" s="288">
        <v>4.0866493000000004E-2</v>
      </c>
      <c r="M366" s="288">
        <f t="shared" si="10"/>
        <v>3.0077906999999987E-2</v>
      </c>
      <c r="N366" s="289">
        <f t="shared" si="11"/>
        <v>0.42396449895974864</v>
      </c>
    </row>
    <row r="367" spans="1:14">
      <c r="A367" s="273" t="s">
        <v>1806</v>
      </c>
      <c r="B367" s="273">
        <v>432422304</v>
      </c>
      <c r="C367" s="273" t="s">
        <v>1044</v>
      </c>
      <c r="D367" s="273">
        <v>2379815</v>
      </c>
      <c r="E367" s="273">
        <v>100</v>
      </c>
      <c r="F367" s="273" t="s">
        <v>1772</v>
      </c>
      <c r="G367" s="273" t="s">
        <v>1255</v>
      </c>
      <c r="H367" s="273" t="s">
        <v>1773</v>
      </c>
      <c r="I367" s="287">
        <v>1</v>
      </c>
      <c r="J367" s="273">
        <v>37</v>
      </c>
      <c r="K367" s="288">
        <v>1.9642400000000001E-2</v>
      </c>
      <c r="L367" s="288">
        <v>1.8488999999999998E-2</v>
      </c>
      <c r="M367" s="288">
        <f t="shared" si="10"/>
        <v>1.1534000000000023E-3</v>
      </c>
      <c r="N367" s="289">
        <f t="shared" si="11"/>
        <v>5.8719912027043658E-2</v>
      </c>
    </row>
    <row r="368" spans="1:14">
      <c r="A368" s="273" t="s">
        <v>1812</v>
      </c>
      <c r="B368" s="273">
        <v>432421101</v>
      </c>
      <c r="C368" s="273" t="s">
        <v>1035</v>
      </c>
      <c r="D368" s="273">
        <v>2379855</v>
      </c>
      <c r="E368" s="273">
        <v>100</v>
      </c>
      <c r="F368" s="273" t="s">
        <v>1772</v>
      </c>
      <c r="G368" s="273" t="s">
        <v>1255</v>
      </c>
      <c r="H368" s="273" t="s">
        <v>1773</v>
      </c>
      <c r="I368" s="287">
        <v>1</v>
      </c>
      <c r="J368" s="273">
        <v>74</v>
      </c>
      <c r="K368" s="288">
        <v>0.13417720000000002</v>
      </c>
      <c r="L368" s="288">
        <v>4.2324000000000001E-2</v>
      </c>
      <c r="M368" s="288">
        <f t="shared" si="10"/>
        <v>9.1853200000000024E-2</v>
      </c>
      <c r="N368" s="289">
        <f t="shared" si="11"/>
        <v>0.68456637938487319</v>
      </c>
    </row>
    <row r="369" spans="1:14">
      <c r="A369" s="273" t="s">
        <v>1806</v>
      </c>
      <c r="B369" s="273">
        <v>432422304</v>
      </c>
      <c r="C369" s="273" t="s">
        <v>1044</v>
      </c>
      <c r="D369" s="273">
        <v>2379931</v>
      </c>
      <c r="E369" s="273">
        <v>100</v>
      </c>
      <c r="F369" s="273" t="s">
        <v>1772</v>
      </c>
      <c r="G369" s="273" t="s">
        <v>1255</v>
      </c>
      <c r="H369" s="273" t="s">
        <v>1773</v>
      </c>
      <c r="I369" s="287">
        <v>1</v>
      </c>
      <c r="J369" s="273">
        <v>43</v>
      </c>
      <c r="K369" s="288">
        <v>3.5947199999999999E-2</v>
      </c>
      <c r="L369" s="288">
        <v>2.1543E-2</v>
      </c>
      <c r="M369" s="288">
        <f t="shared" si="10"/>
        <v>1.4404199999999999E-2</v>
      </c>
      <c r="N369" s="289">
        <f t="shared" si="11"/>
        <v>0.40070436640405926</v>
      </c>
    </row>
    <row r="370" spans="1:14">
      <c r="A370" s="273" t="s">
        <v>1806</v>
      </c>
      <c r="B370" s="273">
        <v>432422304</v>
      </c>
      <c r="C370" s="273" t="s">
        <v>1044</v>
      </c>
      <c r="D370" s="273">
        <v>2379951</v>
      </c>
      <c r="E370" s="273">
        <v>100</v>
      </c>
      <c r="F370" s="273" t="s">
        <v>1772</v>
      </c>
      <c r="G370" s="273" t="s">
        <v>1255</v>
      </c>
      <c r="H370" s="273" t="s">
        <v>1773</v>
      </c>
      <c r="I370" s="287">
        <v>1</v>
      </c>
      <c r="J370" s="273">
        <v>33</v>
      </c>
      <c r="K370" s="288">
        <v>2.9320799999999998E-2</v>
      </c>
      <c r="L370" s="288">
        <v>1.7864000000000001E-2</v>
      </c>
      <c r="M370" s="288">
        <f t="shared" si="10"/>
        <v>1.1456799999999996E-2</v>
      </c>
      <c r="N370" s="289">
        <f t="shared" si="11"/>
        <v>0.39073967968131829</v>
      </c>
    </row>
    <row r="371" spans="1:14">
      <c r="A371" s="273" t="s">
        <v>1806</v>
      </c>
      <c r="B371" s="273">
        <v>432422304</v>
      </c>
      <c r="C371" s="273" t="s">
        <v>1044</v>
      </c>
      <c r="D371" s="273">
        <v>2379953</v>
      </c>
      <c r="E371" s="273">
        <v>100</v>
      </c>
      <c r="F371" s="273" t="s">
        <v>1772</v>
      </c>
      <c r="G371" s="273" t="s">
        <v>1255</v>
      </c>
      <c r="H371" s="273" t="s">
        <v>1773</v>
      </c>
      <c r="I371" s="287">
        <v>1</v>
      </c>
      <c r="J371" s="273">
        <v>5</v>
      </c>
      <c r="K371" s="288">
        <v>4.5350399999999999E-2</v>
      </c>
      <c r="L371" s="288">
        <v>2.747308E-2</v>
      </c>
      <c r="M371" s="288">
        <f t="shared" si="10"/>
        <v>1.7877319999999999E-2</v>
      </c>
      <c r="N371" s="289">
        <f t="shared" si="11"/>
        <v>0.39420424075642108</v>
      </c>
    </row>
    <row r="372" spans="1:14">
      <c r="A372" s="273" t="s">
        <v>1805</v>
      </c>
      <c r="B372" s="273">
        <v>432433302</v>
      </c>
      <c r="C372" s="273" t="s">
        <v>1060</v>
      </c>
      <c r="D372" s="273">
        <v>2380073</v>
      </c>
      <c r="E372" s="273">
        <v>100</v>
      </c>
      <c r="F372" s="273" t="s">
        <v>1772</v>
      </c>
      <c r="G372" s="273" t="s">
        <v>1255</v>
      </c>
      <c r="H372" s="273" t="s">
        <v>1773</v>
      </c>
      <c r="I372" s="287">
        <v>1</v>
      </c>
      <c r="J372" s="273">
        <v>91</v>
      </c>
      <c r="K372" s="288">
        <v>6.7589200000000002E-2</v>
      </c>
      <c r="L372" s="288">
        <v>5.9386099999999997E-2</v>
      </c>
      <c r="M372" s="288">
        <f t="shared" si="10"/>
        <v>8.2031000000000048E-3</v>
      </c>
      <c r="N372" s="289">
        <f t="shared" si="11"/>
        <v>0.12136702313387353</v>
      </c>
    </row>
    <row r="373" spans="1:14">
      <c r="A373" s="273" t="s">
        <v>1806</v>
      </c>
      <c r="B373" s="273">
        <v>432422301</v>
      </c>
      <c r="C373" s="273" t="s">
        <v>1041</v>
      </c>
      <c r="D373" s="273">
        <v>2380077</v>
      </c>
      <c r="E373" s="273">
        <v>100</v>
      </c>
      <c r="F373" s="273" t="s">
        <v>1772</v>
      </c>
      <c r="G373" s="273" t="s">
        <v>1255</v>
      </c>
      <c r="H373" s="273" t="s">
        <v>1773</v>
      </c>
      <c r="I373" s="287">
        <v>1</v>
      </c>
      <c r="J373" s="273">
        <v>93</v>
      </c>
      <c r="K373" s="288">
        <v>4.8249199999999999E-2</v>
      </c>
      <c r="L373" s="288">
        <v>3.5590999999999998E-2</v>
      </c>
      <c r="M373" s="288">
        <f t="shared" si="10"/>
        <v>1.2658200000000001E-2</v>
      </c>
      <c r="N373" s="289">
        <f t="shared" si="11"/>
        <v>0.26235046384188759</v>
      </c>
    </row>
    <row r="374" spans="1:14">
      <c r="A374" s="273" t="s">
        <v>1806</v>
      </c>
      <c r="B374" s="273">
        <v>432422302</v>
      </c>
      <c r="C374" s="273" t="s">
        <v>1042</v>
      </c>
      <c r="D374" s="273">
        <v>2380093</v>
      </c>
      <c r="E374" s="273">
        <v>100</v>
      </c>
      <c r="F374" s="273" t="s">
        <v>1772</v>
      </c>
      <c r="G374" s="273" t="s">
        <v>1255</v>
      </c>
      <c r="H374" s="273" t="s">
        <v>1773</v>
      </c>
      <c r="I374" s="287">
        <v>1</v>
      </c>
      <c r="J374" s="273">
        <v>158</v>
      </c>
      <c r="K374" s="288">
        <v>0.1289788</v>
      </c>
      <c r="L374" s="288">
        <v>9.1852000000000003E-2</v>
      </c>
      <c r="M374" s="288">
        <f t="shared" si="10"/>
        <v>3.7126800000000001E-2</v>
      </c>
      <c r="N374" s="289">
        <f t="shared" si="11"/>
        <v>0.28785195706581235</v>
      </c>
    </row>
    <row r="375" spans="1:14">
      <c r="A375" s="273" t="s">
        <v>1806</v>
      </c>
      <c r="B375" s="273">
        <v>432422302</v>
      </c>
      <c r="C375" s="273" t="s">
        <v>1042</v>
      </c>
      <c r="D375" s="273">
        <v>2380097</v>
      </c>
      <c r="E375" s="273">
        <v>100</v>
      </c>
      <c r="F375" s="273" t="s">
        <v>1772</v>
      </c>
      <c r="G375" s="273" t="s">
        <v>1255</v>
      </c>
      <c r="H375" s="273" t="s">
        <v>1773</v>
      </c>
      <c r="I375" s="287">
        <v>1</v>
      </c>
      <c r="J375" s="273">
        <v>36</v>
      </c>
      <c r="K375" s="288">
        <v>2.8232E-2</v>
      </c>
      <c r="L375" s="288">
        <v>1.9331000000000001E-2</v>
      </c>
      <c r="M375" s="288">
        <f t="shared" si="10"/>
        <v>8.9009999999999992E-3</v>
      </c>
      <c r="N375" s="289">
        <f t="shared" si="11"/>
        <v>0.31528053272881834</v>
      </c>
    </row>
    <row r="376" spans="1:14">
      <c r="A376" s="273" t="s">
        <v>1806</v>
      </c>
      <c r="B376" s="273">
        <v>432422301</v>
      </c>
      <c r="C376" s="273" t="s">
        <v>1041</v>
      </c>
      <c r="D376" s="273">
        <v>2380103</v>
      </c>
      <c r="E376" s="273">
        <v>100</v>
      </c>
      <c r="F376" s="273" t="s">
        <v>1772</v>
      </c>
      <c r="G376" s="273" t="s">
        <v>1255</v>
      </c>
      <c r="H376" s="273" t="s">
        <v>1773</v>
      </c>
      <c r="I376" s="287">
        <v>1</v>
      </c>
      <c r="J376" s="273">
        <v>66</v>
      </c>
      <c r="K376" s="288">
        <v>5.7847999999999997E-2</v>
      </c>
      <c r="L376" s="288">
        <v>4.9146000000000002E-2</v>
      </c>
      <c r="M376" s="288">
        <f t="shared" si="10"/>
        <v>8.7019999999999945E-3</v>
      </c>
      <c r="N376" s="289">
        <f t="shared" si="11"/>
        <v>0.15042870972203007</v>
      </c>
    </row>
    <row r="377" spans="1:14">
      <c r="A377" s="273" t="s">
        <v>1812</v>
      </c>
      <c r="B377" s="273">
        <v>432421101</v>
      </c>
      <c r="C377" s="273" t="s">
        <v>1035</v>
      </c>
      <c r="D377" s="273">
        <v>2488774</v>
      </c>
      <c r="E377" s="273">
        <v>100</v>
      </c>
      <c r="F377" s="273" t="s">
        <v>1772</v>
      </c>
      <c r="G377" s="273" t="s">
        <v>1255</v>
      </c>
      <c r="H377" s="273" t="s">
        <v>1773</v>
      </c>
      <c r="I377" s="287">
        <v>1</v>
      </c>
      <c r="J377" s="273">
        <v>89</v>
      </c>
      <c r="K377" s="288">
        <v>0.1231144</v>
      </c>
      <c r="L377" s="288">
        <v>5.9109000000000002E-2</v>
      </c>
      <c r="M377" s="288">
        <f t="shared" si="10"/>
        <v>6.400539999999999E-2</v>
      </c>
      <c r="N377" s="289">
        <f t="shared" si="11"/>
        <v>0.51988556984398249</v>
      </c>
    </row>
    <row r="378" spans="1:14">
      <c r="A378" s="273" t="s">
        <v>1812</v>
      </c>
      <c r="B378" s="273">
        <v>432421101</v>
      </c>
      <c r="C378" s="273" t="s">
        <v>1035</v>
      </c>
      <c r="D378" s="273">
        <v>2488816</v>
      </c>
      <c r="E378" s="273">
        <v>100</v>
      </c>
      <c r="F378" s="273" t="s">
        <v>1772</v>
      </c>
      <c r="G378" s="273" t="s">
        <v>1255</v>
      </c>
      <c r="H378" s="273" t="s">
        <v>1773</v>
      </c>
      <c r="I378" s="287">
        <v>1</v>
      </c>
      <c r="J378" s="273">
        <v>6</v>
      </c>
      <c r="K378" s="288">
        <v>8.8631600000000005E-2</v>
      </c>
      <c r="L378" s="288">
        <v>7.2416999999999995E-2</v>
      </c>
      <c r="M378" s="288">
        <f t="shared" si="10"/>
        <v>1.621460000000001E-2</v>
      </c>
      <c r="N378" s="289">
        <f t="shared" si="11"/>
        <v>0.18294378077344883</v>
      </c>
    </row>
    <row r="379" spans="1:14">
      <c r="A379" s="273" t="s">
        <v>1812</v>
      </c>
      <c r="B379" s="273">
        <v>432421101</v>
      </c>
      <c r="C379" s="273" t="s">
        <v>1035</v>
      </c>
      <c r="D379" s="273">
        <v>2488818</v>
      </c>
      <c r="E379" s="273">
        <v>100</v>
      </c>
      <c r="F379" s="273" t="s">
        <v>1772</v>
      </c>
      <c r="G379" s="273" t="s">
        <v>1255</v>
      </c>
      <c r="H379" s="273" t="s">
        <v>1773</v>
      </c>
      <c r="I379" s="287">
        <v>1</v>
      </c>
      <c r="J379" s="273">
        <v>3</v>
      </c>
      <c r="K379" s="288">
        <v>6.4181600000000005E-2</v>
      </c>
      <c r="L379" s="288">
        <v>4.8932999999999997E-2</v>
      </c>
      <c r="M379" s="288">
        <f t="shared" si="10"/>
        <v>1.5248600000000008E-2</v>
      </c>
      <c r="N379" s="289">
        <f t="shared" si="11"/>
        <v>0.23758522691861853</v>
      </c>
    </row>
    <row r="380" spans="1:14">
      <c r="A380" s="273" t="s">
        <v>1812</v>
      </c>
      <c r="B380" s="273">
        <v>432421101</v>
      </c>
      <c r="C380" s="273" t="s">
        <v>1035</v>
      </c>
      <c r="D380" s="273">
        <v>2488824</v>
      </c>
      <c r="E380" s="273">
        <v>100</v>
      </c>
      <c r="F380" s="273" t="s">
        <v>1772</v>
      </c>
      <c r="G380" s="273" t="s">
        <v>1255</v>
      </c>
      <c r="H380" s="273" t="s">
        <v>1773</v>
      </c>
      <c r="I380" s="287">
        <v>1</v>
      </c>
      <c r="J380" s="273">
        <v>2</v>
      </c>
      <c r="K380" s="288">
        <v>9.2306800000000008E-2</v>
      </c>
      <c r="L380" s="288">
        <v>6.5445001000000003E-2</v>
      </c>
      <c r="M380" s="288">
        <f t="shared" si="10"/>
        <v>2.6861799000000006E-2</v>
      </c>
      <c r="N380" s="289">
        <f t="shared" si="11"/>
        <v>0.29100563555447706</v>
      </c>
    </row>
    <row r="381" spans="1:14">
      <c r="A381" s="273" t="s">
        <v>1812</v>
      </c>
      <c r="B381" s="273">
        <v>432421101</v>
      </c>
      <c r="C381" s="273" t="s">
        <v>1035</v>
      </c>
      <c r="D381" s="273">
        <v>2488856</v>
      </c>
      <c r="E381" s="273">
        <v>100</v>
      </c>
      <c r="F381" s="273" t="s">
        <v>1772</v>
      </c>
      <c r="G381" s="273" t="s">
        <v>1255</v>
      </c>
      <c r="H381" s="273" t="s">
        <v>1773</v>
      </c>
      <c r="I381" s="287">
        <v>1</v>
      </c>
      <c r="J381" s="273">
        <v>58</v>
      </c>
      <c r="K381" s="288">
        <v>0.13816400000000001</v>
      </c>
      <c r="L381" s="288">
        <v>0.102049</v>
      </c>
      <c r="M381" s="288">
        <f t="shared" si="10"/>
        <v>3.6115000000000008E-2</v>
      </c>
      <c r="N381" s="289">
        <f t="shared" si="11"/>
        <v>0.26139225847543501</v>
      </c>
    </row>
    <row r="382" spans="1:14">
      <c r="A382" s="273" t="s">
        <v>1812</v>
      </c>
      <c r="B382" s="273">
        <v>432421101</v>
      </c>
      <c r="C382" s="273" t="s">
        <v>1035</v>
      </c>
      <c r="D382" s="273">
        <v>2488884</v>
      </c>
      <c r="E382" s="273">
        <v>100</v>
      </c>
      <c r="F382" s="273" t="s">
        <v>1772</v>
      </c>
      <c r="G382" s="273" t="s">
        <v>1255</v>
      </c>
      <c r="H382" s="273" t="s">
        <v>1773</v>
      </c>
      <c r="I382" s="287">
        <v>1</v>
      </c>
      <c r="J382" s="273">
        <v>85</v>
      </c>
      <c r="K382" s="288">
        <v>0.145176</v>
      </c>
      <c r="L382" s="288">
        <v>6.4205999999999999E-2</v>
      </c>
      <c r="M382" s="288">
        <f t="shared" si="10"/>
        <v>8.097E-2</v>
      </c>
      <c r="N382" s="289">
        <f t="shared" si="11"/>
        <v>0.55773681600264502</v>
      </c>
    </row>
    <row r="383" spans="1:14">
      <c r="A383" s="273" t="s">
        <v>1812</v>
      </c>
      <c r="B383" s="273">
        <v>432421101</v>
      </c>
      <c r="C383" s="273" t="s">
        <v>1035</v>
      </c>
      <c r="D383" s="273">
        <v>2488910</v>
      </c>
      <c r="E383" s="273">
        <v>100</v>
      </c>
      <c r="F383" s="273" t="s">
        <v>1772</v>
      </c>
      <c r="G383" s="273" t="s">
        <v>1255</v>
      </c>
      <c r="H383" s="273" t="s">
        <v>1773</v>
      </c>
      <c r="I383" s="287">
        <v>1</v>
      </c>
      <c r="J383" s="273">
        <v>117</v>
      </c>
      <c r="K383" s="288">
        <v>0.1044616</v>
      </c>
      <c r="L383" s="288">
        <v>9.2718355000000002E-2</v>
      </c>
      <c r="M383" s="288">
        <f t="shared" si="10"/>
        <v>1.1743244999999999E-2</v>
      </c>
      <c r="N383" s="289">
        <f t="shared" si="11"/>
        <v>0.11241685940096648</v>
      </c>
    </row>
    <row r="384" spans="1:14">
      <c r="A384" s="273" t="s">
        <v>1812</v>
      </c>
      <c r="B384" s="273">
        <v>432421101</v>
      </c>
      <c r="C384" s="273" t="s">
        <v>1035</v>
      </c>
      <c r="D384" s="273">
        <v>2488920</v>
      </c>
      <c r="E384" s="273">
        <v>100</v>
      </c>
      <c r="F384" s="273" t="s">
        <v>1772</v>
      </c>
      <c r="G384" s="273" t="s">
        <v>1255</v>
      </c>
      <c r="H384" s="273" t="s">
        <v>1773</v>
      </c>
      <c r="I384" s="287">
        <v>1</v>
      </c>
      <c r="J384" s="273">
        <v>16</v>
      </c>
      <c r="K384" s="288">
        <v>0.131386</v>
      </c>
      <c r="L384" s="288">
        <v>8.1404000000000004E-2</v>
      </c>
      <c r="M384" s="288">
        <f t="shared" si="10"/>
        <v>4.9981999999999999E-2</v>
      </c>
      <c r="N384" s="289">
        <f t="shared" si="11"/>
        <v>0.38042104942687954</v>
      </c>
    </row>
    <row r="385" spans="1:14">
      <c r="A385" s="273" t="s">
        <v>1812</v>
      </c>
      <c r="B385" s="273">
        <v>432421101</v>
      </c>
      <c r="C385" s="273" t="s">
        <v>1035</v>
      </c>
      <c r="D385" s="273">
        <v>2488922</v>
      </c>
      <c r="E385" s="273">
        <v>100</v>
      </c>
      <c r="F385" s="273" t="s">
        <v>1772</v>
      </c>
      <c r="G385" s="273" t="s">
        <v>1255</v>
      </c>
      <c r="H385" s="273" t="s">
        <v>1773</v>
      </c>
      <c r="I385" s="287">
        <v>1</v>
      </c>
      <c r="J385" s="273">
        <v>8</v>
      </c>
      <c r="K385" s="288">
        <v>5.0658399999999999E-2</v>
      </c>
      <c r="L385" s="288">
        <v>3.9030000000000002E-2</v>
      </c>
      <c r="M385" s="288">
        <f t="shared" si="10"/>
        <v>1.1628399999999997E-2</v>
      </c>
      <c r="N385" s="289">
        <f t="shared" si="11"/>
        <v>0.2295453468723844</v>
      </c>
    </row>
    <row r="386" spans="1:14">
      <c r="A386" s="273" t="s">
        <v>1812</v>
      </c>
      <c r="B386" s="273">
        <v>432421101</v>
      </c>
      <c r="C386" s="273" t="s">
        <v>1035</v>
      </c>
      <c r="D386" s="273">
        <v>2488924</v>
      </c>
      <c r="E386" s="273">
        <v>100</v>
      </c>
      <c r="F386" s="273" t="s">
        <v>1772</v>
      </c>
      <c r="G386" s="273" t="s">
        <v>1255</v>
      </c>
      <c r="H386" s="273" t="s">
        <v>1773</v>
      </c>
      <c r="I386" s="287">
        <v>1</v>
      </c>
      <c r="J386" s="273">
        <v>3</v>
      </c>
      <c r="K386" s="288">
        <v>0.11320960000000001</v>
      </c>
      <c r="L386" s="288">
        <v>8.6305439999999997E-2</v>
      </c>
      <c r="M386" s="288">
        <f t="shared" ref="M386:M434" si="12">K386-L386</f>
        <v>2.690416000000001E-2</v>
      </c>
      <c r="N386" s="289">
        <f t="shared" ref="N386:N434" si="13">M386/K386</f>
        <v>0.23764910396291489</v>
      </c>
    </row>
    <row r="387" spans="1:14">
      <c r="A387" s="273" t="s">
        <v>1812</v>
      </c>
      <c r="B387" s="273">
        <v>432421101</v>
      </c>
      <c r="C387" s="273" t="s">
        <v>1035</v>
      </c>
      <c r="D387" s="273">
        <v>2488928</v>
      </c>
      <c r="E387" s="273">
        <v>100</v>
      </c>
      <c r="F387" s="273" t="s">
        <v>1772</v>
      </c>
      <c r="G387" s="273" t="s">
        <v>1255</v>
      </c>
      <c r="H387" s="273" t="s">
        <v>1773</v>
      </c>
      <c r="I387" s="287">
        <v>1</v>
      </c>
      <c r="J387" s="273">
        <v>28</v>
      </c>
      <c r="K387" s="288">
        <v>0.13855600000000001</v>
      </c>
      <c r="L387" s="288">
        <v>0.111807</v>
      </c>
      <c r="M387" s="288">
        <f t="shared" si="12"/>
        <v>2.6749000000000009E-2</v>
      </c>
      <c r="N387" s="289">
        <f t="shared" si="13"/>
        <v>0.19305551545945326</v>
      </c>
    </row>
    <row r="388" spans="1:14">
      <c r="A388" s="273" t="s">
        <v>1812</v>
      </c>
      <c r="B388" s="273">
        <v>432421101</v>
      </c>
      <c r="C388" s="273" t="s">
        <v>1035</v>
      </c>
      <c r="D388" s="273">
        <v>2488938</v>
      </c>
      <c r="E388" s="273">
        <v>100</v>
      </c>
      <c r="F388" s="273" t="s">
        <v>1772</v>
      </c>
      <c r="G388" s="273" t="s">
        <v>1255</v>
      </c>
      <c r="H388" s="273" t="s">
        <v>1773</v>
      </c>
      <c r="I388" s="287">
        <v>1</v>
      </c>
      <c r="J388" s="273">
        <v>104</v>
      </c>
      <c r="K388" s="288">
        <v>7.8391600000000006E-2</v>
      </c>
      <c r="L388" s="288">
        <v>5.7778000000000003E-2</v>
      </c>
      <c r="M388" s="288">
        <f t="shared" si="12"/>
        <v>2.0613600000000003E-2</v>
      </c>
      <c r="N388" s="289">
        <f t="shared" si="13"/>
        <v>0.2629567453655749</v>
      </c>
    </row>
    <row r="389" spans="1:14">
      <c r="A389" s="273" t="s">
        <v>1812</v>
      </c>
      <c r="B389" s="273">
        <v>432421101</v>
      </c>
      <c r="C389" s="273" t="s">
        <v>1035</v>
      </c>
      <c r="D389" s="273">
        <v>2488954</v>
      </c>
      <c r="E389" s="273">
        <v>100</v>
      </c>
      <c r="F389" s="273" t="s">
        <v>1772</v>
      </c>
      <c r="G389" s="273" t="s">
        <v>1255</v>
      </c>
      <c r="H389" s="273" t="s">
        <v>1773</v>
      </c>
      <c r="I389" s="287">
        <v>1</v>
      </c>
      <c r="J389" s="273">
        <v>83</v>
      </c>
      <c r="K389" s="288">
        <v>6.8721600000000008E-2</v>
      </c>
      <c r="L389" s="288">
        <v>4.0402E-2</v>
      </c>
      <c r="M389" s="288">
        <f t="shared" si="12"/>
        <v>2.8319600000000007E-2</v>
      </c>
      <c r="N389" s="289">
        <f t="shared" si="13"/>
        <v>0.41209168587460138</v>
      </c>
    </row>
    <row r="390" spans="1:14">
      <c r="A390" s="273" t="s">
        <v>1812</v>
      </c>
      <c r="B390" s="273">
        <v>432421101</v>
      </c>
      <c r="C390" s="273" t="s">
        <v>1035</v>
      </c>
      <c r="D390" s="273">
        <v>2488956</v>
      </c>
      <c r="E390" s="273">
        <v>100</v>
      </c>
      <c r="F390" s="273" t="s">
        <v>1772</v>
      </c>
      <c r="G390" s="273" t="s">
        <v>1255</v>
      </c>
      <c r="H390" s="273" t="s">
        <v>1773</v>
      </c>
      <c r="I390" s="287">
        <v>1</v>
      </c>
      <c r="J390" s="273">
        <v>54</v>
      </c>
      <c r="K390" s="288">
        <v>6.2101999999999997E-2</v>
      </c>
      <c r="L390" s="288">
        <v>5.6059999999999999E-2</v>
      </c>
      <c r="M390" s="288">
        <f t="shared" si="12"/>
        <v>6.0419999999999988E-3</v>
      </c>
      <c r="N390" s="289">
        <f t="shared" si="13"/>
        <v>9.7291552607001369E-2</v>
      </c>
    </row>
    <row r="391" spans="1:14">
      <c r="A391" s="273" t="s">
        <v>1812</v>
      </c>
      <c r="B391" s="273">
        <v>432421101</v>
      </c>
      <c r="C391" s="273" t="s">
        <v>1035</v>
      </c>
      <c r="D391" s="273">
        <v>2488964</v>
      </c>
      <c r="E391" s="273">
        <v>100</v>
      </c>
      <c r="F391" s="273" t="s">
        <v>1772</v>
      </c>
      <c r="G391" s="273" t="s">
        <v>1255</v>
      </c>
      <c r="H391" s="273" t="s">
        <v>1773</v>
      </c>
      <c r="I391" s="287">
        <v>1</v>
      </c>
      <c r="J391" s="273">
        <v>48</v>
      </c>
      <c r="K391" s="288">
        <v>0.11372119999999999</v>
      </c>
      <c r="L391" s="288">
        <v>7.6181645999999992E-2</v>
      </c>
      <c r="M391" s="288">
        <f t="shared" si="12"/>
        <v>3.7539554000000003E-2</v>
      </c>
      <c r="N391" s="289">
        <f t="shared" si="13"/>
        <v>0.33010163452372998</v>
      </c>
    </row>
    <row r="392" spans="1:14">
      <c r="A392" s="273" t="s">
        <v>1812</v>
      </c>
      <c r="B392" s="273">
        <v>432421101</v>
      </c>
      <c r="C392" s="273" t="s">
        <v>1035</v>
      </c>
      <c r="D392" s="273">
        <v>2488966</v>
      </c>
      <c r="E392" s="273">
        <v>100</v>
      </c>
      <c r="F392" s="273" t="s">
        <v>1772</v>
      </c>
      <c r="G392" s="273" t="s">
        <v>1255</v>
      </c>
      <c r="H392" s="273" t="s">
        <v>1773</v>
      </c>
      <c r="I392" s="287">
        <v>1</v>
      </c>
      <c r="J392" s="273">
        <v>61</v>
      </c>
      <c r="K392" s="288">
        <v>6.2523200000000001E-2</v>
      </c>
      <c r="L392" s="288">
        <v>2.4975000000000001E-2</v>
      </c>
      <c r="M392" s="288">
        <f t="shared" si="12"/>
        <v>3.7548200000000004E-2</v>
      </c>
      <c r="N392" s="289">
        <f t="shared" si="13"/>
        <v>0.60054827647977072</v>
      </c>
    </row>
    <row r="393" spans="1:14">
      <c r="A393" s="273" t="s">
        <v>1812</v>
      </c>
      <c r="B393" s="273">
        <v>432421101</v>
      </c>
      <c r="C393" s="273" t="s">
        <v>1035</v>
      </c>
      <c r="D393" s="273">
        <v>2488970</v>
      </c>
      <c r="E393" s="273">
        <v>100</v>
      </c>
      <c r="F393" s="273" t="s">
        <v>1772</v>
      </c>
      <c r="G393" s="273" t="s">
        <v>1255</v>
      </c>
      <c r="H393" s="273" t="s">
        <v>1773</v>
      </c>
      <c r="I393" s="287">
        <v>1</v>
      </c>
      <c r="J393" s="273">
        <v>80</v>
      </c>
      <c r="K393" s="288">
        <v>0.11417039999999999</v>
      </c>
      <c r="L393" s="288">
        <v>8.7927000000000005E-2</v>
      </c>
      <c r="M393" s="288">
        <f t="shared" si="12"/>
        <v>2.6243399999999986E-2</v>
      </c>
      <c r="N393" s="289">
        <f t="shared" si="13"/>
        <v>0.22986168043555938</v>
      </c>
    </row>
    <row r="394" spans="1:14">
      <c r="A394" s="273" t="s">
        <v>1812</v>
      </c>
      <c r="B394" s="273">
        <v>432421101</v>
      </c>
      <c r="C394" s="273" t="s">
        <v>1035</v>
      </c>
      <c r="D394" s="273">
        <v>2489096</v>
      </c>
      <c r="E394" s="273">
        <v>100</v>
      </c>
      <c r="F394" s="273" t="s">
        <v>1772</v>
      </c>
      <c r="G394" s="273" t="s">
        <v>1255</v>
      </c>
      <c r="H394" s="273" t="s">
        <v>1773</v>
      </c>
      <c r="I394" s="287">
        <v>1</v>
      </c>
      <c r="J394" s="273">
        <v>49</v>
      </c>
      <c r="K394" s="288">
        <v>9.6259600000000001E-2</v>
      </c>
      <c r="L394" s="288">
        <v>2.9399000000000002E-2</v>
      </c>
      <c r="M394" s="288">
        <f t="shared" si="12"/>
        <v>6.6860599999999992E-2</v>
      </c>
      <c r="N394" s="289">
        <f t="shared" si="13"/>
        <v>0.69458630619699224</v>
      </c>
    </row>
    <row r="395" spans="1:14">
      <c r="A395" s="273" t="s">
        <v>1812</v>
      </c>
      <c r="B395" s="273">
        <v>432421101</v>
      </c>
      <c r="C395" s="273" t="s">
        <v>1035</v>
      </c>
      <c r="D395" s="273">
        <v>2489142</v>
      </c>
      <c r="E395" s="273">
        <v>100</v>
      </c>
      <c r="F395" s="273" t="s">
        <v>1772</v>
      </c>
      <c r="G395" s="273" t="s">
        <v>1255</v>
      </c>
      <c r="H395" s="273" t="s">
        <v>1773</v>
      </c>
      <c r="I395" s="287">
        <v>1</v>
      </c>
      <c r="J395" s="273">
        <v>113</v>
      </c>
      <c r="K395" s="288">
        <v>0.1127884</v>
      </c>
      <c r="L395" s="288">
        <v>7.3347999999999997E-2</v>
      </c>
      <c r="M395" s="288">
        <f t="shared" si="12"/>
        <v>3.94404E-2</v>
      </c>
      <c r="N395" s="289">
        <f t="shared" si="13"/>
        <v>0.34968489667377145</v>
      </c>
    </row>
    <row r="396" spans="1:14">
      <c r="A396" s="273" t="s">
        <v>1812</v>
      </c>
      <c r="B396" s="273">
        <v>432421101</v>
      </c>
      <c r="C396" s="273" t="s">
        <v>1035</v>
      </c>
      <c r="D396" s="273">
        <v>2489144</v>
      </c>
      <c r="E396" s="273">
        <v>100</v>
      </c>
      <c r="F396" s="273" t="s">
        <v>1772</v>
      </c>
      <c r="G396" s="273" t="s">
        <v>1255</v>
      </c>
      <c r="H396" s="273" t="s">
        <v>1773</v>
      </c>
      <c r="I396" s="287">
        <v>1</v>
      </c>
      <c r="J396" s="273">
        <v>57</v>
      </c>
      <c r="K396" s="288">
        <v>7.5630000000000003E-2</v>
      </c>
      <c r="L396" s="288">
        <v>4.6514E-2</v>
      </c>
      <c r="M396" s="288">
        <f t="shared" si="12"/>
        <v>2.9116000000000003E-2</v>
      </c>
      <c r="N396" s="289">
        <f t="shared" si="13"/>
        <v>0.38497950548724053</v>
      </c>
    </row>
    <row r="397" spans="1:14">
      <c r="A397" s="273" t="s">
        <v>1803</v>
      </c>
      <c r="B397" s="273">
        <v>432431404</v>
      </c>
      <c r="C397" s="273" t="s">
        <v>1052</v>
      </c>
      <c r="D397" s="273">
        <v>2489152</v>
      </c>
      <c r="E397" s="273">
        <v>100</v>
      </c>
      <c r="F397" s="273" t="s">
        <v>1772</v>
      </c>
      <c r="G397" s="273" t="s">
        <v>1255</v>
      </c>
      <c r="H397" s="273" t="s">
        <v>1773</v>
      </c>
      <c r="I397" s="287">
        <v>1</v>
      </c>
      <c r="J397" s="273">
        <v>1</v>
      </c>
      <c r="K397" s="288">
        <v>2.121E-2</v>
      </c>
      <c r="L397" s="288">
        <v>9.0089999999999996E-3</v>
      </c>
      <c r="M397" s="288">
        <f t="shared" si="12"/>
        <v>1.2201E-2</v>
      </c>
      <c r="N397" s="289">
        <f t="shared" si="13"/>
        <v>0.5752475247524752</v>
      </c>
    </row>
    <row r="398" spans="1:14">
      <c r="A398" s="273" t="s">
        <v>1812</v>
      </c>
      <c r="B398" s="273">
        <v>432421101</v>
      </c>
      <c r="C398" s="273" t="s">
        <v>1035</v>
      </c>
      <c r="D398" s="273">
        <v>2489174</v>
      </c>
      <c r="E398" s="273">
        <v>100</v>
      </c>
      <c r="F398" s="273" t="s">
        <v>1772</v>
      </c>
      <c r="G398" s="273" t="s">
        <v>1255</v>
      </c>
      <c r="H398" s="273" t="s">
        <v>1773</v>
      </c>
      <c r="I398" s="287">
        <v>1</v>
      </c>
      <c r="J398" s="273">
        <v>54</v>
      </c>
      <c r="K398" s="288">
        <v>5.9037599999999996E-2</v>
      </c>
      <c r="L398" s="288">
        <v>4.1577999999999997E-2</v>
      </c>
      <c r="M398" s="288">
        <f t="shared" si="12"/>
        <v>1.7459599999999999E-2</v>
      </c>
      <c r="N398" s="289">
        <f t="shared" si="13"/>
        <v>0.29573695407672401</v>
      </c>
    </row>
    <row r="399" spans="1:14">
      <c r="A399" s="273" t="s">
        <v>1812</v>
      </c>
      <c r="B399" s="273">
        <v>432421101</v>
      </c>
      <c r="C399" s="273" t="s">
        <v>1035</v>
      </c>
      <c r="D399" s="273">
        <v>2489184</v>
      </c>
      <c r="E399" s="273">
        <v>100</v>
      </c>
      <c r="F399" s="273" t="s">
        <v>1772</v>
      </c>
      <c r="G399" s="273" t="s">
        <v>1255</v>
      </c>
      <c r="H399" s="273" t="s">
        <v>1773</v>
      </c>
      <c r="I399" s="287">
        <v>1</v>
      </c>
      <c r="J399" s="273">
        <v>81</v>
      </c>
      <c r="K399" s="288">
        <v>8.1674800000000006E-2</v>
      </c>
      <c r="L399" s="288">
        <v>6.2231000000000002E-2</v>
      </c>
      <c r="M399" s="288">
        <f t="shared" si="12"/>
        <v>1.9443800000000004E-2</v>
      </c>
      <c r="N399" s="289">
        <f t="shared" si="13"/>
        <v>0.23806363774383291</v>
      </c>
    </row>
    <row r="400" spans="1:14">
      <c r="A400" s="273" t="s">
        <v>1812</v>
      </c>
      <c r="B400" s="273">
        <v>432421101</v>
      </c>
      <c r="C400" s="273" t="s">
        <v>1035</v>
      </c>
      <c r="D400" s="273">
        <v>2489186</v>
      </c>
      <c r="E400" s="273">
        <v>100</v>
      </c>
      <c r="F400" s="273" t="s">
        <v>1772</v>
      </c>
      <c r="G400" s="273" t="s">
        <v>1255</v>
      </c>
      <c r="H400" s="273" t="s">
        <v>1773</v>
      </c>
      <c r="I400" s="287">
        <v>1</v>
      </c>
      <c r="J400" s="273">
        <v>105</v>
      </c>
      <c r="K400" s="288">
        <v>0.10307960000000001</v>
      </c>
      <c r="L400" s="288">
        <v>9.2555572000000003E-2</v>
      </c>
      <c r="M400" s="288">
        <f t="shared" si="12"/>
        <v>1.0524028000000005E-2</v>
      </c>
      <c r="N400" s="289">
        <f t="shared" si="13"/>
        <v>0.10209612765280428</v>
      </c>
    </row>
    <row r="401" spans="1:14">
      <c r="A401" s="273" t="s">
        <v>1813</v>
      </c>
      <c r="B401" s="273">
        <v>432421503</v>
      </c>
      <c r="C401" s="273" t="s">
        <v>1814</v>
      </c>
      <c r="D401" s="273">
        <v>2489468</v>
      </c>
      <c r="E401" s="273">
        <v>250</v>
      </c>
      <c r="F401" s="273" t="s">
        <v>1772</v>
      </c>
      <c r="G401" s="273" t="s">
        <v>1255</v>
      </c>
      <c r="H401" s="273" t="s">
        <v>1773</v>
      </c>
      <c r="I401" s="287">
        <v>1</v>
      </c>
      <c r="J401" s="273">
        <v>4</v>
      </c>
      <c r="K401" s="288">
        <v>3.5613599999999995E-2</v>
      </c>
      <c r="L401" s="288">
        <v>2.7716000000000001E-2</v>
      </c>
      <c r="M401" s="288">
        <f t="shared" si="12"/>
        <v>7.8975999999999942E-3</v>
      </c>
      <c r="N401" s="289">
        <f t="shared" si="13"/>
        <v>0.2217579800974907</v>
      </c>
    </row>
    <row r="402" spans="1:14">
      <c r="A402" s="273" t="s">
        <v>1812</v>
      </c>
      <c r="B402" s="273">
        <v>432421102</v>
      </c>
      <c r="C402" s="273" t="s">
        <v>1815</v>
      </c>
      <c r="D402" s="273">
        <v>2489542</v>
      </c>
      <c r="E402" s="273">
        <v>100</v>
      </c>
      <c r="F402" s="273" t="s">
        <v>1772</v>
      </c>
      <c r="G402" s="273" t="s">
        <v>1255</v>
      </c>
      <c r="H402" s="273" t="s">
        <v>1773</v>
      </c>
      <c r="I402" s="287">
        <v>1</v>
      </c>
      <c r="J402" s="273">
        <v>162</v>
      </c>
      <c r="K402" s="288">
        <v>0.16365560000000001</v>
      </c>
      <c r="L402" s="288">
        <v>0.11861624800000001</v>
      </c>
      <c r="M402" s="288">
        <f t="shared" si="12"/>
        <v>4.5039352000000005E-2</v>
      </c>
      <c r="N402" s="289">
        <f t="shared" si="13"/>
        <v>0.2752081321995703</v>
      </c>
    </row>
    <row r="403" spans="1:14">
      <c r="A403" s="273" t="s">
        <v>1812</v>
      </c>
      <c r="B403" s="273">
        <v>432421102</v>
      </c>
      <c r="C403" s="273" t="s">
        <v>1815</v>
      </c>
      <c r="D403" s="273">
        <v>2489556</v>
      </c>
      <c r="E403" s="273">
        <v>100</v>
      </c>
      <c r="F403" s="273" t="s">
        <v>1772</v>
      </c>
      <c r="G403" s="273" t="s">
        <v>1255</v>
      </c>
      <c r="H403" s="273" t="s">
        <v>1773</v>
      </c>
      <c r="I403" s="287">
        <v>1</v>
      </c>
      <c r="J403" s="273">
        <v>84</v>
      </c>
      <c r="K403" s="288">
        <v>7.7313199999999999E-2</v>
      </c>
      <c r="L403" s="288">
        <v>6.0512042999999995E-2</v>
      </c>
      <c r="M403" s="288">
        <f t="shared" si="12"/>
        <v>1.6801157000000004E-2</v>
      </c>
      <c r="N403" s="289">
        <f t="shared" si="13"/>
        <v>0.21731291681110088</v>
      </c>
    </row>
    <row r="404" spans="1:14">
      <c r="A404" s="273" t="s">
        <v>1812</v>
      </c>
      <c r="B404" s="273">
        <v>432421102</v>
      </c>
      <c r="C404" s="273" t="s">
        <v>1815</v>
      </c>
      <c r="D404" s="273">
        <v>2489568</v>
      </c>
      <c r="E404" s="273">
        <v>100</v>
      </c>
      <c r="F404" s="273" t="s">
        <v>1772</v>
      </c>
      <c r="G404" s="273" t="s">
        <v>1255</v>
      </c>
      <c r="H404" s="273" t="s">
        <v>1773</v>
      </c>
      <c r="I404" s="287">
        <v>1</v>
      </c>
      <c r="J404" s="273">
        <v>98</v>
      </c>
      <c r="K404" s="288">
        <v>7.1029999999999996E-2</v>
      </c>
      <c r="L404" s="288">
        <v>3.7828000000000001E-2</v>
      </c>
      <c r="M404" s="288">
        <f t="shared" si="12"/>
        <v>3.3201999999999995E-2</v>
      </c>
      <c r="N404" s="289">
        <f t="shared" si="13"/>
        <v>0.46743629452344077</v>
      </c>
    </row>
    <row r="405" spans="1:14">
      <c r="A405" s="273" t="s">
        <v>1807</v>
      </c>
      <c r="B405" s="273">
        <v>432423402</v>
      </c>
      <c r="C405" s="273" t="s">
        <v>1047</v>
      </c>
      <c r="D405" s="273">
        <v>2649331</v>
      </c>
      <c r="E405" s="273">
        <v>100</v>
      </c>
      <c r="F405" s="273" t="s">
        <v>1772</v>
      </c>
      <c r="G405" s="273" t="s">
        <v>1255</v>
      </c>
      <c r="H405" s="273" t="s">
        <v>1773</v>
      </c>
      <c r="I405" s="287">
        <v>1</v>
      </c>
      <c r="J405" s="273">
        <v>179</v>
      </c>
      <c r="K405" s="288">
        <v>0.26130120000000001</v>
      </c>
      <c r="L405" s="288">
        <v>0.18207319499999999</v>
      </c>
      <c r="M405" s="288">
        <f t="shared" si="12"/>
        <v>7.9228005000000018E-2</v>
      </c>
      <c r="N405" s="289">
        <f t="shared" si="13"/>
        <v>0.30320566840106367</v>
      </c>
    </row>
    <row r="406" spans="1:14">
      <c r="A406" s="273" t="s">
        <v>1786</v>
      </c>
      <c r="B406" s="273">
        <v>432123206</v>
      </c>
      <c r="C406" s="273" t="s">
        <v>1816</v>
      </c>
      <c r="D406" s="273">
        <v>6950726</v>
      </c>
      <c r="E406" s="273">
        <v>100</v>
      </c>
      <c r="F406" s="273" t="s">
        <v>1772</v>
      </c>
      <c r="G406" s="273" t="s">
        <v>1255</v>
      </c>
      <c r="H406" s="273" t="s">
        <v>1773</v>
      </c>
      <c r="I406" s="287">
        <v>1</v>
      </c>
      <c r="J406" s="273">
        <v>38</v>
      </c>
      <c r="K406" s="288">
        <v>4.40428E-2</v>
      </c>
      <c r="L406" s="288">
        <v>1.3615E-2</v>
      </c>
      <c r="M406" s="288">
        <f t="shared" si="12"/>
        <v>3.0427799999999998E-2</v>
      </c>
      <c r="N406" s="289">
        <f t="shared" si="13"/>
        <v>0.69086888208742403</v>
      </c>
    </row>
    <row r="407" spans="1:14">
      <c r="A407" s="273" t="s">
        <v>1786</v>
      </c>
      <c r="B407" s="273">
        <v>432123206</v>
      </c>
      <c r="C407" s="273" t="s">
        <v>1816</v>
      </c>
      <c r="D407" s="273">
        <v>6950750</v>
      </c>
      <c r="E407" s="273">
        <v>100</v>
      </c>
      <c r="F407" s="273" t="s">
        <v>1772</v>
      </c>
      <c r="G407" s="273" t="s">
        <v>1255</v>
      </c>
      <c r="H407" s="273" t="s">
        <v>1773</v>
      </c>
      <c r="I407" s="287">
        <v>1</v>
      </c>
      <c r="J407" s="273">
        <v>81</v>
      </c>
      <c r="K407" s="288">
        <v>8.5487999999999995E-2</v>
      </c>
      <c r="L407" s="288">
        <v>5.3705000000000003E-2</v>
      </c>
      <c r="M407" s="288">
        <f t="shared" si="12"/>
        <v>3.1782999999999992E-2</v>
      </c>
      <c r="N407" s="289">
        <f t="shared" si="13"/>
        <v>0.37178317424667784</v>
      </c>
    </row>
    <row r="408" spans="1:14">
      <c r="A408" s="273" t="s">
        <v>1786</v>
      </c>
      <c r="B408" s="273">
        <v>432123206</v>
      </c>
      <c r="C408" s="273" t="s">
        <v>1816</v>
      </c>
      <c r="D408" s="273">
        <v>6950756</v>
      </c>
      <c r="E408" s="273">
        <v>100</v>
      </c>
      <c r="F408" s="273" t="s">
        <v>1772</v>
      </c>
      <c r="G408" s="273" t="s">
        <v>1255</v>
      </c>
      <c r="H408" s="273" t="s">
        <v>1773</v>
      </c>
      <c r="I408" s="287">
        <v>1</v>
      </c>
      <c r="J408" s="273">
        <v>103</v>
      </c>
      <c r="K408" s="288">
        <v>0.10919039999999999</v>
      </c>
      <c r="L408" s="288">
        <v>8.5427497000000005E-2</v>
      </c>
      <c r="M408" s="288">
        <f t="shared" si="12"/>
        <v>2.3762902999999988E-2</v>
      </c>
      <c r="N408" s="289">
        <f t="shared" si="13"/>
        <v>0.21762813397514791</v>
      </c>
    </row>
    <row r="409" spans="1:14">
      <c r="A409" s="273" t="s">
        <v>1803</v>
      </c>
      <c r="B409" s="273">
        <v>432431402</v>
      </c>
      <c r="C409" s="273" t="s">
        <v>1050</v>
      </c>
      <c r="D409" s="273">
        <v>6951558</v>
      </c>
      <c r="E409" s="273">
        <v>100</v>
      </c>
      <c r="F409" s="273" t="s">
        <v>1772</v>
      </c>
      <c r="G409" s="273" t="s">
        <v>1255</v>
      </c>
      <c r="H409" s="273" t="s">
        <v>1773</v>
      </c>
      <c r="I409" s="287">
        <v>1</v>
      </c>
      <c r="J409" s="273">
        <v>76</v>
      </c>
      <c r="K409" s="288">
        <v>6.9304000000000004E-2</v>
      </c>
      <c r="L409" s="288">
        <v>5.2849E-2</v>
      </c>
      <c r="M409" s="288">
        <f t="shared" si="12"/>
        <v>1.6455000000000004E-2</v>
      </c>
      <c r="N409" s="289">
        <f t="shared" si="13"/>
        <v>0.23743218284658898</v>
      </c>
    </row>
    <row r="410" spans="1:14">
      <c r="A410" s="273" t="s">
        <v>1779</v>
      </c>
      <c r="B410" s="273">
        <v>442113202</v>
      </c>
      <c r="C410" s="273" t="s">
        <v>1343</v>
      </c>
      <c r="D410" s="273">
        <v>9418423</v>
      </c>
      <c r="E410" s="273">
        <v>100</v>
      </c>
      <c r="F410" s="273" t="s">
        <v>1772</v>
      </c>
      <c r="G410" s="273" t="s">
        <v>1255</v>
      </c>
      <c r="H410" s="273" t="s">
        <v>1773</v>
      </c>
      <c r="I410" s="287">
        <v>1</v>
      </c>
      <c r="J410" s="273">
        <v>94</v>
      </c>
      <c r="K410" s="288">
        <v>0.11861160000000001</v>
      </c>
      <c r="L410" s="288">
        <v>7.7790267999999996E-2</v>
      </c>
      <c r="M410" s="288">
        <f t="shared" si="12"/>
        <v>4.0821332000000016E-2</v>
      </c>
      <c r="N410" s="289">
        <f t="shared" si="13"/>
        <v>0.3441596943300656</v>
      </c>
    </row>
    <row r="411" spans="1:14">
      <c r="A411" s="273" t="s">
        <v>1807</v>
      </c>
      <c r="B411" s="273">
        <v>432423402</v>
      </c>
      <c r="C411" s="273" t="s">
        <v>1047</v>
      </c>
      <c r="D411" s="273">
        <v>9418435</v>
      </c>
      <c r="E411" s="273">
        <v>100</v>
      </c>
      <c r="F411" s="273" t="s">
        <v>1772</v>
      </c>
      <c r="G411" s="273" t="s">
        <v>1255</v>
      </c>
      <c r="H411" s="273" t="s">
        <v>1773</v>
      </c>
      <c r="I411" s="287">
        <v>1</v>
      </c>
      <c r="J411" s="273">
        <v>40</v>
      </c>
      <c r="K411" s="288">
        <v>3.8055600000000002E-2</v>
      </c>
      <c r="L411" s="288">
        <v>2.8498137999999999E-2</v>
      </c>
      <c r="M411" s="288">
        <f t="shared" si="12"/>
        <v>9.5574620000000027E-3</v>
      </c>
      <c r="N411" s="289">
        <f t="shared" si="13"/>
        <v>0.25114469355364261</v>
      </c>
    </row>
    <row r="412" spans="1:14">
      <c r="A412" s="273" t="s">
        <v>1807</v>
      </c>
      <c r="B412" s="273">
        <v>432423402</v>
      </c>
      <c r="C412" s="273" t="s">
        <v>1047</v>
      </c>
      <c r="D412" s="273">
        <v>9418495</v>
      </c>
      <c r="E412" s="273">
        <v>100</v>
      </c>
      <c r="F412" s="273" t="s">
        <v>1772</v>
      </c>
      <c r="G412" s="273" t="s">
        <v>1255</v>
      </c>
      <c r="H412" s="273" t="s">
        <v>1773</v>
      </c>
      <c r="I412" s="287">
        <v>1</v>
      </c>
      <c r="J412" s="273">
        <v>58</v>
      </c>
      <c r="K412" s="288">
        <v>6.3432799999999998E-2</v>
      </c>
      <c r="L412" s="288">
        <v>3.4863999999999999E-2</v>
      </c>
      <c r="M412" s="288">
        <f t="shared" si="12"/>
        <v>2.8568799999999998E-2</v>
      </c>
      <c r="N412" s="289">
        <f t="shared" si="13"/>
        <v>0.45037898374342611</v>
      </c>
    </row>
    <row r="413" spans="1:14">
      <c r="A413" s="273" t="s">
        <v>1807</v>
      </c>
      <c r="B413" s="273">
        <v>432423402</v>
      </c>
      <c r="C413" s="273" t="s">
        <v>1047</v>
      </c>
      <c r="D413" s="273">
        <v>9418531</v>
      </c>
      <c r="E413" s="273">
        <v>100</v>
      </c>
      <c r="F413" s="273" t="s">
        <v>1772</v>
      </c>
      <c r="G413" s="273" t="s">
        <v>1255</v>
      </c>
      <c r="H413" s="273" t="s">
        <v>1773</v>
      </c>
      <c r="I413" s="287">
        <v>1</v>
      </c>
      <c r="J413" s="273">
        <v>109</v>
      </c>
      <c r="K413" s="288">
        <v>9.6113199999999996E-2</v>
      </c>
      <c r="L413" s="288">
        <v>7.0260103000000004E-2</v>
      </c>
      <c r="M413" s="288">
        <f t="shared" si="12"/>
        <v>2.5853096999999992E-2</v>
      </c>
      <c r="N413" s="289">
        <f t="shared" si="13"/>
        <v>0.26898591452578824</v>
      </c>
    </row>
    <row r="414" spans="1:14">
      <c r="A414" s="273" t="s">
        <v>1807</v>
      </c>
      <c r="B414" s="273">
        <v>432423401</v>
      </c>
      <c r="C414" s="273" t="s">
        <v>1046</v>
      </c>
      <c r="D414" s="273">
        <v>9893768</v>
      </c>
      <c r="E414" s="273">
        <v>100</v>
      </c>
      <c r="F414" s="273" t="s">
        <v>1772</v>
      </c>
      <c r="G414" s="273" t="s">
        <v>1255</v>
      </c>
      <c r="H414" s="273" t="s">
        <v>1773</v>
      </c>
      <c r="I414" s="287">
        <v>1</v>
      </c>
      <c r="J414" s="273">
        <v>79</v>
      </c>
      <c r="K414" s="288">
        <v>0.12594839999999999</v>
      </c>
      <c r="L414" s="288">
        <v>5.2576999999999999E-2</v>
      </c>
      <c r="M414" s="288">
        <f t="shared" si="12"/>
        <v>7.3371399999999989E-2</v>
      </c>
      <c r="N414" s="289">
        <f t="shared" si="13"/>
        <v>0.58255126702681415</v>
      </c>
    </row>
    <row r="415" spans="1:14">
      <c r="A415" s="273" t="s">
        <v>1807</v>
      </c>
      <c r="B415" s="273">
        <v>432423401</v>
      </c>
      <c r="C415" s="273" t="s">
        <v>1046</v>
      </c>
      <c r="D415" s="273">
        <v>9893832</v>
      </c>
      <c r="E415" s="273">
        <v>100</v>
      </c>
      <c r="F415" s="273" t="s">
        <v>1772</v>
      </c>
      <c r="G415" s="273" t="s">
        <v>1255</v>
      </c>
      <c r="H415" s="273" t="s">
        <v>1773</v>
      </c>
      <c r="I415" s="287">
        <v>1</v>
      </c>
      <c r="J415" s="273">
        <v>144</v>
      </c>
      <c r="K415" s="288">
        <v>0.18105479999999999</v>
      </c>
      <c r="L415" s="288">
        <v>9.1620829000000001E-2</v>
      </c>
      <c r="M415" s="288">
        <f t="shared" si="12"/>
        <v>8.9433970999999987E-2</v>
      </c>
      <c r="N415" s="289">
        <f t="shared" si="13"/>
        <v>0.49396078424874673</v>
      </c>
    </row>
    <row r="416" spans="1:14">
      <c r="A416" s="273" t="s">
        <v>1807</v>
      </c>
      <c r="B416" s="273">
        <v>432423401</v>
      </c>
      <c r="C416" s="273" t="s">
        <v>1046</v>
      </c>
      <c r="D416" s="273">
        <v>9893834</v>
      </c>
      <c r="E416" s="273">
        <v>100</v>
      </c>
      <c r="F416" s="273" t="s">
        <v>1772</v>
      </c>
      <c r="G416" s="273" t="s">
        <v>1255</v>
      </c>
      <c r="H416" s="273" t="s">
        <v>1773</v>
      </c>
      <c r="I416" s="287">
        <v>1</v>
      </c>
      <c r="J416" s="273">
        <v>15</v>
      </c>
      <c r="K416" s="288">
        <v>9.668439999999999E-2</v>
      </c>
      <c r="L416" s="288">
        <v>2.9474E-2</v>
      </c>
      <c r="M416" s="288">
        <f t="shared" si="12"/>
        <v>6.721039999999999E-2</v>
      </c>
      <c r="N416" s="289">
        <f t="shared" si="13"/>
        <v>0.6951524754769125</v>
      </c>
    </row>
    <row r="417" spans="1:14">
      <c r="A417" s="273" t="s">
        <v>1807</v>
      </c>
      <c r="B417" s="273">
        <v>432423401</v>
      </c>
      <c r="C417" s="273" t="s">
        <v>1046</v>
      </c>
      <c r="D417" s="273">
        <v>9893882</v>
      </c>
      <c r="E417" s="273">
        <v>100</v>
      </c>
      <c r="F417" s="273" t="s">
        <v>1772</v>
      </c>
      <c r="G417" s="273" t="s">
        <v>1255</v>
      </c>
      <c r="H417" s="273" t="s">
        <v>1773</v>
      </c>
      <c r="I417" s="287">
        <v>1</v>
      </c>
      <c r="J417" s="273">
        <v>82</v>
      </c>
      <c r="K417" s="288">
        <v>0.11018760000000001</v>
      </c>
      <c r="L417" s="288">
        <v>6.5988000000000005E-2</v>
      </c>
      <c r="M417" s="288">
        <f t="shared" si="12"/>
        <v>4.4199600000000006E-2</v>
      </c>
      <c r="N417" s="289">
        <f t="shared" si="13"/>
        <v>0.40113043572961021</v>
      </c>
    </row>
    <row r="418" spans="1:14">
      <c r="A418" s="273" t="s">
        <v>1807</v>
      </c>
      <c r="B418" s="273">
        <v>432423401</v>
      </c>
      <c r="C418" s="273" t="s">
        <v>1046</v>
      </c>
      <c r="D418" s="273">
        <v>9893888</v>
      </c>
      <c r="E418" s="273">
        <v>100</v>
      </c>
      <c r="F418" s="273" t="s">
        <v>1772</v>
      </c>
      <c r="G418" s="273" t="s">
        <v>1255</v>
      </c>
      <c r="H418" s="273" t="s">
        <v>1773</v>
      </c>
      <c r="I418" s="287">
        <v>1</v>
      </c>
      <c r="J418" s="273">
        <v>87</v>
      </c>
      <c r="K418" s="288">
        <v>0.10360760000000001</v>
      </c>
      <c r="L418" s="288">
        <v>5.8668999999999999E-2</v>
      </c>
      <c r="M418" s="288">
        <f t="shared" si="12"/>
        <v>4.4938600000000009E-2</v>
      </c>
      <c r="N418" s="289">
        <f t="shared" si="13"/>
        <v>0.43373845161937935</v>
      </c>
    </row>
    <row r="419" spans="1:14">
      <c r="A419" s="273" t="s">
        <v>1807</v>
      </c>
      <c r="B419" s="273">
        <v>432423401</v>
      </c>
      <c r="C419" s="273" t="s">
        <v>1046</v>
      </c>
      <c r="D419" s="273">
        <v>9893898</v>
      </c>
      <c r="E419" s="273">
        <v>100</v>
      </c>
      <c r="F419" s="273" t="s">
        <v>1772</v>
      </c>
      <c r="G419" s="273" t="s">
        <v>1255</v>
      </c>
      <c r="H419" s="273" t="s">
        <v>1773</v>
      </c>
      <c r="I419" s="287">
        <v>1</v>
      </c>
      <c r="J419" s="273">
        <v>67</v>
      </c>
      <c r="K419" s="288">
        <v>0.11699960000000001</v>
      </c>
      <c r="L419" s="288">
        <v>5.1060000000000001E-2</v>
      </c>
      <c r="M419" s="288">
        <f t="shared" si="12"/>
        <v>6.5939600000000015E-2</v>
      </c>
      <c r="N419" s="289">
        <f t="shared" si="13"/>
        <v>0.56358825158376613</v>
      </c>
    </row>
    <row r="420" spans="1:14">
      <c r="A420" s="273" t="s">
        <v>1786</v>
      </c>
      <c r="B420" s="273">
        <v>432123206</v>
      </c>
      <c r="C420" s="273" t="s">
        <v>1816</v>
      </c>
      <c r="D420" s="273">
        <v>9894784</v>
      </c>
      <c r="E420" s="273">
        <v>100</v>
      </c>
      <c r="F420" s="273" t="s">
        <v>1772</v>
      </c>
      <c r="G420" s="273" t="s">
        <v>1255</v>
      </c>
      <c r="H420" s="273" t="s">
        <v>1773</v>
      </c>
      <c r="I420" s="287">
        <v>1</v>
      </c>
      <c r="J420" s="273">
        <v>102</v>
      </c>
      <c r="K420" s="288">
        <v>9.83956E-2</v>
      </c>
      <c r="L420" s="288">
        <v>9.1246999999999995E-2</v>
      </c>
      <c r="M420" s="288">
        <f t="shared" si="12"/>
        <v>7.148600000000005E-3</v>
      </c>
      <c r="N420" s="289">
        <f t="shared" si="13"/>
        <v>7.2651622633532448E-2</v>
      </c>
    </row>
    <row r="421" spans="1:14">
      <c r="A421" s="273" t="s">
        <v>1813</v>
      </c>
      <c r="B421" s="273">
        <v>432421503</v>
      </c>
      <c r="C421" s="273" t="s">
        <v>1814</v>
      </c>
      <c r="D421" s="273">
        <v>11072135</v>
      </c>
      <c r="E421" s="273">
        <v>500</v>
      </c>
      <c r="F421" s="273" t="s">
        <v>1772</v>
      </c>
      <c r="G421" s="273" t="s">
        <v>1255</v>
      </c>
      <c r="H421" s="273" t="s">
        <v>1773</v>
      </c>
      <c r="I421" s="287">
        <v>1</v>
      </c>
      <c r="J421" s="273">
        <v>97</v>
      </c>
      <c r="K421" s="288">
        <v>9.1785600000000009E-2</v>
      </c>
      <c r="L421" s="288">
        <v>4.3954E-2</v>
      </c>
      <c r="M421" s="288">
        <f t="shared" si="12"/>
        <v>4.7831600000000009E-2</v>
      </c>
      <c r="N421" s="289">
        <f t="shared" si="13"/>
        <v>0.52112313914165187</v>
      </c>
    </row>
    <row r="422" spans="1:14">
      <c r="A422" s="273" t="s">
        <v>1786</v>
      </c>
      <c r="B422" s="273">
        <v>432123206</v>
      </c>
      <c r="C422" s="273" t="s">
        <v>1816</v>
      </c>
      <c r="D422" s="273">
        <v>11072189</v>
      </c>
      <c r="E422" s="273">
        <v>100</v>
      </c>
      <c r="F422" s="273" t="s">
        <v>1772</v>
      </c>
      <c r="G422" s="273" t="s">
        <v>1255</v>
      </c>
      <c r="H422" s="273" t="s">
        <v>1773</v>
      </c>
      <c r="I422" s="287">
        <v>1</v>
      </c>
      <c r="J422" s="273">
        <v>107</v>
      </c>
      <c r="K422" s="288">
        <v>6.1415999999999998E-2</v>
      </c>
      <c r="L422" s="288">
        <v>5.5192999999999999E-2</v>
      </c>
      <c r="M422" s="288">
        <f t="shared" si="12"/>
        <v>6.2229999999999994E-3</v>
      </c>
      <c r="N422" s="289">
        <f t="shared" si="13"/>
        <v>0.10132538752116711</v>
      </c>
    </row>
    <row r="423" spans="1:14">
      <c r="A423" s="273" t="s">
        <v>1817</v>
      </c>
      <c r="B423" s="273">
        <v>432432501</v>
      </c>
      <c r="C423" s="273" t="s">
        <v>970</v>
      </c>
      <c r="D423" s="273">
        <v>11072195</v>
      </c>
      <c r="E423" s="273">
        <v>100</v>
      </c>
      <c r="F423" s="273" t="s">
        <v>1772</v>
      </c>
      <c r="G423" s="273" t="s">
        <v>1255</v>
      </c>
      <c r="H423" s="273" t="s">
        <v>1773</v>
      </c>
      <c r="I423" s="287">
        <v>1</v>
      </c>
      <c r="J423" s="273">
        <v>40</v>
      </c>
      <c r="K423" s="288">
        <v>5.5881599999999997E-2</v>
      </c>
      <c r="L423" s="288">
        <v>2.8808721000000002E-2</v>
      </c>
      <c r="M423" s="288">
        <f t="shared" si="12"/>
        <v>2.7072878999999994E-2</v>
      </c>
      <c r="N423" s="289">
        <f t="shared" si="13"/>
        <v>0.48446857283971817</v>
      </c>
    </row>
    <row r="424" spans="1:14">
      <c r="A424" s="273" t="s">
        <v>1779</v>
      </c>
      <c r="B424" s="273">
        <v>442113202</v>
      </c>
      <c r="C424" s="273" t="s">
        <v>1343</v>
      </c>
      <c r="D424" s="273">
        <v>11072263</v>
      </c>
      <c r="E424" s="273">
        <v>100</v>
      </c>
      <c r="F424" s="273" t="s">
        <v>1772</v>
      </c>
      <c r="G424" s="273" t="s">
        <v>1255</v>
      </c>
      <c r="H424" s="273" t="s">
        <v>1773</v>
      </c>
      <c r="I424" s="287">
        <v>1</v>
      </c>
      <c r="J424" s="273">
        <v>196</v>
      </c>
      <c r="K424" s="288">
        <v>0.12669079999999999</v>
      </c>
      <c r="L424" s="288">
        <v>0.107203399</v>
      </c>
      <c r="M424" s="288">
        <f t="shared" si="12"/>
        <v>1.9487400999999988E-2</v>
      </c>
      <c r="N424" s="289">
        <f t="shared" si="13"/>
        <v>0.15381859614115617</v>
      </c>
    </row>
    <row r="425" spans="1:14">
      <c r="A425" s="273" t="s">
        <v>1805</v>
      </c>
      <c r="B425" s="273">
        <v>432433302</v>
      </c>
      <c r="C425" s="273" t="s">
        <v>1060</v>
      </c>
      <c r="D425" s="273">
        <v>11662192</v>
      </c>
      <c r="E425" s="273">
        <v>100</v>
      </c>
      <c r="F425" s="273" t="s">
        <v>1772</v>
      </c>
      <c r="G425" s="273" t="s">
        <v>1255</v>
      </c>
      <c r="H425" s="273" t="s">
        <v>1773</v>
      </c>
      <c r="I425" s="287">
        <v>1</v>
      </c>
      <c r="J425" s="273">
        <v>27</v>
      </c>
      <c r="K425" s="288">
        <v>2.3169599999999999E-2</v>
      </c>
      <c r="L425" s="288">
        <v>1.2102E-2</v>
      </c>
      <c r="M425" s="288">
        <f t="shared" si="12"/>
        <v>1.1067599999999999E-2</v>
      </c>
      <c r="N425" s="289">
        <f t="shared" si="13"/>
        <v>0.47767764657136935</v>
      </c>
    </row>
    <row r="426" spans="1:14">
      <c r="A426" s="273" t="s">
        <v>1818</v>
      </c>
      <c r="B426" s="273">
        <v>432414101</v>
      </c>
      <c r="C426" s="273" t="s">
        <v>1030</v>
      </c>
      <c r="D426" s="273">
        <v>11663496</v>
      </c>
      <c r="E426" s="273">
        <v>100</v>
      </c>
      <c r="F426" s="273" t="s">
        <v>1772</v>
      </c>
      <c r="G426" s="273" t="s">
        <v>1255</v>
      </c>
      <c r="H426" s="273" t="s">
        <v>1773</v>
      </c>
      <c r="I426" s="287">
        <v>1</v>
      </c>
      <c r="J426" s="273">
        <v>46</v>
      </c>
      <c r="K426" s="288">
        <v>8.5787199999999994E-2</v>
      </c>
      <c r="L426" s="288">
        <v>4.0557999999999997E-2</v>
      </c>
      <c r="M426" s="288">
        <f t="shared" si="12"/>
        <v>4.5229199999999997E-2</v>
      </c>
      <c r="N426" s="289">
        <f t="shared" si="13"/>
        <v>0.52722550683551861</v>
      </c>
    </row>
    <row r="427" spans="1:14">
      <c r="A427" s="273" t="s">
        <v>1818</v>
      </c>
      <c r="B427" s="273">
        <v>432414101</v>
      </c>
      <c r="C427" s="273" t="s">
        <v>1030</v>
      </c>
      <c r="D427" s="273">
        <v>11663508</v>
      </c>
      <c r="E427" s="273">
        <v>63</v>
      </c>
      <c r="F427" s="273" t="s">
        <v>1772</v>
      </c>
      <c r="G427" s="273" t="s">
        <v>1255</v>
      </c>
      <c r="H427" s="273" t="s">
        <v>1773</v>
      </c>
      <c r="I427" s="287">
        <v>1</v>
      </c>
      <c r="J427" s="273">
        <v>114</v>
      </c>
      <c r="K427" s="288">
        <v>0.1155128</v>
      </c>
      <c r="L427" s="288">
        <v>6.7863000000000007E-2</v>
      </c>
      <c r="M427" s="288">
        <f t="shared" si="12"/>
        <v>4.7649799999999992E-2</v>
      </c>
      <c r="N427" s="289">
        <f t="shared" si="13"/>
        <v>0.41250666592793173</v>
      </c>
    </row>
    <row r="428" spans="1:14">
      <c r="A428" s="273" t="s">
        <v>1818</v>
      </c>
      <c r="B428" s="273">
        <v>432414103</v>
      </c>
      <c r="C428" s="273" t="s">
        <v>1032</v>
      </c>
      <c r="D428" s="273">
        <v>11663514</v>
      </c>
      <c r="E428" s="273">
        <v>100</v>
      </c>
      <c r="F428" s="273" t="s">
        <v>1772</v>
      </c>
      <c r="G428" s="273" t="s">
        <v>1255</v>
      </c>
      <c r="H428" s="273" t="s">
        <v>1773</v>
      </c>
      <c r="I428" s="287">
        <v>1</v>
      </c>
      <c r="J428" s="273">
        <v>105</v>
      </c>
      <c r="K428" s="288">
        <v>0.15224399999999999</v>
      </c>
      <c r="L428" s="288">
        <v>8.5388000000000006E-2</v>
      </c>
      <c r="M428" s="288">
        <f t="shared" si="12"/>
        <v>6.6855999999999985E-2</v>
      </c>
      <c r="N428" s="289">
        <f t="shared" si="13"/>
        <v>0.43913717453561379</v>
      </c>
    </row>
    <row r="429" spans="1:14">
      <c r="A429" s="273" t="s">
        <v>1818</v>
      </c>
      <c r="B429" s="273">
        <v>432414101</v>
      </c>
      <c r="C429" s="273" t="s">
        <v>1030</v>
      </c>
      <c r="D429" s="273">
        <v>11663524</v>
      </c>
      <c r="E429" s="273">
        <v>100</v>
      </c>
      <c r="F429" s="273" t="s">
        <v>1772</v>
      </c>
      <c r="G429" s="273" t="s">
        <v>1255</v>
      </c>
      <c r="H429" s="273" t="s">
        <v>1773</v>
      </c>
      <c r="I429" s="287">
        <v>1</v>
      </c>
      <c r="J429" s="273">
        <v>100</v>
      </c>
      <c r="K429" s="288">
        <v>0.110786</v>
      </c>
      <c r="L429" s="288">
        <v>7.6005368000000004E-2</v>
      </c>
      <c r="M429" s="288">
        <f t="shared" si="12"/>
        <v>3.4780631999999992E-2</v>
      </c>
      <c r="N429" s="289">
        <f t="shared" si="13"/>
        <v>0.31394428898958349</v>
      </c>
    </row>
    <row r="430" spans="1:14">
      <c r="A430" s="273" t="s">
        <v>1818</v>
      </c>
      <c r="B430" s="273">
        <v>432414103</v>
      </c>
      <c r="C430" s="273" t="s">
        <v>1032</v>
      </c>
      <c r="D430" s="273">
        <v>11663540</v>
      </c>
      <c r="E430" s="273">
        <v>100</v>
      </c>
      <c r="F430" s="273" t="s">
        <v>1772</v>
      </c>
      <c r="G430" s="273" t="s">
        <v>1255</v>
      </c>
      <c r="H430" s="273" t="s">
        <v>1773</v>
      </c>
      <c r="I430" s="287">
        <v>1</v>
      </c>
      <c r="J430" s="273">
        <v>62</v>
      </c>
      <c r="K430" s="288">
        <v>0.13721720000000001</v>
      </c>
      <c r="L430" s="288">
        <v>6.9814703999999991E-2</v>
      </c>
      <c r="M430" s="288">
        <f t="shared" si="12"/>
        <v>6.740249600000002E-2</v>
      </c>
      <c r="N430" s="289">
        <f t="shared" si="13"/>
        <v>0.49121025644015481</v>
      </c>
    </row>
    <row r="431" spans="1:14">
      <c r="A431" s="273" t="s">
        <v>1818</v>
      </c>
      <c r="B431" s="273">
        <v>432414101</v>
      </c>
      <c r="C431" s="273" t="s">
        <v>1030</v>
      </c>
      <c r="D431" s="273">
        <v>11663576</v>
      </c>
      <c r="E431" s="273">
        <v>100</v>
      </c>
      <c r="F431" s="273" t="s">
        <v>1772</v>
      </c>
      <c r="G431" s="273" t="s">
        <v>1255</v>
      </c>
      <c r="H431" s="273" t="s">
        <v>1773</v>
      </c>
      <c r="I431" s="287">
        <v>1</v>
      </c>
      <c r="J431" s="273">
        <v>85</v>
      </c>
      <c r="K431" s="288">
        <v>7.7481600000000012E-2</v>
      </c>
      <c r="L431" s="288">
        <v>5.8451999999999997E-2</v>
      </c>
      <c r="M431" s="288">
        <f t="shared" si="12"/>
        <v>1.9029600000000015E-2</v>
      </c>
      <c r="N431" s="289">
        <f t="shared" si="13"/>
        <v>0.2456015363647629</v>
      </c>
    </row>
    <row r="432" spans="1:14">
      <c r="A432" s="273" t="s">
        <v>1818</v>
      </c>
      <c r="B432" s="273">
        <v>432414101</v>
      </c>
      <c r="C432" s="273" t="s">
        <v>1030</v>
      </c>
      <c r="D432" s="273">
        <v>11663590</v>
      </c>
      <c r="E432" s="273">
        <v>100</v>
      </c>
      <c r="F432" s="273" t="s">
        <v>1772</v>
      </c>
      <c r="G432" s="273" t="s">
        <v>1255</v>
      </c>
      <c r="H432" s="273" t="s">
        <v>1773</v>
      </c>
      <c r="I432" s="287">
        <v>1</v>
      </c>
      <c r="J432" s="273">
        <v>48</v>
      </c>
      <c r="K432" s="288">
        <v>8.2192399999999999E-2</v>
      </c>
      <c r="L432" s="288">
        <v>3.5096000000000002E-2</v>
      </c>
      <c r="M432" s="288">
        <f t="shared" si="12"/>
        <v>4.7096399999999997E-2</v>
      </c>
      <c r="N432" s="289">
        <f t="shared" si="13"/>
        <v>0.57300188338581182</v>
      </c>
    </row>
    <row r="433" spans="1:14">
      <c r="A433" s="273" t="s">
        <v>1818</v>
      </c>
      <c r="B433" s="273">
        <v>432414101</v>
      </c>
      <c r="C433" s="273" t="s">
        <v>1030</v>
      </c>
      <c r="D433" s="273">
        <v>11663622</v>
      </c>
      <c r="E433" s="273">
        <v>100</v>
      </c>
      <c r="F433" s="273" t="s">
        <v>1772</v>
      </c>
      <c r="G433" s="273" t="s">
        <v>1255</v>
      </c>
      <c r="H433" s="273" t="s">
        <v>1773</v>
      </c>
      <c r="I433" s="287">
        <v>1</v>
      </c>
      <c r="J433" s="273">
        <v>100</v>
      </c>
      <c r="K433" s="288">
        <v>8.0810000000000007E-2</v>
      </c>
      <c r="L433" s="288">
        <v>7.1079000000000003E-2</v>
      </c>
      <c r="M433" s="288">
        <f t="shared" si="12"/>
        <v>9.7310000000000035E-3</v>
      </c>
      <c r="N433" s="289">
        <f t="shared" si="13"/>
        <v>0.1204182650662047</v>
      </c>
    </row>
    <row r="434" spans="1:14">
      <c r="A434" s="273" t="s">
        <v>1818</v>
      </c>
      <c r="B434" s="273">
        <v>432414101</v>
      </c>
      <c r="C434" s="273" t="s">
        <v>1030</v>
      </c>
      <c r="D434" s="273">
        <v>11663650</v>
      </c>
      <c r="E434" s="273">
        <v>100</v>
      </c>
      <c r="F434" s="273" t="s">
        <v>1772</v>
      </c>
      <c r="G434" s="273" t="s">
        <v>1255</v>
      </c>
      <c r="H434" s="273" t="s">
        <v>1773</v>
      </c>
      <c r="I434" s="287">
        <v>1</v>
      </c>
      <c r="J434" s="273">
        <v>58</v>
      </c>
      <c r="K434" s="288">
        <v>8.6800799999999997E-2</v>
      </c>
      <c r="L434" s="288">
        <v>3.1707694000000002E-2</v>
      </c>
      <c r="M434" s="288">
        <f t="shared" si="12"/>
        <v>5.5093105999999996E-2</v>
      </c>
      <c r="N434" s="289">
        <f t="shared" si="13"/>
        <v>0.6347073529276227</v>
      </c>
    </row>
    <row r="435" spans="1:14">
      <c r="A435" s="273" t="s">
        <v>1803</v>
      </c>
      <c r="B435" s="273">
        <v>432431404</v>
      </c>
      <c r="C435" s="273" t="s">
        <v>1052</v>
      </c>
      <c r="D435" s="273">
        <v>11664086</v>
      </c>
      <c r="E435" s="273">
        <v>100</v>
      </c>
      <c r="F435" s="273" t="s">
        <v>1772</v>
      </c>
      <c r="G435" s="273" t="s">
        <v>1255</v>
      </c>
      <c r="H435" s="273" t="s">
        <v>1773</v>
      </c>
      <c r="I435" s="287">
        <v>1</v>
      </c>
      <c r="J435" s="273">
        <v>88</v>
      </c>
      <c r="K435" s="288">
        <v>3.7070400000000003E-2</v>
      </c>
      <c r="L435" s="288">
        <v>2.2213E-2</v>
      </c>
      <c r="M435" s="288">
        <f t="shared" ref="M435:M497" si="14">K435-L435</f>
        <v>1.4857400000000003E-2</v>
      </c>
      <c r="N435" s="289">
        <f t="shared" ref="N435:N497" si="15">M435/K435</f>
        <v>0.40078876947645564</v>
      </c>
    </row>
    <row r="436" spans="1:14">
      <c r="A436" s="273" t="s">
        <v>1803</v>
      </c>
      <c r="B436" s="273">
        <v>432431403</v>
      </c>
      <c r="C436" s="273" t="s">
        <v>1051</v>
      </c>
      <c r="D436" s="273">
        <v>11664658</v>
      </c>
      <c r="E436" s="273">
        <v>100</v>
      </c>
      <c r="F436" s="273" t="s">
        <v>1772</v>
      </c>
      <c r="G436" s="273" t="s">
        <v>1255</v>
      </c>
      <c r="H436" s="273" t="s">
        <v>1773</v>
      </c>
      <c r="I436" s="287">
        <v>1</v>
      </c>
      <c r="J436" s="273">
        <v>38</v>
      </c>
      <c r="K436" s="288">
        <v>1.99972E-2</v>
      </c>
      <c r="L436" s="288">
        <v>1.6278999999999998E-2</v>
      </c>
      <c r="M436" s="288">
        <f t="shared" si="14"/>
        <v>3.7182000000000014E-3</v>
      </c>
      <c r="N436" s="289">
        <f t="shared" si="15"/>
        <v>0.18593603104434628</v>
      </c>
    </row>
    <row r="437" spans="1:14">
      <c r="A437" s="273" t="s">
        <v>1819</v>
      </c>
      <c r="B437" s="273">
        <v>432412303</v>
      </c>
      <c r="C437" s="273" t="s">
        <v>1820</v>
      </c>
      <c r="D437" s="273">
        <v>11664716</v>
      </c>
      <c r="E437" s="273">
        <v>100</v>
      </c>
      <c r="F437" s="273" t="s">
        <v>1772</v>
      </c>
      <c r="G437" s="273" t="s">
        <v>1255</v>
      </c>
      <c r="H437" s="273" t="s">
        <v>1773</v>
      </c>
      <c r="I437" s="287">
        <v>1</v>
      </c>
      <c r="J437" s="273">
        <v>13</v>
      </c>
      <c r="K437" s="288">
        <v>4.30204E-2</v>
      </c>
      <c r="L437" s="288">
        <v>2.1315305999999999E-2</v>
      </c>
      <c r="M437" s="288">
        <f t="shared" si="14"/>
        <v>2.1705094000000001E-2</v>
      </c>
      <c r="N437" s="289">
        <f t="shared" si="15"/>
        <v>0.50453026936058243</v>
      </c>
    </row>
    <row r="438" spans="1:14">
      <c r="A438" s="273" t="s">
        <v>1821</v>
      </c>
      <c r="B438" s="273">
        <v>432412401</v>
      </c>
      <c r="C438" s="273" t="s">
        <v>990</v>
      </c>
      <c r="D438" s="273">
        <v>11664728</v>
      </c>
      <c r="E438" s="273">
        <v>100</v>
      </c>
      <c r="F438" s="273" t="s">
        <v>1772</v>
      </c>
      <c r="G438" s="273" t="s">
        <v>1255</v>
      </c>
      <c r="H438" s="273" t="s">
        <v>1773</v>
      </c>
      <c r="I438" s="287">
        <v>1</v>
      </c>
      <c r="J438" s="273">
        <v>78</v>
      </c>
      <c r="K438" s="288">
        <v>9.1481999999999994E-2</v>
      </c>
      <c r="L438" s="288">
        <v>3.6485999999999998E-2</v>
      </c>
      <c r="M438" s="288">
        <f t="shared" si="14"/>
        <v>5.4995999999999996E-2</v>
      </c>
      <c r="N438" s="289">
        <f t="shared" si="15"/>
        <v>0.60116744277562795</v>
      </c>
    </row>
    <row r="439" spans="1:14">
      <c r="A439" s="273" t="s">
        <v>1819</v>
      </c>
      <c r="B439" s="273">
        <v>432412303</v>
      </c>
      <c r="C439" s="273" t="s">
        <v>1820</v>
      </c>
      <c r="D439" s="273">
        <v>11664750</v>
      </c>
      <c r="E439" s="273">
        <v>100</v>
      </c>
      <c r="F439" s="273" t="s">
        <v>1772</v>
      </c>
      <c r="G439" s="273" t="s">
        <v>1255</v>
      </c>
      <c r="H439" s="273" t="s">
        <v>1773</v>
      </c>
      <c r="I439" s="287">
        <v>1</v>
      </c>
      <c r="J439" s="273">
        <v>85</v>
      </c>
      <c r="K439" s="288">
        <v>6.2022800000000003E-2</v>
      </c>
      <c r="L439" s="288">
        <v>4.3416999999999997E-2</v>
      </c>
      <c r="M439" s="288">
        <f t="shared" si="14"/>
        <v>1.8605800000000006E-2</v>
      </c>
      <c r="N439" s="289">
        <f t="shared" si="15"/>
        <v>0.2999832319727585</v>
      </c>
    </row>
    <row r="440" spans="1:14">
      <c r="A440" s="273" t="s">
        <v>1819</v>
      </c>
      <c r="B440" s="273">
        <v>432412303</v>
      </c>
      <c r="C440" s="273" t="s">
        <v>1820</v>
      </c>
      <c r="D440" s="273">
        <v>11664826</v>
      </c>
      <c r="E440" s="273">
        <v>100</v>
      </c>
      <c r="F440" s="273" t="s">
        <v>1772</v>
      </c>
      <c r="G440" s="273" t="s">
        <v>1255</v>
      </c>
      <c r="H440" s="273" t="s">
        <v>1773</v>
      </c>
      <c r="I440" s="287">
        <v>1</v>
      </c>
      <c r="J440" s="273">
        <v>56</v>
      </c>
      <c r="K440" s="288">
        <v>0.13392200000000001</v>
      </c>
      <c r="L440" s="288">
        <v>0.10268099999999999</v>
      </c>
      <c r="M440" s="288">
        <f t="shared" si="14"/>
        <v>3.1241000000000019E-2</v>
      </c>
      <c r="N440" s="289">
        <f t="shared" si="15"/>
        <v>0.23327757948656694</v>
      </c>
    </row>
    <row r="441" spans="1:14">
      <c r="A441" s="273" t="s">
        <v>1818</v>
      </c>
      <c r="B441" s="273">
        <v>432414101</v>
      </c>
      <c r="C441" s="273" t="s">
        <v>1030</v>
      </c>
      <c r="D441" s="273">
        <v>11664896</v>
      </c>
      <c r="E441" s="273">
        <v>100</v>
      </c>
      <c r="F441" s="273" t="s">
        <v>1772</v>
      </c>
      <c r="G441" s="273" t="s">
        <v>1255</v>
      </c>
      <c r="H441" s="273" t="s">
        <v>1773</v>
      </c>
      <c r="I441" s="287">
        <v>1</v>
      </c>
      <c r="J441" s="273">
        <v>1</v>
      </c>
      <c r="K441" s="288">
        <v>6.0283999999999997E-2</v>
      </c>
      <c r="L441" s="288">
        <v>5.2980839999999994E-2</v>
      </c>
      <c r="M441" s="288">
        <f t="shared" si="14"/>
        <v>7.303160000000003E-3</v>
      </c>
      <c r="N441" s="289">
        <f t="shared" si="15"/>
        <v>0.12114590936235159</v>
      </c>
    </row>
    <row r="442" spans="1:14">
      <c r="A442" s="273" t="s">
        <v>1819</v>
      </c>
      <c r="B442" s="273">
        <v>432412302</v>
      </c>
      <c r="C442" s="273" t="s">
        <v>1027</v>
      </c>
      <c r="D442" s="273">
        <v>11664936</v>
      </c>
      <c r="E442" s="273">
        <v>100</v>
      </c>
      <c r="F442" s="273" t="s">
        <v>1772</v>
      </c>
      <c r="G442" s="273" t="s">
        <v>1255</v>
      </c>
      <c r="H442" s="273" t="s">
        <v>1773</v>
      </c>
      <c r="I442" s="287">
        <v>1</v>
      </c>
      <c r="J442" s="273">
        <v>104</v>
      </c>
      <c r="K442" s="288">
        <v>6.8573200000000001E-2</v>
      </c>
      <c r="L442" s="288">
        <v>5.1782000000000002E-2</v>
      </c>
      <c r="M442" s="288">
        <f t="shared" si="14"/>
        <v>1.6791199999999999E-2</v>
      </c>
      <c r="N442" s="289">
        <f t="shared" si="15"/>
        <v>0.24486534097869136</v>
      </c>
    </row>
    <row r="443" spans="1:14">
      <c r="A443" s="273" t="s">
        <v>1779</v>
      </c>
      <c r="B443" s="273">
        <v>442113202</v>
      </c>
      <c r="C443" s="273" t="s">
        <v>1343</v>
      </c>
      <c r="D443" s="273">
        <v>11665014</v>
      </c>
      <c r="E443" s="273">
        <v>100</v>
      </c>
      <c r="F443" s="273" t="s">
        <v>1772</v>
      </c>
      <c r="G443" s="273" t="s">
        <v>1255</v>
      </c>
      <c r="H443" s="273" t="s">
        <v>1773</v>
      </c>
      <c r="I443" s="287">
        <v>1</v>
      </c>
      <c r="J443" s="273">
        <v>65</v>
      </c>
      <c r="K443" s="288">
        <v>5.4226400000000001E-2</v>
      </c>
      <c r="L443" s="288">
        <v>3.9573999999999998E-2</v>
      </c>
      <c r="M443" s="288">
        <f t="shared" si="14"/>
        <v>1.4652400000000003E-2</v>
      </c>
      <c r="N443" s="289">
        <f t="shared" si="15"/>
        <v>0.27020786922974793</v>
      </c>
    </row>
    <row r="444" spans="1:14">
      <c r="A444" s="273" t="s">
        <v>1821</v>
      </c>
      <c r="B444" s="273">
        <v>432412403</v>
      </c>
      <c r="C444" s="273" t="s">
        <v>1028</v>
      </c>
      <c r="D444" s="273">
        <v>11665148</v>
      </c>
      <c r="E444" s="273">
        <v>100</v>
      </c>
      <c r="F444" s="273" t="s">
        <v>1772</v>
      </c>
      <c r="G444" s="273" t="s">
        <v>1255</v>
      </c>
      <c r="H444" s="273" t="s">
        <v>1773</v>
      </c>
      <c r="I444" s="287">
        <v>1</v>
      </c>
      <c r="J444" s="273">
        <v>50</v>
      </c>
      <c r="K444" s="288">
        <v>6.3809599999999994E-2</v>
      </c>
      <c r="L444" s="288">
        <v>3.5624999999999997E-2</v>
      </c>
      <c r="M444" s="288">
        <f t="shared" si="14"/>
        <v>2.8184599999999997E-2</v>
      </c>
      <c r="N444" s="289">
        <f t="shared" si="15"/>
        <v>0.44169842782277274</v>
      </c>
    </row>
    <row r="445" spans="1:14">
      <c r="A445" s="273" t="s">
        <v>1821</v>
      </c>
      <c r="B445" s="273">
        <v>432412403</v>
      </c>
      <c r="C445" s="273" t="s">
        <v>1028</v>
      </c>
      <c r="D445" s="273">
        <v>11665156</v>
      </c>
      <c r="E445" s="273">
        <v>100</v>
      </c>
      <c r="F445" s="273" t="s">
        <v>1772</v>
      </c>
      <c r="G445" s="273" t="s">
        <v>1255</v>
      </c>
      <c r="H445" s="273" t="s">
        <v>1773</v>
      </c>
      <c r="I445" s="287">
        <v>1</v>
      </c>
      <c r="J445" s="273">
        <v>88</v>
      </c>
      <c r="K445" s="288">
        <v>0.12898080000000001</v>
      </c>
      <c r="L445" s="288">
        <v>7.1070678999999998E-2</v>
      </c>
      <c r="M445" s="288">
        <f t="shared" si="14"/>
        <v>5.7910121000000009E-2</v>
      </c>
      <c r="N445" s="289">
        <f t="shared" si="15"/>
        <v>0.44898249196779683</v>
      </c>
    </row>
    <row r="446" spans="1:14">
      <c r="A446" s="273" t="s">
        <v>1818</v>
      </c>
      <c r="B446" s="273">
        <v>432414103</v>
      </c>
      <c r="C446" s="273" t="s">
        <v>1032</v>
      </c>
      <c r="D446" s="273">
        <v>11665164</v>
      </c>
      <c r="E446" s="273">
        <v>100</v>
      </c>
      <c r="F446" s="273" t="s">
        <v>1772</v>
      </c>
      <c r="G446" s="273" t="s">
        <v>1255</v>
      </c>
      <c r="H446" s="273" t="s">
        <v>1773</v>
      </c>
      <c r="I446" s="287">
        <v>1</v>
      </c>
      <c r="J446" s="273">
        <v>38</v>
      </c>
      <c r="K446" s="288">
        <v>5.4260800000000005E-2</v>
      </c>
      <c r="L446" s="288">
        <v>3.4569999999999997E-2</v>
      </c>
      <c r="M446" s="288">
        <f t="shared" si="14"/>
        <v>1.9690800000000008E-2</v>
      </c>
      <c r="N446" s="289">
        <f t="shared" si="15"/>
        <v>0.36289181139975835</v>
      </c>
    </row>
    <row r="447" spans="1:14">
      <c r="A447" s="273" t="s">
        <v>1821</v>
      </c>
      <c r="B447" s="273">
        <v>432412401</v>
      </c>
      <c r="C447" s="273" t="s">
        <v>990</v>
      </c>
      <c r="D447" s="273">
        <v>11665248</v>
      </c>
      <c r="E447" s="273">
        <v>100</v>
      </c>
      <c r="F447" s="273" t="s">
        <v>1772</v>
      </c>
      <c r="G447" s="273" t="s">
        <v>1255</v>
      </c>
      <c r="H447" s="273" t="s">
        <v>1773</v>
      </c>
      <c r="I447" s="287">
        <v>1</v>
      </c>
      <c r="J447" s="273">
        <v>82</v>
      </c>
      <c r="K447" s="288">
        <v>7.9318800000000009E-2</v>
      </c>
      <c r="L447" s="288">
        <v>5.4309999999999997E-2</v>
      </c>
      <c r="M447" s="288">
        <f t="shared" si="14"/>
        <v>2.5008800000000012E-2</v>
      </c>
      <c r="N447" s="289">
        <f t="shared" si="15"/>
        <v>0.31529473466567837</v>
      </c>
    </row>
    <row r="448" spans="1:14">
      <c r="A448" s="273" t="s">
        <v>1821</v>
      </c>
      <c r="B448" s="273">
        <v>432412402</v>
      </c>
      <c r="C448" s="273" t="s">
        <v>1029</v>
      </c>
      <c r="D448" s="273">
        <v>11665346</v>
      </c>
      <c r="E448" s="273">
        <v>100</v>
      </c>
      <c r="F448" s="273" t="s">
        <v>1772</v>
      </c>
      <c r="G448" s="273" t="s">
        <v>1255</v>
      </c>
      <c r="H448" s="273" t="s">
        <v>1773</v>
      </c>
      <c r="I448" s="287">
        <v>1</v>
      </c>
      <c r="J448" s="273">
        <v>42</v>
      </c>
      <c r="K448" s="288">
        <v>5.1756000000000003E-2</v>
      </c>
      <c r="L448" s="288">
        <v>3.177E-2</v>
      </c>
      <c r="M448" s="288">
        <f t="shared" si="14"/>
        <v>1.9986000000000004E-2</v>
      </c>
      <c r="N448" s="289">
        <f t="shared" si="15"/>
        <v>0.38615812659401816</v>
      </c>
    </row>
    <row r="449" spans="1:14">
      <c r="A449" s="273" t="s">
        <v>1821</v>
      </c>
      <c r="B449" s="273">
        <v>432412402</v>
      </c>
      <c r="C449" s="273" t="s">
        <v>1029</v>
      </c>
      <c r="D449" s="273">
        <v>11665378</v>
      </c>
      <c r="E449" s="273">
        <v>100</v>
      </c>
      <c r="F449" s="273" t="s">
        <v>1772</v>
      </c>
      <c r="G449" s="273" t="s">
        <v>1255</v>
      </c>
      <c r="H449" s="273" t="s">
        <v>1773</v>
      </c>
      <c r="I449" s="287">
        <v>1</v>
      </c>
      <c r="J449" s="273">
        <v>47</v>
      </c>
      <c r="K449" s="288">
        <v>4.4439599999999996E-2</v>
      </c>
      <c r="L449" s="288">
        <v>3.1349000000000002E-2</v>
      </c>
      <c r="M449" s="288">
        <f t="shared" si="14"/>
        <v>1.3090599999999994E-2</v>
      </c>
      <c r="N449" s="289">
        <f t="shared" si="15"/>
        <v>0.29457060819629327</v>
      </c>
    </row>
    <row r="450" spans="1:14">
      <c r="A450" s="273" t="s">
        <v>1821</v>
      </c>
      <c r="B450" s="273">
        <v>432412402</v>
      </c>
      <c r="C450" s="273" t="s">
        <v>1029</v>
      </c>
      <c r="D450" s="273">
        <v>11665386</v>
      </c>
      <c r="E450" s="273">
        <v>100</v>
      </c>
      <c r="F450" s="273" t="s">
        <v>1772</v>
      </c>
      <c r="G450" s="273" t="s">
        <v>1255</v>
      </c>
      <c r="H450" s="273" t="s">
        <v>1773</v>
      </c>
      <c r="I450" s="287">
        <v>1</v>
      </c>
      <c r="J450" s="273">
        <v>42</v>
      </c>
      <c r="K450" s="288">
        <v>4.6715199999999998E-2</v>
      </c>
      <c r="L450" s="288">
        <v>2.9936594E-2</v>
      </c>
      <c r="M450" s="288">
        <f t="shared" si="14"/>
        <v>1.6778605999999998E-2</v>
      </c>
      <c r="N450" s="289">
        <f t="shared" si="15"/>
        <v>0.35916802239956158</v>
      </c>
    </row>
    <row r="451" spans="1:14">
      <c r="A451" s="273" t="s">
        <v>1821</v>
      </c>
      <c r="B451" s="273">
        <v>432412402</v>
      </c>
      <c r="C451" s="273" t="s">
        <v>1029</v>
      </c>
      <c r="D451" s="273">
        <v>11665464</v>
      </c>
      <c r="E451" s="273">
        <v>100</v>
      </c>
      <c r="F451" s="273" t="s">
        <v>1772</v>
      </c>
      <c r="G451" s="273" t="s">
        <v>1255</v>
      </c>
      <c r="H451" s="273" t="s">
        <v>1773</v>
      </c>
      <c r="I451" s="287">
        <v>1</v>
      </c>
      <c r="J451" s="273">
        <v>39</v>
      </c>
      <c r="K451" s="288">
        <v>3.5323199999999999E-2</v>
      </c>
      <c r="L451" s="288">
        <v>2.1430999999999999E-2</v>
      </c>
      <c r="M451" s="288">
        <f t="shared" si="14"/>
        <v>1.38922E-2</v>
      </c>
      <c r="N451" s="289">
        <f t="shared" si="15"/>
        <v>0.39328826380395887</v>
      </c>
    </row>
    <row r="452" spans="1:14">
      <c r="A452" s="273" t="s">
        <v>1821</v>
      </c>
      <c r="B452" s="273">
        <v>432412402</v>
      </c>
      <c r="C452" s="273" t="s">
        <v>1029</v>
      </c>
      <c r="D452" s="273">
        <v>11665468</v>
      </c>
      <c r="E452" s="273">
        <v>100</v>
      </c>
      <c r="F452" s="273" t="s">
        <v>1772</v>
      </c>
      <c r="G452" s="273" t="s">
        <v>1255</v>
      </c>
      <c r="H452" s="273" t="s">
        <v>1773</v>
      </c>
      <c r="I452" s="287">
        <v>1</v>
      </c>
      <c r="J452" s="273">
        <v>50</v>
      </c>
      <c r="K452" s="288">
        <v>5.99856E-2</v>
      </c>
      <c r="L452" s="288">
        <v>4.5635591000000003E-2</v>
      </c>
      <c r="M452" s="288">
        <f t="shared" si="14"/>
        <v>1.4350008999999997E-2</v>
      </c>
      <c r="N452" s="289">
        <f t="shared" si="15"/>
        <v>0.2392242304819823</v>
      </c>
    </row>
    <row r="453" spans="1:14">
      <c r="A453" s="273" t="s">
        <v>1821</v>
      </c>
      <c r="B453" s="273">
        <v>432412402</v>
      </c>
      <c r="C453" s="273" t="s">
        <v>1029</v>
      </c>
      <c r="D453" s="273">
        <v>11665484</v>
      </c>
      <c r="E453" s="273">
        <v>100</v>
      </c>
      <c r="F453" s="273" t="s">
        <v>1772</v>
      </c>
      <c r="G453" s="273" t="s">
        <v>1255</v>
      </c>
      <c r="H453" s="273" t="s">
        <v>1773</v>
      </c>
      <c r="I453" s="287">
        <v>1</v>
      </c>
      <c r="J453" s="273">
        <v>66</v>
      </c>
      <c r="K453" s="288">
        <v>6.04168E-2</v>
      </c>
      <c r="L453" s="288">
        <v>5.4608999999999998E-2</v>
      </c>
      <c r="M453" s="288">
        <f t="shared" si="14"/>
        <v>5.8078000000000018E-3</v>
      </c>
      <c r="N453" s="289">
        <f t="shared" si="15"/>
        <v>9.6128891301757155E-2</v>
      </c>
    </row>
    <row r="454" spans="1:14">
      <c r="A454" s="273" t="s">
        <v>1822</v>
      </c>
      <c r="B454" s="273">
        <v>432411504</v>
      </c>
      <c r="C454" s="273" t="s">
        <v>1023</v>
      </c>
      <c r="D454" s="273">
        <v>11665538</v>
      </c>
      <c r="E454" s="273">
        <v>100</v>
      </c>
      <c r="F454" s="273" t="s">
        <v>1772</v>
      </c>
      <c r="G454" s="273" t="s">
        <v>1255</v>
      </c>
      <c r="H454" s="273" t="s">
        <v>1773</v>
      </c>
      <c r="I454" s="287">
        <v>1</v>
      </c>
      <c r="J454" s="273">
        <v>40</v>
      </c>
      <c r="K454" s="288">
        <v>2.0878400000000002E-2</v>
      </c>
      <c r="L454" s="288">
        <v>1.8946000000000001E-2</v>
      </c>
      <c r="M454" s="288">
        <f t="shared" si="14"/>
        <v>1.9324000000000008E-3</v>
      </c>
      <c r="N454" s="289">
        <f t="shared" si="15"/>
        <v>9.2554985056326186E-2</v>
      </c>
    </row>
    <row r="455" spans="1:14">
      <c r="A455" s="273" t="s">
        <v>1822</v>
      </c>
      <c r="B455" s="273">
        <v>432411504</v>
      </c>
      <c r="C455" s="273" t="s">
        <v>1023</v>
      </c>
      <c r="D455" s="273">
        <v>11665542</v>
      </c>
      <c r="E455" s="273">
        <v>100</v>
      </c>
      <c r="F455" s="273" t="s">
        <v>1772</v>
      </c>
      <c r="G455" s="273" t="s">
        <v>1255</v>
      </c>
      <c r="H455" s="273" t="s">
        <v>1773</v>
      </c>
      <c r="I455" s="287">
        <v>1</v>
      </c>
      <c r="J455" s="273">
        <v>57</v>
      </c>
      <c r="K455" s="288">
        <v>3.0822800000000001E-2</v>
      </c>
      <c r="L455" s="288">
        <v>2.4378E-2</v>
      </c>
      <c r="M455" s="288">
        <f t="shared" si="14"/>
        <v>6.4448000000000005E-3</v>
      </c>
      <c r="N455" s="289">
        <f t="shared" si="15"/>
        <v>0.20909197087870018</v>
      </c>
    </row>
    <row r="456" spans="1:14">
      <c r="A456" s="273" t="s">
        <v>1822</v>
      </c>
      <c r="B456" s="273">
        <v>432411504</v>
      </c>
      <c r="C456" s="273" t="s">
        <v>1023</v>
      </c>
      <c r="D456" s="273">
        <v>11665556</v>
      </c>
      <c r="E456" s="273">
        <v>100</v>
      </c>
      <c r="F456" s="273" t="s">
        <v>1772</v>
      </c>
      <c r="G456" s="273" t="s">
        <v>1255</v>
      </c>
      <c r="H456" s="273" t="s">
        <v>1773</v>
      </c>
      <c r="I456" s="287">
        <v>1</v>
      </c>
      <c r="J456" s="273">
        <v>154</v>
      </c>
      <c r="K456" s="288">
        <v>0.1076052</v>
      </c>
      <c r="L456" s="288">
        <v>8.1873570000000007E-2</v>
      </c>
      <c r="M456" s="288">
        <f t="shared" si="14"/>
        <v>2.5731629999999991E-2</v>
      </c>
      <c r="N456" s="289">
        <f t="shared" si="15"/>
        <v>0.23912998628319071</v>
      </c>
    </row>
    <row r="457" spans="1:14">
      <c r="A457" s="273" t="s">
        <v>1822</v>
      </c>
      <c r="B457" s="273">
        <v>432411504</v>
      </c>
      <c r="C457" s="273" t="s">
        <v>1023</v>
      </c>
      <c r="D457" s="273">
        <v>11665558</v>
      </c>
      <c r="E457" s="273">
        <v>100</v>
      </c>
      <c r="F457" s="273" t="s">
        <v>1772</v>
      </c>
      <c r="G457" s="273" t="s">
        <v>1255</v>
      </c>
      <c r="H457" s="273" t="s">
        <v>1773</v>
      </c>
      <c r="I457" s="287">
        <v>1</v>
      </c>
      <c r="J457" s="273">
        <v>65</v>
      </c>
      <c r="K457" s="288">
        <v>4.5397199999999999E-2</v>
      </c>
      <c r="L457" s="288">
        <v>2.4927999999999999E-2</v>
      </c>
      <c r="M457" s="288">
        <f t="shared" si="14"/>
        <v>2.04692E-2</v>
      </c>
      <c r="N457" s="289">
        <f t="shared" si="15"/>
        <v>0.45089124439392742</v>
      </c>
    </row>
    <row r="458" spans="1:14">
      <c r="A458" s="273" t="s">
        <v>1822</v>
      </c>
      <c r="B458" s="273">
        <v>432411504</v>
      </c>
      <c r="C458" s="273" t="s">
        <v>1023</v>
      </c>
      <c r="D458" s="273">
        <v>11665576</v>
      </c>
      <c r="E458" s="273">
        <v>100</v>
      </c>
      <c r="F458" s="273" t="s">
        <v>1772</v>
      </c>
      <c r="G458" s="273" t="s">
        <v>1255</v>
      </c>
      <c r="H458" s="273" t="s">
        <v>1773</v>
      </c>
      <c r="I458" s="287">
        <v>1</v>
      </c>
      <c r="J458" s="273">
        <v>117</v>
      </c>
      <c r="K458" s="288">
        <v>8.1687200000000001E-2</v>
      </c>
      <c r="L458" s="288">
        <v>5.8874000000000003E-2</v>
      </c>
      <c r="M458" s="288">
        <f t="shared" si="14"/>
        <v>2.2813199999999999E-2</v>
      </c>
      <c r="N458" s="289">
        <f t="shared" si="15"/>
        <v>0.27927508838594051</v>
      </c>
    </row>
    <row r="459" spans="1:14">
      <c r="A459" s="273" t="s">
        <v>1822</v>
      </c>
      <c r="B459" s="273">
        <v>432411504</v>
      </c>
      <c r="C459" s="273" t="s">
        <v>1023</v>
      </c>
      <c r="D459" s="273">
        <v>11665578</v>
      </c>
      <c r="E459" s="273">
        <v>100</v>
      </c>
      <c r="F459" s="273" t="s">
        <v>1772</v>
      </c>
      <c r="G459" s="273" t="s">
        <v>1255</v>
      </c>
      <c r="H459" s="273" t="s">
        <v>1773</v>
      </c>
      <c r="I459" s="287">
        <v>1</v>
      </c>
      <c r="J459" s="273">
        <v>41</v>
      </c>
      <c r="K459" s="288">
        <v>4.93344E-2</v>
      </c>
      <c r="L459" s="288">
        <v>2.1482999999999999E-2</v>
      </c>
      <c r="M459" s="288">
        <f t="shared" si="14"/>
        <v>2.7851400000000002E-2</v>
      </c>
      <c r="N459" s="289">
        <f t="shared" si="15"/>
        <v>0.56454319906596617</v>
      </c>
    </row>
    <row r="460" spans="1:14">
      <c r="A460" s="273" t="s">
        <v>1822</v>
      </c>
      <c r="B460" s="273">
        <v>432411504</v>
      </c>
      <c r="C460" s="273" t="s">
        <v>1023</v>
      </c>
      <c r="D460" s="273">
        <v>11665584</v>
      </c>
      <c r="E460" s="273">
        <v>100</v>
      </c>
      <c r="F460" s="273" t="s">
        <v>1772</v>
      </c>
      <c r="G460" s="273" t="s">
        <v>1255</v>
      </c>
      <c r="H460" s="273" t="s">
        <v>1773</v>
      </c>
      <c r="I460" s="287">
        <v>1</v>
      </c>
      <c r="J460" s="273">
        <v>41</v>
      </c>
      <c r="K460" s="288">
        <v>4.3432400000000003E-2</v>
      </c>
      <c r="L460" s="288">
        <v>2.9402999999999999E-2</v>
      </c>
      <c r="M460" s="288">
        <f t="shared" si="14"/>
        <v>1.4029400000000004E-2</v>
      </c>
      <c r="N460" s="289">
        <f t="shared" si="15"/>
        <v>0.32301691824536527</v>
      </c>
    </row>
    <row r="461" spans="1:14">
      <c r="A461" s="273" t="s">
        <v>1822</v>
      </c>
      <c r="B461" s="273">
        <v>432411504</v>
      </c>
      <c r="C461" s="273" t="s">
        <v>1023</v>
      </c>
      <c r="D461" s="273">
        <v>11665600</v>
      </c>
      <c r="E461" s="273">
        <v>100</v>
      </c>
      <c r="F461" s="273" t="s">
        <v>1772</v>
      </c>
      <c r="G461" s="273" t="s">
        <v>1255</v>
      </c>
      <c r="H461" s="273" t="s">
        <v>1773</v>
      </c>
      <c r="I461" s="287">
        <v>1</v>
      </c>
      <c r="J461" s="273">
        <v>23</v>
      </c>
      <c r="K461" s="288">
        <v>3.2105599999999998E-2</v>
      </c>
      <c r="L461" s="288">
        <v>1.1653E-2</v>
      </c>
      <c r="M461" s="288">
        <f t="shared" si="14"/>
        <v>2.0452599999999998E-2</v>
      </c>
      <c r="N461" s="289">
        <f t="shared" si="15"/>
        <v>0.63704151300707657</v>
      </c>
    </row>
    <row r="462" spans="1:14">
      <c r="A462" s="273" t="s">
        <v>1822</v>
      </c>
      <c r="B462" s="273">
        <v>432411501</v>
      </c>
      <c r="C462" s="273" t="s">
        <v>1020</v>
      </c>
      <c r="D462" s="273">
        <v>11665656</v>
      </c>
      <c r="E462" s="273">
        <v>250</v>
      </c>
      <c r="F462" s="273" t="s">
        <v>1772</v>
      </c>
      <c r="G462" s="273" t="s">
        <v>1255</v>
      </c>
      <c r="H462" s="273" t="s">
        <v>1773</v>
      </c>
      <c r="I462" s="287">
        <v>1</v>
      </c>
      <c r="J462" s="273">
        <v>86</v>
      </c>
      <c r="K462" s="288">
        <v>0.12248000000000001</v>
      </c>
      <c r="L462" s="288">
        <v>4.0390000000000002E-2</v>
      </c>
      <c r="M462" s="288">
        <f t="shared" si="14"/>
        <v>8.2089999999999996E-2</v>
      </c>
      <c r="N462" s="289">
        <f t="shared" si="15"/>
        <v>0.67023187459177003</v>
      </c>
    </row>
    <row r="463" spans="1:14">
      <c r="A463" s="273" t="s">
        <v>1822</v>
      </c>
      <c r="B463" s="273">
        <v>432411505</v>
      </c>
      <c r="C463" s="273" t="s">
        <v>1024</v>
      </c>
      <c r="D463" s="273">
        <v>11665704</v>
      </c>
      <c r="E463" s="273">
        <v>100</v>
      </c>
      <c r="F463" s="273" t="s">
        <v>1772</v>
      </c>
      <c r="G463" s="273" t="s">
        <v>1255</v>
      </c>
      <c r="H463" s="273" t="s">
        <v>1773</v>
      </c>
      <c r="I463" s="287">
        <v>1</v>
      </c>
      <c r="J463" s="273">
        <v>41</v>
      </c>
      <c r="K463" s="288">
        <v>4.3884800000000002E-2</v>
      </c>
      <c r="L463" s="288">
        <v>3.1364000000000003E-2</v>
      </c>
      <c r="M463" s="288">
        <f t="shared" si="14"/>
        <v>1.2520799999999999E-2</v>
      </c>
      <c r="N463" s="289">
        <f t="shared" si="15"/>
        <v>0.28531063147148894</v>
      </c>
    </row>
    <row r="464" spans="1:14">
      <c r="A464" s="273" t="s">
        <v>1822</v>
      </c>
      <c r="B464" s="273">
        <v>432411505</v>
      </c>
      <c r="C464" s="273" t="s">
        <v>1024</v>
      </c>
      <c r="D464" s="273">
        <v>11665750</v>
      </c>
      <c r="E464" s="273">
        <v>100</v>
      </c>
      <c r="F464" s="273" t="s">
        <v>1772</v>
      </c>
      <c r="G464" s="273" t="s">
        <v>1255</v>
      </c>
      <c r="H464" s="273" t="s">
        <v>1773</v>
      </c>
      <c r="I464" s="287">
        <v>1</v>
      </c>
      <c r="J464" s="273">
        <v>91</v>
      </c>
      <c r="K464" s="288">
        <v>5.8140800000000006E-2</v>
      </c>
      <c r="L464" s="288">
        <v>4.2563999999999998E-2</v>
      </c>
      <c r="M464" s="288">
        <f t="shared" si="14"/>
        <v>1.5576800000000009E-2</v>
      </c>
      <c r="N464" s="289">
        <f t="shared" si="15"/>
        <v>0.26791513016676771</v>
      </c>
    </row>
    <row r="465" spans="1:14">
      <c r="A465" s="273" t="s">
        <v>1822</v>
      </c>
      <c r="B465" s="273">
        <v>432411505</v>
      </c>
      <c r="C465" s="273" t="s">
        <v>1024</v>
      </c>
      <c r="D465" s="273">
        <v>11665814</v>
      </c>
      <c r="E465" s="273">
        <v>100</v>
      </c>
      <c r="F465" s="273" t="s">
        <v>1772</v>
      </c>
      <c r="G465" s="273" t="s">
        <v>1255</v>
      </c>
      <c r="H465" s="273" t="s">
        <v>1773</v>
      </c>
      <c r="I465" s="287">
        <v>1</v>
      </c>
      <c r="J465" s="273">
        <v>84</v>
      </c>
      <c r="K465" s="288">
        <v>6.6203600000000001E-2</v>
      </c>
      <c r="L465" s="288">
        <v>4.0662999999999998E-2</v>
      </c>
      <c r="M465" s="288">
        <f t="shared" si="14"/>
        <v>2.5540600000000004E-2</v>
      </c>
      <c r="N465" s="289">
        <f t="shared" si="15"/>
        <v>0.38578868822843476</v>
      </c>
    </row>
    <row r="466" spans="1:14">
      <c r="A466" s="273" t="s">
        <v>1819</v>
      </c>
      <c r="B466" s="273">
        <v>432412303</v>
      </c>
      <c r="C466" s="273" t="s">
        <v>1820</v>
      </c>
      <c r="D466" s="273">
        <v>1190288</v>
      </c>
      <c r="E466" s="273">
        <v>100</v>
      </c>
      <c r="F466" s="273" t="s">
        <v>1772</v>
      </c>
      <c r="G466" s="273" t="s">
        <v>1255</v>
      </c>
      <c r="H466" s="273" t="s">
        <v>1773</v>
      </c>
      <c r="I466" s="287">
        <v>1</v>
      </c>
      <c r="J466" s="273">
        <v>17</v>
      </c>
      <c r="K466" s="288">
        <v>8.2381599999999999E-2</v>
      </c>
      <c r="L466" s="288">
        <v>3.9033999999999999E-2</v>
      </c>
      <c r="M466" s="288">
        <f t="shared" si="14"/>
        <v>4.33476E-2</v>
      </c>
      <c r="N466" s="289">
        <f t="shared" si="15"/>
        <v>0.52618060343571871</v>
      </c>
    </row>
    <row r="467" spans="1:14">
      <c r="A467" s="273" t="s">
        <v>1821</v>
      </c>
      <c r="B467" s="273">
        <v>432412403</v>
      </c>
      <c r="C467" s="273" t="s">
        <v>1028</v>
      </c>
      <c r="D467" s="273">
        <v>13325581</v>
      </c>
      <c r="E467" s="273">
        <v>100</v>
      </c>
      <c r="F467" s="273" t="s">
        <v>1772</v>
      </c>
      <c r="G467" s="273" t="s">
        <v>1255</v>
      </c>
      <c r="H467" s="273" t="s">
        <v>1773</v>
      </c>
      <c r="I467" s="287">
        <v>1</v>
      </c>
      <c r="J467" s="273">
        <v>30</v>
      </c>
      <c r="K467" s="288">
        <v>1.82936E-2</v>
      </c>
      <c r="L467" s="288">
        <v>1.0547000000000001E-2</v>
      </c>
      <c r="M467" s="288">
        <f t="shared" si="14"/>
        <v>7.7465999999999993E-3</v>
      </c>
      <c r="N467" s="289">
        <f t="shared" si="15"/>
        <v>0.4234595705601959</v>
      </c>
    </row>
    <row r="468" spans="1:14">
      <c r="A468" s="273" t="s">
        <v>1821</v>
      </c>
      <c r="B468" s="273">
        <v>432412403</v>
      </c>
      <c r="C468" s="273" t="s">
        <v>1028</v>
      </c>
      <c r="D468" s="273">
        <v>13325587</v>
      </c>
      <c r="E468" s="273">
        <v>250</v>
      </c>
      <c r="F468" s="273" t="s">
        <v>1772</v>
      </c>
      <c r="G468" s="273" t="s">
        <v>1255</v>
      </c>
      <c r="H468" s="273" t="s">
        <v>1773</v>
      </c>
      <c r="I468" s="287">
        <v>1</v>
      </c>
      <c r="J468" s="273">
        <v>169</v>
      </c>
      <c r="K468" s="288">
        <v>0.2072888</v>
      </c>
      <c r="L468" s="288">
        <v>0.11376699999999999</v>
      </c>
      <c r="M468" s="288">
        <f t="shared" si="14"/>
        <v>9.3521800000000002E-2</v>
      </c>
      <c r="N468" s="289">
        <f t="shared" si="15"/>
        <v>0.4511666814608411</v>
      </c>
    </row>
    <row r="469" spans="1:14">
      <c r="A469" s="273" t="s">
        <v>1778</v>
      </c>
      <c r="B469" s="273">
        <v>432112201</v>
      </c>
      <c r="C469" s="273" t="s">
        <v>954</v>
      </c>
      <c r="D469" s="273">
        <v>13325655</v>
      </c>
      <c r="E469" s="273">
        <v>100</v>
      </c>
      <c r="F469" s="273" t="s">
        <v>1772</v>
      </c>
      <c r="G469" s="273" t="s">
        <v>1255</v>
      </c>
      <c r="H469" s="273" t="s">
        <v>1773</v>
      </c>
      <c r="I469" s="287">
        <v>1</v>
      </c>
      <c r="J469" s="273">
        <v>79</v>
      </c>
      <c r="K469" s="288">
        <v>0.106792</v>
      </c>
      <c r="L469" s="288">
        <v>6.1938465999999998E-2</v>
      </c>
      <c r="M469" s="288">
        <f t="shared" si="14"/>
        <v>4.4853534E-2</v>
      </c>
      <c r="N469" s="289">
        <f t="shared" si="15"/>
        <v>0.42000837141358904</v>
      </c>
    </row>
    <row r="470" spans="1:14">
      <c r="A470" s="273" t="s">
        <v>1778</v>
      </c>
      <c r="B470" s="273">
        <v>432112201</v>
      </c>
      <c r="C470" s="273" t="s">
        <v>954</v>
      </c>
      <c r="D470" s="273">
        <v>13325729</v>
      </c>
      <c r="E470" s="273">
        <v>100</v>
      </c>
      <c r="F470" s="273" t="s">
        <v>1772</v>
      </c>
      <c r="G470" s="273" t="s">
        <v>1255</v>
      </c>
      <c r="H470" s="273" t="s">
        <v>1773</v>
      </c>
      <c r="I470" s="287">
        <v>1</v>
      </c>
      <c r="J470" s="273">
        <v>82</v>
      </c>
      <c r="K470" s="288">
        <v>0.17674960000000001</v>
      </c>
      <c r="L470" s="288">
        <v>5.9680999999999998E-2</v>
      </c>
      <c r="M470" s="288">
        <f t="shared" si="14"/>
        <v>0.11706860000000001</v>
      </c>
      <c r="N470" s="289">
        <f t="shared" si="15"/>
        <v>0.66234152722269246</v>
      </c>
    </row>
    <row r="471" spans="1:14">
      <c r="A471" s="273" t="s">
        <v>1821</v>
      </c>
      <c r="B471" s="273">
        <v>432412403</v>
      </c>
      <c r="C471" s="273" t="s">
        <v>1028</v>
      </c>
      <c r="D471" s="273">
        <v>13325737</v>
      </c>
      <c r="E471" s="273">
        <v>100</v>
      </c>
      <c r="F471" s="273" t="s">
        <v>1772</v>
      </c>
      <c r="G471" s="273" t="s">
        <v>1255</v>
      </c>
      <c r="H471" s="273" t="s">
        <v>1773</v>
      </c>
      <c r="I471" s="287">
        <v>1</v>
      </c>
      <c r="J471" s="273">
        <v>118</v>
      </c>
      <c r="K471" s="288">
        <v>0.1031436</v>
      </c>
      <c r="L471" s="288">
        <v>7.9582E-2</v>
      </c>
      <c r="M471" s="288">
        <f t="shared" si="14"/>
        <v>2.3561600000000002E-2</v>
      </c>
      <c r="N471" s="289">
        <f t="shared" si="15"/>
        <v>0.22843491985930298</v>
      </c>
    </row>
    <row r="472" spans="1:14">
      <c r="A472" s="273" t="s">
        <v>1778</v>
      </c>
      <c r="B472" s="273">
        <v>432112201</v>
      </c>
      <c r="C472" s="273" t="s">
        <v>954</v>
      </c>
      <c r="D472" s="273">
        <v>13325743</v>
      </c>
      <c r="E472" s="273">
        <v>100</v>
      </c>
      <c r="F472" s="273" t="s">
        <v>1772</v>
      </c>
      <c r="G472" s="273" t="s">
        <v>1255</v>
      </c>
      <c r="H472" s="273" t="s">
        <v>1773</v>
      </c>
      <c r="I472" s="287">
        <v>1</v>
      </c>
      <c r="J472" s="273">
        <v>89</v>
      </c>
      <c r="K472" s="288">
        <v>0.1915104</v>
      </c>
      <c r="L472" s="288">
        <v>7.6673000000000005E-2</v>
      </c>
      <c r="M472" s="288">
        <f t="shared" si="14"/>
        <v>0.11483739999999999</v>
      </c>
      <c r="N472" s="289">
        <f t="shared" si="15"/>
        <v>0.59964054171470582</v>
      </c>
    </row>
    <row r="473" spans="1:14">
      <c r="A473" s="273" t="s">
        <v>1821</v>
      </c>
      <c r="B473" s="273">
        <v>432412403</v>
      </c>
      <c r="C473" s="273" t="s">
        <v>1028</v>
      </c>
      <c r="D473" s="273">
        <v>13325757</v>
      </c>
      <c r="E473" s="273">
        <v>100</v>
      </c>
      <c r="F473" s="273" t="s">
        <v>1772</v>
      </c>
      <c r="G473" s="273" t="s">
        <v>1255</v>
      </c>
      <c r="H473" s="273" t="s">
        <v>1773</v>
      </c>
      <c r="I473" s="287">
        <v>1</v>
      </c>
      <c r="J473" s="273">
        <v>95</v>
      </c>
      <c r="K473" s="288">
        <v>0.1174212</v>
      </c>
      <c r="L473" s="288">
        <v>7.4009000000000005E-2</v>
      </c>
      <c r="M473" s="288">
        <f t="shared" si="14"/>
        <v>4.3412199999999998E-2</v>
      </c>
      <c r="N473" s="289">
        <f t="shared" si="15"/>
        <v>0.36971347593109249</v>
      </c>
    </row>
    <row r="474" spans="1:14">
      <c r="A474" s="273" t="s">
        <v>1818</v>
      </c>
      <c r="B474" s="273">
        <v>432414102</v>
      </c>
      <c r="C474" s="273" t="s">
        <v>1031</v>
      </c>
      <c r="D474" s="273">
        <v>2489994</v>
      </c>
      <c r="E474" s="273">
        <v>100</v>
      </c>
      <c r="F474" s="273" t="s">
        <v>1772</v>
      </c>
      <c r="G474" s="273" t="s">
        <v>1255</v>
      </c>
      <c r="H474" s="273" t="s">
        <v>1773</v>
      </c>
      <c r="I474" s="287">
        <v>1</v>
      </c>
      <c r="J474" s="273">
        <v>58</v>
      </c>
      <c r="K474" s="288">
        <v>5.4701199999999998E-2</v>
      </c>
      <c r="L474" s="288">
        <v>4.7141000000000002E-2</v>
      </c>
      <c r="M474" s="288">
        <f t="shared" si="14"/>
        <v>7.5601999999999961E-3</v>
      </c>
      <c r="N474" s="289">
        <f t="shared" si="15"/>
        <v>0.13820903380547403</v>
      </c>
    </row>
    <row r="475" spans="1:14">
      <c r="A475" s="273" t="s">
        <v>1818</v>
      </c>
      <c r="B475" s="273">
        <v>432414103</v>
      </c>
      <c r="C475" s="273" t="s">
        <v>1032</v>
      </c>
      <c r="D475" s="273">
        <v>2489996</v>
      </c>
      <c r="E475" s="273">
        <v>63</v>
      </c>
      <c r="F475" s="273" t="s">
        <v>1772</v>
      </c>
      <c r="G475" s="273" t="s">
        <v>1255</v>
      </c>
      <c r="H475" s="273" t="s">
        <v>1773</v>
      </c>
      <c r="I475" s="287">
        <v>1</v>
      </c>
      <c r="J475" s="273">
        <v>59</v>
      </c>
      <c r="K475" s="288">
        <v>3.8201199999999998E-2</v>
      </c>
      <c r="L475" s="288">
        <v>2.7054999999999999E-2</v>
      </c>
      <c r="M475" s="288">
        <f t="shared" si="14"/>
        <v>1.1146199999999998E-2</v>
      </c>
      <c r="N475" s="289">
        <f t="shared" si="15"/>
        <v>0.29177617457043231</v>
      </c>
    </row>
    <row r="476" spans="1:14">
      <c r="A476" s="273" t="s">
        <v>1818</v>
      </c>
      <c r="B476" s="273">
        <v>432414103</v>
      </c>
      <c r="C476" s="273" t="s">
        <v>1032</v>
      </c>
      <c r="D476" s="273">
        <v>2490002</v>
      </c>
      <c r="E476" s="273">
        <v>63</v>
      </c>
      <c r="F476" s="273" t="s">
        <v>1772</v>
      </c>
      <c r="G476" s="273" t="s">
        <v>1255</v>
      </c>
      <c r="H476" s="273" t="s">
        <v>1773</v>
      </c>
      <c r="I476" s="287">
        <v>1</v>
      </c>
      <c r="J476" s="273">
        <v>52</v>
      </c>
      <c r="K476" s="288">
        <v>7.8169600000000006E-2</v>
      </c>
      <c r="L476" s="288">
        <v>4.8989999999999999E-2</v>
      </c>
      <c r="M476" s="288">
        <f t="shared" si="14"/>
        <v>2.9179600000000007E-2</v>
      </c>
      <c r="N476" s="289">
        <f t="shared" si="15"/>
        <v>0.37328577861470452</v>
      </c>
    </row>
    <row r="477" spans="1:14">
      <c r="A477" s="273" t="s">
        <v>1818</v>
      </c>
      <c r="B477" s="273">
        <v>432414103</v>
      </c>
      <c r="C477" s="273" t="s">
        <v>1032</v>
      </c>
      <c r="D477" s="273">
        <v>2490008</v>
      </c>
      <c r="E477" s="273">
        <v>63</v>
      </c>
      <c r="F477" s="273" t="s">
        <v>1772</v>
      </c>
      <c r="G477" s="273" t="s">
        <v>1255</v>
      </c>
      <c r="H477" s="273" t="s">
        <v>1773</v>
      </c>
      <c r="I477" s="287">
        <v>1</v>
      </c>
      <c r="J477" s="273">
        <v>86</v>
      </c>
      <c r="K477" s="288">
        <v>7.0866399999999996E-2</v>
      </c>
      <c r="L477" s="288">
        <v>5.2034999999999998E-2</v>
      </c>
      <c r="M477" s="288">
        <f t="shared" si="14"/>
        <v>1.8831399999999998E-2</v>
      </c>
      <c r="N477" s="289">
        <f t="shared" si="15"/>
        <v>0.26573100933587707</v>
      </c>
    </row>
    <row r="478" spans="1:14">
      <c r="A478" s="273" t="s">
        <v>1807</v>
      </c>
      <c r="B478" s="273">
        <v>432423402</v>
      </c>
      <c r="C478" s="273" t="s">
        <v>1047</v>
      </c>
      <c r="D478" s="273">
        <v>2649323</v>
      </c>
      <c r="E478" s="273">
        <v>100</v>
      </c>
      <c r="F478" s="273" t="s">
        <v>1772</v>
      </c>
      <c r="G478" s="273" t="s">
        <v>1255</v>
      </c>
      <c r="H478" s="273" t="s">
        <v>1773</v>
      </c>
      <c r="I478" s="287">
        <v>1</v>
      </c>
      <c r="J478" s="273">
        <v>206</v>
      </c>
      <c r="K478" s="288">
        <v>0.1981956</v>
      </c>
      <c r="L478" s="288">
        <v>0.12778500000000001</v>
      </c>
      <c r="M478" s="288">
        <f t="shared" si="14"/>
        <v>7.041059999999999E-2</v>
      </c>
      <c r="N478" s="289">
        <f t="shared" si="15"/>
        <v>0.35525813892942121</v>
      </c>
    </row>
    <row r="479" spans="1:14">
      <c r="A479" s="273" t="s">
        <v>1807</v>
      </c>
      <c r="B479" s="273">
        <v>432423402</v>
      </c>
      <c r="C479" s="273" t="s">
        <v>1047</v>
      </c>
      <c r="D479" s="273">
        <v>2649325</v>
      </c>
      <c r="E479" s="273">
        <v>100</v>
      </c>
      <c r="F479" s="273" t="s">
        <v>1772</v>
      </c>
      <c r="G479" s="273" t="s">
        <v>1255</v>
      </c>
      <c r="H479" s="273" t="s">
        <v>1773</v>
      </c>
      <c r="I479" s="287">
        <v>1</v>
      </c>
      <c r="J479" s="273">
        <v>126</v>
      </c>
      <c r="K479" s="288">
        <v>0.21583160000000001</v>
      </c>
      <c r="L479" s="288">
        <v>8.8570999999999997E-2</v>
      </c>
      <c r="M479" s="288">
        <f t="shared" si="14"/>
        <v>0.1272606</v>
      </c>
      <c r="N479" s="289">
        <f t="shared" si="15"/>
        <v>0.58962913678997886</v>
      </c>
    </row>
    <row r="480" spans="1:14">
      <c r="A480" s="273" t="s">
        <v>1786</v>
      </c>
      <c r="B480" s="273">
        <v>432123206</v>
      </c>
      <c r="C480" s="273" t="s">
        <v>1816</v>
      </c>
      <c r="D480" s="273">
        <v>6950618</v>
      </c>
      <c r="E480" s="273">
        <v>100</v>
      </c>
      <c r="F480" s="273" t="s">
        <v>1772</v>
      </c>
      <c r="G480" s="273" t="s">
        <v>1255</v>
      </c>
      <c r="H480" s="273" t="s">
        <v>1773</v>
      </c>
      <c r="I480" s="287">
        <v>1</v>
      </c>
      <c r="J480" s="273">
        <v>138</v>
      </c>
      <c r="K480" s="288">
        <v>0.1019028</v>
      </c>
      <c r="L480" s="288">
        <v>7.9426999999999998E-2</v>
      </c>
      <c r="M480" s="288">
        <f t="shared" si="14"/>
        <v>2.2475800000000004E-2</v>
      </c>
      <c r="N480" s="289">
        <f t="shared" si="15"/>
        <v>0.22056116220555277</v>
      </c>
    </row>
    <row r="481" spans="1:14">
      <c r="A481" s="273" t="s">
        <v>1786</v>
      </c>
      <c r="B481" s="273">
        <v>432123206</v>
      </c>
      <c r="C481" s="273" t="s">
        <v>1816</v>
      </c>
      <c r="D481" s="273">
        <v>6950752</v>
      </c>
      <c r="E481" s="273">
        <v>100</v>
      </c>
      <c r="F481" s="273" t="s">
        <v>1772</v>
      </c>
      <c r="G481" s="273" t="s">
        <v>1255</v>
      </c>
      <c r="H481" s="273" t="s">
        <v>1773</v>
      </c>
      <c r="I481" s="287">
        <v>1</v>
      </c>
      <c r="J481" s="273">
        <v>135</v>
      </c>
      <c r="K481" s="288">
        <v>9.7304399999999999E-2</v>
      </c>
      <c r="L481" s="288">
        <v>9.1725000000000001E-2</v>
      </c>
      <c r="M481" s="288">
        <f t="shared" si="14"/>
        <v>5.5793999999999982E-3</v>
      </c>
      <c r="N481" s="289">
        <f t="shared" si="15"/>
        <v>5.7339647539062961E-2</v>
      </c>
    </row>
    <row r="482" spans="1:14">
      <c r="A482" s="273" t="s">
        <v>1786</v>
      </c>
      <c r="B482" s="273">
        <v>432123206</v>
      </c>
      <c r="C482" s="273" t="s">
        <v>1816</v>
      </c>
      <c r="D482" s="273">
        <v>6950772</v>
      </c>
      <c r="E482" s="273">
        <v>100</v>
      </c>
      <c r="F482" s="273" t="s">
        <v>1772</v>
      </c>
      <c r="G482" s="273" t="s">
        <v>1255</v>
      </c>
      <c r="H482" s="273" t="s">
        <v>1773</v>
      </c>
      <c r="I482" s="287">
        <v>1</v>
      </c>
      <c r="J482" s="273">
        <v>26</v>
      </c>
      <c r="K482" s="288">
        <v>5.3678400000000001E-2</v>
      </c>
      <c r="L482" s="288">
        <v>4.1796377999999995E-2</v>
      </c>
      <c r="M482" s="288">
        <f t="shared" si="14"/>
        <v>1.1882022000000006E-2</v>
      </c>
      <c r="N482" s="289">
        <f t="shared" si="15"/>
        <v>0.22135574085665755</v>
      </c>
    </row>
    <row r="483" spans="1:14">
      <c r="A483" s="273" t="s">
        <v>1817</v>
      </c>
      <c r="B483" s="273">
        <v>432432503</v>
      </c>
      <c r="C483" s="273" t="s">
        <v>1823</v>
      </c>
      <c r="D483" s="273">
        <v>6951136</v>
      </c>
      <c r="E483" s="273">
        <v>100</v>
      </c>
      <c r="F483" s="273" t="s">
        <v>1772</v>
      </c>
      <c r="G483" s="273" t="s">
        <v>1255</v>
      </c>
      <c r="H483" s="273" t="s">
        <v>1773</v>
      </c>
      <c r="I483" s="287">
        <v>1</v>
      </c>
      <c r="J483" s="273">
        <v>121</v>
      </c>
      <c r="K483" s="288">
        <v>0.10824239999999999</v>
      </c>
      <c r="L483" s="288">
        <v>7.4680999999999997E-2</v>
      </c>
      <c r="M483" s="288">
        <f t="shared" si="14"/>
        <v>3.3561399999999991E-2</v>
      </c>
      <c r="N483" s="289">
        <f t="shared" si="15"/>
        <v>0.3100577962055534</v>
      </c>
    </row>
    <row r="484" spans="1:14">
      <c r="A484" s="273" t="s">
        <v>1817</v>
      </c>
      <c r="B484" s="273">
        <v>432432503</v>
      </c>
      <c r="C484" s="273" t="s">
        <v>1823</v>
      </c>
      <c r="D484" s="273">
        <v>6951144</v>
      </c>
      <c r="E484" s="273">
        <v>100</v>
      </c>
      <c r="F484" s="273" t="s">
        <v>1772</v>
      </c>
      <c r="G484" s="273" t="s">
        <v>1255</v>
      </c>
      <c r="H484" s="273" t="s">
        <v>1773</v>
      </c>
      <c r="I484" s="287">
        <v>1</v>
      </c>
      <c r="J484" s="273">
        <v>84</v>
      </c>
      <c r="K484" s="288">
        <v>7.5412000000000007E-2</v>
      </c>
      <c r="L484" s="288">
        <v>5.8501999999999998E-2</v>
      </c>
      <c r="M484" s="288">
        <f t="shared" si="14"/>
        <v>1.6910000000000008E-2</v>
      </c>
      <c r="N484" s="289">
        <f t="shared" si="15"/>
        <v>0.22423486978199766</v>
      </c>
    </row>
    <row r="485" spans="1:14">
      <c r="A485" s="273" t="s">
        <v>1817</v>
      </c>
      <c r="B485" s="273">
        <v>432432503</v>
      </c>
      <c r="C485" s="273" t="s">
        <v>1823</v>
      </c>
      <c r="D485" s="273">
        <v>6951146</v>
      </c>
      <c r="E485" s="273">
        <v>100</v>
      </c>
      <c r="F485" s="273" t="s">
        <v>1772</v>
      </c>
      <c r="G485" s="273" t="s">
        <v>1255</v>
      </c>
      <c r="H485" s="273" t="s">
        <v>1773</v>
      </c>
      <c r="I485" s="287">
        <v>1</v>
      </c>
      <c r="J485" s="273">
        <v>29</v>
      </c>
      <c r="K485" s="288">
        <v>2.77232E-2</v>
      </c>
      <c r="L485" s="288">
        <v>1.7756000000000001E-2</v>
      </c>
      <c r="M485" s="288">
        <f t="shared" si="14"/>
        <v>9.967199999999999E-3</v>
      </c>
      <c r="N485" s="289">
        <f t="shared" si="15"/>
        <v>0.35952559589080624</v>
      </c>
    </row>
    <row r="486" spans="1:14">
      <c r="A486" s="273" t="s">
        <v>1817</v>
      </c>
      <c r="B486" s="273">
        <v>432432504</v>
      </c>
      <c r="C486" s="273" t="s">
        <v>1055</v>
      </c>
      <c r="D486" s="273">
        <v>6951212</v>
      </c>
      <c r="E486" s="273">
        <v>100</v>
      </c>
      <c r="F486" s="273" t="s">
        <v>1772</v>
      </c>
      <c r="G486" s="273" t="s">
        <v>1255</v>
      </c>
      <c r="H486" s="273" t="s">
        <v>1773</v>
      </c>
      <c r="I486" s="287">
        <v>1</v>
      </c>
      <c r="J486" s="273">
        <v>97</v>
      </c>
      <c r="K486" s="288">
        <v>9.7218800000000008E-2</v>
      </c>
      <c r="L486" s="288">
        <v>8.3319000000000004E-2</v>
      </c>
      <c r="M486" s="288">
        <f t="shared" si="14"/>
        <v>1.3899800000000004E-2</v>
      </c>
      <c r="N486" s="289">
        <f t="shared" si="15"/>
        <v>0.14297440412759674</v>
      </c>
    </row>
    <row r="487" spans="1:14">
      <c r="A487" s="273" t="s">
        <v>1818</v>
      </c>
      <c r="B487" s="273">
        <v>432414102</v>
      </c>
      <c r="C487" s="273" t="s">
        <v>1031</v>
      </c>
      <c r="D487" s="273">
        <v>6951310</v>
      </c>
      <c r="E487" s="273">
        <v>100</v>
      </c>
      <c r="F487" s="273" t="s">
        <v>1772</v>
      </c>
      <c r="G487" s="273" t="s">
        <v>1255</v>
      </c>
      <c r="H487" s="273" t="s">
        <v>1773</v>
      </c>
      <c r="I487" s="287">
        <v>1</v>
      </c>
      <c r="J487" s="273">
        <v>35</v>
      </c>
      <c r="K487" s="288">
        <v>1.7840000000000002E-2</v>
      </c>
      <c r="L487" s="288">
        <v>1.3228E-2</v>
      </c>
      <c r="M487" s="288">
        <f t="shared" si="14"/>
        <v>4.6120000000000015E-3</v>
      </c>
      <c r="N487" s="289">
        <f t="shared" si="15"/>
        <v>0.25852017937219735</v>
      </c>
    </row>
    <row r="488" spans="1:14">
      <c r="A488" s="273" t="s">
        <v>1818</v>
      </c>
      <c r="B488" s="273">
        <v>432414102</v>
      </c>
      <c r="C488" s="273" t="s">
        <v>1031</v>
      </c>
      <c r="D488" s="273">
        <v>6951314</v>
      </c>
      <c r="E488" s="273">
        <v>100</v>
      </c>
      <c r="F488" s="273" t="s">
        <v>1772</v>
      </c>
      <c r="G488" s="273" t="s">
        <v>1255</v>
      </c>
      <c r="H488" s="273" t="s">
        <v>1773</v>
      </c>
      <c r="I488" s="287">
        <v>1</v>
      </c>
      <c r="J488" s="273">
        <v>32</v>
      </c>
      <c r="K488" s="288">
        <v>3.2720400000000004E-2</v>
      </c>
      <c r="L488" s="288">
        <v>2.896E-2</v>
      </c>
      <c r="M488" s="288">
        <f t="shared" si="14"/>
        <v>3.760400000000004E-3</v>
      </c>
      <c r="N488" s="289">
        <f t="shared" si="15"/>
        <v>0.11492524541264788</v>
      </c>
    </row>
    <row r="489" spans="1:14">
      <c r="A489" s="273" t="s">
        <v>1818</v>
      </c>
      <c r="B489" s="273">
        <v>432414102</v>
      </c>
      <c r="C489" s="273" t="s">
        <v>1031</v>
      </c>
      <c r="D489" s="273">
        <v>6951318</v>
      </c>
      <c r="E489" s="273">
        <v>100</v>
      </c>
      <c r="F489" s="273" t="s">
        <v>1772</v>
      </c>
      <c r="G489" s="273" t="s">
        <v>1255</v>
      </c>
      <c r="H489" s="273" t="s">
        <v>1773</v>
      </c>
      <c r="I489" s="287">
        <v>1</v>
      </c>
      <c r="J489" s="273">
        <v>89</v>
      </c>
      <c r="K489" s="288">
        <v>8.0638000000000001E-2</v>
      </c>
      <c r="L489" s="288">
        <v>5.5222E-2</v>
      </c>
      <c r="M489" s="288">
        <f t="shared" si="14"/>
        <v>2.5416000000000001E-2</v>
      </c>
      <c r="N489" s="289">
        <f t="shared" si="15"/>
        <v>0.31518638855130338</v>
      </c>
    </row>
    <row r="490" spans="1:14">
      <c r="A490" s="273" t="s">
        <v>1818</v>
      </c>
      <c r="B490" s="273">
        <v>432414102</v>
      </c>
      <c r="C490" s="273" t="s">
        <v>1031</v>
      </c>
      <c r="D490" s="273">
        <v>6951432</v>
      </c>
      <c r="E490" s="273">
        <v>100</v>
      </c>
      <c r="F490" s="273" t="s">
        <v>1772</v>
      </c>
      <c r="G490" s="273" t="s">
        <v>1255</v>
      </c>
      <c r="H490" s="273" t="s">
        <v>1773</v>
      </c>
      <c r="I490" s="287">
        <v>1</v>
      </c>
      <c r="J490" s="273">
        <v>42</v>
      </c>
      <c r="K490" s="288">
        <v>2.2784800000000001E-2</v>
      </c>
      <c r="L490" s="288">
        <v>1.4659E-2</v>
      </c>
      <c r="M490" s="288">
        <f t="shared" si="14"/>
        <v>8.1258000000000007E-3</v>
      </c>
      <c r="N490" s="289">
        <f t="shared" si="15"/>
        <v>0.35663249183666307</v>
      </c>
    </row>
    <row r="491" spans="1:14">
      <c r="A491" s="273" t="s">
        <v>1818</v>
      </c>
      <c r="B491" s="273">
        <v>432414102</v>
      </c>
      <c r="C491" s="273" t="s">
        <v>1031</v>
      </c>
      <c r="D491" s="273">
        <v>6951448</v>
      </c>
      <c r="E491" s="273">
        <v>100</v>
      </c>
      <c r="F491" s="273" t="s">
        <v>1772</v>
      </c>
      <c r="G491" s="273" t="s">
        <v>1255</v>
      </c>
      <c r="H491" s="273" t="s">
        <v>1773</v>
      </c>
      <c r="I491" s="287">
        <v>1</v>
      </c>
      <c r="J491" s="273">
        <v>100</v>
      </c>
      <c r="K491" s="288">
        <v>0.107308</v>
      </c>
      <c r="L491" s="288">
        <v>6.3441999999999998E-2</v>
      </c>
      <c r="M491" s="288">
        <f t="shared" si="14"/>
        <v>4.3866000000000002E-2</v>
      </c>
      <c r="N491" s="289">
        <f t="shared" si="15"/>
        <v>0.40878592462817315</v>
      </c>
    </row>
    <row r="492" spans="1:14">
      <c r="A492" s="273" t="s">
        <v>1818</v>
      </c>
      <c r="B492" s="273">
        <v>432414101</v>
      </c>
      <c r="C492" s="273" t="s">
        <v>1030</v>
      </c>
      <c r="D492" s="273">
        <v>6951450</v>
      </c>
      <c r="E492" s="273">
        <v>100</v>
      </c>
      <c r="F492" s="273" t="s">
        <v>1772</v>
      </c>
      <c r="G492" s="273" t="s">
        <v>1255</v>
      </c>
      <c r="H492" s="273" t="s">
        <v>1773</v>
      </c>
      <c r="I492" s="287">
        <v>1</v>
      </c>
      <c r="J492" s="273">
        <v>52</v>
      </c>
      <c r="K492" s="288">
        <v>3.4439600000000001E-2</v>
      </c>
      <c r="L492" s="288">
        <v>2.7033999999999999E-2</v>
      </c>
      <c r="M492" s="288">
        <f t="shared" si="14"/>
        <v>7.4056000000000018E-3</v>
      </c>
      <c r="N492" s="289">
        <f t="shared" si="15"/>
        <v>0.21503153346728771</v>
      </c>
    </row>
    <row r="493" spans="1:14">
      <c r="A493" s="273" t="s">
        <v>1803</v>
      </c>
      <c r="B493" s="273">
        <v>432431402</v>
      </c>
      <c r="C493" s="273" t="s">
        <v>1050</v>
      </c>
      <c r="D493" s="273">
        <v>6951528</v>
      </c>
      <c r="E493" s="273">
        <v>100</v>
      </c>
      <c r="F493" s="273" t="s">
        <v>1772</v>
      </c>
      <c r="G493" s="273" t="s">
        <v>1255</v>
      </c>
      <c r="H493" s="273" t="s">
        <v>1773</v>
      </c>
      <c r="I493" s="287">
        <v>1</v>
      </c>
      <c r="J493" s="273">
        <v>40</v>
      </c>
      <c r="K493" s="288">
        <v>4.5876E-2</v>
      </c>
      <c r="L493" s="288">
        <v>3.2340000000000001E-2</v>
      </c>
      <c r="M493" s="288">
        <f t="shared" si="14"/>
        <v>1.3535999999999999E-2</v>
      </c>
      <c r="N493" s="289">
        <f t="shared" si="15"/>
        <v>0.29505623855610774</v>
      </c>
    </row>
    <row r="494" spans="1:14">
      <c r="A494" s="273" t="s">
        <v>1807</v>
      </c>
      <c r="B494" s="273">
        <v>432423404</v>
      </c>
      <c r="C494" s="273" t="s">
        <v>1808</v>
      </c>
      <c r="D494" s="273">
        <v>6951764</v>
      </c>
      <c r="E494" s="273">
        <v>100</v>
      </c>
      <c r="F494" s="273" t="s">
        <v>1772</v>
      </c>
      <c r="G494" s="273" t="s">
        <v>1255</v>
      </c>
      <c r="H494" s="273" t="s">
        <v>1773</v>
      </c>
      <c r="I494" s="287">
        <v>1</v>
      </c>
      <c r="J494" s="273">
        <v>143</v>
      </c>
      <c r="K494" s="288">
        <v>8.98428E-2</v>
      </c>
      <c r="L494" s="288">
        <v>5.9487999999999999E-2</v>
      </c>
      <c r="M494" s="288">
        <f t="shared" si="14"/>
        <v>3.0354800000000001E-2</v>
      </c>
      <c r="N494" s="289">
        <f t="shared" si="15"/>
        <v>0.33786569430160235</v>
      </c>
    </row>
    <row r="495" spans="1:14">
      <c r="A495" s="273" t="s">
        <v>1809</v>
      </c>
      <c r="B495" s="273">
        <v>432413201</v>
      </c>
      <c r="C495" s="273" t="s">
        <v>1810</v>
      </c>
      <c r="D495" s="273">
        <v>9418071</v>
      </c>
      <c r="E495" s="273">
        <v>100</v>
      </c>
      <c r="F495" s="273" t="s">
        <v>1772</v>
      </c>
      <c r="G495" s="273" t="s">
        <v>1255</v>
      </c>
      <c r="H495" s="273" t="s">
        <v>1773</v>
      </c>
      <c r="I495" s="287">
        <v>1</v>
      </c>
      <c r="J495" s="273">
        <v>70</v>
      </c>
      <c r="K495" s="288">
        <v>4.3985199999999995E-2</v>
      </c>
      <c r="L495" s="288">
        <v>3.4608E-2</v>
      </c>
      <c r="M495" s="288">
        <f t="shared" si="14"/>
        <v>9.3771999999999953E-3</v>
      </c>
      <c r="N495" s="289">
        <f t="shared" si="15"/>
        <v>0.21318989114520331</v>
      </c>
    </row>
    <row r="496" spans="1:14">
      <c r="A496" s="273" t="s">
        <v>1809</v>
      </c>
      <c r="B496" s="273">
        <v>432413201</v>
      </c>
      <c r="C496" s="273" t="s">
        <v>1810</v>
      </c>
      <c r="D496" s="273">
        <v>9418113</v>
      </c>
      <c r="E496" s="273">
        <v>100</v>
      </c>
      <c r="F496" s="273" t="s">
        <v>1772</v>
      </c>
      <c r="G496" s="273" t="s">
        <v>1255</v>
      </c>
      <c r="H496" s="273" t="s">
        <v>1773</v>
      </c>
      <c r="I496" s="287">
        <v>1</v>
      </c>
      <c r="J496" s="273">
        <v>95</v>
      </c>
      <c r="K496" s="288">
        <v>5.4195599999999997E-2</v>
      </c>
      <c r="L496" s="288">
        <v>4.7015000000000001E-2</v>
      </c>
      <c r="M496" s="288">
        <f t="shared" si="14"/>
        <v>7.1805999999999953E-3</v>
      </c>
      <c r="N496" s="289">
        <f t="shared" si="15"/>
        <v>0.13249415081667137</v>
      </c>
    </row>
    <row r="497" spans="1:14">
      <c r="A497" s="273" t="s">
        <v>1779</v>
      </c>
      <c r="B497" s="273">
        <v>442113202</v>
      </c>
      <c r="C497" s="273" t="s">
        <v>1343</v>
      </c>
      <c r="D497" s="273">
        <v>9418135</v>
      </c>
      <c r="E497" s="273">
        <v>100</v>
      </c>
      <c r="F497" s="273" t="s">
        <v>1772</v>
      </c>
      <c r="G497" s="273" t="s">
        <v>1255</v>
      </c>
      <c r="H497" s="273" t="s">
        <v>1773</v>
      </c>
      <c r="I497" s="287">
        <v>1</v>
      </c>
      <c r="J497" s="273">
        <v>60</v>
      </c>
      <c r="K497" s="288">
        <v>4.9821199999999996E-2</v>
      </c>
      <c r="L497" s="288">
        <v>3.8089999999999999E-2</v>
      </c>
      <c r="M497" s="288">
        <f t="shared" si="14"/>
        <v>1.1731199999999997E-2</v>
      </c>
      <c r="N497" s="289">
        <f t="shared" si="15"/>
        <v>0.23546602651080259</v>
      </c>
    </row>
    <row r="498" spans="1:14">
      <c r="A498" s="273" t="s">
        <v>1779</v>
      </c>
      <c r="B498" s="273">
        <v>442113202</v>
      </c>
      <c r="C498" s="273" t="s">
        <v>1343</v>
      </c>
      <c r="D498" s="273">
        <v>9418187</v>
      </c>
      <c r="E498" s="273">
        <v>100</v>
      </c>
      <c r="F498" s="273" t="s">
        <v>1772</v>
      </c>
      <c r="G498" s="273" t="s">
        <v>1255</v>
      </c>
      <c r="H498" s="273" t="s">
        <v>1773</v>
      </c>
      <c r="I498" s="287">
        <v>1</v>
      </c>
      <c r="J498" s="273">
        <v>66</v>
      </c>
      <c r="K498" s="288">
        <v>6.2409599999999996E-2</v>
      </c>
      <c r="L498" s="288">
        <v>4.2798999999999997E-2</v>
      </c>
      <c r="M498" s="288">
        <f t="shared" ref="M498:M561" si="16">K498-L498</f>
        <v>1.9610599999999999E-2</v>
      </c>
      <c r="N498" s="289">
        <f t="shared" ref="N498:N561" si="17">M498/K498</f>
        <v>0.31422409372916987</v>
      </c>
    </row>
    <row r="499" spans="1:14">
      <c r="A499" s="273" t="s">
        <v>1807</v>
      </c>
      <c r="B499" s="273">
        <v>432423402</v>
      </c>
      <c r="C499" s="273" t="s">
        <v>1047</v>
      </c>
      <c r="D499" s="273">
        <v>9418195</v>
      </c>
      <c r="E499" s="273">
        <v>100</v>
      </c>
      <c r="F499" s="273" t="s">
        <v>1772</v>
      </c>
      <c r="G499" s="273" t="s">
        <v>1255</v>
      </c>
      <c r="H499" s="273" t="s">
        <v>1773</v>
      </c>
      <c r="I499" s="287">
        <v>1</v>
      </c>
      <c r="J499" s="273">
        <v>46</v>
      </c>
      <c r="K499" s="288">
        <v>5.87308E-2</v>
      </c>
      <c r="L499" s="288">
        <v>2.5139000000000002E-2</v>
      </c>
      <c r="M499" s="288">
        <f t="shared" si="16"/>
        <v>3.3591799999999998E-2</v>
      </c>
      <c r="N499" s="289">
        <f t="shared" si="17"/>
        <v>0.57196224127714923</v>
      </c>
    </row>
    <row r="500" spans="1:14">
      <c r="A500" s="273" t="s">
        <v>1809</v>
      </c>
      <c r="B500" s="273">
        <v>432413201</v>
      </c>
      <c r="C500" s="273" t="s">
        <v>1810</v>
      </c>
      <c r="D500" s="273">
        <v>9418215</v>
      </c>
      <c r="E500" s="273">
        <v>100</v>
      </c>
      <c r="F500" s="273" t="s">
        <v>1772</v>
      </c>
      <c r="G500" s="273" t="s">
        <v>1255</v>
      </c>
      <c r="H500" s="273" t="s">
        <v>1773</v>
      </c>
      <c r="I500" s="287">
        <v>1</v>
      </c>
      <c r="J500" s="273">
        <v>63</v>
      </c>
      <c r="K500" s="288">
        <v>0.1026156</v>
      </c>
      <c r="L500" s="288">
        <v>4.2555999999999997E-2</v>
      </c>
      <c r="M500" s="288">
        <f t="shared" si="16"/>
        <v>6.0059600000000005E-2</v>
      </c>
      <c r="N500" s="289">
        <f t="shared" si="17"/>
        <v>0.58528722728318117</v>
      </c>
    </row>
    <row r="501" spans="1:14">
      <c r="A501" s="273" t="s">
        <v>1807</v>
      </c>
      <c r="B501" s="273">
        <v>432423402</v>
      </c>
      <c r="C501" s="273" t="s">
        <v>1047</v>
      </c>
      <c r="D501" s="273">
        <v>9418275</v>
      </c>
      <c r="E501" s="273">
        <v>100</v>
      </c>
      <c r="F501" s="273" t="s">
        <v>1772</v>
      </c>
      <c r="G501" s="273" t="s">
        <v>1255</v>
      </c>
      <c r="H501" s="273" t="s">
        <v>1773</v>
      </c>
      <c r="I501" s="287">
        <v>1</v>
      </c>
      <c r="J501" s="273">
        <v>55</v>
      </c>
      <c r="K501" s="288">
        <v>6.9613999999999995E-2</v>
      </c>
      <c r="L501" s="288">
        <v>2.7976000000000001E-2</v>
      </c>
      <c r="M501" s="288">
        <f t="shared" si="16"/>
        <v>4.1637999999999994E-2</v>
      </c>
      <c r="N501" s="289">
        <f t="shared" si="17"/>
        <v>0.59812681357198261</v>
      </c>
    </row>
    <row r="502" spans="1:14">
      <c r="A502" s="273" t="s">
        <v>1813</v>
      </c>
      <c r="B502" s="273">
        <v>432421504</v>
      </c>
      <c r="C502" s="273" t="s">
        <v>1039</v>
      </c>
      <c r="D502" s="273">
        <v>9418307</v>
      </c>
      <c r="E502" s="273">
        <v>63</v>
      </c>
      <c r="F502" s="273" t="s">
        <v>1772</v>
      </c>
      <c r="G502" s="273" t="s">
        <v>1255</v>
      </c>
      <c r="H502" s="273" t="s">
        <v>1773</v>
      </c>
      <c r="I502" s="287">
        <v>1</v>
      </c>
      <c r="J502" s="273">
        <v>1</v>
      </c>
      <c r="K502" s="288">
        <v>3.71668E-2</v>
      </c>
      <c r="L502" s="288">
        <v>3.3408536000000003E-2</v>
      </c>
      <c r="M502" s="288">
        <f t="shared" si="16"/>
        <v>3.7582639999999973E-3</v>
      </c>
      <c r="N502" s="289">
        <f t="shared" si="17"/>
        <v>0.10111884800413265</v>
      </c>
    </row>
    <row r="503" spans="1:14">
      <c r="A503" s="273" t="s">
        <v>1807</v>
      </c>
      <c r="B503" s="273">
        <v>432423402</v>
      </c>
      <c r="C503" s="273" t="s">
        <v>1047</v>
      </c>
      <c r="D503" s="273">
        <v>9418319</v>
      </c>
      <c r="E503" s="273">
        <v>100</v>
      </c>
      <c r="F503" s="273" t="s">
        <v>1772</v>
      </c>
      <c r="G503" s="273" t="s">
        <v>1255</v>
      </c>
      <c r="H503" s="273" t="s">
        <v>1773</v>
      </c>
      <c r="I503" s="287">
        <v>1</v>
      </c>
      <c r="J503" s="273">
        <v>53</v>
      </c>
      <c r="K503" s="288">
        <v>2.6290000000000001E-2</v>
      </c>
      <c r="L503" s="288">
        <v>2.2977999999999998E-2</v>
      </c>
      <c r="M503" s="288">
        <f t="shared" si="16"/>
        <v>3.3120000000000024E-3</v>
      </c>
      <c r="N503" s="289">
        <f t="shared" si="17"/>
        <v>0.12597945987067335</v>
      </c>
    </row>
    <row r="504" spans="1:14">
      <c r="A504" s="273" t="s">
        <v>1803</v>
      </c>
      <c r="B504" s="273">
        <v>432431402</v>
      </c>
      <c r="C504" s="273" t="s">
        <v>1050</v>
      </c>
      <c r="D504" s="273">
        <v>9418331</v>
      </c>
      <c r="E504" s="273">
        <v>100</v>
      </c>
      <c r="F504" s="273" t="s">
        <v>1772</v>
      </c>
      <c r="G504" s="273" t="s">
        <v>1255</v>
      </c>
      <c r="H504" s="273" t="s">
        <v>1773</v>
      </c>
      <c r="I504" s="287">
        <v>1</v>
      </c>
      <c r="J504" s="273">
        <v>51</v>
      </c>
      <c r="K504" s="288">
        <v>8.0576399999999992E-2</v>
      </c>
      <c r="L504" s="288">
        <v>2.7016999999999999E-2</v>
      </c>
      <c r="M504" s="288">
        <f t="shared" si="16"/>
        <v>5.3559399999999993E-2</v>
      </c>
      <c r="N504" s="289">
        <f t="shared" si="17"/>
        <v>0.66470331263248295</v>
      </c>
    </row>
    <row r="505" spans="1:14">
      <c r="A505" s="273" t="s">
        <v>1807</v>
      </c>
      <c r="B505" s="273">
        <v>432423402</v>
      </c>
      <c r="C505" s="273" t="s">
        <v>1047</v>
      </c>
      <c r="D505" s="273">
        <v>9418333</v>
      </c>
      <c r="E505" s="273">
        <v>100</v>
      </c>
      <c r="F505" s="273" t="s">
        <v>1772</v>
      </c>
      <c r="G505" s="273" t="s">
        <v>1255</v>
      </c>
      <c r="H505" s="273" t="s">
        <v>1773</v>
      </c>
      <c r="I505" s="287">
        <v>1</v>
      </c>
      <c r="J505" s="273">
        <v>18</v>
      </c>
      <c r="K505" s="288">
        <v>2.0146799999999999E-2</v>
      </c>
      <c r="L505" s="288">
        <v>7.7460000000000003E-3</v>
      </c>
      <c r="M505" s="288">
        <f t="shared" si="16"/>
        <v>1.24008E-2</v>
      </c>
      <c r="N505" s="289">
        <f t="shared" si="17"/>
        <v>0.61552206802072784</v>
      </c>
    </row>
    <row r="506" spans="1:14">
      <c r="A506" s="273" t="s">
        <v>1807</v>
      </c>
      <c r="B506" s="273">
        <v>432423402</v>
      </c>
      <c r="C506" s="273" t="s">
        <v>1047</v>
      </c>
      <c r="D506" s="273">
        <v>9418345</v>
      </c>
      <c r="E506" s="273">
        <v>100</v>
      </c>
      <c r="F506" s="273" t="s">
        <v>1772</v>
      </c>
      <c r="G506" s="273" t="s">
        <v>1255</v>
      </c>
      <c r="H506" s="273" t="s">
        <v>1773</v>
      </c>
      <c r="I506" s="287">
        <v>1</v>
      </c>
      <c r="J506" s="273">
        <v>103</v>
      </c>
      <c r="K506" s="288">
        <v>8.4167199999999998E-2</v>
      </c>
      <c r="L506" s="288">
        <v>5.3586000000000002E-2</v>
      </c>
      <c r="M506" s="288">
        <f t="shared" si="16"/>
        <v>3.0581199999999996E-2</v>
      </c>
      <c r="N506" s="289">
        <f t="shared" si="17"/>
        <v>0.36333868775484984</v>
      </c>
    </row>
    <row r="507" spans="1:14">
      <c r="A507" s="273" t="s">
        <v>1809</v>
      </c>
      <c r="B507" s="273">
        <v>432413201</v>
      </c>
      <c r="C507" s="273" t="s">
        <v>1810</v>
      </c>
      <c r="D507" s="273">
        <v>9418369</v>
      </c>
      <c r="E507" s="273">
        <v>100</v>
      </c>
      <c r="F507" s="273" t="s">
        <v>1772</v>
      </c>
      <c r="G507" s="273" t="s">
        <v>1255</v>
      </c>
      <c r="H507" s="273" t="s">
        <v>1773</v>
      </c>
      <c r="I507" s="287">
        <v>1</v>
      </c>
      <c r="J507" s="273">
        <v>41</v>
      </c>
      <c r="K507" s="288">
        <v>6.0710800000000002E-2</v>
      </c>
      <c r="L507" s="288">
        <v>1.907E-2</v>
      </c>
      <c r="M507" s="288">
        <f t="shared" si="16"/>
        <v>4.1640800000000006E-2</v>
      </c>
      <c r="N507" s="289">
        <f t="shared" si="17"/>
        <v>0.68588784862001495</v>
      </c>
    </row>
    <row r="508" spans="1:14">
      <c r="A508" s="273" t="s">
        <v>1821</v>
      </c>
      <c r="B508" s="273">
        <v>432412401</v>
      </c>
      <c r="C508" s="273" t="s">
        <v>990</v>
      </c>
      <c r="D508" s="273">
        <v>9893958</v>
      </c>
      <c r="E508" s="273">
        <v>100</v>
      </c>
      <c r="F508" s="273" t="s">
        <v>1772</v>
      </c>
      <c r="G508" s="273" t="s">
        <v>1255</v>
      </c>
      <c r="H508" s="273" t="s">
        <v>1773</v>
      </c>
      <c r="I508" s="287">
        <v>1</v>
      </c>
      <c r="J508" s="273">
        <v>52</v>
      </c>
      <c r="K508" s="288">
        <v>9.349360000000001E-2</v>
      </c>
      <c r="L508" s="288">
        <v>3.3082E-2</v>
      </c>
      <c r="M508" s="288">
        <f t="shared" si="16"/>
        <v>6.041160000000001E-2</v>
      </c>
      <c r="N508" s="289">
        <f t="shared" si="17"/>
        <v>0.64615759795322891</v>
      </c>
    </row>
    <row r="509" spans="1:14">
      <c r="A509" s="273" t="s">
        <v>1821</v>
      </c>
      <c r="B509" s="273">
        <v>432412401</v>
      </c>
      <c r="C509" s="273" t="s">
        <v>990</v>
      </c>
      <c r="D509" s="273">
        <v>9894082</v>
      </c>
      <c r="E509" s="273">
        <v>100</v>
      </c>
      <c r="F509" s="273" t="s">
        <v>1772</v>
      </c>
      <c r="G509" s="273" t="s">
        <v>1255</v>
      </c>
      <c r="H509" s="273" t="s">
        <v>1773</v>
      </c>
      <c r="I509" s="287">
        <v>1</v>
      </c>
      <c r="J509" s="273">
        <v>85</v>
      </c>
      <c r="K509" s="288">
        <v>7.4703199999999997E-2</v>
      </c>
      <c r="L509" s="288">
        <v>3.7608999999999997E-2</v>
      </c>
      <c r="M509" s="288">
        <f t="shared" si="16"/>
        <v>3.7094200000000001E-2</v>
      </c>
      <c r="N509" s="289">
        <f t="shared" si="17"/>
        <v>0.49655436447166923</v>
      </c>
    </row>
    <row r="510" spans="1:14">
      <c r="A510" s="273" t="s">
        <v>1821</v>
      </c>
      <c r="B510" s="273">
        <v>432412403</v>
      </c>
      <c r="C510" s="273" t="s">
        <v>1028</v>
      </c>
      <c r="D510" s="273">
        <v>9894088</v>
      </c>
      <c r="E510" s="273">
        <v>100</v>
      </c>
      <c r="F510" s="273" t="s">
        <v>1772</v>
      </c>
      <c r="G510" s="273" t="s">
        <v>1255</v>
      </c>
      <c r="H510" s="273" t="s">
        <v>1773</v>
      </c>
      <c r="I510" s="287">
        <v>1</v>
      </c>
      <c r="J510" s="273">
        <v>31</v>
      </c>
      <c r="K510" s="288">
        <v>2.7044800000000001E-2</v>
      </c>
      <c r="L510" s="288">
        <v>1.8362E-2</v>
      </c>
      <c r="M510" s="288">
        <f t="shared" si="16"/>
        <v>8.6828000000000009E-3</v>
      </c>
      <c r="N510" s="289">
        <f t="shared" si="17"/>
        <v>0.32105247589185354</v>
      </c>
    </row>
    <row r="511" spans="1:14">
      <c r="A511" s="273" t="s">
        <v>1821</v>
      </c>
      <c r="B511" s="273">
        <v>432412401</v>
      </c>
      <c r="C511" s="273" t="s">
        <v>990</v>
      </c>
      <c r="D511" s="273">
        <v>9894214</v>
      </c>
      <c r="E511" s="273">
        <v>100</v>
      </c>
      <c r="F511" s="273" t="s">
        <v>1772</v>
      </c>
      <c r="G511" s="273" t="s">
        <v>1255</v>
      </c>
      <c r="H511" s="273" t="s">
        <v>1773</v>
      </c>
      <c r="I511" s="287">
        <v>1</v>
      </c>
      <c r="J511" s="273">
        <v>41</v>
      </c>
      <c r="K511" s="288">
        <v>5.3533999999999998E-2</v>
      </c>
      <c r="L511" s="288">
        <v>1.8894000000000001E-2</v>
      </c>
      <c r="M511" s="288">
        <f t="shared" si="16"/>
        <v>3.4639999999999997E-2</v>
      </c>
      <c r="N511" s="289">
        <f t="shared" si="17"/>
        <v>0.64706541637090442</v>
      </c>
    </row>
    <row r="512" spans="1:14">
      <c r="A512" s="273" t="s">
        <v>1821</v>
      </c>
      <c r="B512" s="273">
        <v>432412403</v>
      </c>
      <c r="C512" s="273" t="s">
        <v>1028</v>
      </c>
      <c r="D512" s="273">
        <v>9894268</v>
      </c>
      <c r="E512" s="273">
        <v>100</v>
      </c>
      <c r="F512" s="273" t="s">
        <v>1772</v>
      </c>
      <c r="G512" s="273" t="s">
        <v>1255</v>
      </c>
      <c r="H512" s="273" t="s">
        <v>1773</v>
      </c>
      <c r="I512" s="287">
        <v>1</v>
      </c>
      <c r="J512" s="273">
        <v>38</v>
      </c>
      <c r="K512" s="288">
        <v>3.2776E-2</v>
      </c>
      <c r="L512" s="288">
        <v>2.6612E-2</v>
      </c>
      <c r="M512" s="288">
        <f t="shared" si="16"/>
        <v>6.1639999999999993E-3</v>
      </c>
      <c r="N512" s="289">
        <f t="shared" si="17"/>
        <v>0.18806443739321452</v>
      </c>
    </row>
    <row r="513" spans="1:14">
      <c r="A513" s="273" t="s">
        <v>1824</v>
      </c>
      <c r="B513" s="273">
        <v>432522306</v>
      </c>
      <c r="C513" s="273" t="s">
        <v>1131</v>
      </c>
      <c r="D513" s="273">
        <v>9894306</v>
      </c>
      <c r="E513" s="273">
        <v>100</v>
      </c>
      <c r="F513" s="273" t="s">
        <v>1772</v>
      </c>
      <c r="G513" s="273" t="s">
        <v>1255</v>
      </c>
      <c r="H513" s="273" t="s">
        <v>1773</v>
      </c>
      <c r="I513" s="287">
        <v>1</v>
      </c>
      <c r="J513" s="273">
        <v>67</v>
      </c>
      <c r="K513" s="288">
        <v>3.17384E-2</v>
      </c>
      <c r="L513" s="288">
        <v>2.9305999999999999E-2</v>
      </c>
      <c r="M513" s="288">
        <f t="shared" si="16"/>
        <v>2.4324000000000012E-3</v>
      </c>
      <c r="N513" s="289">
        <f t="shared" si="17"/>
        <v>7.6639024021374777E-2</v>
      </c>
    </row>
    <row r="514" spans="1:14">
      <c r="A514" s="273" t="s">
        <v>1822</v>
      </c>
      <c r="B514" s="273">
        <v>432411501</v>
      </c>
      <c r="C514" s="273" t="s">
        <v>1020</v>
      </c>
      <c r="D514" s="273">
        <v>9894356</v>
      </c>
      <c r="E514" s="273">
        <v>100</v>
      </c>
      <c r="F514" s="273" t="s">
        <v>1772</v>
      </c>
      <c r="G514" s="273" t="s">
        <v>1255</v>
      </c>
      <c r="H514" s="273" t="s">
        <v>1773</v>
      </c>
      <c r="I514" s="287">
        <v>1</v>
      </c>
      <c r="J514" s="273">
        <v>94</v>
      </c>
      <c r="K514" s="288">
        <v>6.8288799999999997E-2</v>
      </c>
      <c r="L514" s="288">
        <v>5.1601000000000001E-2</v>
      </c>
      <c r="M514" s="288">
        <f t="shared" si="16"/>
        <v>1.6687799999999996E-2</v>
      </c>
      <c r="N514" s="289">
        <f t="shared" si="17"/>
        <v>0.24437096566347624</v>
      </c>
    </row>
    <row r="515" spans="1:14">
      <c r="A515" s="273" t="s">
        <v>1822</v>
      </c>
      <c r="B515" s="273">
        <v>432411501</v>
      </c>
      <c r="C515" s="273" t="s">
        <v>1020</v>
      </c>
      <c r="D515" s="273">
        <v>9894360</v>
      </c>
      <c r="E515" s="273">
        <v>100</v>
      </c>
      <c r="F515" s="273" t="s">
        <v>1772</v>
      </c>
      <c r="G515" s="273" t="s">
        <v>1255</v>
      </c>
      <c r="H515" s="273" t="s">
        <v>1773</v>
      </c>
      <c r="I515" s="287">
        <v>1</v>
      </c>
      <c r="J515" s="273">
        <v>92</v>
      </c>
      <c r="K515" s="288">
        <v>5.3438800000000002E-2</v>
      </c>
      <c r="L515" s="288">
        <v>3.9819E-2</v>
      </c>
      <c r="M515" s="288">
        <f t="shared" si="16"/>
        <v>1.3619800000000001E-2</v>
      </c>
      <c r="N515" s="289">
        <f t="shared" si="17"/>
        <v>0.25486725001309912</v>
      </c>
    </row>
    <row r="516" spans="1:14">
      <c r="A516" s="273" t="s">
        <v>1822</v>
      </c>
      <c r="B516" s="273">
        <v>432411502</v>
      </c>
      <c r="C516" s="273" t="s">
        <v>1021</v>
      </c>
      <c r="D516" s="273">
        <v>9894390</v>
      </c>
      <c r="E516" s="273">
        <v>100</v>
      </c>
      <c r="F516" s="273" t="s">
        <v>1772</v>
      </c>
      <c r="G516" s="273" t="s">
        <v>1255</v>
      </c>
      <c r="H516" s="273" t="s">
        <v>1773</v>
      </c>
      <c r="I516" s="287">
        <v>1</v>
      </c>
      <c r="J516" s="273">
        <v>50</v>
      </c>
      <c r="K516" s="288">
        <v>6.2393199999999996E-2</v>
      </c>
      <c r="L516" s="288">
        <v>2.4954E-2</v>
      </c>
      <c r="M516" s="288">
        <f t="shared" si="16"/>
        <v>3.7439199999999992E-2</v>
      </c>
      <c r="N516" s="289">
        <f t="shared" si="17"/>
        <v>0.60005256983132771</v>
      </c>
    </row>
    <row r="517" spans="1:14">
      <c r="A517" s="273" t="s">
        <v>1786</v>
      </c>
      <c r="B517" s="273">
        <v>432123206</v>
      </c>
      <c r="C517" s="273" t="s">
        <v>1816</v>
      </c>
      <c r="D517" s="273">
        <v>9894466</v>
      </c>
      <c r="E517" s="273">
        <v>100</v>
      </c>
      <c r="F517" s="273" t="s">
        <v>1772</v>
      </c>
      <c r="G517" s="273" t="s">
        <v>1255</v>
      </c>
      <c r="H517" s="273" t="s">
        <v>1773</v>
      </c>
      <c r="I517" s="287">
        <v>1</v>
      </c>
      <c r="J517" s="273">
        <v>56</v>
      </c>
      <c r="K517" s="288">
        <v>4.4488E-2</v>
      </c>
      <c r="L517" s="288">
        <v>2.9083999999999999E-2</v>
      </c>
      <c r="M517" s="288">
        <f t="shared" si="16"/>
        <v>1.5404000000000001E-2</v>
      </c>
      <c r="N517" s="289">
        <f t="shared" si="17"/>
        <v>0.34625067433914763</v>
      </c>
    </row>
    <row r="518" spans="1:14">
      <c r="A518" s="273" t="s">
        <v>1786</v>
      </c>
      <c r="B518" s="273">
        <v>432123206</v>
      </c>
      <c r="C518" s="273" t="s">
        <v>1816</v>
      </c>
      <c r="D518" s="273">
        <v>9894686</v>
      </c>
      <c r="E518" s="273">
        <v>100</v>
      </c>
      <c r="F518" s="273" t="s">
        <v>1772</v>
      </c>
      <c r="G518" s="273" t="s">
        <v>1255</v>
      </c>
      <c r="H518" s="273" t="s">
        <v>1773</v>
      </c>
      <c r="I518" s="287">
        <v>1</v>
      </c>
      <c r="J518" s="273">
        <v>106</v>
      </c>
      <c r="K518" s="288">
        <v>0.1102176</v>
      </c>
      <c r="L518" s="288">
        <v>7.1947999999999998E-2</v>
      </c>
      <c r="M518" s="288">
        <f t="shared" si="16"/>
        <v>3.8269600000000001E-2</v>
      </c>
      <c r="N518" s="289">
        <f t="shared" si="17"/>
        <v>0.34721859303777258</v>
      </c>
    </row>
    <row r="519" spans="1:14">
      <c r="A519" s="273" t="s">
        <v>1825</v>
      </c>
      <c r="B519" s="273">
        <v>432541401</v>
      </c>
      <c r="C519" s="273" t="s">
        <v>1151</v>
      </c>
      <c r="D519" s="273">
        <v>10189604</v>
      </c>
      <c r="E519" s="273">
        <v>100</v>
      </c>
      <c r="F519" s="273" t="s">
        <v>1772</v>
      </c>
      <c r="G519" s="273" t="s">
        <v>1255</v>
      </c>
      <c r="H519" s="273" t="s">
        <v>1773</v>
      </c>
      <c r="I519" s="287">
        <v>1</v>
      </c>
      <c r="J519" s="273">
        <v>58</v>
      </c>
      <c r="K519" s="288">
        <v>3.5135199999999998E-2</v>
      </c>
      <c r="L519" s="288">
        <v>2.6047000000000001E-2</v>
      </c>
      <c r="M519" s="288">
        <f t="shared" si="16"/>
        <v>9.0881999999999977E-3</v>
      </c>
      <c r="N519" s="289">
        <f t="shared" si="17"/>
        <v>0.25866367631321291</v>
      </c>
    </row>
    <row r="520" spans="1:14">
      <c r="A520" s="273" t="s">
        <v>1825</v>
      </c>
      <c r="B520" s="273">
        <v>432541401</v>
      </c>
      <c r="C520" s="273" t="s">
        <v>1151</v>
      </c>
      <c r="D520" s="273">
        <v>10189776</v>
      </c>
      <c r="E520" s="273">
        <v>100</v>
      </c>
      <c r="F520" s="273" t="s">
        <v>1772</v>
      </c>
      <c r="G520" s="273" t="s">
        <v>1255</v>
      </c>
      <c r="H520" s="273" t="s">
        <v>1773</v>
      </c>
      <c r="I520" s="287">
        <v>1</v>
      </c>
      <c r="J520" s="273">
        <v>140</v>
      </c>
      <c r="K520" s="288">
        <v>8.1264400000000001E-2</v>
      </c>
      <c r="L520" s="288">
        <v>5.6804E-2</v>
      </c>
      <c r="M520" s="288">
        <f t="shared" si="16"/>
        <v>2.44604E-2</v>
      </c>
      <c r="N520" s="289">
        <f t="shared" si="17"/>
        <v>0.30099773086369924</v>
      </c>
    </row>
    <row r="521" spans="1:14">
      <c r="A521" s="273" t="s">
        <v>1826</v>
      </c>
      <c r="B521" s="273">
        <v>432521404</v>
      </c>
      <c r="C521" s="273" t="s">
        <v>1827</v>
      </c>
      <c r="D521" s="273">
        <v>11363401</v>
      </c>
      <c r="E521" s="273">
        <v>100</v>
      </c>
      <c r="F521" s="273" t="s">
        <v>1772</v>
      </c>
      <c r="G521" s="273" t="s">
        <v>1255</v>
      </c>
      <c r="H521" s="273" t="s">
        <v>1773</v>
      </c>
      <c r="I521" s="287">
        <v>1</v>
      </c>
      <c r="J521" s="273">
        <v>109</v>
      </c>
      <c r="K521" s="288">
        <v>9.8363600000000009E-2</v>
      </c>
      <c r="L521" s="288">
        <v>8.3657999999999996E-2</v>
      </c>
      <c r="M521" s="288">
        <f t="shared" si="16"/>
        <v>1.4705600000000013E-2</v>
      </c>
      <c r="N521" s="289">
        <f t="shared" si="17"/>
        <v>0.1495024582264172</v>
      </c>
    </row>
    <row r="522" spans="1:14">
      <c r="A522" s="273" t="s">
        <v>1805</v>
      </c>
      <c r="B522" s="273">
        <v>432433302</v>
      </c>
      <c r="C522" s="273" t="s">
        <v>1060</v>
      </c>
      <c r="D522" s="273">
        <v>11661984</v>
      </c>
      <c r="E522" s="273">
        <v>100</v>
      </c>
      <c r="F522" s="273" t="s">
        <v>1772</v>
      </c>
      <c r="G522" s="273" t="s">
        <v>1255</v>
      </c>
      <c r="H522" s="273" t="s">
        <v>1773</v>
      </c>
      <c r="I522" s="287">
        <v>1</v>
      </c>
      <c r="J522" s="273">
        <v>26</v>
      </c>
      <c r="K522" s="288">
        <v>3.3124000000000001E-2</v>
      </c>
      <c r="L522" s="288">
        <v>1.4095E-2</v>
      </c>
      <c r="M522" s="288">
        <f t="shared" si="16"/>
        <v>1.9029000000000001E-2</v>
      </c>
      <c r="N522" s="289">
        <f t="shared" si="17"/>
        <v>0.57447772008211573</v>
      </c>
    </row>
    <row r="523" spans="1:14">
      <c r="A523" s="273" t="s">
        <v>1805</v>
      </c>
      <c r="B523" s="273">
        <v>432433302</v>
      </c>
      <c r="C523" s="273" t="s">
        <v>1060</v>
      </c>
      <c r="D523" s="273">
        <v>11662002</v>
      </c>
      <c r="E523" s="273">
        <v>100</v>
      </c>
      <c r="F523" s="273" t="s">
        <v>1772</v>
      </c>
      <c r="G523" s="273" t="s">
        <v>1255</v>
      </c>
      <c r="H523" s="273" t="s">
        <v>1773</v>
      </c>
      <c r="I523" s="287">
        <v>1</v>
      </c>
      <c r="J523" s="273">
        <v>108</v>
      </c>
      <c r="K523" s="288">
        <v>0.11060880000000001</v>
      </c>
      <c r="L523" s="288">
        <v>5.7641999999999999E-2</v>
      </c>
      <c r="M523" s="288">
        <f t="shared" si="16"/>
        <v>5.2966800000000008E-2</v>
      </c>
      <c r="N523" s="289">
        <f t="shared" si="17"/>
        <v>0.47886605767353052</v>
      </c>
    </row>
    <row r="524" spans="1:14">
      <c r="A524" s="273" t="s">
        <v>1805</v>
      </c>
      <c r="B524" s="273">
        <v>432433302</v>
      </c>
      <c r="C524" s="273" t="s">
        <v>1060</v>
      </c>
      <c r="D524" s="273">
        <v>11662076</v>
      </c>
      <c r="E524" s="273">
        <v>100</v>
      </c>
      <c r="F524" s="273" t="s">
        <v>1772</v>
      </c>
      <c r="G524" s="273" t="s">
        <v>1255</v>
      </c>
      <c r="H524" s="273" t="s">
        <v>1773</v>
      </c>
      <c r="I524" s="287">
        <v>1</v>
      </c>
      <c r="J524" s="273">
        <v>114</v>
      </c>
      <c r="K524" s="288">
        <v>8.9526800000000004E-2</v>
      </c>
      <c r="L524" s="288">
        <v>6.9736000000000006E-2</v>
      </c>
      <c r="M524" s="288">
        <f t="shared" si="16"/>
        <v>1.9790799999999997E-2</v>
      </c>
      <c r="N524" s="289">
        <f t="shared" si="17"/>
        <v>0.22106006246174326</v>
      </c>
    </row>
    <row r="525" spans="1:14">
      <c r="A525" s="273" t="s">
        <v>1828</v>
      </c>
      <c r="B525" s="273">
        <v>432433103</v>
      </c>
      <c r="C525" s="273" t="s">
        <v>1058</v>
      </c>
      <c r="D525" s="273">
        <v>11662092</v>
      </c>
      <c r="E525" s="273">
        <v>250</v>
      </c>
      <c r="F525" s="273" t="s">
        <v>1772</v>
      </c>
      <c r="G525" s="273" t="s">
        <v>1255</v>
      </c>
      <c r="H525" s="273" t="s">
        <v>1773</v>
      </c>
      <c r="I525" s="287">
        <v>1</v>
      </c>
      <c r="J525" s="273">
        <v>178</v>
      </c>
      <c r="K525" s="288">
        <v>0.24614800000000001</v>
      </c>
      <c r="L525" s="288">
        <v>0.129915</v>
      </c>
      <c r="M525" s="288">
        <f t="shared" si="16"/>
        <v>0.116233</v>
      </c>
      <c r="N525" s="289">
        <f t="shared" si="17"/>
        <v>0.47220777743471409</v>
      </c>
    </row>
    <row r="526" spans="1:14">
      <c r="A526" s="273" t="s">
        <v>1805</v>
      </c>
      <c r="B526" s="273">
        <v>432433302</v>
      </c>
      <c r="C526" s="273" t="s">
        <v>1060</v>
      </c>
      <c r="D526" s="273">
        <v>11662102</v>
      </c>
      <c r="E526" s="273">
        <v>100</v>
      </c>
      <c r="F526" s="273" t="s">
        <v>1772</v>
      </c>
      <c r="G526" s="273" t="s">
        <v>1255</v>
      </c>
      <c r="H526" s="273" t="s">
        <v>1773</v>
      </c>
      <c r="I526" s="287">
        <v>1</v>
      </c>
      <c r="J526" s="273">
        <v>77</v>
      </c>
      <c r="K526" s="288">
        <v>8.3448800000000004E-2</v>
      </c>
      <c r="L526" s="288">
        <v>4.2192E-2</v>
      </c>
      <c r="M526" s="288">
        <f t="shared" si="16"/>
        <v>4.1256800000000003E-2</v>
      </c>
      <c r="N526" s="289">
        <f t="shared" si="17"/>
        <v>0.49439656412075428</v>
      </c>
    </row>
    <row r="527" spans="1:14">
      <c r="A527" s="273" t="s">
        <v>1805</v>
      </c>
      <c r="B527" s="273">
        <v>432433302</v>
      </c>
      <c r="C527" s="273" t="s">
        <v>1060</v>
      </c>
      <c r="D527" s="273">
        <v>11662114</v>
      </c>
      <c r="E527" s="273">
        <v>100</v>
      </c>
      <c r="F527" s="273" t="s">
        <v>1772</v>
      </c>
      <c r="G527" s="273" t="s">
        <v>1255</v>
      </c>
      <c r="H527" s="273" t="s">
        <v>1773</v>
      </c>
      <c r="I527" s="287">
        <v>1</v>
      </c>
      <c r="J527" s="273">
        <v>64</v>
      </c>
      <c r="K527" s="288">
        <v>6.0869599999999996E-2</v>
      </c>
      <c r="L527" s="288">
        <v>3.8827E-2</v>
      </c>
      <c r="M527" s="288">
        <f t="shared" si="16"/>
        <v>2.2042599999999996E-2</v>
      </c>
      <c r="N527" s="289">
        <f t="shared" si="17"/>
        <v>0.36212822164101616</v>
      </c>
    </row>
    <row r="528" spans="1:14">
      <c r="A528" s="273" t="s">
        <v>1805</v>
      </c>
      <c r="B528" s="273">
        <v>432433302</v>
      </c>
      <c r="C528" s="273" t="s">
        <v>1060</v>
      </c>
      <c r="D528" s="273">
        <v>11662174</v>
      </c>
      <c r="E528" s="273">
        <v>100</v>
      </c>
      <c r="F528" s="273" t="s">
        <v>1772</v>
      </c>
      <c r="G528" s="273" t="s">
        <v>1255</v>
      </c>
      <c r="H528" s="273" t="s">
        <v>1773</v>
      </c>
      <c r="I528" s="287">
        <v>1</v>
      </c>
      <c r="J528" s="273">
        <v>32</v>
      </c>
      <c r="K528" s="288">
        <v>3.6637199999999995E-2</v>
      </c>
      <c r="L528" s="288">
        <v>2.5135999999999999E-2</v>
      </c>
      <c r="M528" s="288">
        <f t="shared" si="16"/>
        <v>1.1501199999999996E-2</v>
      </c>
      <c r="N528" s="289">
        <f t="shared" si="17"/>
        <v>0.3139213695369733</v>
      </c>
    </row>
    <row r="529" spans="1:14">
      <c r="A529" s="273" t="s">
        <v>1805</v>
      </c>
      <c r="B529" s="273">
        <v>432433302</v>
      </c>
      <c r="C529" s="273" t="s">
        <v>1060</v>
      </c>
      <c r="D529" s="273">
        <v>11662184</v>
      </c>
      <c r="E529" s="273">
        <v>100</v>
      </c>
      <c r="F529" s="273" t="s">
        <v>1772</v>
      </c>
      <c r="G529" s="273" t="s">
        <v>1255</v>
      </c>
      <c r="H529" s="273" t="s">
        <v>1773</v>
      </c>
      <c r="I529" s="287">
        <v>1</v>
      </c>
      <c r="J529" s="273">
        <v>75</v>
      </c>
      <c r="K529" s="288">
        <v>5.8594400000000005E-2</v>
      </c>
      <c r="L529" s="288">
        <v>4.0130261E-2</v>
      </c>
      <c r="M529" s="288">
        <f t="shared" si="16"/>
        <v>1.8464139000000004E-2</v>
      </c>
      <c r="N529" s="289">
        <f t="shared" si="17"/>
        <v>0.31511780989309562</v>
      </c>
    </row>
    <row r="530" spans="1:14">
      <c r="A530" s="273" t="s">
        <v>1805</v>
      </c>
      <c r="B530" s="273">
        <v>432433302</v>
      </c>
      <c r="C530" s="273" t="s">
        <v>1060</v>
      </c>
      <c r="D530" s="273">
        <v>11662242</v>
      </c>
      <c r="E530" s="273">
        <v>100</v>
      </c>
      <c r="F530" s="273" t="s">
        <v>1772</v>
      </c>
      <c r="G530" s="273" t="s">
        <v>1255</v>
      </c>
      <c r="H530" s="273" t="s">
        <v>1773</v>
      </c>
      <c r="I530" s="287">
        <v>1</v>
      </c>
      <c r="J530" s="273">
        <v>52</v>
      </c>
      <c r="K530" s="288">
        <v>2.6594799999999998E-2</v>
      </c>
      <c r="L530" s="288">
        <v>2.3310000000000001E-2</v>
      </c>
      <c r="M530" s="288">
        <f t="shared" si="16"/>
        <v>3.2847999999999974E-3</v>
      </c>
      <c r="N530" s="289">
        <f t="shared" si="17"/>
        <v>0.12351286717704205</v>
      </c>
    </row>
    <row r="531" spans="1:14">
      <c r="A531" s="273" t="s">
        <v>1829</v>
      </c>
      <c r="B531" s="273">
        <v>432434201</v>
      </c>
      <c r="C531" s="273" t="s">
        <v>1830</v>
      </c>
      <c r="D531" s="273">
        <v>11662262</v>
      </c>
      <c r="E531" s="273">
        <v>100</v>
      </c>
      <c r="F531" s="273" t="s">
        <v>1772</v>
      </c>
      <c r="G531" s="273" t="s">
        <v>1255</v>
      </c>
      <c r="H531" s="273" t="s">
        <v>1773</v>
      </c>
      <c r="I531" s="287">
        <v>1</v>
      </c>
      <c r="J531" s="273">
        <v>42</v>
      </c>
      <c r="K531" s="288">
        <v>3.3646800000000004E-2</v>
      </c>
      <c r="L531" s="288">
        <v>3.0408999999999999E-2</v>
      </c>
      <c r="M531" s="288">
        <f t="shared" si="16"/>
        <v>3.237800000000006E-3</v>
      </c>
      <c r="N531" s="289">
        <f t="shared" si="17"/>
        <v>9.622906190187494E-2</v>
      </c>
    </row>
    <row r="532" spans="1:14">
      <c r="A532" s="273" t="s">
        <v>1829</v>
      </c>
      <c r="B532" s="273">
        <v>432434201</v>
      </c>
      <c r="C532" s="273" t="s">
        <v>1830</v>
      </c>
      <c r="D532" s="273">
        <v>11662276</v>
      </c>
      <c r="E532" s="273">
        <v>100</v>
      </c>
      <c r="F532" s="273" t="s">
        <v>1772</v>
      </c>
      <c r="G532" s="273" t="s">
        <v>1255</v>
      </c>
      <c r="H532" s="273" t="s">
        <v>1773</v>
      </c>
      <c r="I532" s="287">
        <v>1</v>
      </c>
      <c r="J532" s="273">
        <v>127</v>
      </c>
      <c r="K532" s="288">
        <v>0.13908999999999999</v>
      </c>
      <c r="L532" s="288">
        <v>0.115066</v>
      </c>
      <c r="M532" s="288">
        <f t="shared" si="16"/>
        <v>2.402399999999999E-2</v>
      </c>
      <c r="N532" s="289">
        <f t="shared" si="17"/>
        <v>0.17272269753397074</v>
      </c>
    </row>
    <row r="533" spans="1:14">
      <c r="A533" s="273" t="s">
        <v>1786</v>
      </c>
      <c r="B533" s="273">
        <v>432123206</v>
      </c>
      <c r="C533" s="273" t="s">
        <v>1816</v>
      </c>
      <c r="D533" s="273">
        <v>11662316</v>
      </c>
      <c r="E533" s="273">
        <v>100</v>
      </c>
      <c r="F533" s="273" t="s">
        <v>1772</v>
      </c>
      <c r="G533" s="273" t="s">
        <v>1255</v>
      </c>
      <c r="H533" s="273" t="s">
        <v>1773</v>
      </c>
      <c r="I533" s="287">
        <v>1</v>
      </c>
      <c r="J533" s="273">
        <v>73</v>
      </c>
      <c r="K533" s="288">
        <v>6.8137199999999995E-2</v>
      </c>
      <c r="L533" s="288">
        <v>5.1713000000000002E-2</v>
      </c>
      <c r="M533" s="288">
        <f t="shared" si="16"/>
        <v>1.6424199999999993E-2</v>
      </c>
      <c r="N533" s="289">
        <f t="shared" si="17"/>
        <v>0.2410460071737611</v>
      </c>
    </row>
    <row r="534" spans="1:14">
      <c r="A534" s="273" t="s">
        <v>1829</v>
      </c>
      <c r="B534" s="273">
        <v>432434201</v>
      </c>
      <c r="C534" s="273" t="s">
        <v>1830</v>
      </c>
      <c r="D534" s="273">
        <v>11662356</v>
      </c>
      <c r="E534" s="273">
        <v>100</v>
      </c>
      <c r="F534" s="273" t="s">
        <v>1772</v>
      </c>
      <c r="G534" s="273" t="s">
        <v>1255</v>
      </c>
      <c r="H534" s="273" t="s">
        <v>1773</v>
      </c>
      <c r="I534" s="287">
        <v>1</v>
      </c>
      <c r="J534" s="273">
        <v>76</v>
      </c>
      <c r="K534" s="288">
        <v>6.9973600000000011E-2</v>
      </c>
      <c r="L534" s="288">
        <v>5.3994E-2</v>
      </c>
      <c r="M534" s="288">
        <f t="shared" si="16"/>
        <v>1.597960000000001E-2</v>
      </c>
      <c r="N534" s="289">
        <f t="shared" si="17"/>
        <v>0.22836612665348086</v>
      </c>
    </row>
    <row r="535" spans="1:14">
      <c r="A535" s="273" t="s">
        <v>1829</v>
      </c>
      <c r="B535" s="273">
        <v>432434201</v>
      </c>
      <c r="C535" s="273" t="s">
        <v>1830</v>
      </c>
      <c r="D535" s="273">
        <v>11662388</v>
      </c>
      <c r="E535" s="273">
        <v>100</v>
      </c>
      <c r="F535" s="273" t="s">
        <v>1772</v>
      </c>
      <c r="G535" s="273" t="s">
        <v>1255</v>
      </c>
      <c r="H535" s="273" t="s">
        <v>1773</v>
      </c>
      <c r="I535" s="287">
        <v>1</v>
      </c>
      <c r="J535" s="273">
        <v>116</v>
      </c>
      <c r="K535" s="288">
        <v>0.13514960000000001</v>
      </c>
      <c r="L535" s="288">
        <v>0.102433729</v>
      </c>
      <c r="M535" s="288">
        <f t="shared" si="16"/>
        <v>3.2715871000000007E-2</v>
      </c>
      <c r="N535" s="289">
        <f t="shared" si="17"/>
        <v>0.24207153406299395</v>
      </c>
    </row>
    <row r="536" spans="1:14">
      <c r="A536" s="273" t="s">
        <v>1822</v>
      </c>
      <c r="B536" s="273">
        <v>432411503</v>
      </c>
      <c r="C536" s="273" t="s">
        <v>1022</v>
      </c>
      <c r="D536" s="273">
        <v>11662424</v>
      </c>
      <c r="E536" s="273">
        <v>100</v>
      </c>
      <c r="F536" s="273" t="s">
        <v>1772</v>
      </c>
      <c r="G536" s="273" t="s">
        <v>1255</v>
      </c>
      <c r="H536" s="273" t="s">
        <v>1773</v>
      </c>
      <c r="I536" s="287">
        <v>1</v>
      </c>
      <c r="J536" s="273">
        <v>65</v>
      </c>
      <c r="K536" s="288">
        <v>6.9774799999999998E-2</v>
      </c>
      <c r="L536" s="288">
        <v>4.2633999999999998E-2</v>
      </c>
      <c r="M536" s="288">
        <f t="shared" si="16"/>
        <v>2.71408E-2</v>
      </c>
      <c r="N536" s="289">
        <f t="shared" si="17"/>
        <v>0.38897710921421486</v>
      </c>
    </row>
    <row r="537" spans="1:14">
      <c r="A537" s="273" t="s">
        <v>1829</v>
      </c>
      <c r="B537" s="273">
        <v>432434201</v>
      </c>
      <c r="C537" s="273" t="s">
        <v>1830</v>
      </c>
      <c r="D537" s="273">
        <v>11662512</v>
      </c>
      <c r="E537" s="273">
        <v>100</v>
      </c>
      <c r="F537" s="273" t="s">
        <v>1772</v>
      </c>
      <c r="G537" s="273" t="s">
        <v>1255</v>
      </c>
      <c r="H537" s="273" t="s">
        <v>1773</v>
      </c>
      <c r="I537" s="287">
        <v>1</v>
      </c>
      <c r="J537" s="273">
        <v>79</v>
      </c>
      <c r="K537" s="288">
        <v>7.8774399999999994E-2</v>
      </c>
      <c r="L537" s="288">
        <v>5.4258000000000001E-2</v>
      </c>
      <c r="M537" s="288">
        <f t="shared" si="16"/>
        <v>2.4516399999999994E-2</v>
      </c>
      <c r="N537" s="289">
        <f t="shared" si="17"/>
        <v>0.31122293536986628</v>
      </c>
    </row>
    <row r="538" spans="1:14">
      <c r="A538" s="273" t="s">
        <v>1829</v>
      </c>
      <c r="B538" s="273">
        <v>432434202</v>
      </c>
      <c r="C538" s="273" t="s">
        <v>1831</v>
      </c>
      <c r="D538" s="273">
        <v>11662520</v>
      </c>
      <c r="E538" s="273">
        <v>100</v>
      </c>
      <c r="F538" s="273" t="s">
        <v>1772</v>
      </c>
      <c r="G538" s="273" t="s">
        <v>1255</v>
      </c>
      <c r="H538" s="273" t="s">
        <v>1773</v>
      </c>
      <c r="I538" s="287">
        <v>1</v>
      </c>
      <c r="J538" s="273">
        <v>11</v>
      </c>
      <c r="K538" s="288">
        <v>1.4840000000000001E-2</v>
      </c>
      <c r="L538" s="288">
        <v>1.1037E-2</v>
      </c>
      <c r="M538" s="288">
        <f t="shared" si="16"/>
        <v>3.8030000000000008E-3</v>
      </c>
      <c r="N538" s="289">
        <f t="shared" si="17"/>
        <v>0.25626684636118602</v>
      </c>
    </row>
    <row r="539" spans="1:14">
      <c r="A539" s="273" t="s">
        <v>1829</v>
      </c>
      <c r="B539" s="273">
        <v>432434202</v>
      </c>
      <c r="C539" s="273" t="s">
        <v>1831</v>
      </c>
      <c r="D539" s="273">
        <v>11662662</v>
      </c>
      <c r="E539" s="273">
        <v>100</v>
      </c>
      <c r="F539" s="273" t="s">
        <v>1772</v>
      </c>
      <c r="G539" s="273" t="s">
        <v>1255</v>
      </c>
      <c r="H539" s="273" t="s">
        <v>1773</v>
      </c>
      <c r="I539" s="287">
        <v>1</v>
      </c>
      <c r="J539" s="273">
        <v>100</v>
      </c>
      <c r="K539" s="288">
        <v>7.9409600000000011E-2</v>
      </c>
      <c r="L539" s="288">
        <v>6.2766000000000002E-2</v>
      </c>
      <c r="M539" s="288">
        <f t="shared" si="16"/>
        <v>1.6643600000000008E-2</v>
      </c>
      <c r="N539" s="289">
        <f t="shared" si="17"/>
        <v>0.20959178739094525</v>
      </c>
    </row>
    <row r="540" spans="1:14">
      <c r="A540" s="273" t="s">
        <v>1829</v>
      </c>
      <c r="B540" s="273">
        <v>432434202</v>
      </c>
      <c r="C540" s="273" t="s">
        <v>1831</v>
      </c>
      <c r="D540" s="273">
        <v>11662676</v>
      </c>
      <c r="E540" s="273">
        <v>100</v>
      </c>
      <c r="F540" s="273" t="s">
        <v>1772</v>
      </c>
      <c r="G540" s="273" t="s">
        <v>1255</v>
      </c>
      <c r="H540" s="273" t="s">
        <v>1773</v>
      </c>
      <c r="I540" s="287">
        <v>1</v>
      </c>
      <c r="J540" s="273">
        <v>40</v>
      </c>
      <c r="K540" s="288">
        <v>7.0982799999999999E-2</v>
      </c>
      <c r="L540" s="288">
        <v>2.7844000000000001E-2</v>
      </c>
      <c r="M540" s="288">
        <f t="shared" si="16"/>
        <v>4.3138799999999998E-2</v>
      </c>
      <c r="N540" s="289">
        <f t="shared" si="17"/>
        <v>0.6077359585702452</v>
      </c>
    </row>
    <row r="541" spans="1:14">
      <c r="A541" s="273" t="s">
        <v>1829</v>
      </c>
      <c r="B541" s="273">
        <v>432434202</v>
      </c>
      <c r="C541" s="273" t="s">
        <v>1831</v>
      </c>
      <c r="D541" s="273">
        <v>11662824</v>
      </c>
      <c r="E541" s="273">
        <v>100</v>
      </c>
      <c r="F541" s="273" t="s">
        <v>1772</v>
      </c>
      <c r="G541" s="273" t="s">
        <v>1255</v>
      </c>
      <c r="H541" s="273" t="s">
        <v>1773</v>
      </c>
      <c r="I541" s="287">
        <v>1</v>
      </c>
      <c r="J541" s="273">
        <v>21</v>
      </c>
      <c r="K541" s="288">
        <v>4.05972E-2</v>
      </c>
      <c r="L541" s="288">
        <v>2.0768999999999999E-2</v>
      </c>
      <c r="M541" s="288">
        <f t="shared" si="16"/>
        <v>1.9828200000000001E-2</v>
      </c>
      <c r="N541" s="289">
        <f t="shared" si="17"/>
        <v>0.48841299399958621</v>
      </c>
    </row>
    <row r="542" spans="1:14">
      <c r="A542" s="273" t="s">
        <v>1829</v>
      </c>
      <c r="B542" s="273">
        <v>432434202</v>
      </c>
      <c r="C542" s="273" t="s">
        <v>1831</v>
      </c>
      <c r="D542" s="273">
        <v>11662828</v>
      </c>
      <c r="E542" s="273">
        <v>100</v>
      </c>
      <c r="F542" s="273" t="s">
        <v>1772</v>
      </c>
      <c r="G542" s="273" t="s">
        <v>1255</v>
      </c>
      <c r="H542" s="273" t="s">
        <v>1773</v>
      </c>
      <c r="I542" s="287">
        <v>1</v>
      </c>
      <c r="J542" s="273">
        <v>78</v>
      </c>
      <c r="K542" s="288">
        <v>7.9764799999999997E-2</v>
      </c>
      <c r="L542" s="288">
        <v>5.6855000000000003E-2</v>
      </c>
      <c r="M542" s="288">
        <f t="shared" si="16"/>
        <v>2.2909799999999994E-2</v>
      </c>
      <c r="N542" s="289">
        <f t="shared" si="17"/>
        <v>0.28721691773815011</v>
      </c>
    </row>
    <row r="543" spans="1:14">
      <c r="A543" s="273" t="s">
        <v>1829</v>
      </c>
      <c r="B543" s="273">
        <v>432434202</v>
      </c>
      <c r="C543" s="273" t="s">
        <v>1831</v>
      </c>
      <c r="D543" s="273">
        <v>11662986</v>
      </c>
      <c r="E543" s="273">
        <v>100</v>
      </c>
      <c r="F543" s="273" t="s">
        <v>1772</v>
      </c>
      <c r="G543" s="273" t="s">
        <v>1255</v>
      </c>
      <c r="H543" s="273" t="s">
        <v>1773</v>
      </c>
      <c r="I543" s="287">
        <v>1</v>
      </c>
      <c r="J543" s="273">
        <v>43</v>
      </c>
      <c r="K543" s="288">
        <v>4.7792800000000003E-2</v>
      </c>
      <c r="L543" s="288">
        <v>2.8147445E-2</v>
      </c>
      <c r="M543" s="288">
        <f t="shared" si="16"/>
        <v>1.9645355000000003E-2</v>
      </c>
      <c r="N543" s="289">
        <f t="shared" si="17"/>
        <v>0.41105260625031387</v>
      </c>
    </row>
    <row r="544" spans="1:14">
      <c r="A544" s="273" t="s">
        <v>1832</v>
      </c>
      <c r="B544" s="273">
        <v>432434602</v>
      </c>
      <c r="C544" s="273" t="s">
        <v>1833</v>
      </c>
      <c r="D544" s="273">
        <v>11663152</v>
      </c>
      <c r="E544" s="273">
        <v>100</v>
      </c>
      <c r="F544" s="273" t="s">
        <v>1772</v>
      </c>
      <c r="G544" s="273" t="s">
        <v>1255</v>
      </c>
      <c r="H544" s="273" t="s">
        <v>1773</v>
      </c>
      <c r="I544" s="287">
        <v>1</v>
      </c>
      <c r="J544" s="273">
        <v>36</v>
      </c>
      <c r="K544" s="288">
        <v>1.81224E-2</v>
      </c>
      <c r="L544" s="288">
        <v>1.2467000000000001E-2</v>
      </c>
      <c r="M544" s="288">
        <f t="shared" si="16"/>
        <v>5.6553999999999997E-3</v>
      </c>
      <c r="N544" s="289">
        <f t="shared" si="17"/>
        <v>0.31206683441486777</v>
      </c>
    </row>
    <row r="545" spans="1:14">
      <c r="A545" s="273" t="s">
        <v>1779</v>
      </c>
      <c r="B545" s="273">
        <v>442113202</v>
      </c>
      <c r="C545" s="273" t="s">
        <v>1343</v>
      </c>
      <c r="D545" s="273">
        <v>11663766</v>
      </c>
      <c r="E545" s="273">
        <v>100</v>
      </c>
      <c r="F545" s="273" t="s">
        <v>1772</v>
      </c>
      <c r="G545" s="273" t="s">
        <v>1255</v>
      </c>
      <c r="H545" s="273" t="s">
        <v>1773</v>
      </c>
      <c r="I545" s="287">
        <v>1</v>
      </c>
      <c r="J545" s="273">
        <v>64</v>
      </c>
      <c r="K545" s="288">
        <v>9.8559600000000011E-2</v>
      </c>
      <c r="L545" s="288">
        <v>7.8078110000000006E-2</v>
      </c>
      <c r="M545" s="288">
        <f t="shared" si="16"/>
        <v>2.0481490000000005E-2</v>
      </c>
      <c r="N545" s="289">
        <f t="shared" si="17"/>
        <v>0.20780816886432171</v>
      </c>
    </row>
    <row r="546" spans="1:14">
      <c r="A546" s="273" t="s">
        <v>1805</v>
      </c>
      <c r="B546" s="273">
        <v>432433301</v>
      </c>
      <c r="C546" s="273" t="s">
        <v>1059</v>
      </c>
      <c r="D546" s="273">
        <v>11663860</v>
      </c>
      <c r="E546" s="273">
        <v>100</v>
      </c>
      <c r="F546" s="273" t="s">
        <v>1772</v>
      </c>
      <c r="G546" s="273" t="s">
        <v>1255</v>
      </c>
      <c r="H546" s="273" t="s">
        <v>1773</v>
      </c>
      <c r="I546" s="287">
        <v>1</v>
      </c>
      <c r="J546" s="273">
        <v>44</v>
      </c>
      <c r="K546" s="288">
        <v>1.5480000000000001E-2</v>
      </c>
      <c r="L546" s="288">
        <v>1.4002000000000001E-2</v>
      </c>
      <c r="M546" s="288">
        <f t="shared" si="16"/>
        <v>1.4780000000000001E-3</v>
      </c>
      <c r="N546" s="289">
        <f t="shared" si="17"/>
        <v>9.5478036175710601E-2</v>
      </c>
    </row>
    <row r="547" spans="1:14">
      <c r="A547" s="273" t="s">
        <v>1805</v>
      </c>
      <c r="B547" s="273">
        <v>432433301</v>
      </c>
      <c r="C547" s="273" t="s">
        <v>1059</v>
      </c>
      <c r="D547" s="273">
        <v>11663874</v>
      </c>
      <c r="E547" s="273">
        <v>100</v>
      </c>
      <c r="F547" s="273" t="s">
        <v>1772</v>
      </c>
      <c r="G547" s="273" t="s">
        <v>1255</v>
      </c>
      <c r="H547" s="273" t="s">
        <v>1773</v>
      </c>
      <c r="I547" s="287">
        <v>1</v>
      </c>
      <c r="J547" s="273">
        <v>17</v>
      </c>
      <c r="K547" s="288">
        <v>2.3980400000000002E-2</v>
      </c>
      <c r="L547" s="288">
        <v>1.4184E-2</v>
      </c>
      <c r="M547" s="288">
        <f t="shared" si="16"/>
        <v>9.796400000000002E-3</v>
      </c>
      <c r="N547" s="289">
        <f t="shared" si="17"/>
        <v>0.40851695551366951</v>
      </c>
    </row>
    <row r="548" spans="1:14">
      <c r="A548" s="273" t="s">
        <v>1828</v>
      </c>
      <c r="B548" s="273">
        <v>432433102</v>
      </c>
      <c r="C548" s="273" t="s">
        <v>1057</v>
      </c>
      <c r="D548" s="273">
        <v>11663924</v>
      </c>
      <c r="E548" s="273">
        <v>100</v>
      </c>
      <c r="F548" s="273" t="s">
        <v>1772</v>
      </c>
      <c r="G548" s="273" t="s">
        <v>1255</v>
      </c>
      <c r="H548" s="273" t="s">
        <v>1773</v>
      </c>
      <c r="I548" s="287">
        <v>1</v>
      </c>
      <c r="J548" s="273">
        <v>2</v>
      </c>
      <c r="K548" s="288">
        <v>2.7997999999999999E-2</v>
      </c>
      <c r="L548" s="288">
        <v>1.9116000000000001E-2</v>
      </c>
      <c r="M548" s="288">
        <f t="shared" si="16"/>
        <v>8.8819999999999975E-3</v>
      </c>
      <c r="N548" s="289">
        <f t="shared" si="17"/>
        <v>0.31723694549610681</v>
      </c>
    </row>
    <row r="549" spans="1:14">
      <c r="A549" s="273" t="s">
        <v>1828</v>
      </c>
      <c r="B549" s="273">
        <v>432433102</v>
      </c>
      <c r="C549" s="273" t="s">
        <v>1057</v>
      </c>
      <c r="D549" s="273">
        <v>11663976</v>
      </c>
      <c r="E549" s="273">
        <v>100</v>
      </c>
      <c r="F549" s="273" t="s">
        <v>1772</v>
      </c>
      <c r="G549" s="273" t="s">
        <v>1255</v>
      </c>
      <c r="H549" s="273" t="s">
        <v>1773</v>
      </c>
      <c r="I549" s="287">
        <v>1</v>
      </c>
      <c r="J549" s="273">
        <v>40</v>
      </c>
      <c r="K549" s="288">
        <v>5.5327599999999998E-2</v>
      </c>
      <c r="L549" s="288">
        <v>2.8204E-2</v>
      </c>
      <c r="M549" s="288">
        <f t="shared" si="16"/>
        <v>2.7123599999999998E-2</v>
      </c>
      <c r="N549" s="289">
        <f t="shared" si="17"/>
        <v>0.49023633774101893</v>
      </c>
    </row>
    <row r="550" spans="1:14">
      <c r="A550" s="273" t="s">
        <v>1828</v>
      </c>
      <c r="B550" s="273">
        <v>432433102</v>
      </c>
      <c r="C550" s="273" t="s">
        <v>1057</v>
      </c>
      <c r="D550" s="273">
        <v>11663982</v>
      </c>
      <c r="E550" s="273">
        <v>100</v>
      </c>
      <c r="F550" s="273" t="s">
        <v>1772</v>
      </c>
      <c r="G550" s="273" t="s">
        <v>1255</v>
      </c>
      <c r="H550" s="273" t="s">
        <v>1773</v>
      </c>
      <c r="I550" s="287">
        <v>1</v>
      </c>
      <c r="J550" s="273">
        <v>27</v>
      </c>
      <c r="K550" s="288">
        <v>1.51264E-2</v>
      </c>
      <c r="L550" s="288">
        <v>8.0450000000000001E-3</v>
      </c>
      <c r="M550" s="288">
        <f t="shared" si="16"/>
        <v>7.0813999999999998E-3</v>
      </c>
      <c r="N550" s="289">
        <f t="shared" si="17"/>
        <v>0.46814840279246878</v>
      </c>
    </row>
    <row r="551" spans="1:14">
      <c r="A551" s="273" t="s">
        <v>1828</v>
      </c>
      <c r="B551" s="273">
        <v>432433102</v>
      </c>
      <c r="C551" s="273" t="s">
        <v>1057</v>
      </c>
      <c r="D551" s="273">
        <v>11663984</v>
      </c>
      <c r="E551" s="273">
        <v>100</v>
      </c>
      <c r="F551" s="273" t="s">
        <v>1772</v>
      </c>
      <c r="G551" s="273" t="s">
        <v>1255</v>
      </c>
      <c r="H551" s="273" t="s">
        <v>1773</v>
      </c>
      <c r="I551" s="287">
        <v>1</v>
      </c>
      <c r="J551" s="273">
        <v>47</v>
      </c>
      <c r="K551" s="288">
        <v>5.9195600000000001E-2</v>
      </c>
      <c r="L551" s="288">
        <v>2.0334999999999999E-2</v>
      </c>
      <c r="M551" s="288">
        <f t="shared" si="16"/>
        <v>3.8860600000000002E-2</v>
      </c>
      <c r="N551" s="289">
        <f t="shared" si="17"/>
        <v>0.65647784632641615</v>
      </c>
    </row>
    <row r="552" spans="1:14">
      <c r="A552" s="273" t="s">
        <v>1828</v>
      </c>
      <c r="B552" s="273">
        <v>432433102</v>
      </c>
      <c r="C552" s="273" t="s">
        <v>1057</v>
      </c>
      <c r="D552" s="273">
        <v>11664000</v>
      </c>
      <c r="E552" s="273">
        <v>100</v>
      </c>
      <c r="F552" s="273" t="s">
        <v>1772</v>
      </c>
      <c r="G552" s="273" t="s">
        <v>1255</v>
      </c>
      <c r="H552" s="273" t="s">
        <v>1773</v>
      </c>
      <c r="I552" s="287">
        <v>1</v>
      </c>
      <c r="J552" s="273">
        <v>81</v>
      </c>
      <c r="K552" s="288">
        <v>7.3242000000000002E-2</v>
      </c>
      <c r="L552" s="288">
        <v>4.9577000000000003E-2</v>
      </c>
      <c r="M552" s="288">
        <f t="shared" si="16"/>
        <v>2.3664999999999999E-2</v>
      </c>
      <c r="N552" s="289">
        <f t="shared" si="17"/>
        <v>0.32310696048715215</v>
      </c>
    </row>
    <row r="553" spans="1:14">
      <c r="A553" s="273" t="s">
        <v>1828</v>
      </c>
      <c r="B553" s="273">
        <v>432433102</v>
      </c>
      <c r="C553" s="273" t="s">
        <v>1057</v>
      </c>
      <c r="D553" s="273">
        <v>11664024</v>
      </c>
      <c r="E553" s="273">
        <v>100</v>
      </c>
      <c r="F553" s="273" t="s">
        <v>1772</v>
      </c>
      <c r="G553" s="273" t="s">
        <v>1255</v>
      </c>
      <c r="H553" s="273" t="s">
        <v>1773</v>
      </c>
      <c r="I553" s="287">
        <v>1</v>
      </c>
      <c r="J553" s="273">
        <v>60</v>
      </c>
      <c r="K553" s="288">
        <v>2.8838799999999998E-2</v>
      </c>
      <c r="L553" s="288">
        <v>2.6970000000000001E-2</v>
      </c>
      <c r="M553" s="288">
        <f t="shared" si="16"/>
        <v>1.8687999999999969E-3</v>
      </c>
      <c r="N553" s="289">
        <f t="shared" si="17"/>
        <v>6.4801586751182333E-2</v>
      </c>
    </row>
    <row r="554" spans="1:14">
      <c r="A554" s="273" t="s">
        <v>1803</v>
      </c>
      <c r="B554" s="273">
        <v>432431404</v>
      </c>
      <c r="C554" s="273" t="s">
        <v>1052</v>
      </c>
      <c r="D554" s="273">
        <v>11664078</v>
      </c>
      <c r="E554" s="273">
        <v>100</v>
      </c>
      <c r="F554" s="273" t="s">
        <v>1772</v>
      </c>
      <c r="G554" s="273" t="s">
        <v>1255</v>
      </c>
      <c r="H554" s="273" t="s">
        <v>1773</v>
      </c>
      <c r="I554" s="287">
        <v>1</v>
      </c>
      <c r="J554" s="273">
        <v>26</v>
      </c>
      <c r="K554" s="288">
        <v>2.4368000000000001E-2</v>
      </c>
      <c r="L554" s="288">
        <v>1.4710000000000001E-2</v>
      </c>
      <c r="M554" s="288">
        <f t="shared" si="16"/>
        <v>9.6579999999999999E-3</v>
      </c>
      <c r="N554" s="289">
        <f t="shared" si="17"/>
        <v>0.3963394615889691</v>
      </c>
    </row>
    <row r="555" spans="1:14">
      <c r="A555" s="273" t="s">
        <v>1803</v>
      </c>
      <c r="B555" s="273">
        <v>432431405</v>
      </c>
      <c r="C555" s="273" t="s">
        <v>1804</v>
      </c>
      <c r="D555" s="273">
        <v>11664120</v>
      </c>
      <c r="E555" s="273">
        <v>100</v>
      </c>
      <c r="F555" s="273" t="s">
        <v>1772</v>
      </c>
      <c r="G555" s="273" t="s">
        <v>1255</v>
      </c>
      <c r="H555" s="273" t="s">
        <v>1773</v>
      </c>
      <c r="I555" s="287">
        <v>1</v>
      </c>
      <c r="J555" s="273">
        <v>1</v>
      </c>
      <c r="K555" s="288">
        <v>6.2776000000000004E-3</v>
      </c>
      <c r="L555" s="288">
        <v>4.1549999999999998E-3</v>
      </c>
      <c r="M555" s="288">
        <f t="shared" si="16"/>
        <v>2.1226000000000005E-3</v>
      </c>
      <c r="N555" s="289">
        <f t="shared" si="17"/>
        <v>0.33812284949662297</v>
      </c>
    </row>
    <row r="556" spans="1:14">
      <c r="A556" s="273" t="s">
        <v>1803</v>
      </c>
      <c r="B556" s="273">
        <v>432431401</v>
      </c>
      <c r="C556" s="273" t="s">
        <v>1049</v>
      </c>
      <c r="D556" s="273">
        <v>11664166</v>
      </c>
      <c r="E556" s="273">
        <v>100</v>
      </c>
      <c r="F556" s="273" t="s">
        <v>1772</v>
      </c>
      <c r="G556" s="273" t="s">
        <v>1255</v>
      </c>
      <c r="H556" s="273" t="s">
        <v>1773</v>
      </c>
      <c r="I556" s="287">
        <v>1</v>
      </c>
      <c r="J556" s="273">
        <v>112</v>
      </c>
      <c r="K556" s="288">
        <v>9.8153199999999996E-2</v>
      </c>
      <c r="L556" s="288">
        <v>8.5275000000000004E-2</v>
      </c>
      <c r="M556" s="288">
        <f t="shared" si="16"/>
        <v>1.2878199999999992E-2</v>
      </c>
      <c r="N556" s="289">
        <f t="shared" si="17"/>
        <v>0.13120509570752653</v>
      </c>
    </row>
    <row r="557" spans="1:14">
      <c r="A557" s="273" t="s">
        <v>1803</v>
      </c>
      <c r="B557" s="273">
        <v>432431401</v>
      </c>
      <c r="C557" s="273" t="s">
        <v>1049</v>
      </c>
      <c r="D557" s="273">
        <v>11664172</v>
      </c>
      <c r="E557" s="273">
        <v>100</v>
      </c>
      <c r="F557" s="273" t="s">
        <v>1772</v>
      </c>
      <c r="G557" s="273" t="s">
        <v>1255</v>
      </c>
      <c r="H557" s="273" t="s">
        <v>1773</v>
      </c>
      <c r="I557" s="287">
        <v>1</v>
      </c>
      <c r="J557" s="273">
        <v>67</v>
      </c>
      <c r="K557" s="288">
        <v>6.4334799999999998E-2</v>
      </c>
      <c r="L557" s="288">
        <v>6.0482000000000001E-2</v>
      </c>
      <c r="M557" s="288">
        <f t="shared" si="16"/>
        <v>3.8527999999999965E-3</v>
      </c>
      <c r="N557" s="289">
        <f t="shared" si="17"/>
        <v>5.9886717608510429E-2</v>
      </c>
    </row>
    <row r="558" spans="1:14">
      <c r="A558" s="273" t="s">
        <v>1803</v>
      </c>
      <c r="B558" s="273">
        <v>432431402</v>
      </c>
      <c r="C558" s="273" t="s">
        <v>1050</v>
      </c>
      <c r="D558" s="273">
        <v>11664192</v>
      </c>
      <c r="E558" s="273">
        <v>100</v>
      </c>
      <c r="F558" s="273" t="s">
        <v>1772</v>
      </c>
      <c r="G558" s="273" t="s">
        <v>1255</v>
      </c>
      <c r="H558" s="273" t="s">
        <v>1773</v>
      </c>
      <c r="I558" s="287">
        <v>1</v>
      </c>
      <c r="J558" s="273">
        <v>71</v>
      </c>
      <c r="K558" s="288">
        <v>0.15218599999999999</v>
      </c>
      <c r="L558" s="288">
        <v>7.9808000000000004E-2</v>
      </c>
      <c r="M558" s="288">
        <f t="shared" si="16"/>
        <v>7.2377999999999984E-2</v>
      </c>
      <c r="N558" s="289">
        <f t="shared" si="17"/>
        <v>0.47558908178150416</v>
      </c>
    </row>
    <row r="559" spans="1:14">
      <c r="A559" s="273" t="s">
        <v>1803</v>
      </c>
      <c r="B559" s="273">
        <v>432431401</v>
      </c>
      <c r="C559" s="273" t="s">
        <v>1049</v>
      </c>
      <c r="D559" s="273">
        <v>11664202</v>
      </c>
      <c r="E559" s="273">
        <v>100</v>
      </c>
      <c r="F559" s="273" t="s">
        <v>1772</v>
      </c>
      <c r="G559" s="273" t="s">
        <v>1255</v>
      </c>
      <c r="H559" s="273" t="s">
        <v>1773</v>
      </c>
      <c r="I559" s="287">
        <v>1</v>
      </c>
      <c r="J559" s="273">
        <v>86</v>
      </c>
      <c r="K559" s="288">
        <v>6.1694400000000003E-2</v>
      </c>
      <c r="L559" s="288">
        <v>5.2242999999999998E-2</v>
      </c>
      <c r="M559" s="288">
        <f t="shared" si="16"/>
        <v>9.4514000000000056E-3</v>
      </c>
      <c r="N559" s="289">
        <f t="shared" si="17"/>
        <v>0.15319704867864839</v>
      </c>
    </row>
    <row r="560" spans="1:14">
      <c r="A560" s="273" t="s">
        <v>1803</v>
      </c>
      <c r="B560" s="273">
        <v>432431401</v>
      </c>
      <c r="C560" s="273" t="s">
        <v>1049</v>
      </c>
      <c r="D560" s="273">
        <v>11664204</v>
      </c>
      <c r="E560" s="273">
        <v>100</v>
      </c>
      <c r="F560" s="273" t="s">
        <v>1772</v>
      </c>
      <c r="G560" s="273" t="s">
        <v>1255</v>
      </c>
      <c r="H560" s="273" t="s">
        <v>1773</v>
      </c>
      <c r="I560" s="287">
        <v>1</v>
      </c>
      <c r="J560" s="273">
        <v>76</v>
      </c>
      <c r="K560" s="288">
        <v>7.5905600000000004E-2</v>
      </c>
      <c r="L560" s="288">
        <v>6.3233999999999999E-2</v>
      </c>
      <c r="M560" s="288">
        <f t="shared" si="16"/>
        <v>1.2671600000000005E-2</v>
      </c>
      <c r="N560" s="289">
        <f t="shared" si="17"/>
        <v>0.16693893467675644</v>
      </c>
    </row>
    <row r="561" spans="1:14">
      <c r="A561" s="273" t="s">
        <v>1803</v>
      </c>
      <c r="B561" s="273">
        <v>432431401</v>
      </c>
      <c r="C561" s="273" t="s">
        <v>1049</v>
      </c>
      <c r="D561" s="273">
        <v>11664218</v>
      </c>
      <c r="E561" s="273">
        <v>100</v>
      </c>
      <c r="F561" s="273" t="s">
        <v>1772</v>
      </c>
      <c r="G561" s="273" t="s">
        <v>1255</v>
      </c>
      <c r="H561" s="273" t="s">
        <v>1773</v>
      </c>
      <c r="I561" s="287">
        <v>1</v>
      </c>
      <c r="J561" s="273">
        <v>39</v>
      </c>
      <c r="K561" s="288">
        <v>9.9908800000000006E-2</v>
      </c>
      <c r="L561" s="288">
        <v>3.3479000000000002E-2</v>
      </c>
      <c r="M561" s="288">
        <f t="shared" si="16"/>
        <v>6.6429800000000011E-2</v>
      </c>
      <c r="N561" s="289">
        <f t="shared" si="17"/>
        <v>0.66490439280623936</v>
      </c>
    </row>
    <row r="562" spans="1:14">
      <c r="A562" s="273" t="s">
        <v>1803</v>
      </c>
      <c r="B562" s="273">
        <v>432431401</v>
      </c>
      <c r="C562" s="273" t="s">
        <v>1049</v>
      </c>
      <c r="D562" s="273">
        <v>11664226</v>
      </c>
      <c r="E562" s="273">
        <v>100</v>
      </c>
      <c r="F562" s="273" t="s">
        <v>1772</v>
      </c>
      <c r="G562" s="273" t="s">
        <v>1255</v>
      </c>
      <c r="H562" s="273" t="s">
        <v>1773</v>
      </c>
      <c r="I562" s="287">
        <v>1</v>
      </c>
      <c r="J562" s="273">
        <v>51</v>
      </c>
      <c r="K562" s="288">
        <v>4.72816E-2</v>
      </c>
      <c r="L562" s="288">
        <v>3.8232000000000002E-2</v>
      </c>
      <c r="M562" s="288">
        <f t="shared" ref="M562:M625" si="18">K562-L562</f>
        <v>9.0495999999999979E-3</v>
      </c>
      <c r="N562" s="289">
        <f t="shared" ref="N562:N625" si="19">M562/K562</f>
        <v>0.19139792223613411</v>
      </c>
    </row>
    <row r="563" spans="1:14">
      <c r="A563" s="273" t="s">
        <v>1803</v>
      </c>
      <c r="B563" s="273">
        <v>432431403</v>
      </c>
      <c r="C563" s="273" t="s">
        <v>1051</v>
      </c>
      <c r="D563" s="273">
        <v>11664312</v>
      </c>
      <c r="E563" s="273">
        <v>100</v>
      </c>
      <c r="F563" s="273" t="s">
        <v>1772</v>
      </c>
      <c r="G563" s="273" t="s">
        <v>1255</v>
      </c>
      <c r="H563" s="273" t="s">
        <v>1773</v>
      </c>
      <c r="I563" s="287">
        <v>1</v>
      </c>
      <c r="J563" s="273">
        <v>58</v>
      </c>
      <c r="K563" s="288">
        <v>0.11093600000000001</v>
      </c>
      <c r="L563" s="288">
        <v>7.7271000000000006E-2</v>
      </c>
      <c r="M563" s="288">
        <f t="shared" si="18"/>
        <v>3.3665E-2</v>
      </c>
      <c r="N563" s="289">
        <f t="shared" si="19"/>
        <v>0.30346325809475733</v>
      </c>
    </row>
    <row r="564" spans="1:14">
      <c r="A564" s="273" t="s">
        <v>1803</v>
      </c>
      <c r="B564" s="273">
        <v>432431403</v>
      </c>
      <c r="C564" s="273" t="s">
        <v>1051</v>
      </c>
      <c r="D564" s="273">
        <v>11664324</v>
      </c>
      <c r="E564" s="273">
        <v>100</v>
      </c>
      <c r="F564" s="273" t="s">
        <v>1772</v>
      </c>
      <c r="G564" s="273" t="s">
        <v>1255</v>
      </c>
      <c r="H564" s="273" t="s">
        <v>1773</v>
      </c>
      <c r="I564" s="287">
        <v>1</v>
      </c>
      <c r="J564" s="273">
        <v>30</v>
      </c>
      <c r="K564" s="288">
        <v>2.3244400000000002E-2</v>
      </c>
      <c r="L564" s="288">
        <v>1.6648E-2</v>
      </c>
      <c r="M564" s="288">
        <f t="shared" si="18"/>
        <v>6.5964000000000023E-3</v>
      </c>
      <c r="N564" s="289">
        <f t="shared" si="19"/>
        <v>0.28378448142348273</v>
      </c>
    </row>
    <row r="565" spans="1:14">
      <c r="A565" s="273" t="s">
        <v>1803</v>
      </c>
      <c r="B565" s="273">
        <v>432431403</v>
      </c>
      <c r="C565" s="273" t="s">
        <v>1051</v>
      </c>
      <c r="D565" s="273">
        <v>11664346</v>
      </c>
      <c r="E565" s="273">
        <v>100</v>
      </c>
      <c r="F565" s="273" t="s">
        <v>1772</v>
      </c>
      <c r="G565" s="273" t="s">
        <v>1255</v>
      </c>
      <c r="H565" s="273" t="s">
        <v>1773</v>
      </c>
      <c r="I565" s="287">
        <v>1</v>
      </c>
      <c r="J565" s="273">
        <v>136</v>
      </c>
      <c r="K565" s="288">
        <v>9.6410800000000005E-2</v>
      </c>
      <c r="L565" s="288">
        <v>8.9382000000000003E-2</v>
      </c>
      <c r="M565" s="288">
        <f t="shared" si="18"/>
        <v>7.0288000000000017E-3</v>
      </c>
      <c r="N565" s="289">
        <f t="shared" si="19"/>
        <v>7.2904695324590207E-2</v>
      </c>
    </row>
    <row r="566" spans="1:14">
      <c r="A566" s="273" t="s">
        <v>1803</v>
      </c>
      <c r="B566" s="273">
        <v>432431403</v>
      </c>
      <c r="C566" s="273" t="s">
        <v>1051</v>
      </c>
      <c r="D566" s="273">
        <v>11664394</v>
      </c>
      <c r="E566" s="273">
        <v>100</v>
      </c>
      <c r="F566" s="273" t="s">
        <v>1772</v>
      </c>
      <c r="G566" s="273" t="s">
        <v>1255</v>
      </c>
      <c r="H566" s="273" t="s">
        <v>1773</v>
      </c>
      <c r="I566" s="287">
        <v>1</v>
      </c>
      <c r="J566" s="273">
        <v>166</v>
      </c>
      <c r="K566" s="288">
        <v>0.13102</v>
      </c>
      <c r="L566" s="288">
        <v>0.101771</v>
      </c>
      <c r="M566" s="288">
        <f t="shared" si="18"/>
        <v>2.9248999999999997E-2</v>
      </c>
      <c r="N566" s="289">
        <f t="shared" si="19"/>
        <v>0.22324072660662492</v>
      </c>
    </row>
    <row r="567" spans="1:14">
      <c r="A567" s="273" t="s">
        <v>1803</v>
      </c>
      <c r="B567" s="273">
        <v>432431403</v>
      </c>
      <c r="C567" s="273" t="s">
        <v>1051</v>
      </c>
      <c r="D567" s="273">
        <v>11664396</v>
      </c>
      <c r="E567" s="273">
        <v>100</v>
      </c>
      <c r="F567" s="273" t="s">
        <v>1772</v>
      </c>
      <c r="G567" s="273" t="s">
        <v>1255</v>
      </c>
      <c r="H567" s="273" t="s">
        <v>1773</v>
      </c>
      <c r="I567" s="287">
        <v>1</v>
      </c>
      <c r="J567" s="273">
        <v>53</v>
      </c>
      <c r="K567" s="288">
        <v>8.8663600000000009E-2</v>
      </c>
      <c r="L567" s="288">
        <v>5.9759E-2</v>
      </c>
      <c r="M567" s="288">
        <f t="shared" si="18"/>
        <v>2.8904600000000009E-2</v>
      </c>
      <c r="N567" s="289">
        <f t="shared" si="19"/>
        <v>0.32600300461519727</v>
      </c>
    </row>
    <row r="568" spans="1:14">
      <c r="A568" s="273" t="s">
        <v>1803</v>
      </c>
      <c r="B568" s="273">
        <v>432431403</v>
      </c>
      <c r="C568" s="273" t="s">
        <v>1051</v>
      </c>
      <c r="D568" s="273">
        <v>11664442</v>
      </c>
      <c r="E568" s="273">
        <v>100</v>
      </c>
      <c r="F568" s="273" t="s">
        <v>1772</v>
      </c>
      <c r="G568" s="273" t="s">
        <v>1255</v>
      </c>
      <c r="H568" s="273" t="s">
        <v>1773</v>
      </c>
      <c r="I568" s="287">
        <v>1</v>
      </c>
      <c r="J568" s="273">
        <v>2</v>
      </c>
      <c r="K568" s="288">
        <v>3.0753200000000001E-2</v>
      </c>
      <c r="L568" s="288">
        <v>2.0698943000000001E-2</v>
      </c>
      <c r="M568" s="288">
        <f t="shared" si="18"/>
        <v>1.0054257E-2</v>
      </c>
      <c r="N568" s="289">
        <f t="shared" si="19"/>
        <v>0.32693368494985886</v>
      </c>
    </row>
    <row r="569" spans="1:14">
      <c r="A569" s="273" t="s">
        <v>1803</v>
      </c>
      <c r="B569" s="273">
        <v>432431403</v>
      </c>
      <c r="C569" s="273" t="s">
        <v>1051</v>
      </c>
      <c r="D569" s="273">
        <v>11664480</v>
      </c>
      <c r="E569" s="273">
        <v>63</v>
      </c>
      <c r="F569" s="273" t="s">
        <v>1772</v>
      </c>
      <c r="G569" s="273" t="s">
        <v>1255</v>
      </c>
      <c r="H569" s="273" t="s">
        <v>1773</v>
      </c>
      <c r="I569" s="287">
        <v>1</v>
      </c>
      <c r="J569" s="273">
        <v>65</v>
      </c>
      <c r="K569" s="288">
        <v>5.2898800000000003E-2</v>
      </c>
      <c r="L569" s="288">
        <v>4.3149E-2</v>
      </c>
      <c r="M569" s="288">
        <f t="shared" si="18"/>
        <v>9.7498000000000029E-3</v>
      </c>
      <c r="N569" s="289">
        <f t="shared" si="19"/>
        <v>0.18431041913994273</v>
      </c>
    </row>
    <row r="570" spans="1:14">
      <c r="A570" s="273" t="s">
        <v>1803</v>
      </c>
      <c r="B570" s="273">
        <v>432431403</v>
      </c>
      <c r="C570" s="273" t="s">
        <v>1051</v>
      </c>
      <c r="D570" s="273">
        <v>11664494</v>
      </c>
      <c r="E570" s="273">
        <v>100</v>
      </c>
      <c r="F570" s="273" t="s">
        <v>1772</v>
      </c>
      <c r="G570" s="273" t="s">
        <v>1255</v>
      </c>
      <c r="H570" s="273" t="s">
        <v>1773</v>
      </c>
      <c r="I570" s="287">
        <v>1</v>
      </c>
      <c r="J570" s="273">
        <v>63</v>
      </c>
      <c r="K570" s="288">
        <v>8.0284800000000003E-2</v>
      </c>
      <c r="L570" s="288">
        <v>5.1059E-2</v>
      </c>
      <c r="M570" s="288">
        <f t="shared" si="18"/>
        <v>2.9225800000000003E-2</v>
      </c>
      <c r="N570" s="289">
        <f t="shared" si="19"/>
        <v>0.36402656542707962</v>
      </c>
    </row>
    <row r="571" spans="1:14">
      <c r="A571" s="273" t="s">
        <v>1803</v>
      </c>
      <c r="B571" s="273">
        <v>432431403</v>
      </c>
      <c r="C571" s="273" t="s">
        <v>1051</v>
      </c>
      <c r="D571" s="273">
        <v>11664506</v>
      </c>
      <c r="E571" s="273">
        <v>100</v>
      </c>
      <c r="F571" s="273" t="s">
        <v>1772</v>
      </c>
      <c r="G571" s="273" t="s">
        <v>1255</v>
      </c>
      <c r="H571" s="273" t="s">
        <v>1773</v>
      </c>
      <c r="I571" s="287">
        <v>1</v>
      </c>
      <c r="J571" s="273">
        <v>51</v>
      </c>
      <c r="K571" s="288">
        <v>6.7764399999999989E-2</v>
      </c>
      <c r="L571" s="288">
        <v>3.3563999999999997E-2</v>
      </c>
      <c r="M571" s="288">
        <f t="shared" si="18"/>
        <v>3.4200399999999992E-2</v>
      </c>
      <c r="N571" s="289">
        <f t="shared" si="19"/>
        <v>0.5046956809180041</v>
      </c>
    </row>
    <row r="572" spans="1:14">
      <c r="A572" s="273" t="s">
        <v>1803</v>
      </c>
      <c r="B572" s="273">
        <v>432431403</v>
      </c>
      <c r="C572" s="273" t="s">
        <v>1051</v>
      </c>
      <c r="D572" s="273">
        <v>11664528</v>
      </c>
      <c r="E572" s="273">
        <v>100</v>
      </c>
      <c r="F572" s="273" t="s">
        <v>1772</v>
      </c>
      <c r="G572" s="273" t="s">
        <v>1255</v>
      </c>
      <c r="H572" s="273" t="s">
        <v>1773</v>
      </c>
      <c r="I572" s="287">
        <v>1</v>
      </c>
      <c r="J572" s="273">
        <v>63</v>
      </c>
      <c r="K572" s="288">
        <v>5.51356E-2</v>
      </c>
      <c r="L572" s="288">
        <v>3.9331999999999999E-2</v>
      </c>
      <c r="M572" s="288">
        <f t="shared" si="18"/>
        <v>1.5803600000000001E-2</v>
      </c>
      <c r="N572" s="289">
        <f t="shared" si="19"/>
        <v>0.28663150487162559</v>
      </c>
    </row>
    <row r="573" spans="1:14">
      <c r="A573" s="273" t="s">
        <v>1803</v>
      </c>
      <c r="B573" s="273">
        <v>432431403</v>
      </c>
      <c r="C573" s="273" t="s">
        <v>1051</v>
      </c>
      <c r="D573" s="273">
        <v>11664606</v>
      </c>
      <c r="E573" s="273">
        <v>63</v>
      </c>
      <c r="F573" s="273" t="s">
        <v>1772</v>
      </c>
      <c r="G573" s="273" t="s">
        <v>1255</v>
      </c>
      <c r="H573" s="273" t="s">
        <v>1773</v>
      </c>
      <c r="I573" s="287">
        <v>1</v>
      </c>
      <c r="J573" s="273">
        <v>33</v>
      </c>
      <c r="K573" s="288">
        <v>3.1331600000000001E-2</v>
      </c>
      <c r="L573" s="288">
        <v>2.8906999999999999E-2</v>
      </c>
      <c r="M573" s="288">
        <f t="shared" si="18"/>
        <v>2.4246000000000024E-3</v>
      </c>
      <c r="N573" s="289">
        <f t="shared" si="19"/>
        <v>7.7385131943469285E-2</v>
      </c>
    </row>
    <row r="574" spans="1:14">
      <c r="A574" s="273" t="s">
        <v>1803</v>
      </c>
      <c r="B574" s="273">
        <v>432431403</v>
      </c>
      <c r="C574" s="273" t="s">
        <v>1051</v>
      </c>
      <c r="D574" s="273">
        <v>11664608</v>
      </c>
      <c r="E574" s="273">
        <v>100</v>
      </c>
      <c r="F574" s="273" t="s">
        <v>1772</v>
      </c>
      <c r="G574" s="273" t="s">
        <v>1255</v>
      </c>
      <c r="H574" s="273" t="s">
        <v>1773</v>
      </c>
      <c r="I574" s="287">
        <v>1</v>
      </c>
      <c r="J574" s="273">
        <v>30</v>
      </c>
      <c r="K574" s="288">
        <v>5.8908000000000002E-2</v>
      </c>
      <c r="L574" s="288">
        <v>2.0145E-2</v>
      </c>
      <c r="M574" s="288">
        <f t="shared" si="18"/>
        <v>3.8763000000000006E-2</v>
      </c>
      <c r="N574" s="289">
        <f t="shared" si="19"/>
        <v>0.65802607455693629</v>
      </c>
    </row>
    <row r="575" spans="1:14">
      <c r="A575" s="273" t="s">
        <v>1803</v>
      </c>
      <c r="B575" s="273">
        <v>432431403</v>
      </c>
      <c r="C575" s="273" t="s">
        <v>1051</v>
      </c>
      <c r="D575" s="273">
        <v>11664614</v>
      </c>
      <c r="E575" s="273">
        <v>63</v>
      </c>
      <c r="F575" s="273" t="s">
        <v>1772</v>
      </c>
      <c r="G575" s="273" t="s">
        <v>1255</v>
      </c>
      <c r="H575" s="273" t="s">
        <v>1773</v>
      </c>
      <c r="I575" s="287">
        <v>1</v>
      </c>
      <c r="J575" s="273">
        <v>64</v>
      </c>
      <c r="K575" s="288">
        <v>3.7182800000000002E-2</v>
      </c>
      <c r="L575" s="288">
        <v>3.2204999999999998E-2</v>
      </c>
      <c r="M575" s="288">
        <f t="shared" si="18"/>
        <v>4.9778000000000044E-3</v>
      </c>
      <c r="N575" s="289">
        <f t="shared" si="19"/>
        <v>0.13387372656174371</v>
      </c>
    </row>
    <row r="576" spans="1:14">
      <c r="A576" s="273" t="s">
        <v>1803</v>
      </c>
      <c r="B576" s="273">
        <v>432431403</v>
      </c>
      <c r="C576" s="273" t="s">
        <v>1051</v>
      </c>
      <c r="D576" s="273">
        <v>11664652</v>
      </c>
      <c r="E576" s="273">
        <v>100</v>
      </c>
      <c r="F576" s="273" t="s">
        <v>1772</v>
      </c>
      <c r="G576" s="273" t="s">
        <v>1255</v>
      </c>
      <c r="H576" s="273" t="s">
        <v>1773</v>
      </c>
      <c r="I576" s="287">
        <v>1</v>
      </c>
      <c r="J576" s="273">
        <v>52</v>
      </c>
      <c r="K576" s="288">
        <v>6.7681600000000008E-2</v>
      </c>
      <c r="L576" s="288">
        <v>6.3832E-2</v>
      </c>
      <c r="M576" s="288">
        <f t="shared" si="18"/>
        <v>3.8496000000000086E-3</v>
      </c>
      <c r="N576" s="289">
        <f t="shared" si="19"/>
        <v>5.6878087988463749E-2</v>
      </c>
    </row>
    <row r="577" spans="1:14">
      <c r="A577" s="273" t="s">
        <v>1803</v>
      </c>
      <c r="B577" s="273">
        <v>432431403</v>
      </c>
      <c r="C577" s="273" t="s">
        <v>1051</v>
      </c>
      <c r="D577" s="273">
        <v>11664668</v>
      </c>
      <c r="E577" s="273">
        <v>100</v>
      </c>
      <c r="F577" s="273" t="s">
        <v>1772</v>
      </c>
      <c r="G577" s="273" t="s">
        <v>1255</v>
      </c>
      <c r="H577" s="273" t="s">
        <v>1773</v>
      </c>
      <c r="I577" s="287">
        <v>1</v>
      </c>
      <c r="J577" s="273">
        <v>47</v>
      </c>
      <c r="K577" s="288">
        <v>5.5132800000000003E-2</v>
      </c>
      <c r="L577" s="288">
        <v>2.8141051E-2</v>
      </c>
      <c r="M577" s="288">
        <f t="shared" si="18"/>
        <v>2.6991749000000002E-2</v>
      </c>
      <c r="N577" s="289">
        <f t="shared" si="19"/>
        <v>0.48957696688722507</v>
      </c>
    </row>
    <row r="578" spans="1:14">
      <c r="A578" s="273" t="s">
        <v>1829</v>
      </c>
      <c r="B578" s="273">
        <v>432434201</v>
      </c>
      <c r="C578" s="273" t="s">
        <v>1830</v>
      </c>
      <c r="D578" s="273">
        <v>11664680</v>
      </c>
      <c r="E578" s="273">
        <v>100</v>
      </c>
      <c r="F578" s="273" t="s">
        <v>1772</v>
      </c>
      <c r="G578" s="273" t="s">
        <v>1255</v>
      </c>
      <c r="H578" s="273" t="s">
        <v>1773</v>
      </c>
      <c r="I578" s="287">
        <v>1</v>
      </c>
      <c r="J578" s="273">
        <v>92</v>
      </c>
      <c r="K578" s="288">
        <v>6.7908800000000005E-2</v>
      </c>
      <c r="L578" s="288">
        <v>5.8816E-2</v>
      </c>
      <c r="M578" s="288">
        <f t="shared" si="18"/>
        <v>9.092800000000005E-3</v>
      </c>
      <c r="N578" s="289">
        <f t="shared" si="19"/>
        <v>0.13389722686897729</v>
      </c>
    </row>
    <row r="579" spans="1:14">
      <c r="A579" s="273" t="s">
        <v>1832</v>
      </c>
      <c r="B579" s="273">
        <v>432434601</v>
      </c>
      <c r="C579" s="273" t="s">
        <v>1834</v>
      </c>
      <c r="D579" s="273">
        <v>12670429</v>
      </c>
      <c r="E579" s="273">
        <v>100</v>
      </c>
      <c r="F579" s="273" t="s">
        <v>1772</v>
      </c>
      <c r="G579" s="273" t="s">
        <v>1255</v>
      </c>
      <c r="H579" s="273" t="s">
        <v>1773</v>
      </c>
      <c r="I579" s="287">
        <v>1</v>
      </c>
      <c r="J579" s="273">
        <v>29</v>
      </c>
      <c r="K579" s="288">
        <v>5.9288000000000006E-3</v>
      </c>
      <c r="L579" s="288">
        <v>3.228E-3</v>
      </c>
      <c r="M579" s="288">
        <f t="shared" si="18"/>
        <v>2.7008000000000006E-3</v>
      </c>
      <c r="N579" s="289">
        <f t="shared" si="19"/>
        <v>0.45553906355417628</v>
      </c>
    </row>
    <row r="580" spans="1:14">
      <c r="A580" s="273" t="s">
        <v>1832</v>
      </c>
      <c r="B580" s="273">
        <v>432434601</v>
      </c>
      <c r="C580" s="273" t="s">
        <v>1834</v>
      </c>
      <c r="D580" s="273">
        <v>12670555</v>
      </c>
      <c r="E580" s="273">
        <v>100</v>
      </c>
      <c r="F580" s="273" t="s">
        <v>1772</v>
      </c>
      <c r="G580" s="273" t="s">
        <v>1255</v>
      </c>
      <c r="H580" s="273" t="s">
        <v>1773</v>
      </c>
      <c r="I580" s="287">
        <v>1</v>
      </c>
      <c r="J580" s="273">
        <v>28</v>
      </c>
      <c r="K580" s="288">
        <v>2.6433599999999998E-2</v>
      </c>
      <c r="L580" s="288">
        <v>2.4490000000000001E-2</v>
      </c>
      <c r="M580" s="288">
        <f t="shared" si="18"/>
        <v>1.9435999999999967E-3</v>
      </c>
      <c r="N580" s="289">
        <f t="shared" si="19"/>
        <v>7.3527631499303803E-2</v>
      </c>
    </row>
    <row r="581" spans="1:14">
      <c r="A581" s="273" t="s">
        <v>1832</v>
      </c>
      <c r="B581" s="273">
        <v>432434601</v>
      </c>
      <c r="C581" s="273" t="s">
        <v>1834</v>
      </c>
      <c r="D581" s="273">
        <v>12670837</v>
      </c>
      <c r="E581" s="273">
        <v>100</v>
      </c>
      <c r="F581" s="273" t="s">
        <v>1772</v>
      </c>
      <c r="G581" s="273" t="s">
        <v>1255</v>
      </c>
      <c r="H581" s="273" t="s">
        <v>1773</v>
      </c>
      <c r="I581" s="287">
        <v>1</v>
      </c>
      <c r="J581" s="273">
        <v>55</v>
      </c>
      <c r="K581" s="288">
        <v>4.7551199999999995E-2</v>
      </c>
      <c r="L581" s="288">
        <v>2.9485999999999998E-2</v>
      </c>
      <c r="M581" s="288">
        <f t="shared" si="18"/>
        <v>1.8065199999999997E-2</v>
      </c>
      <c r="N581" s="289">
        <f t="shared" si="19"/>
        <v>0.37991049647537811</v>
      </c>
    </row>
    <row r="582" spans="1:14">
      <c r="A582" s="273" t="s">
        <v>1813</v>
      </c>
      <c r="B582" s="273">
        <v>432421504</v>
      </c>
      <c r="C582" s="273" t="s">
        <v>1039</v>
      </c>
      <c r="D582" s="273">
        <v>13325969</v>
      </c>
      <c r="E582" s="273">
        <v>100</v>
      </c>
      <c r="F582" s="273" t="s">
        <v>1772</v>
      </c>
      <c r="G582" s="273" t="s">
        <v>1255</v>
      </c>
      <c r="H582" s="273" t="s">
        <v>1773</v>
      </c>
      <c r="I582" s="287">
        <v>1</v>
      </c>
      <c r="J582" s="273">
        <v>38</v>
      </c>
      <c r="K582" s="288">
        <v>4.7898800000000005E-2</v>
      </c>
      <c r="L582" s="288">
        <v>2.1092E-2</v>
      </c>
      <c r="M582" s="288">
        <f t="shared" si="18"/>
        <v>2.6806800000000006E-2</v>
      </c>
      <c r="N582" s="289">
        <f t="shared" si="19"/>
        <v>0.55965493916340292</v>
      </c>
    </row>
    <row r="583" spans="1:14">
      <c r="A583" s="273" t="s">
        <v>1835</v>
      </c>
      <c r="B583" s="273">
        <v>432511504</v>
      </c>
      <c r="C583" s="273" t="s">
        <v>1107</v>
      </c>
      <c r="D583" s="273">
        <v>2296840</v>
      </c>
      <c r="E583" s="273">
        <v>100</v>
      </c>
      <c r="F583" s="273" t="s">
        <v>1772</v>
      </c>
      <c r="G583" s="273" t="s">
        <v>1255</v>
      </c>
      <c r="H583" s="273" t="s">
        <v>1773</v>
      </c>
      <c r="I583" s="287">
        <v>1</v>
      </c>
      <c r="J583" s="273">
        <v>89</v>
      </c>
      <c r="K583" s="288">
        <v>0.1253416</v>
      </c>
      <c r="L583" s="288">
        <v>7.7962000000000004E-2</v>
      </c>
      <c r="M583" s="288">
        <f t="shared" si="18"/>
        <v>4.7379599999999994E-2</v>
      </c>
      <c r="N583" s="289">
        <f t="shared" si="19"/>
        <v>0.37800379123930122</v>
      </c>
    </row>
    <row r="584" spans="1:14">
      <c r="A584" s="273" t="s">
        <v>1805</v>
      </c>
      <c r="B584" s="273">
        <v>432433301</v>
      </c>
      <c r="C584" s="273" t="s">
        <v>1059</v>
      </c>
      <c r="D584" s="273">
        <v>2379429</v>
      </c>
      <c r="E584" s="273">
        <v>100</v>
      </c>
      <c r="F584" s="273" t="s">
        <v>1772</v>
      </c>
      <c r="G584" s="273" t="s">
        <v>1255</v>
      </c>
      <c r="H584" s="273" t="s">
        <v>1773</v>
      </c>
      <c r="I584" s="287">
        <v>1</v>
      </c>
      <c r="J584" s="273">
        <v>77</v>
      </c>
      <c r="K584" s="288">
        <v>8.8076000000000002E-2</v>
      </c>
      <c r="L584" s="288">
        <v>4.4477000000000003E-2</v>
      </c>
      <c r="M584" s="288">
        <f t="shared" si="18"/>
        <v>4.3598999999999999E-2</v>
      </c>
      <c r="N584" s="289">
        <f t="shared" si="19"/>
        <v>0.49501566828647986</v>
      </c>
    </row>
    <row r="585" spans="1:14">
      <c r="A585" s="273" t="s">
        <v>1805</v>
      </c>
      <c r="B585" s="273">
        <v>432433304</v>
      </c>
      <c r="C585" s="273" t="s">
        <v>1062</v>
      </c>
      <c r="D585" s="273">
        <v>2489688</v>
      </c>
      <c r="E585" s="273">
        <v>100</v>
      </c>
      <c r="F585" s="273" t="s">
        <v>1772</v>
      </c>
      <c r="G585" s="273" t="s">
        <v>1255</v>
      </c>
      <c r="H585" s="273" t="s">
        <v>1773</v>
      </c>
      <c r="I585" s="287">
        <v>1</v>
      </c>
      <c r="J585" s="273">
        <v>33</v>
      </c>
      <c r="K585" s="288">
        <v>2.947E-2</v>
      </c>
      <c r="L585" s="288">
        <v>2.1138000000000001E-2</v>
      </c>
      <c r="M585" s="288">
        <f t="shared" si="18"/>
        <v>8.3319999999999991E-3</v>
      </c>
      <c r="N585" s="289">
        <f t="shared" si="19"/>
        <v>0.28272819816762806</v>
      </c>
    </row>
    <row r="586" spans="1:14">
      <c r="A586" s="273" t="s">
        <v>1828</v>
      </c>
      <c r="B586" s="273">
        <v>432433101</v>
      </c>
      <c r="C586" s="273" t="s">
        <v>1836</v>
      </c>
      <c r="D586" s="273">
        <v>2489814</v>
      </c>
      <c r="E586" s="273">
        <v>100</v>
      </c>
      <c r="F586" s="273" t="s">
        <v>1772</v>
      </c>
      <c r="G586" s="273" t="s">
        <v>1255</v>
      </c>
      <c r="H586" s="273" t="s">
        <v>1773</v>
      </c>
      <c r="I586" s="287">
        <v>1</v>
      </c>
      <c r="J586" s="273">
        <v>45</v>
      </c>
      <c r="K586" s="288">
        <v>3.4385199999999998E-2</v>
      </c>
      <c r="L586" s="288">
        <v>1.9569E-2</v>
      </c>
      <c r="M586" s="288">
        <f t="shared" si="18"/>
        <v>1.4816199999999998E-2</v>
      </c>
      <c r="N586" s="289">
        <f t="shared" si="19"/>
        <v>0.43088887079324822</v>
      </c>
    </row>
    <row r="587" spans="1:14">
      <c r="A587" s="273" t="s">
        <v>1828</v>
      </c>
      <c r="B587" s="273">
        <v>432433101</v>
      </c>
      <c r="C587" s="273" t="s">
        <v>1836</v>
      </c>
      <c r="D587" s="273">
        <v>2489828</v>
      </c>
      <c r="E587" s="273">
        <v>100</v>
      </c>
      <c r="F587" s="273" t="s">
        <v>1772</v>
      </c>
      <c r="G587" s="273" t="s">
        <v>1255</v>
      </c>
      <c r="H587" s="273" t="s">
        <v>1773</v>
      </c>
      <c r="I587" s="287">
        <v>1</v>
      </c>
      <c r="J587" s="273">
        <v>39</v>
      </c>
      <c r="K587" s="288">
        <v>4.7398000000000003E-2</v>
      </c>
      <c r="L587" s="288">
        <v>2.5205000000000002E-2</v>
      </c>
      <c r="M587" s="288">
        <f t="shared" si="18"/>
        <v>2.2193000000000001E-2</v>
      </c>
      <c r="N587" s="289">
        <f t="shared" si="19"/>
        <v>0.4682265074475716</v>
      </c>
    </row>
    <row r="588" spans="1:14">
      <c r="A588" s="273" t="s">
        <v>1828</v>
      </c>
      <c r="B588" s="273">
        <v>432433101</v>
      </c>
      <c r="C588" s="273" t="s">
        <v>1836</v>
      </c>
      <c r="D588" s="273">
        <v>2489832</v>
      </c>
      <c r="E588" s="273">
        <v>100</v>
      </c>
      <c r="F588" s="273" t="s">
        <v>1772</v>
      </c>
      <c r="G588" s="273" t="s">
        <v>1255</v>
      </c>
      <c r="H588" s="273" t="s">
        <v>1773</v>
      </c>
      <c r="I588" s="287">
        <v>1</v>
      </c>
      <c r="J588" s="273">
        <v>39</v>
      </c>
      <c r="K588" s="288">
        <v>2.81976E-2</v>
      </c>
      <c r="L588" s="288">
        <v>2.2072000000000001E-2</v>
      </c>
      <c r="M588" s="288">
        <f t="shared" si="18"/>
        <v>6.1255999999999984E-3</v>
      </c>
      <c r="N588" s="289">
        <f t="shared" si="19"/>
        <v>0.21723834652594542</v>
      </c>
    </row>
    <row r="589" spans="1:14">
      <c r="A589" s="273" t="s">
        <v>1828</v>
      </c>
      <c r="B589" s="273">
        <v>432433101</v>
      </c>
      <c r="C589" s="273" t="s">
        <v>1836</v>
      </c>
      <c r="D589" s="273">
        <v>2489844</v>
      </c>
      <c r="E589" s="273">
        <v>100</v>
      </c>
      <c r="F589" s="273" t="s">
        <v>1772</v>
      </c>
      <c r="G589" s="273" t="s">
        <v>1255</v>
      </c>
      <c r="H589" s="273" t="s">
        <v>1773</v>
      </c>
      <c r="I589" s="287">
        <v>1</v>
      </c>
      <c r="J589" s="273">
        <v>40</v>
      </c>
      <c r="K589" s="288">
        <v>3.62648E-2</v>
      </c>
      <c r="L589" s="288">
        <v>2.5522E-2</v>
      </c>
      <c r="M589" s="288">
        <f t="shared" si="18"/>
        <v>1.07428E-2</v>
      </c>
      <c r="N589" s="289">
        <f t="shared" si="19"/>
        <v>0.29623215900818423</v>
      </c>
    </row>
    <row r="590" spans="1:14">
      <c r="A590" s="273" t="s">
        <v>1786</v>
      </c>
      <c r="B590" s="273">
        <v>432123206</v>
      </c>
      <c r="C590" s="273" t="s">
        <v>1816</v>
      </c>
      <c r="D590" s="273">
        <v>6950556</v>
      </c>
      <c r="E590" s="273">
        <v>100</v>
      </c>
      <c r="F590" s="273" t="s">
        <v>1772</v>
      </c>
      <c r="G590" s="273" t="s">
        <v>1255</v>
      </c>
      <c r="H590" s="273" t="s">
        <v>1773</v>
      </c>
      <c r="I590" s="287">
        <v>1</v>
      </c>
      <c r="J590" s="273">
        <v>132</v>
      </c>
      <c r="K590" s="288">
        <v>0.1178288</v>
      </c>
      <c r="L590" s="288">
        <v>7.4883000000000005E-2</v>
      </c>
      <c r="M590" s="288">
        <f t="shared" si="18"/>
        <v>4.2945799999999992E-2</v>
      </c>
      <c r="N590" s="289">
        <f t="shared" si="19"/>
        <v>0.36447625707806575</v>
      </c>
    </row>
    <row r="591" spans="1:14">
      <c r="A591" s="273" t="s">
        <v>1786</v>
      </c>
      <c r="B591" s="273">
        <v>432123206</v>
      </c>
      <c r="C591" s="273" t="s">
        <v>1816</v>
      </c>
      <c r="D591" s="273">
        <v>6950582</v>
      </c>
      <c r="E591" s="273">
        <v>100</v>
      </c>
      <c r="F591" s="273" t="s">
        <v>1772</v>
      </c>
      <c r="G591" s="273" t="s">
        <v>1255</v>
      </c>
      <c r="H591" s="273" t="s">
        <v>1773</v>
      </c>
      <c r="I591" s="287">
        <v>1</v>
      </c>
      <c r="J591" s="273">
        <v>1</v>
      </c>
      <c r="K591" s="288">
        <v>2.2948E-2</v>
      </c>
      <c r="L591" s="288">
        <v>1.7517000000000001E-2</v>
      </c>
      <c r="M591" s="288">
        <f t="shared" si="18"/>
        <v>5.4309999999999983E-3</v>
      </c>
      <c r="N591" s="289">
        <f t="shared" si="19"/>
        <v>0.23666550461913885</v>
      </c>
    </row>
    <row r="592" spans="1:14">
      <c r="A592" s="273" t="s">
        <v>1786</v>
      </c>
      <c r="B592" s="273">
        <v>432123206</v>
      </c>
      <c r="C592" s="273" t="s">
        <v>1816</v>
      </c>
      <c r="D592" s="273">
        <v>6950660</v>
      </c>
      <c r="E592" s="273">
        <v>100</v>
      </c>
      <c r="F592" s="273" t="s">
        <v>1772</v>
      </c>
      <c r="G592" s="273" t="s">
        <v>1255</v>
      </c>
      <c r="H592" s="273" t="s">
        <v>1773</v>
      </c>
      <c r="I592" s="287">
        <v>1</v>
      </c>
      <c r="J592" s="273">
        <v>82</v>
      </c>
      <c r="K592" s="288">
        <v>6.9321199999999999E-2</v>
      </c>
      <c r="L592" s="288">
        <v>5.1381999999999997E-2</v>
      </c>
      <c r="M592" s="288">
        <f t="shared" si="18"/>
        <v>1.7939200000000002E-2</v>
      </c>
      <c r="N592" s="289">
        <f t="shared" si="19"/>
        <v>0.25878374869448312</v>
      </c>
    </row>
    <row r="593" spans="1:14">
      <c r="A593" s="273" t="s">
        <v>1817</v>
      </c>
      <c r="B593" s="273">
        <v>432432505</v>
      </c>
      <c r="C593" s="273" t="s">
        <v>1837</v>
      </c>
      <c r="D593" s="273">
        <v>6950712</v>
      </c>
      <c r="E593" s="273">
        <v>100</v>
      </c>
      <c r="F593" s="273" t="s">
        <v>1772</v>
      </c>
      <c r="G593" s="273" t="s">
        <v>1255</v>
      </c>
      <c r="H593" s="273" t="s">
        <v>1773</v>
      </c>
      <c r="I593" s="287">
        <v>1</v>
      </c>
      <c r="J593" s="273">
        <v>41</v>
      </c>
      <c r="K593" s="288">
        <v>1.74056E-2</v>
      </c>
      <c r="L593" s="288">
        <v>1.0710000000000001E-2</v>
      </c>
      <c r="M593" s="288">
        <f t="shared" si="18"/>
        <v>6.6955999999999995E-3</v>
      </c>
      <c r="N593" s="289">
        <f t="shared" si="19"/>
        <v>0.38468079238865649</v>
      </c>
    </row>
    <row r="594" spans="1:14">
      <c r="A594" s="273" t="s">
        <v>1786</v>
      </c>
      <c r="B594" s="273">
        <v>432123206</v>
      </c>
      <c r="C594" s="273" t="s">
        <v>1816</v>
      </c>
      <c r="D594" s="273">
        <v>6950742</v>
      </c>
      <c r="E594" s="273">
        <v>100</v>
      </c>
      <c r="F594" s="273" t="s">
        <v>1772</v>
      </c>
      <c r="G594" s="273" t="s">
        <v>1255</v>
      </c>
      <c r="H594" s="273" t="s">
        <v>1773</v>
      </c>
      <c r="I594" s="287">
        <v>1</v>
      </c>
      <c r="J594" s="273">
        <v>22</v>
      </c>
      <c r="K594" s="288">
        <v>1.51308E-2</v>
      </c>
      <c r="L594" s="288">
        <v>8.3599999999999994E-3</v>
      </c>
      <c r="M594" s="288">
        <f t="shared" si="18"/>
        <v>6.7708000000000004E-3</v>
      </c>
      <c r="N594" s="289">
        <f t="shared" si="19"/>
        <v>0.44748460094641396</v>
      </c>
    </row>
    <row r="595" spans="1:14">
      <c r="A595" s="273" t="s">
        <v>1786</v>
      </c>
      <c r="B595" s="273">
        <v>432123206</v>
      </c>
      <c r="C595" s="273" t="s">
        <v>1816</v>
      </c>
      <c r="D595" s="273">
        <v>6950744</v>
      </c>
      <c r="E595" s="273">
        <v>100</v>
      </c>
      <c r="F595" s="273" t="s">
        <v>1772</v>
      </c>
      <c r="G595" s="273" t="s">
        <v>1255</v>
      </c>
      <c r="H595" s="273" t="s">
        <v>1773</v>
      </c>
      <c r="I595" s="287">
        <v>1</v>
      </c>
      <c r="J595" s="273">
        <v>51</v>
      </c>
      <c r="K595" s="288">
        <v>6.2139599999999996E-2</v>
      </c>
      <c r="L595" s="288">
        <v>3.2529000000000002E-2</v>
      </c>
      <c r="M595" s="288">
        <f t="shared" si="18"/>
        <v>2.9610599999999994E-2</v>
      </c>
      <c r="N595" s="289">
        <f t="shared" si="19"/>
        <v>0.47651738987698661</v>
      </c>
    </row>
    <row r="596" spans="1:14">
      <c r="A596" s="273" t="s">
        <v>1786</v>
      </c>
      <c r="B596" s="273">
        <v>432123206</v>
      </c>
      <c r="C596" s="273" t="s">
        <v>1816</v>
      </c>
      <c r="D596" s="273">
        <v>6950748</v>
      </c>
      <c r="E596" s="273">
        <v>100</v>
      </c>
      <c r="F596" s="273" t="s">
        <v>1772</v>
      </c>
      <c r="G596" s="273" t="s">
        <v>1255</v>
      </c>
      <c r="H596" s="273" t="s">
        <v>1773</v>
      </c>
      <c r="I596" s="287">
        <v>1</v>
      </c>
      <c r="J596" s="273">
        <v>26</v>
      </c>
      <c r="K596" s="288">
        <v>1.7231200000000002E-2</v>
      </c>
      <c r="L596" s="288">
        <v>1.2888999999999999E-2</v>
      </c>
      <c r="M596" s="288">
        <f t="shared" si="18"/>
        <v>4.3422000000000027E-3</v>
      </c>
      <c r="N596" s="289">
        <f t="shared" si="19"/>
        <v>0.25199637866196217</v>
      </c>
    </row>
    <row r="597" spans="1:14">
      <c r="A597" s="273" t="s">
        <v>1786</v>
      </c>
      <c r="B597" s="273">
        <v>432123206</v>
      </c>
      <c r="C597" s="273" t="s">
        <v>1816</v>
      </c>
      <c r="D597" s="273">
        <v>6950758</v>
      </c>
      <c r="E597" s="273">
        <v>100</v>
      </c>
      <c r="F597" s="273" t="s">
        <v>1772</v>
      </c>
      <c r="G597" s="273" t="s">
        <v>1255</v>
      </c>
      <c r="H597" s="273" t="s">
        <v>1773</v>
      </c>
      <c r="I597" s="287">
        <v>1</v>
      </c>
      <c r="J597" s="273">
        <v>95</v>
      </c>
      <c r="K597" s="288">
        <v>9.5967200000000003E-2</v>
      </c>
      <c r="L597" s="288">
        <v>4.9634976999999997E-2</v>
      </c>
      <c r="M597" s="288">
        <f t="shared" si="18"/>
        <v>4.6332223000000006E-2</v>
      </c>
      <c r="N597" s="289">
        <f t="shared" si="19"/>
        <v>0.48279227694462279</v>
      </c>
    </row>
    <row r="598" spans="1:14">
      <c r="A598" s="273" t="s">
        <v>1786</v>
      </c>
      <c r="B598" s="273">
        <v>432123206</v>
      </c>
      <c r="C598" s="273" t="s">
        <v>1816</v>
      </c>
      <c r="D598" s="273">
        <v>6950764</v>
      </c>
      <c r="E598" s="273">
        <v>100</v>
      </c>
      <c r="F598" s="273" t="s">
        <v>1772</v>
      </c>
      <c r="G598" s="273" t="s">
        <v>1255</v>
      </c>
      <c r="H598" s="273" t="s">
        <v>1773</v>
      </c>
      <c r="I598" s="287">
        <v>1</v>
      </c>
      <c r="J598" s="273">
        <v>60</v>
      </c>
      <c r="K598" s="288">
        <v>4.4992400000000002E-2</v>
      </c>
      <c r="L598" s="288">
        <v>3.7275599999999999E-2</v>
      </c>
      <c r="M598" s="288">
        <f t="shared" si="18"/>
        <v>7.7168000000000028E-3</v>
      </c>
      <c r="N598" s="289">
        <f t="shared" si="19"/>
        <v>0.17151341115388383</v>
      </c>
    </row>
    <row r="599" spans="1:14">
      <c r="A599" s="273" t="s">
        <v>1803</v>
      </c>
      <c r="B599" s="273">
        <v>432431401</v>
      </c>
      <c r="C599" s="273" t="s">
        <v>1049</v>
      </c>
      <c r="D599" s="273">
        <v>6950782</v>
      </c>
      <c r="E599" s="273">
        <v>100</v>
      </c>
      <c r="F599" s="273" t="s">
        <v>1772</v>
      </c>
      <c r="G599" s="273" t="s">
        <v>1255</v>
      </c>
      <c r="H599" s="273" t="s">
        <v>1773</v>
      </c>
      <c r="I599" s="287">
        <v>1</v>
      </c>
      <c r="J599" s="273">
        <v>171</v>
      </c>
      <c r="K599" s="288">
        <v>0.13221439999999998</v>
      </c>
      <c r="L599" s="288">
        <v>8.9567999999999995E-2</v>
      </c>
      <c r="M599" s="288">
        <f t="shared" si="18"/>
        <v>4.2646399999999987E-2</v>
      </c>
      <c r="N599" s="289">
        <f t="shared" si="19"/>
        <v>0.32255488055763964</v>
      </c>
    </row>
    <row r="600" spans="1:14">
      <c r="A600" s="273" t="s">
        <v>1803</v>
      </c>
      <c r="B600" s="273">
        <v>432431405</v>
      </c>
      <c r="C600" s="273" t="s">
        <v>1804</v>
      </c>
      <c r="D600" s="273">
        <v>6950786</v>
      </c>
      <c r="E600" s="273">
        <v>100</v>
      </c>
      <c r="F600" s="273" t="s">
        <v>1772</v>
      </c>
      <c r="G600" s="273" t="s">
        <v>1255</v>
      </c>
      <c r="H600" s="273" t="s">
        <v>1773</v>
      </c>
      <c r="I600" s="287">
        <v>1</v>
      </c>
      <c r="J600" s="273">
        <v>1</v>
      </c>
      <c r="K600" s="288">
        <v>5.3331199999999995E-2</v>
      </c>
      <c r="L600" s="288">
        <v>2.5321E-2</v>
      </c>
      <c r="M600" s="288">
        <f t="shared" si="18"/>
        <v>2.8010199999999996E-2</v>
      </c>
      <c r="N600" s="289">
        <f t="shared" si="19"/>
        <v>0.52521225849033959</v>
      </c>
    </row>
    <row r="601" spans="1:14">
      <c r="A601" s="273" t="s">
        <v>1803</v>
      </c>
      <c r="B601" s="273">
        <v>432431405</v>
      </c>
      <c r="C601" s="273" t="s">
        <v>1804</v>
      </c>
      <c r="D601" s="273">
        <v>6950788</v>
      </c>
      <c r="E601" s="273">
        <v>100</v>
      </c>
      <c r="F601" s="273" t="s">
        <v>1772</v>
      </c>
      <c r="G601" s="273" t="s">
        <v>1255</v>
      </c>
      <c r="H601" s="273" t="s">
        <v>1773</v>
      </c>
      <c r="I601" s="287">
        <v>1</v>
      </c>
      <c r="J601" s="273">
        <v>65</v>
      </c>
      <c r="K601" s="288">
        <v>6.1120800000000003E-2</v>
      </c>
      <c r="L601" s="288">
        <v>4.8281999999999999E-2</v>
      </c>
      <c r="M601" s="288">
        <f t="shared" si="18"/>
        <v>1.2838800000000004E-2</v>
      </c>
      <c r="N601" s="289">
        <f t="shared" si="19"/>
        <v>0.21005615109749878</v>
      </c>
    </row>
    <row r="602" spans="1:14">
      <c r="A602" s="273" t="s">
        <v>1803</v>
      </c>
      <c r="B602" s="273">
        <v>432431405</v>
      </c>
      <c r="C602" s="273" t="s">
        <v>1804</v>
      </c>
      <c r="D602" s="273">
        <v>6950818</v>
      </c>
      <c r="E602" s="273">
        <v>100</v>
      </c>
      <c r="F602" s="273" t="s">
        <v>1772</v>
      </c>
      <c r="G602" s="273" t="s">
        <v>1255</v>
      </c>
      <c r="H602" s="273" t="s">
        <v>1773</v>
      </c>
      <c r="I602" s="287">
        <v>1</v>
      </c>
      <c r="J602" s="273">
        <v>35</v>
      </c>
      <c r="K602" s="288">
        <v>2.89552E-2</v>
      </c>
      <c r="L602" s="288">
        <v>2.3274E-2</v>
      </c>
      <c r="M602" s="288">
        <f t="shared" si="18"/>
        <v>5.6812000000000008E-3</v>
      </c>
      <c r="N602" s="289">
        <f t="shared" si="19"/>
        <v>0.19620655357241534</v>
      </c>
    </row>
    <row r="603" spans="1:14">
      <c r="A603" s="273" t="s">
        <v>1803</v>
      </c>
      <c r="B603" s="273">
        <v>432431405</v>
      </c>
      <c r="C603" s="273" t="s">
        <v>1804</v>
      </c>
      <c r="D603" s="273">
        <v>6950856</v>
      </c>
      <c r="E603" s="273">
        <v>100</v>
      </c>
      <c r="F603" s="273" t="s">
        <v>1772</v>
      </c>
      <c r="G603" s="273" t="s">
        <v>1255</v>
      </c>
      <c r="H603" s="273" t="s">
        <v>1773</v>
      </c>
      <c r="I603" s="287">
        <v>1</v>
      </c>
      <c r="J603" s="273">
        <v>35</v>
      </c>
      <c r="K603" s="288">
        <v>3.8719199999999995E-2</v>
      </c>
      <c r="L603" s="288">
        <v>2.528E-2</v>
      </c>
      <c r="M603" s="288">
        <f t="shared" si="18"/>
        <v>1.3439199999999995E-2</v>
      </c>
      <c r="N603" s="289">
        <f t="shared" si="19"/>
        <v>0.34709394822207063</v>
      </c>
    </row>
    <row r="604" spans="1:14">
      <c r="A604" s="273" t="s">
        <v>1817</v>
      </c>
      <c r="B604" s="273">
        <v>432432505</v>
      </c>
      <c r="C604" s="273" t="s">
        <v>1837</v>
      </c>
      <c r="D604" s="273">
        <v>6950908</v>
      </c>
      <c r="E604" s="273">
        <v>100</v>
      </c>
      <c r="F604" s="273" t="s">
        <v>1772</v>
      </c>
      <c r="G604" s="273" t="s">
        <v>1255</v>
      </c>
      <c r="H604" s="273" t="s">
        <v>1773</v>
      </c>
      <c r="I604" s="287">
        <v>1</v>
      </c>
      <c r="J604" s="273">
        <v>103</v>
      </c>
      <c r="K604" s="288">
        <v>7.9569199999999993E-2</v>
      </c>
      <c r="L604" s="288">
        <v>4.6482000000000002E-2</v>
      </c>
      <c r="M604" s="288">
        <f t="shared" si="18"/>
        <v>3.308719999999999E-2</v>
      </c>
      <c r="N604" s="289">
        <f t="shared" si="19"/>
        <v>0.41582924045987635</v>
      </c>
    </row>
    <row r="605" spans="1:14">
      <c r="A605" s="273" t="s">
        <v>1817</v>
      </c>
      <c r="B605" s="273">
        <v>432432505</v>
      </c>
      <c r="C605" s="273" t="s">
        <v>1837</v>
      </c>
      <c r="D605" s="273">
        <v>6950986</v>
      </c>
      <c r="E605" s="273">
        <v>100</v>
      </c>
      <c r="F605" s="273" t="s">
        <v>1772</v>
      </c>
      <c r="G605" s="273" t="s">
        <v>1255</v>
      </c>
      <c r="H605" s="273" t="s">
        <v>1773</v>
      </c>
      <c r="I605" s="287">
        <v>1</v>
      </c>
      <c r="J605" s="273">
        <v>66</v>
      </c>
      <c r="K605" s="288">
        <v>5.3898800000000004E-2</v>
      </c>
      <c r="L605" s="288">
        <v>4.0883362999999999E-2</v>
      </c>
      <c r="M605" s="288">
        <f t="shared" si="18"/>
        <v>1.3015437000000005E-2</v>
      </c>
      <c r="N605" s="289">
        <f t="shared" si="19"/>
        <v>0.24147916094606936</v>
      </c>
    </row>
    <row r="606" spans="1:14">
      <c r="A606" s="273" t="s">
        <v>1817</v>
      </c>
      <c r="B606" s="273">
        <v>432432504</v>
      </c>
      <c r="C606" s="273" t="s">
        <v>1055</v>
      </c>
      <c r="D606" s="273">
        <v>6951058</v>
      </c>
      <c r="E606" s="273">
        <v>100</v>
      </c>
      <c r="F606" s="273" t="s">
        <v>1772</v>
      </c>
      <c r="G606" s="273" t="s">
        <v>1255</v>
      </c>
      <c r="H606" s="273" t="s">
        <v>1773</v>
      </c>
      <c r="I606" s="287">
        <v>1</v>
      </c>
      <c r="J606" s="273">
        <v>70</v>
      </c>
      <c r="K606" s="288">
        <v>6.4733199999999991E-2</v>
      </c>
      <c r="L606" s="288">
        <v>5.3608999999999997E-2</v>
      </c>
      <c r="M606" s="288">
        <f t="shared" si="18"/>
        <v>1.1124199999999994E-2</v>
      </c>
      <c r="N606" s="289">
        <f t="shared" si="19"/>
        <v>0.17184690390711405</v>
      </c>
    </row>
    <row r="607" spans="1:14">
      <c r="A607" s="273" t="s">
        <v>1817</v>
      </c>
      <c r="B607" s="273">
        <v>432432505</v>
      </c>
      <c r="C607" s="273" t="s">
        <v>1837</v>
      </c>
      <c r="D607" s="273">
        <v>6951096</v>
      </c>
      <c r="E607" s="273">
        <v>100</v>
      </c>
      <c r="F607" s="273" t="s">
        <v>1772</v>
      </c>
      <c r="G607" s="273" t="s">
        <v>1255</v>
      </c>
      <c r="H607" s="273" t="s">
        <v>1773</v>
      </c>
      <c r="I607" s="287">
        <v>1</v>
      </c>
      <c r="J607" s="273">
        <v>95</v>
      </c>
      <c r="K607" s="288">
        <v>8.8035199999999994E-2</v>
      </c>
      <c r="L607" s="288">
        <v>5.1879000000000002E-2</v>
      </c>
      <c r="M607" s="288">
        <f t="shared" si="18"/>
        <v>3.6156199999999993E-2</v>
      </c>
      <c r="N607" s="289">
        <f t="shared" si="19"/>
        <v>0.41070162843953323</v>
      </c>
    </row>
    <row r="608" spans="1:14">
      <c r="A608" s="273" t="s">
        <v>1817</v>
      </c>
      <c r="B608" s="273">
        <v>432432504</v>
      </c>
      <c r="C608" s="273" t="s">
        <v>1055</v>
      </c>
      <c r="D608" s="273">
        <v>6951158</v>
      </c>
      <c r="E608" s="273">
        <v>100</v>
      </c>
      <c r="F608" s="273" t="s">
        <v>1772</v>
      </c>
      <c r="G608" s="273" t="s">
        <v>1255</v>
      </c>
      <c r="H608" s="273" t="s">
        <v>1773</v>
      </c>
      <c r="I608" s="287">
        <v>1</v>
      </c>
      <c r="J608" s="273">
        <v>146</v>
      </c>
      <c r="K608" s="288">
        <v>0.150702</v>
      </c>
      <c r="L608" s="288">
        <v>9.1051999999999994E-2</v>
      </c>
      <c r="M608" s="288">
        <f t="shared" si="18"/>
        <v>5.9650000000000009E-2</v>
      </c>
      <c r="N608" s="289">
        <f t="shared" si="19"/>
        <v>0.39581425594882619</v>
      </c>
    </row>
    <row r="609" spans="1:14">
      <c r="A609" s="273" t="s">
        <v>1817</v>
      </c>
      <c r="B609" s="273">
        <v>432432505</v>
      </c>
      <c r="C609" s="273" t="s">
        <v>1837</v>
      </c>
      <c r="D609" s="273">
        <v>6951182</v>
      </c>
      <c r="E609" s="273">
        <v>100</v>
      </c>
      <c r="F609" s="273" t="s">
        <v>1772</v>
      </c>
      <c r="G609" s="273" t="s">
        <v>1255</v>
      </c>
      <c r="H609" s="273" t="s">
        <v>1773</v>
      </c>
      <c r="I609" s="287">
        <v>1</v>
      </c>
      <c r="J609" s="273">
        <v>125</v>
      </c>
      <c r="K609" s="288">
        <v>0.12191880000000001</v>
      </c>
      <c r="L609" s="288">
        <v>9.3132999999999994E-2</v>
      </c>
      <c r="M609" s="288">
        <f t="shared" si="18"/>
        <v>2.8785800000000014E-2</v>
      </c>
      <c r="N609" s="289">
        <f t="shared" si="19"/>
        <v>0.2361063265058384</v>
      </c>
    </row>
    <row r="610" spans="1:14">
      <c r="A610" s="273" t="s">
        <v>1813</v>
      </c>
      <c r="B610" s="273">
        <v>432421504</v>
      </c>
      <c r="C610" s="273" t="s">
        <v>1039</v>
      </c>
      <c r="D610" s="273">
        <v>6951470</v>
      </c>
      <c r="E610" s="273">
        <v>100</v>
      </c>
      <c r="F610" s="273" t="s">
        <v>1772</v>
      </c>
      <c r="G610" s="273" t="s">
        <v>1255</v>
      </c>
      <c r="H610" s="273" t="s">
        <v>1773</v>
      </c>
      <c r="I610" s="287">
        <v>1</v>
      </c>
      <c r="J610" s="273">
        <v>2</v>
      </c>
      <c r="K610" s="288">
        <v>0.19681279999999998</v>
      </c>
      <c r="L610" s="288">
        <v>6.5611000000000003E-2</v>
      </c>
      <c r="M610" s="288">
        <f t="shared" si="18"/>
        <v>0.13120179999999998</v>
      </c>
      <c r="N610" s="289">
        <f t="shared" si="19"/>
        <v>0.6666324547996878</v>
      </c>
    </row>
    <row r="611" spans="1:14">
      <c r="A611" s="273" t="s">
        <v>1813</v>
      </c>
      <c r="B611" s="273">
        <v>432421504</v>
      </c>
      <c r="C611" s="273" t="s">
        <v>1039</v>
      </c>
      <c r="D611" s="273">
        <v>6951508</v>
      </c>
      <c r="E611" s="273">
        <v>100</v>
      </c>
      <c r="F611" s="273" t="s">
        <v>1772</v>
      </c>
      <c r="G611" s="273" t="s">
        <v>1255</v>
      </c>
      <c r="H611" s="273" t="s">
        <v>1773</v>
      </c>
      <c r="I611" s="287">
        <v>1</v>
      </c>
      <c r="J611" s="273">
        <v>1</v>
      </c>
      <c r="K611" s="288">
        <v>0.16266120000000001</v>
      </c>
      <c r="L611" s="288">
        <v>8.2556699999999997E-2</v>
      </c>
      <c r="M611" s="288">
        <f t="shared" si="18"/>
        <v>8.0104500000000009E-2</v>
      </c>
      <c r="N611" s="289">
        <f t="shared" si="19"/>
        <v>0.49246224668206068</v>
      </c>
    </row>
    <row r="612" spans="1:14">
      <c r="A612" s="273" t="s">
        <v>1803</v>
      </c>
      <c r="B612" s="273">
        <v>432431402</v>
      </c>
      <c r="C612" s="273" t="s">
        <v>1050</v>
      </c>
      <c r="D612" s="273">
        <v>6951548</v>
      </c>
      <c r="E612" s="273">
        <v>100</v>
      </c>
      <c r="F612" s="273" t="s">
        <v>1772</v>
      </c>
      <c r="G612" s="273" t="s">
        <v>1255</v>
      </c>
      <c r="H612" s="273" t="s">
        <v>1773</v>
      </c>
      <c r="I612" s="287">
        <v>1</v>
      </c>
      <c r="J612" s="273">
        <v>60</v>
      </c>
      <c r="K612" s="288">
        <v>5.3064E-2</v>
      </c>
      <c r="L612" s="288">
        <v>4.6206999999999998E-2</v>
      </c>
      <c r="M612" s="288">
        <f t="shared" si="18"/>
        <v>6.857000000000002E-3</v>
      </c>
      <c r="N612" s="289">
        <f t="shared" si="19"/>
        <v>0.12922131765415351</v>
      </c>
    </row>
    <row r="613" spans="1:14">
      <c r="A613" s="273" t="s">
        <v>1803</v>
      </c>
      <c r="B613" s="273">
        <v>432431404</v>
      </c>
      <c r="C613" s="273" t="s">
        <v>1052</v>
      </c>
      <c r="D613" s="273">
        <v>6951578</v>
      </c>
      <c r="E613" s="273">
        <v>100</v>
      </c>
      <c r="F613" s="273" t="s">
        <v>1772</v>
      </c>
      <c r="G613" s="273" t="s">
        <v>1255</v>
      </c>
      <c r="H613" s="273" t="s">
        <v>1773</v>
      </c>
      <c r="I613" s="287">
        <v>1</v>
      </c>
      <c r="J613" s="273">
        <v>1</v>
      </c>
      <c r="K613" s="288">
        <v>3.7171999999999997E-2</v>
      </c>
      <c r="L613" s="288">
        <v>1.6919E-2</v>
      </c>
      <c r="M613" s="288">
        <f t="shared" si="18"/>
        <v>2.0252999999999997E-2</v>
      </c>
      <c r="N613" s="289">
        <f t="shared" si="19"/>
        <v>0.5448455826966534</v>
      </c>
    </row>
    <row r="614" spans="1:14">
      <c r="A614" s="273" t="s">
        <v>1803</v>
      </c>
      <c r="B614" s="273">
        <v>432431402</v>
      </c>
      <c r="C614" s="273" t="s">
        <v>1050</v>
      </c>
      <c r="D614" s="273">
        <v>6951582</v>
      </c>
      <c r="E614" s="273">
        <v>100</v>
      </c>
      <c r="F614" s="273" t="s">
        <v>1772</v>
      </c>
      <c r="G614" s="273" t="s">
        <v>1255</v>
      </c>
      <c r="H614" s="273" t="s">
        <v>1773</v>
      </c>
      <c r="I614" s="287">
        <v>1</v>
      </c>
      <c r="J614" s="273">
        <v>104</v>
      </c>
      <c r="K614" s="288">
        <v>6.1723599999999997E-2</v>
      </c>
      <c r="L614" s="288">
        <v>5.3610999999999999E-2</v>
      </c>
      <c r="M614" s="288">
        <f t="shared" si="18"/>
        <v>8.1125999999999976E-3</v>
      </c>
      <c r="N614" s="289">
        <f t="shared" si="19"/>
        <v>0.13143432981874029</v>
      </c>
    </row>
    <row r="615" spans="1:14">
      <c r="A615" s="273" t="s">
        <v>1803</v>
      </c>
      <c r="B615" s="273">
        <v>432431402</v>
      </c>
      <c r="C615" s="273" t="s">
        <v>1050</v>
      </c>
      <c r="D615" s="273">
        <v>6951632</v>
      </c>
      <c r="E615" s="273">
        <v>100</v>
      </c>
      <c r="F615" s="273" t="s">
        <v>1772</v>
      </c>
      <c r="G615" s="273" t="s">
        <v>1255</v>
      </c>
      <c r="H615" s="273" t="s">
        <v>1773</v>
      </c>
      <c r="I615" s="287">
        <v>1</v>
      </c>
      <c r="J615" s="273">
        <v>49</v>
      </c>
      <c r="K615" s="288">
        <v>6.3711199999999996E-2</v>
      </c>
      <c r="L615" s="288">
        <v>5.3643000000000003E-2</v>
      </c>
      <c r="M615" s="288">
        <f t="shared" si="18"/>
        <v>1.0068199999999992E-2</v>
      </c>
      <c r="N615" s="289">
        <f t="shared" si="19"/>
        <v>0.15802872964251172</v>
      </c>
    </row>
    <row r="616" spans="1:14">
      <c r="A616" s="273" t="s">
        <v>1786</v>
      </c>
      <c r="B616" s="273">
        <v>432123206</v>
      </c>
      <c r="C616" s="273" t="s">
        <v>1816</v>
      </c>
      <c r="D616" s="273">
        <v>9894454</v>
      </c>
      <c r="E616" s="273">
        <v>100</v>
      </c>
      <c r="F616" s="273" t="s">
        <v>1772</v>
      </c>
      <c r="G616" s="273" t="s">
        <v>1255</v>
      </c>
      <c r="H616" s="273" t="s">
        <v>1773</v>
      </c>
      <c r="I616" s="287">
        <v>1</v>
      </c>
      <c r="J616" s="273">
        <v>80</v>
      </c>
      <c r="K616" s="288">
        <v>0.17193120000000001</v>
      </c>
      <c r="L616" s="288">
        <v>6.6866999999999996E-2</v>
      </c>
      <c r="M616" s="288">
        <f t="shared" si="18"/>
        <v>0.10506420000000001</v>
      </c>
      <c r="N616" s="289">
        <f t="shared" si="19"/>
        <v>0.61108280521510938</v>
      </c>
    </row>
    <row r="617" spans="1:14">
      <c r="A617" s="273" t="s">
        <v>1786</v>
      </c>
      <c r="B617" s="273">
        <v>432123206</v>
      </c>
      <c r="C617" s="273" t="s">
        <v>1816</v>
      </c>
      <c r="D617" s="273">
        <v>9894472</v>
      </c>
      <c r="E617" s="273">
        <v>100</v>
      </c>
      <c r="F617" s="273" t="s">
        <v>1772</v>
      </c>
      <c r="G617" s="273" t="s">
        <v>1255</v>
      </c>
      <c r="H617" s="273" t="s">
        <v>1773</v>
      </c>
      <c r="I617" s="287">
        <v>1</v>
      </c>
      <c r="J617" s="273">
        <v>50</v>
      </c>
      <c r="K617" s="288">
        <v>6.9922399999999996E-2</v>
      </c>
      <c r="L617" s="288">
        <v>3.0256000000000002E-2</v>
      </c>
      <c r="M617" s="288">
        <f t="shared" si="18"/>
        <v>3.9666399999999991E-2</v>
      </c>
      <c r="N617" s="289">
        <f t="shared" si="19"/>
        <v>0.56729174055810427</v>
      </c>
    </row>
    <row r="618" spans="1:14">
      <c r="A618" s="273" t="s">
        <v>1807</v>
      </c>
      <c r="B618" s="273">
        <v>432423402</v>
      </c>
      <c r="C618" s="273" t="s">
        <v>1047</v>
      </c>
      <c r="D618" s="273">
        <v>9894534</v>
      </c>
      <c r="E618" s="273">
        <v>100</v>
      </c>
      <c r="F618" s="273" t="s">
        <v>1772</v>
      </c>
      <c r="G618" s="273" t="s">
        <v>1255</v>
      </c>
      <c r="H618" s="273" t="s">
        <v>1773</v>
      </c>
      <c r="I618" s="287">
        <v>1</v>
      </c>
      <c r="J618" s="273">
        <v>84</v>
      </c>
      <c r="K618" s="288">
        <v>0.1605076</v>
      </c>
      <c r="L618" s="288">
        <v>6.5558000000000005E-2</v>
      </c>
      <c r="M618" s="288">
        <f t="shared" si="18"/>
        <v>9.4949599999999995E-2</v>
      </c>
      <c r="N618" s="289">
        <f t="shared" si="19"/>
        <v>0.5915582813524094</v>
      </c>
    </row>
    <row r="619" spans="1:14">
      <c r="A619" s="273" t="s">
        <v>1813</v>
      </c>
      <c r="B619" s="273">
        <v>432421504</v>
      </c>
      <c r="C619" s="273" t="s">
        <v>1039</v>
      </c>
      <c r="D619" s="273">
        <v>9894546</v>
      </c>
      <c r="E619" s="273">
        <v>100</v>
      </c>
      <c r="F619" s="273" t="s">
        <v>1772</v>
      </c>
      <c r="G619" s="273" t="s">
        <v>1255</v>
      </c>
      <c r="H619" s="273" t="s">
        <v>1773</v>
      </c>
      <c r="I619" s="287">
        <v>1</v>
      </c>
      <c r="J619" s="273">
        <v>84</v>
      </c>
      <c r="K619" s="288">
        <v>0.1361704</v>
      </c>
      <c r="L619" s="288">
        <v>8.8303000000000006E-2</v>
      </c>
      <c r="M619" s="288">
        <f t="shared" si="18"/>
        <v>4.7867399999999991E-2</v>
      </c>
      <c r="N619" s="289">
        <f t="shared" si="19"/>
        <v>0.35152573540211374</v>
      </c>
    </row>
    <row r="620" spans="1:14">
      <c r="A620" s="273" t="s">
        <v>1786</v>
      </c>
      <c r="B620" s="273">
        <v>432123206</v>
      </c>
      <c r="C620" s="273" t="s">
        <v>1816</v>
      </c>
      <c r="D620" s="273">
        <v>9894626</v>
      </c>
      <c r="E620" s="273">
        <v>100</v>
      </c>
      <c r="F620" s="273" t="s">
        <v>1772</v>
      </c>
      <c r="G620" s="273" t="s">
        <v>1255</v>
      </c>
      <c r="H620" s="273" t="s">
        <v>1773</v>
      </c>
      <c r="I620" s="287">
        <v>1</v>
      </c>
      <c r="J620" s="273">
        <v>76</v>
      </c>
      <c r="K620" s="288">
        <v>0.10551480000000001</v>
      </c>
      <c r="L620" s="288">
        <v>5.7272999999999998E-2</v>
      </c>
      <c r="M620" s="288">
        <f t="shared" si="18"/>
        <v>4.8241800000000008E-2</v>
      </c>
      <c r="N620" s="289">
        <f t="shared" si="19"/>
        <v>0.45720410785975052</v>
      </c>
    </row>
    <row r="621" spans="1:14">
      <c r="A621" s="273" t="s">
        <v>1786</v>
      </c>
      <c r="B621" s="273">
        <v>432123206</v>
      </c>
      <c r="C621" s="273" t="s">
        <v>1816</v>
      </c>
      <c r="D621" s="273">
        <v>9894712</v>
      </c>
      <c r="E621" s="273">
        <v>100</v>
      </c>
      <c r="F621" s="273" t="s">
        <v>1772</v>
      </c>
      <c r="G621" s="273" t="s">
        <v>1255</v>
      </c>
      <c r="H621" s="273" t="s">
        <v>1773</v>
      </c>
      <c r="I621" s="287">
        <v>1</v>
      </c>
      <c r="J621" s="273">
        <v>56</v>
      </c>
      <c r="K621" s="288">
        <v>6.4984800000000009E-2</v>
      </c>
      <c r="L621" s="288">
        <v>5.51566E-2</v>
      </c>
      <c r="M621" s="288">
        <f t="shared" si="18"/>
        <v>9.8282000000000092E-3</v>
      </c>
      <c r="N621" s="289">
        <f t="shared" si="19"/>
        <v>0.15123844345139184</v>
      </c>
    </row>
    <row r="622" spans="1:14">
      <c r="A622" s="273" t="s">
        <v>1786</v>
      </c>
      <c r="B622" s="273">
        <v>432123206</v>
      </c>
      <c r="C622" s="273" t="s">
        <v>1816</v>
      </c>
      <c r="D622" s="273">
        <v>9894844</v>
      </c>
      <c r="E622" s="273">
        <v>100</v>
      </c>
      <c r="F622" s="273" t="s">
        <v>1772</v>
      </c>
      <c r="G622" s="273" t="s">
        <v>1255</v>
      </c>
      <c r="H622" s="273" t="s">
        <v>1773</v>
      </c>
      <c r="I622" s="287">
        <v>1</v>
      </c>
      <c r="J622" s="273">
        <v>92</v>
      </c>
      <c r="K622" s="288">
        <v>0.113108</v>
      </c>
      <c r="L622" s="288">
        <v>8.9480000000000004E-2</v>
      </c>
      <c r="M622" s="288">
        <f t="shared" si="18"/>
        <v>2.3627999999999996E-2</v>
      </c>
      <c r="N622" s="289">
        <f t="shared" si="19"/>
        <v>0.20889769070269121</v>
      </c>
    </row>
    <row r="623" spans="1:14">
      <c r="A623" s="273" t="s">
        <v>1786</v>
      </c>
      <c r="B623" s="273">
        <v>432123206</v>
      </c>
      <c r="C623" s="273" t="s">
        <v>1816</v>
      </c>
      <c r="D623" s="273">
        <v>9894862</v>
      </c>
      <c r="E623" s="273">
        <v>100</v>
      </c>
      <c r="F623" s="273" t="s">
        <v>1772</v>
      </c>
      <c r="G623" s="273" t="s">
        <v>1255</v>
      </c>
      <c r="H623" s="273" t="s">
        <v>1773</v>
      </c>
      <c r="I623" s="287">
        <v>1</v>
      </c>
      <c r="J623" s="273">
        <v>28</v>
      </c>
      <c r="K623" s="288">
        <v>4.5172800000000006E-2</v>
      </c>
      <c r="L623" s="288">
        <v>3.1493E-2</v>
      </c>
      <c r="M623" s="288">
        <f t="shared" si="18"/>
        <v>1.3679800000000006E-2</v>
      </c>
      <c r="N623" s="289">
        <f t="shared" si="19"/>
        <v>0.30283267807176006</v>
      </c>
    </row>
    <row r="624" spans="1:14">
      <c r="A624" s="273" t="s">
        <v>1786</v>
      </c>
      <c r="B624" s="273">
        <v>432123206</v>
      </c>
      <c r="C624" s="273" t="s">
        <v>1816</v>
      </c>
      <c r="D624" s="273">
        <v>9894864</v>
      </c>
      <c r="E624" s="273">
        <v>100</v>
      </c>
      <c r="F624" s="273" t="s">
        <v>1772</v>
      </c>
      <c r="G624" s="273" t="s">
        <v>1255</v>
      </c>
      <c r="H624" s="273" t="s">
        <v>1773</v>
      </c>
      <c r="I624" s="287">
        <v>1</v>
      </c>
      <c r="J624" s="273">
        <v>103</v>
      </c>
      <c r="K624" s="288">
        <v>0.12171639999999999</v>
      </c>
      <c r="L624" s="288">
        <v>9.6179000000000001E-2</v>
      </c>
      <c r="M624" s="288">
        <f t="shared" si="18"/>
        <v>2.5537399999999988E-2</v>
      </c>
      <c r="N624" s="289">
        <f t="shared" si="19"/>
        <v>0.20981067465025247</v>
      </c>
    </row>
    <row r="625" spans="1:14">
      <c r="A625" s="273" t="s">
        <v>1838</v>
      </c>
      <c r="B625" s="273">
        <v>432323401</v>
      </c>
      <c r="C625" s="273" t="s">
        <v>1093</v>
      </c>
      <c r="D625" s="273">
        <v>10960752</v>
      </c>
      <c r="E625" s="273">
        <v>100</v>
      </c>
      <c r="F625" s="273" t="s">
        <v>1772</v>
      </c>
      <c r="G625" s="273" t="s">
        <v>1255</v>
      </c>
      <c r="H625" s="273" t="s">
        <v>1773</v>
      </c>
      <c r="I625" s="287">
        <v>1</v>
      </c>
      <c r="J625" s="273">
        <v>116</v>
      </c>
      <c r="K625" s="288">
        <v>9.1870800000000002E-2</v>
      </c>
      <c r="L625" s="288">
        <v>4.0315339999999998E-2</v>
      </c>
      <c r="M625" s="288">
        <f t="shared" si="18"/>
        <v>5.1555460000000004E-2</v>
      </c>
      <c r="N625" s="289">
        <f t="shared" si="19"/>
        <v>0.56117351759209677</v>
      </c>
    </row>
    <row r="626" spans="1:14">
      <c r="A626" s="273" t="s">
        <v>1838</v>
      </c>
      <c r="B626" s="273">
        <v>432323401</v>
      </c>
      <c r="C626" s="273" t="s">
        <v>1093</v>
      </c>
      <c r="D626" s="273">
        <v>10960772</v>
      </c>
      <c r="E626" s="273">
        <v>25</v>
      </c>
      <c r="F626" s="273" t="s">
        <v>1772</v>
      </c>
      <c r="G626" s="273" t="s">
        <v>1255</v>
      </c>
      <c r="H626" s="273" t="s">
        <v>1773</v>
      </c>
      <c r="I626" s="287">
        <v>1</v>
      </c>
      <c r="J626" s="273">
        <v>51</v>
      </c>
      <c r="K626" s="288">
        <v>2.85656E-2</v>
      </c>
      <c r="L626" s="288">
        <v>1.6256E-2</v>
      </c>
      <c r="M626" s="288">
        <f t="shared" ref="M626:M689" si="20">K626-L626</f>
        <v>1.23096E-2</v>
      </c>
      <c r="N626" s="289">
        <f t="shared" ref="N626:N689" si="21">M626/K626</f>
        <v>0.43092390847732936</v>
      </c>
    </row>
    <row r="627" spans="1:14">
      <c r="A627" s="273" t="s">
        <v>1838</v>
      </c>
      <c r="B627" s="273">
        <v>432323401</v>
      </c>
      <c r="C627" s="273" t="s">
        <v>1093</v>
      </c>
      <c r="D627" s="273">
        <v>10960784</v>
      </c>
      <c r="E627" s="273">
        <v>63</v>
      </c>
      <c r="F627" s="273" t="s">
        <v>1772</v>
      </c>
      <c r="G627" s="273" t="s">
        <v>1255</v>
      </c>
      <c r="H627" s="273" t="s">
        <v>1773</v>
      </c>
      <c r="I627" s="287">
        <v>1</v>
      </c>
      <c r="J627" s="273">
        <v>56</v>
      </c>
      <c r="K627" s="288">
        <v>3.3771199999999994E-2</v>
      </c>
      <c r="L627" s="288">
        <v>2.2297999999999998E-2</v>
      </c>
      <c r="M627" s="288">
        <f t="shared" si="20"/>
        <v>1.1473199999999996E-2</v>
      </c>
      <c r="N627" s="289">
        <f t="shared" si="21"/>
        <v>0.33973326384611735</v>
      </c>
    </row>
    <row r="628" spans="1:14">
      <c r="A628" s="273" t="s">
        <v>1838</v>
      </c>
      <c r="B628" s="273">
        <v>432323401</v>
      </c>
      <c r="C628" s="273" t="s">
        <v>1093</v>
      </c>
      <c r="D628" s="273">
        <v>10960798</v>
      </c>
      <c r="E628" s="273">
        <v>63</v>
      </c>
      <c r="F628" s="273" t="s">
        <v>1772</v>
      </c>
      <c r="G628" s="273" t="s">
        <v>1255</v>
      </c>
      <c r="H628" s="273" t="s">
        <v>1773</v>
      </c>
      <c r="I628" s="287">
        <v>1</v>
      </c>
      <c r="J628" s="273">
        <v>167</v>
      </c>
      <c r="K628" s="288">
        <v>8.0007600000000012E-2</v>
      </c>
      <c r="L628" s="288">
        <v>4.9994999999999998E-2</v>
      </c>
      <c r="M628" s="288">
        <f t="shared" si="20"/>
        <v>3.0012600000000014E-2</v>
      </c>
      <c r="N628" s="289">
        <f t="shared" si="21"/>
        <v>0.37512186342297493</v>
      </c>
    </row>
    <row r="629" spans="1:14">
      <c r="A629" s="273" t="s">
        <v>1838</v>
      </c>
      <c r="B629" s="273">
        <v>432323401</v>
      </c>
      <c r="C629" s="273" t="s">
        <v>1093</v>
      </c>
      <c r="D629" s="273">
        <v>10960806</v>
      </c>
      <c r="E629" s="273">
        <v>100</v>
      </c>
      <c r="F629" s="273" t="s">
        <v>1772</v>
      </c>
      <c r="G629" s="273" t="s">
        <v>1255</v>
      </c>
      <c r="H629" s="273" t="s">
        <v>1773</v>
      </c>
      <c r="I629" s="287">
        <v>1</v>
      </c>
      <c r="J629" s="273">
        <v>39</v>
      </c>
      <c r="K629" s="288">
        <v>1.9368400000000001E-2</v>
      </c>
      <c r="L629" s="288">
        <v>1.8315999999999999E-2</v>
      </c>
      <c r="M629" s="288">
        <f t="shared" si="20"/>
        <v>1.0524000000000019E-3</v>
      </c>
      <c r="N629" s="289">
        <f t="shared" si="21"/>
        <v>5.4335928626009472E-2</v>
      </c>
    </row>
    <row r="630" spans="1:14">
      <c r="A630" s="273" t="s">
        <v>1838</v>
      </c>
      <c r="B630" s="273">
        <v>432323401</v>
      </c>
      <c r="C630" s="273" t="s">
        <v>1093</v>
      </c>
      <c r="D630" s="273">
        <v>10960814</v>
      </c>
      <c r="E630" s="273">
        <v>63</v>
      </c>
      <c r="F630" s="273" t="s">
        <v>1772</v>
      </c>
      <c r="G630" s="273" t="s">
        <v>1255</v>
      </c>
      <c r="H630" s="273" t="s">
        <v>1773</v>
      </c>
      <c r="I630" s="287">
        <v>1</v>
      </c>
      <c r="J630" s="273">
        <v>32</v>
      </c>
      <c r="K630" s="288">
        <v>2.9832400000000002E-2</v>
      </c>
      <c r="L630" s="288">
        <v>1.3238E-2</v>
      </c>
      <c r="M630" s="288">
        <f t="shared" si="20"/>
        <v>1.6594400000000002E-2</v>
      </c>
      <c r="N630" s="289">
        <f t="shared" si="21"/>
        <v>0.55625427387672466</v>
      </c>
    </row>
    <row r="631" spans="1:14">
      <c r="A631" s="273" t="s">
        <v>1838</v>
      </c>
      <c r="B631" s="273">
        <v>432323401</v>
      </c>
      <c r="C631" s="273" t="s">
        <v>1093</v>
      </c>
      <c r="D631" s="273">
        <v>10960830</v>
      </c>
      <c r="E631" s="273">
        <v>100</v>
      </c>
      <c r="F631" s="273" t="s">
        <v>1772</v>
      </c>
      <c r="G631" s="273" t="s">
        <v>1255</v>
      </c>
      <c r="H631" s="273" t="s">
        <v>1773</v>
      </c>
      <c r="I631" s="287">
        <v>1</v>
      </c>
      <c r="J631" s="273">
        <v>47</v>
      </c>
      <c r="K631" s="288">
        <v>5.4064800000000003E-2</v>
      </c>
      <c r="L631" s="288">
        <v>4.1454999999999999E-2</v>
      </c>
      <c r="M631" s="288">
        <f t="shared" si="20"/>
        <v>1.2609800000000004E-2</v>
      </c>
      <c r="N631" s="289">
        <f t="shared" si="21"/>
        <v>0.23323493289534047</v>
      </c>
    </row>
    <row r="632" spans="1:14">
      <c r="A632" s="273" t="s">
        <v>1838</v>
      </c>
      <c r="B632" s="273">
        <v>432323401</v>
      </c>
      <c r="C632" s="273" t="s">
        <v>1093</v>
      </c>
      <c r="D632" s="273">
        <v>10960840</v>
      </c>
      <c r="E632" s="273">
        <v>100</v>
      </c>
      <c r="F632" s="273" t="s">
        <v>1772</v>
      </c>
      <c r="G632" s="273" t="s">
        <v>1255</v>
      </c>
      <c r="H632" s="273" t="s">
        <v>1773</v>
      </c>
      <c r="I632" s="287">
        <v>1</v>
      </c>
      <c r="J632" s="273">
        <v>44</v>
      </c>
      <c r="K632" s="288">
        <v>4.3524800000000002E-2</v>
      </c>
      <c r="L632" s="288">
        <v>1.9576E-2</v>
      </c>
      <c r="M632" s="288">
        <f t="shared" si="20"/>
        <v>2.3948800000000003E-2</v>
      </c>
      <c r="N632" s="289">
        <f t="shared" si="21"/>
        <v>0.55023343013638204</v>
      </c>
    </row>
    <row r="633" spans="1:14">
      <c r="A633" s="273" t="s">
        <v>1838</v>
      </c>
      <c r="B633" s="273">
        <v>432323401</v>
      </c>
      <c r="C633" s="273" t="s">
        <v>1093</v>
      </c>
      <c r="D633" s="273">
        <v>10960846</v>
      </c>
      <c r="E633" s="273">
        <v>100</v>
      </c>
      <c r="F633" s="273" t="s">
        <v>1772</v>
      </c>
      <c r="G633" s="273" t="s">
        <v>1255</v>
      </c>
      <c r="H633" s="273" t="s">
        <v>1773</v>
      </c>
      <c r="I633" s="287">
        <v>1</v>
      </c>
      <c r="J633" s="273">
        <v>46</v>
      </c>
      <c r="K633" s="288">
        <v>3.14404E-2</v>
      </c>
      <c r="L633" s="288">
        <v>2.2266999999999999E-2</v>
      </c>
      <c r="M633" s="288">
        <f t="shared" si="20"/>
        <v>9.1734000000000017E-3</v>
      </c>
      <c r="N633" s="289">
        <f t="shared" si="21"/>
        <v>0.29177109705983389</v>
      </c>
    </row>
    <row r="634" spans="1:14">
      <c r="A634" s="273" t="s">
        <v>1838</v>
      </c>
      <c r="B634" s="273">
        <v>432323401</v>
      </c>
      <c r="C634" s="273" t="s">
        <v>1093</v>
      </c>
      <c r="D634" s="273">
        <v>10960852</v>
      </c>
      <c r="E634" s="273">
        <v>100</v>
      </c>
      <c r="F634" s="273" t="s">
        <v>1772</v>
      </c>
      <c r="G634" s="273" t="s">
        <v>1255</v>
      </c>
      <c r="H634" s="273" t="s">
        <v>1773</v>
      </c>
      <c r="I634" s="287">
        <v>1</v>
      </c>
      <c r="J634" s="273">
        <v>69</v>
      </c>
      <c r="K634" s="288">
        <v>3.3413199999999997E-2</v>
      </c>
      <c r="L634" s="288">
        <v>2.9731E-2</v>
      </c>
      <c r="M634" s="288">
        <f t="shared" si="20"/>
        <v>3.6821999999999966E-3</v>
      </c>
      <c r="N634" s="289">
        <f t="shared" si="21"/>
        <v>0.1102019561131528</v>
      </c>
    </row>
    <row r="635" spans="1:14">
      <c r="A635" s="273" t="s">
        <v>1838</v>
      </c>
      <c r="B635" s="273">
        <v>432323401</v>
      </c>
      <c r="C635" s="273" t="s">
        <v>1093</v>
      </c>
      <c r="D635" s="273">
        <v>10960856</v>
      </c>
      <c r="E635" s="273">
        <v>100</v>
      </c>
      <c r="F635" s="273" t="s">
        <v>1772</v>
      </c>
      <c r="G635" s="273" t="s">
        <v>1255</v>
      </c>
      <c r="H635" s="273" t="s">
        <v>1773</v>
      </c>
      <c r="I635" s="287">
        <v>1</v>
      </c>
      <c r="J635" s="273">
        <v>160</v>
      </c>
      <c r="K635" s="288">
        <v>0.15700160000000002</v>
      </c>
      <c r="L635" s="288">
        <v>8.9294999999999999E-2</v>
      </c>
      <c r="M635" s="288">
        <f t="shared" si="20"/>
        <v>6.770660000000002E-2</v>
      </c>
      <c r="N635" s="289">
        <f t="shared" si="21"/>
        <v>0.43124783441697417</v>
      </c>
    </row>
    <row r="636" spans="1:14">
      <c r="A636" s="273" t="s">
        <v>1839</v>
      </c>
      <c r="B636" s="273">
        <v>432322203</v>
      </c>
      <c r="C636" s="273" t="s">
        <v>1090</v>
      </c>
      <c r="D636" s="273">
        <v>10960990</v>
      </c>
      <c r="E636" s="273">
        <v>100</v>
      </c>
      <c r="F636" s="273" t="s">
        <v>1772</v>
      </c>
      <c r="G636" s="273" t="s">
        <v>1255</v>
      </c>
      <c r="H636" s="273" t="s">
        <v>1773</v>
      </c>
      <c r="I636" s="287">
        <v>1</v>
      </c>
      <c r="J636" s="273">
        <v>193</v>
      </c>
      <c r="K636" s="288">
        <v>0.11518399999999999</v>
      </c>
      <c r="L636" s="288">
        <v>8.1179000000000001E-2</v>
      </c>
      <c r="M636" s="288">
        <f t="shared" si="20"/>
        <v>3.4004999999999994E-2</v>
      </c>
      <c r="N636" s="289">
        <f t="shared" si="21"/>
        <v>0.29522329490206967</v>
      </c>
    </row>
    <row r="637" spans="1:14">
      <c r="A637" s="273" t="s">
        <v>1839</v>
      </c>
      <c r="B637" s="273">
        <v>432322203</v>
      </c>
      <c r="C637" s="273" t="s">
        <v>1090</v>
      </c>
      <c r="D637" s="273">
        <v>10961070</v>
      </c>
      <c r="E637" s="273">
        <v>100</v>
      </c>
      <c r="F637" s="273" t="s">
        <v>1772</v>
      </c>
      <c r="G637" s="273" t="s">
        <v>1255</v>
      </c>
      <c r="H637" s="273" t="s">
        <v>1773</v>
      </c>
      <c r="I637" s="287">
        <v>1</v>
      </c>
      <c r="J637" s="273">
        <v>169</v>
      </c>
      <c r="K637" s="288">
        <v>0.11202480000000001</v>
      </c>
      <c r="L637" s="288">
        <v>5.8491122999999999E-2</v>
      </c>
      <c r="M637" s="288">
        <f t="shared" si="20"/>
        <v>5.3533677000000009E-2</v>
      </c>
      <c r="N637" s="289">
        <f t="shared" si="21"/>
        <v>0.47787344409452198</v>
      </c>
    </row>
    <row r="638" spans="1:14">
      <c r="A638" s="273" t="s">
        <v>1839</v>
      </c>
      <c r="B638" s="273">
        <v>432322203</v>
      </c>
      <c r="C638" s="273" t="s">
        <v>1090</v>
      </c>
      <c r="D638" s="273">
        <v>10961078</v>
      </c>
      <c r="E638" s="273">
        <v>100</v>
      </c>
      <c r="F638" s="273" t="s">
        <v>1772</v>
      </c>
      <c r="G638" s="273" t="s">
        <v>1255</v>
      </c>
      <c r="H638" s="273" t="s">
        <v>1773</v>
      </c>
      <c r="I638" s="287">
        <v>1</v>
      </c>
      <c r="J638" s="273">
        <v>100</v>
      </c>
      <c r="K638" s="288">
        <v>5.3897599999999997E-2</v>
      </c>
      <c r="L638" s="288">
        <v>3.6677000000000001E-2</v>
      </c>
      <c r="M638" s="288">
        <f t="shared" si="20"/>
        <v>1.7220599999999996E-2</v>
      </c>
      <c r="N638" s="289">
        <f t="shared" si="21"/>
        <v>0.31950587781274115</v>
      </c>
    </row>
    <row r="639" spans="1:14">
      <c r="A639" s="273" t="s">
        <v>1838</v>
      </c>
      <c r="B639" s="273">
        <v>432323401</v>
      </c>
      <c r="C639" s="273" t="s">
        <v>1093</v>
      </c>
      <c r="D639" s="273">
        <v>10961102</v>
      </c>
      <c r="E639" s="273">
        <v>100</v>
      </c>
      <c r="F639" s="273" t="s">
        <v>1772</v>
      </c>
      <c r="G639" s="273" t="s">
        <v>1255</v>
      </c>
      <c r="H639" s="273" t="s">
        <v>1773</v>
      </c>
      <c r="I639" s="287">
        <v>1</v>
      </c>
      <c r="J639" s="273">
        <v>111</v>
      </c>
      <c r="K639" s="288">
        <v>0.2001356</v>
      </c>
      <c r="L639" s="288">
        <v>9.4143291000000004E-2</v>
      </c>
      <c r="M639" s="288">
        <f t="shared" si="20"/>
        <v>0.10599230899999999</v>
      </c>
      <c r="N639" s="289">
        <f t="shared" si="21"/>
        <v>0.52960247452227383</v>
      </c>
    </row>
    <row r="640" spans="1:14">
      <c r="A640" s="273" t="s">
        <v>1838</v>
      </c>
      <c r="B640" s="273">
        <v>432323401</v>
      </c>
      <c r="C640" s="273" t="s">
        <v>1093</v>
      </c>
      <c r="D640" s="273">
        <v>10961126</v>
      </c>
      <c r="E640" s="273">
        <v>100</v>
      </c>
      <c r="F640" s="273" t="s">
        <v>1772</v>
      </c>
      <c r="G640" s="273" t="s">
        <v>1255</v>
      </c>
      <c r="H640" s="273" t="s">
        <v>1773</v>
      </c>
      <c r="I640" s="287">
        <v>1</v>
      </c>
      <c r="J640" s="273">
        <v>57</v>
      </c>
      <c r="K640" s="288">
        <v>6.8070000000000006E-2</v>
      </c>
      <c r="L640" s="288">
        <v>4.2230999999999998E-2</v>
      </c>
      <c r="M640" s="288">
        <f t="shared" si="20"/>
        <v>2.5839000000000008E-2</v>
      </c>
      <c r="N640" s="289">
        <f t="shared" si="21"/>
        <v>0.37959453503746154</v>
      </c>
    </row>
    <row r="641" spans="1:14">
      <c r="A641" s="273" t="s">
        <v>1838</v>
      </c>
      <c r="B641" s="273">
        <v>432323401</v>
      </c>
      <c r="C641" s="273" t="s">
        <v>1093</v>
      </c>
      <c r="D641" s="273">
        <v>10961132</v>
      </c>
      <c r="E641" s="273">
        <v>63</v>
      </c>
      <c r="F641" s="273" t="s">
        <v>1772</v>
      </c>
      <c r="G641" s="273" t="s">
        <v>1255</v>
      </c>
      <c r="H641" s="273" t="s">
        <v>1773</v>
      </c>
      <c r="I641" s="287">
        <v>1</v>
      </c>
      <c r="J641" s="273">
        <v>49</v>
      </c>
      <c r="K641" s="288">
        <v>3.09964E-2</v>
      </c>
      <c r="L641" s="288">
        <v>2.1204000000000001E-2</v>
      </c>
      <c r="M641" s="288">
        <f t="shared" si="20"/>
        <v>9.7923999999999997E-3</v>
      </c>
      <c r="N641" s="289">
        <f t="shared" si="21"/>
        <v>0.31592055851647288</v>
      </c>
    </row>
    <row r="642" spans="1:14">
      <c r="A642" s="273" t="s">
        <v>1838</v>
      </c>
      <c r="B642" s="273">
        <v>432323401</v>
      </c>
      <c r="C642" s="273" t="s">
        <v>1093</v>
      </c>
      <c r="D642" s="273">
        <v>10961162</v>
      </c>
      <c r="E642" s="273">
        <v>63</v>
      </c>
      <c r="F642" s="273" t="s">
        <v>1772</v>
      </c>
      <c r="G642" s="273" t="s">
        <v>1255</v>
      </c>
      <c r="H642" s="273" t="s">
        <v>1773</v>
      </c>
      <c r="I642" s="287">
        <v>1</v>
      </c>
      <c r="J642" s="273">
        <v>53</v>
      </c>
      <c r="K642" s="288">
        <v>7.1226399999999995E-2</v>
      </c>
      <c r="L642" s="288">
        <v>6.2496999999999997E-2</v>
      </c>
      <c r="M642" s="288">
        <f t="shared" si="20"/>
        <v>8.7293999999999983E-3</v>
      </c>
      <c r="N642" s="289">
        <f t="shared" si="21"/>
        <v>0.12255848954881896</v>
      </c>
    </row>
    <row r="643" spans="1:14">
      <c r="A643" s="273" t="s">
        <v>1838</v>
      </c>
      <c r="B643" s="273">
        <v>432323401</v>
      </c>
      <c r="C643" s="273" t="s">
        <v>1093</v>
      </c>
      <c r="D643" s="273">
        <v>10961168</v>
      </c>
      <c r="E643" s="273">
        <v>100</v>
      </c>
      <c r="F643" s="273" t="s">
        <v>1772</v>
      </c>
      <c r="G643" s="273" t="s">
        <v>1255</v>
      </c>
      <c r="H643" s="273" t="s">
        <v>1773</v>
      </c>
      <c r="I643" s="287">
        <v>1</v>
      </c>
      <c r="J643" s="273">
        <v>121</v>
      </c>
      <c r="K643" s="288">
        <v>7.9603199999999999E-2</v>
      </c>
      <c r="L643" s="288">
        <v>5.4885999999999997E-2</v>
      </c>
      <c r="M643" s="288">
        <f t="shared" si="20"/>
        <v>2.4717200000000002E-2</v>
      </c>
      <c r="N643" s="289">
        <f t="shared" si="21"/>
        <v>0.31050510532239911</v>
      </c>
    </row>
    <row r="644" spans="1:14">
      <c r="A644" s="273" t="s">
        <v>1838</v>
      </c>
      <c r="B644" s="273">
        <v>432323401</v>
      </c>
      <c r="C644" s="273" t="s">
        <v>1093</v>
      </c>
      <c r="D644" s="273">
        <v>10961180</v>
      </c>
      <c r="E644" s="273">
        <v>100</v>
      </c>
      <c r="F644" s="273" t="s">
        <v>1772</v>
      </c>
      <c r="G644" s="273" t="s">
        <v>1255</v>
      </c>
      <c r="H644" s="273" t="s">
        <v>1773</v>
      </c>
      <c r="I644" s="287">
        <v>1</v>
      </c>
      <c r="J644" s="273">
        <v>166</v>
      </c>
      <c r="K644" s="288">
        <v>9.4190399999999994E-2</v>
      </c>
      <c r="L644" s="288">
        <v>7.548088E-2</v>
      </c>
      <c r="M644" s="288">
        <f t="shared" si="20"/>
        <v>1.8709519999999993E-2</v>
      </c>
      <c r="N644" s="289">
        <f t="shared" si="21"/>
        <v>0.19863510506378565</v>
      </c>
    </row>
    <row r="645" spans="1:14">
      <c r="A645" s="273" t="s">
        <v>1838</v>
      </c>
      <c r="B645" s="273">
        <v>432323401</v>
      </c>
      <c r="C645" s="273" t="s">
        <v>1093</v>
      </c>
      <c r="D645" s="273">
        <v>10961182</v>
      </c>
      <c r="E645" s="273">
        <v>100</v>
      </c>
      <c r="F645" s="273" t="s">
        <v>1772</v>
      </c>
      <c r="G645" s="273" t="s">
        <v>1255</v>
      </c>
      <c r="H645" s="273" t="s">
        <v>1773</v>
      </c>
      <c r="I645" s="287">
        <v>1</v>
      </c>
      <c r="J645" s="273">
        <v>144</v>
      </c>
      <c r="K645" s="288">
        <v>0.10388799999999999</v>
      </c>
      <c r="L645" s="288">
        <v>8.4137911999999995E-2</v>
      </c>
      <c r="M645" s="288">
        <f t="shared" si="20"/>
        <v>1.9750087999999999E-2</v>
      </c>
      <c r="N645" s="289">
        <f t="shared" si="21"/>
        <v>0.19010942553519175</v>
      </c>
    </row>
    <row r="646" spans="1:14">
      <c r="A646" s="273" t="s">
        <v>1838</v>
      </c>
      <c r="B646" s="273">
        <v>432323403</v>
      </c>
      <c r="C646" s="273" t="s">
        <v>1840</v>
      </c>
      <c r="D646" s="273">
        <v>11773495</v>
      </c>
      <c r="E646" s="273">
        <v>100</v>
      </c>
      <c r="F646" s="273" t="s">
        <v>1772</v>
      </c>
      <c r="G646" s="273" t="s">
        <v>1255</v>
      </c>
      <c r="H646" s="273" t="s">
        <v>1773</v>
      </c>
      <c r="I646" s="287">
        <v>1</v>
      </c>
      <c r="J646" s="273">
        <v>62</v>
      </c>
      <c r="K646" s="288">
        <v>4.0282800000000001E-2</v>
      </c>
      <c r="L646" s="288">
        <v>2.3473000000000001E-2</v>
      </c>
      <c r="M646" s="288">
        <f t="shared" si="20"/>
        <v>1.68098E-2</v>
      </c>
      <c r="N646" s="289">
        <f t="shared" si="21"/>
        <v>0.4172947262851639</v>
      </c>
    </row>
    <row r="647" spans="1:14">
      <c r="A647" s="273" t="s">
        <v>1838</v>
      </c>
      <c r="B647" s="273">
        <v>432323403</v>
      </c>
      <c r="C647" s="273" t="s">
        <v>1840</v>
      </c>
      <c r="D647" s="273">
        <v>11773503</v>
      </c>
      <c r="E647" s="273">
        <v>100</v>
      </c>
      <c r="F647" s="273" t="s">
        <v>1772</v>
      </c>
      <c r="G647" s="273" t="s">
        <v>1255</v>
      </c>
      <c r="H647" s="273" t="s">
        <v>1773</v>
      </c>
      <c r="I647" s="287">
        <v>1</v>
      </c>
      <c r="J647" s="273">
        <v>89</v>
      </c>
      <c r="K647" s="288">
        <v>5.4508399999999999E-2</v>
      </c>
      <c r="L647" s="288">
        <v>3.8043E-2</v>
      </c>
      <c r="M647" s="288">
        <f t="shared" si="20"/>
        <v>1.6465399999999998E-2</v>
      </c>
      <c r="N647" s="289">
        <f t="shared" si="21"/>
        <v>0.30207087348005074</v>
      </c>
    </row>
    <row r="648" spans="1:14">
      <c r="A648" s="273" t="s">
        <v>1838</v>
      </c>
      <c r="B648" s="273">
        <v>432323403</v>
      </c>
      <c r="C648" s="273" t="s">
        <v>1840</v>
      </c>
      <c r="D648" s="273">
        <v>11773523</v>
      </c>
      <c r="E648" s="273">
        <v>100</v>
      </c>
      <c r="F648" s="273" t="s">
        <v>1772</v>
      </c>
      <c r="G648" s="273" t="s">
        <v>1255</v>
      </c>
      <c r="H648" s="273" t="s">
        <v>1773</v>
      </c>
      <c r="I648" s="287">
        <v>1</v>
      </c>
      <c r="J648" s="273">
        <v>51</v>
      </c>
      <c r="K648" s="288">
        <v>4.4387599999999999E-2</v>
      </c>
      <c r="L648" s="288">
        <v>2.0650000000000002E-2</v>
      </c>
      <c r="M648" s="288">
        <f t="shared" si="20"/>
        <v>2.3737599999999998E-2</v>
      </c>
      <c r="N648" s="289">
        <f t="shared" si="21"/>
        <v>0.53477998359902312</v>
      </c>
    </row>
    <row r="649" spans="1:14">
      <c r="A649" s="273" t="s">
        <v>1838</v>
      </c>
      <c r="B649" s="273">
        <v>432323403</v>
      </c>
      <c r="C649" s="273" t="s">
        <v>1840</v>
      </c>
      <c r="D649" s="273">
        <v>11773565</v>
      </c>
      <c r="E649" s="273">
        <v>100</v>
      </c>
      <c r="F649" s="273" t="s">
        <v>1772</v>
      </c>
      <c r="G649" s="273" t="s">
        <v>1255</v>
      </c>
      <c r="H649" s="273" t="s">
        <v>1773</v>
      </c>
      <c r="I649" s="287">
        <v>1</v>
      </c>
      <c r="J649" s="273">
        <v>77</v>
      </c>
      <c r="K649" s="288">
        <v>3.71364E-2</v>
      </c>
      <c r="L649" s="288">
        <v>2.2700000000000001E-2</v>
      </c>
      <c r="M649" s="288">
        <f t="shared" si="20"/>
        <v>1.4436399999999999E-2</v>
      </c>
      <c r="N649" s="289">
        <f t="shared" si="21"/>
        <v>0.38873988862679199</v>
      </c>
    </row>
    <row r="650" spans="1:14">
      <c r="A650" s="273" t="s">
        <v>1838</v>
      </c>
      <c r="B650" s="273">
        <v>432323403</v>
      </c>
      <c r="C650" s="273" t="s">
        <v>1840</v>
      </c>
      <c r="D650" s="273">
        <v>11773573</v>
      </c>
      <c r="E650" s="273">
        <v>100</v>
      </c>
      <c r="F650" s="273" t="s">
        <v>1772</v>
      </c>
      <c r="G650" s="273" t="s">
        <v>1255</v>
      </c>
      <c r="H650" s="273" t="s">
        <v>1773</v>
      </c>
      <c r="I650" s="287">
        <v>1</v>
      </c>
      <c r="J650" s="273">
        <v>21</v>
      </c>
      <c r="K650" s="288">
        <v>1.3736799999999999E-2</v>
      </c>
      <c r="L650" s="288">
        <v>7.5129999999999997E-3</v>
      </c>
      <c r="M650" s="288">
        <f t="shared" si="20"/>
        <v>6.223799999999999E-3</v>
      </c>
      <c r="N650" s="289">
        <f t="shared" si="21"/>
        <v>0.4530749519538757</v>
      </c>
    </row>
    <row r="651" spans="1:14">
      <c r="A651" s="273" t="s">
        <v>1838</v>
      </c>
      <c r="B651" s="273">
        <v>432323403</v>
      </c>
      <c r="C651" s="273" t="s">
        <v>1840</v>
      </c>
      <c r="D651" s="273">
        <v>11773587</v>
      </c>
      <c r="E651" s="273">
        <v>100</v>
      </c>
      <c r="F651" s="273" t="s">
        <v>1772</v>
      </c>
      <c r="G651" s="273" t="s">
        <v>1255</v>
      </c>
      <c r="H651" s="273" t="s">
        <v>1773</v>
      </c>
      <c r="I651" s="287">
        <v>1</v>
      </c>
      <c r="J651" s="273">
        <v>122</v>
      </c>
      <c r="K651" s="288">
        <v>5.9874400000000001E-2</v>
      </c>
      <c r="L651" s="288">
        <v>3.5671540000000002E-2</v>
      </c>
      <c r="M651" s="288">
        <f t="shared" si="20"/>
        <v>2.420286E-2</v>
      </c>
      <c r="N651" s="289">
        <f t="shared" si="21"/>
        <v>0.40422718223481152</v>
      </c>
    </row>
    <row r="652" spans="1:14">
      <c r="A652" s="273" t="s">
        <v>1838</v>
      </c>
      <c r="B652" s="273">
        <v>432323403</v>
      </c>
      <c r="C652" s="273" t="s">
        <v>1840</v>
      </c>
      <c r="D652" s="273">
        <v>11773663</v>
      </c>
      <c r="E652" s="273">
        <v>100</v>
      </c>
      <c r="F652" s="273" t="s">
        <v>1772</v>
      </c>
      <c r="G652" s="273" t="s">
        <v>1255</v>
      </c>
      <c r="H652" s="273" t="s">
        <v>1773</v>
      </c>
      <c r="I652" s="287">
        <v>1</v>
      </c>
      <c r="J652" s="273">
        <v>202</v>
      </c>
      <c r="K652" s="288">
        <v>0.1145352</v>
      </c>
      <c r="L652" s="288">
        <v>5.7237015000000002E-2</v>
      </c>
      <c r="M652" s="288">
        <f t="shared" si="20"/>
        <v>5.7298185000000001E-2</v>
      </c>
      <c r="N652" s="289">
        <f t="shared" si="21"/>
        <v>0.50026703581082499</v>
      </c>
    </row>
    <row r="653" spans="1:14">
      <c r="A653" s="273" t="s">
        <v>1838</v>
      </c>
      <c r="B653" s="273">
        <v>432323403</v>
      </c>
      <c r="C653" s="273" t="s">
        <v>1840</v>
      </c>
      <c r="D653" s="273">
        <v>11773689</v>
      </c>
      <c r="E653" s="273">
        <v>100</v>
      </c>
      <c r="F653" s="273" t="s">
        <v>1772</v>
      </c>
      <c r="G653" s="273" t="s">
        <v>1255</v>
      </c>
      <c r="H653" s="273" t="s">
        <v>1773</v>
      </c>
      <c r="I653" s="287">
        <v>1</v>
      </c>
      <c r="J653" s="273">
        <v>110</v>
      </c>
      <c r="K653" s="288">
        <v>4.6129999999999997E-2</v>
      </c>
      <c r="L653" s="288">
        <v>2.6720000000000001E-2</v>
      </c>
      <c r="M653" s="288">
        <f t="shared" si="20"/>
        <v>1.9409999999999997E-2</v>
      </c>
      <c r="N653" s="289">
        <f t="shared" si="21"/>
        <v>0.42076739648818551</v>
      </c>
    </row>
    <row r="654" spans="1:14">
      <c r="A654" s="273" t="s">
        <v>1838</v>
      </c>
      <c r="B654" s="273">
        <v>432323402</v>
      </c>
      <c r="C654" s="273" t="s">
        <v>1094</v>
      </c>
      <c r="D654" s="273">
        <v>12914357</v>
      </c>
      <c r="E654" s="273">
        <v>100</v>
      </c>
      <c r="F654" s="273" t="s">
        <v>1772</v>
      </c>
      <c r="G654" s="273" t="s">
        <v>1255</v>
      </c>
      <c r="H654" s="273" t="s">
        <v>1773</v>
      </c>
      <c r="I654" s="287">
        <v>1</v>
      </c>
      <c r="J654" s="273">
        <v>36</v>
      </c>
      <c r="K654" s="288">
        <v>1.5074000000000001E-2</v>
      </c>
      <c r="L654" s="288">
        <v>1.387E-2</v>
      </c>
      <c r="M654" s="288">
        <f t="shared" si="20"/>
        <v>1.2040000000000002E-3</v>
      </c>
      <c r="N654" s="289">
        <f t="shared" si="21"/>
        <v>7.9872628366724166E-2</v>
      </c>
    </row>
    <row r="655" spans="1:14">
      <c r="A655" s="273" t="s">
        <v>1838</v>
      </c>
      <c r="B655" s="273">
        <v>432323402</v>
      </c>
      <c r="C655" s="273" t="s">
        <v>1094</v>
      </c>
      <c r="D655" s="273">
        <v>12914359</v>
      </c>
      <c r="E655" s="273">
        <v>100</v>
      </c>
      <c r="F655" s="273" t="s">
        <v>1772</v>
      </c>
      <c r="G655" s="273" t="s">
        <v>1255</v>
      </c>
      <c r="H655" s="273" t="s">
        <v>1773</v>
      </c>
      <c r="I655" s="287">
        <v>1</v>
      </c>
      <c r="J655" s="273">
        <v>86</v>
      </c>
      <c r="K655" s="288">
        <v>6.618439999999999E-2</v>
      </c>
      <c r="L655" s="288">
        <v>4.6827249000000001E-2</v>
      </c>
      <c r="M655" s="288">
        <f t="shared" si="20"/>
        <v>1.9357150999999989E-2</v>
      </c>
      <c r="N655" s="289">
        <f t="shared" si="21"/>
        <v>0.29247301478898341</v>
      </c>
    </row>
    <row r="656" spans="1:14">
      <c r="A656" s="273" t="s">
        <v>1838</v>
      </c>
      <c r="B656" s="273">
        <v>432323402</v>
      </c>
      <c r="C656" s="273" t="s">
        <v>1094</v>
      </c>
      <c r="D656" s="273">
        <v>12914427</v>
      </c>
      <c r="E656" s="273">
        <v>100</v>
      </c>
      <c r="F656" s="273" t="s">
        <v>1772</v>
      </c>
      <c r="G656" s="273" t="s">
        <v>1255</v>
      </c>
      <c r="H656" s="273" t="s">
        <v>1773</v>
      </c>
      <c r="I656" s="287">
        <v>1</v>
      </c>
      <c r="J656" s="273">
        <v>88</v>
      </c>
      <c r="K656" s="288">
        <v>3.6551199999999999E-2</v>
      </c>
      <c r="L656" s="288">
        <v>3.2081999999999999E-2</v>
      </c>
      <c r="M656" s="288">
        <f t="shared" si="20"/>
        <v>4.4691999999999996E-3</v>
      </c>
      <c r="N656" s="289">
        <f t="shared" si="21"/>
        <v>0.1222723193766552</v>
      </c>
    </row>
    <row r="657" spans="1:14">
      <c r="A657" s="273" t="s">
        <v>1838</v>
      </c>
      <c r="B657" s="273">
        <v>432323402</v>
      </c>
      <c r="C657" s="273" t="s">
        <v>1094</v>
      </c>
      <c r="D657" s="273">
        <v>12914663</v>
      </c>
      <c r="E657" s="273">
        <v>100</v>
      </c>
      <c r="F657" s="273" t="s">
        <v>1772</v>
      </c>
      <c r="G657" s="273" t="s">
        <v>1255</v>
      </c>
      <c r="H657" s="273" t="s">
        <v>1773</v>
      </c>
      <c r="I657" s="287">
        <v>1</v>
      </c>
      <c r="J657" s="273">
        <v>71</v>
      </c>
      <c r="K657" s="288">
        <v>4.2133199999999996E-2</v>
      </c>
      <c r="L657" s="288">
        <v>2.8521000000000001E-2</v>
      </c>
      <c r="M657" s="288">
        <f t="shared" si="20"/>
        <v>1.3612199999999994E-2</v>
      </c>
      <c r="N657" s="289">
        <f t="shared" si="21"/>
        <v>0.32307538947908054</v>
      </c>
    </row>
    <row r="658" spans="1:14">
      <c r="A658" s="273" t="s">
        <v>1838</v>
      </c>
      <c r="B658" s="273">
        <v>432323402</v>
      </c>
      <c r="C658" s="273" t="s">
        <v>1094</v>
      </c>
      <c r="D658" s="273">
        <v>12914665</v>
      </c>
      <c r="E658" s="273">
        <v>100</v>
      </c>
      <c r="F658" s="273" t="s">
        <v>1772</v>
      </c>
      <c r="G658" s="273" t="s">
        <v>1255</v>
      </c>
      <c r="H658" s="273" t="s">
        <v>1773</v>
      </c>
      <c r="I658" s="287">
        <v>1</v>
      </c>
      <c r="J658" s="273">
        <v>51</v>
      </c>
      <c r="K658" s="288">
        <v>2.9922400000000002E-2</v>
      </c>
      <c r="L658" s="288">
        <v>2.1204000000000001E-2</v>
      </c>
      <c r="M658" s="288">
        <f t="shared" si="20"/>
        <v>8.7184000000000011E-3</v>
      </c>
      <c r="N658" s="289">
        <f t="shared" si="21"/>
        <v>0.29136700264684651</v>
      </c>
    </row>
    <row r="659" spans="1:14">
      <c r="A659" s="273" t="s">
        <v>1839</v>
      </c>
      <c r="B659" s="273">
        <v>432322203</v>
      </c>
      <c r="C659" s="273" t="s">
        <v>1090</v>
      </c>
      <c r="D659" s="273">
        <v>2615652</v>
      </c>
      <c r="E659" s="273">
        <v>100</v>
      </c>
      <c r="F659" s="273" t="s">
        <v>1772</v>
      </c>
      <c r="G659" s="273" t="s">
        <v>1255</v>
      </c>
      <c r="H659" s="273" t="s">
        <v>1773</v>
      </c>
      <c r="I659" s="287">
        <v>1</v>
      </c>
      <c r="J659" s="273">
        <v>150</v>
      </c>
      <c r="K659" s="288">
        <v>1.0057999999999999E-2</v>
      </c>
      <c r="L659" s="288">
        <v>5.4159999999999998E-3</v>
      </c>
      <c r="M659" s="288">
        <f t="shared" si="20"/>
        <v>4.6419999999999994E-3</v>
      </c>
      <c r="N659" s="289">
        <f t="shared" si="21"/>
        <v>0.46152316563929208</v>
      </c>
    </row>
    <row r="660" spans="1:14">
      <c r="A660" s="273" t="s">
        <v>1839</v>
      </c>
      <c r="B660" s="273">
        <v>432322203</v>
      </c>
      <c r="C660" s="273" t="s">
        <v>1090</v>
      </c>
      <c r="D660" s="273">
        <v>2615664</v>
      </c>
      <c r="E660" s="273">
        <v>100</v>
      </c>
      <c r="F660" s="273" t="s">
        <v>1772</v>
      </c>
      <c r="G660" s="273" t="s">
        <v>1255</v>
      </c>
      <c r="H660" s="273" t="s">
        <v>1773</v>
      </c>
      <c r="I660" s="287">
        <v>1</v>
      </c>
      <c r="J660" s="273">
        <v>168</v>
      </c>
      <c r="K660" s="288">
        <v>2.21324E-2</v>
      </c>
      <c r="L660" s="288">
        <v>8.2799999999999992E-3</v>
      </c>
      <c r="M660" s="288">
        <f t="shared" si="20"/>
        <v>1.3852400000000001E-2</v>
      </c>
      <c r="N660" s="289">
        <f t="shared" si="21"/>
        <v>0.62588783864379827</v>
      </c>
    </row>
    <row r="661" spans="1:14">
      <c r="A661" s="273" t="s">
        <v>1839</v>
      </c>
      <c r="B661" s="273">
        <v>432322203</v>
      </c>
      <c r="C661" s="273" t="s">
        <v>1090</v>
      </c>
      <c r="D661" s="273">
        <v>2615684</v>
      </c>
      <c r="E661" s="273">
        <v>100</v>
      </c>
      <c r="F661" s="273" t="s">
        <v>1772</v>
      </c>
      <c r="G661" s="273" t="s">
        <v>1255</v>
      </c>
      <c r="H661" s="273" t="s">
        <v>1773</v>
      </c>
      <c r="I661" s="287">
        <v>1</v>
      </c>
      <c r="J661" s="273">
        <v>73</v>
      </c>
      <c r="K661" s="288">
        <v>1.40456E-2</v>
      </c>
      <c r="L661" s="288">
        <v>6.1159999999999999E-3</v>
      </c>
      <c r="M661" s="288">
        <f t="shared" si="20"/>
        <v>7.9296000000000002E-3</v>
      </c>
      <c r="N661" s="289">
        <f t="shared" si="21"/>
        <v>0.56456114370336619</v>
      </c>
    </row>
    <row r="662" spans="1:14">
      <c r="A662" s="273" t="s">
        <v>1839</v>
      </c>
      <c r="B662" s="273">
        <v>432322201</v>
      </c>
      <c r="C662" s="273" t="s">
        <v>1088</v>
      </c>
      <c r="D662" s="273">
        <v>2616164</v>
      </c>
      <c r="E662" s="273">
        <v>100</v>
      </c>
      <c r="F662" s="273" t="s">
        <v>1772</v>
      </c>
      <c r="G662" s="273" t="s">
        <v>1255</v>
      </c>
      <c r="H662" s="273" t="s">
        <v>1773</v>
      </c>
      <c r="I662" s="287">
        <v>1</v>
      </c>
      <c r="J662" s="273">
        <v>143</v>
      </c>
      <c r="K662" s="288">
        <v>7.5148000000000006E-2</v>
      </c>
      <c r="L662" s="288">
        <v>4.0621999999999998E-2</v>
      </c>
      <c r="M662" s="288">
        <f t="shared" si="20"/>
        <v>3.4526000000000008E-2</v>
      </c>
      <c r="N662" s="289">
        <f t="shared" si="21"/>
        <v>0.4594400383243733</v>
      </c>
    </row>
    <row r="663" spans="1:14">
      <c r="A663" s="273" t="s">
        <v>1839</v>
      </c>
      <c r="B663" s="273">
        <v>432322201</v>
      </c>
      <c r="C663" s="273" t="s">
        <v>1088</v>
      </c>
      <c r="D663" s="273">
        <v>2616180</v>
      </c>
      <c r="E663" s="273">
        <v>100</v>
      </c>
      <c r="F663" s="273" t="s">
        <v>1772</v>
      </c>
      <c r="G663" s="273" t="s">
        <v>1255</v>
      </c>
      <c r="H663" s="273" t="s">
        <v>1773</v>
      </c>
      <c r="I663" s="287">
        <v>1</v>
      </c>
      <c r="J663" s="273">
        <v>109</v>
      </c>
      <c r="K663" s="288">
        <v>6.8551199999999993E-2</v>
      </c>
      <c r="L663" s="288">
        <v>6.0936999999999998E-2</v>
      </c>
      <c r="M663" s="288">
        <f t="shared" si="20"/>
        <v>7.6141999999999946E-3</v>
      </c>
      <c r="N663" s="289">
        <f t="shared" si="21"/>
        <v>0.11107318325572704</v>
      </c>
    </row>
    <row r="664" spans="1:14">
      <c r="A664" s="273" t="s">
        <v>1839</v>
      </c>
      <c r="B664" s="273">
        <v>432322201</v>
      </c>
      <c r="C664" s="273" t="s">
        <v>1088</v>
      </c>
      <c r="D664" s="273">
        <v>2616190</v>
      </c>
      <c r="E664" s="273">
        <v>100</v>
      </c>
      <c r="F664" s="273" t="s">
        <v>1772</v>
      </c>
      <c r="G664" s="273" t="s">
        <v>1255</v>
      </c>
      <c r="H664" s="273" t="s">
        <v>1773</v>
      </c>
      <c r="I664" s="287">
        <v>1</v>
      </c>
      <c r="J664" s="273">
        <v>120</v>
      </c>
      <c r="K664" s="288">
        <v>5.8005599999999997E-2</v>
      </c>
      <c r="L664" s="288">
        <v>4.9988999999999999E-2</v>
      </c>
      <c r="M664" s="288">
        <f t="shared" si="20"/>
        <v>8.0165999999999987E-3</v>
      </c>
      <c r="N664" s="289">
        <f t="shared" si="21"/>
        <v>0.13820389755471885</v>
      </c>
    </row>
    <row r="665" spans="1:14">
      <c r="A665" s="273" t="s">
        <v>1839</v>
      </c>
      <c r="B665" s="273">
        <v>432322201</v>
      </c>
      <c r="C665" s="273" t="s">
        <v>1088</v>
      </c>
      <c r="D665" s="273">
        <v>2616192</v>
      </c>
      <c r="E665" s="273">
        <v>100</v>
      </c>
      <c r="F665" s="273" t="s">
        <v>1772</v>
      </c>
      <c r="G665" s="273" t="s">
        <v>1255</v>
      </c>
      <c r="H665" s="273" t="s">
        <v>1773</v>
      </c>
      <c r="I665" s="287">
        <v>1</v>
      </c>
      <c r="J665" s="273">
        <v>50</v>
      </c>
      <c r="K665" s="288">
        <v>2.2711200000000001E-2</v>
      </c>
      <c r="L665" s="288">
        <v>2.1395999999999998E-2</v>
      </c>
      <c r="M665" s="288">
        <f t="shared" si="20"/>
        <v>1.3152000000000025E-3</v>
      </c>
      <c r="N665" s="289">
        <f t="shared" si="21"/>
        <v>5.7909753777871817E-2</v>
      </c>
    </row>
    <row r="666" spans="1:14">
      <c r="A666" s="273" t="s">
        <v>1839</v>
      </c>
      <c r="B666" s="273">
        <v>432322201</v>
      </c>
      <c r="C666" s="273" t="s">
        <v>1088</v>
      </c>
      <c r="D666" s="273">
        <v>2616198</v>
      </c>
      <c r="E666" s="273">
        <v>100</v>
      </c>
      <c r="F666" s="273" t="s">
        <v>1772</v>
      </c>
      <c r="G666" s="273" t="s">
        <v>1255</v>
      </c>
      <c r="H666" s="273" t="s">
        <v>1773</v>
      </c>
      <c r="I666" s="287">
        <v>1</v>
      </c>
      <c r="J666" s="273">
        <v>102</v>
      </c>
      <c r="K666" s="288">
        <v>4.6775600000000001E-2</v>
      </c>
      <c r="L666" s="288">
        <v>4.2830844E-2</v>
      </c>
      <c r="M666" s="288">
        <f t="shared" si="20"/>
        <v>3.9447560000000007E-3</v>
      </c>
      <c r="N666" s="289">
        <f t="shared" si="21"/>
        <v>8.4333626933700487E-2</v>
      </c>
    </row>
    <row r="667" spans="1:14">
      <c r="A667" s="273" t="s">
        <v>1839</v>
      </c>
      <c r="B667" s="273">
        <v>432322201</v>
      </c>
      <c r="C667" s="273" t="s">
        <v>1088</v>
      </c>
      <c r="D667" s="273">
        <v>2616202</v>
      </c>
      <c r="E667" s="273">
        <v>100</v>
      </c>
      <c r="F667" s="273" t="s">
        <v>1772</v>
      </c>
      <c r="G667" s="273" t="s">
        <v>1255</v>
      </c>
      <c r="H667" s="273" t="s">
        <v>1773</v>
      </c>
      <c r="I667" s="287">
        <v>1</v>
      </c>
      <c r="J667" s="273">
        <v>112</v>
      </c>
      <c r="K667" s="288">
        <v>5.4024800000000005E-2</v>
      </c>
      <c r="L667" s="288">
        <v>4.2724999999999999E-2</v>
      </c>
      <c r="M667" s="288">
        <f t="shared" si="20"/>
        <v>1.1299800000000006E-2</v>
      </c>
      <c r="N667" s="289">
        <f t="shared" si="21"/>
        <v>0.20915949711984133</v>
      </c>
    </row>
    <row r="668" spans="1:14">
      <c r="A668" s="273" t="s">
        <v>1839</v>
      </c>
      <c r="B668" s="273">
        <v>432322201</v>
      </c>
      <c r="C668" s="273" t="s">
        <v>1088</v>
      </c>
      <c r="D668" s="273">
        <v>2616204</v>
      </c>
      <c r="E668" s="273">
        <v>100</v>
      </c>
      <c r="F668" s="273" t="s">
        <v>1772</v>
      </c>
      <c r="G668" s="273" t="s">
        <v>1255</v>
      </c>
      <c r="H668" s="273" t="s">
        <v>1773</v>
      </c>
      <c r="I668" s="287">
        <v>1</v>
      </c>
      <c r="J668" s="273">
        <v>154</v>
      </c>
      <c r="K668" s="288">
        <v>9.2981999999999995E-2</v>
      </c>
      <c r="L668" s="288">
        <v>7.4157000000000001E-2</v>
      </c>
      <c r="M668" s="288">
        <f t="shared" si="20"/>
        <v>1.8824999999999995E-2</v>
      </c>
      <c r="N668" s="289">
        <f t="shared" si="21"/>
        <v>0.20245854036265079</v>
      </c>
    </row>
    <row r="669" spans="1:14">
      <c r="A669" s="273" t="s">
        <v>1839</v>
      </c>
      <c r="B669" s="273">
        <v>432322201</v>
      </c>
      <c r="C669" s="273" t="s">
        <v>1088</v>
      </c>
      <c r="D669" s="273">
        <v>2616212</v>
      </c>
      <c r="E669" s="273">
        <v>100</v>
      </c>
      <c r="F669" s="273" t="s">
        <v>1772</v>
      </c>
      <c r="G669" s="273" t="s">
        <v>1255</v>
      </c>
      <c r="H669" s="273" t="s">
        <v>1773</v>
      </c>
      <c r="I669" s="287">
        <v>1</v>
      </c>
      <c r="J669" s="273">
        <v>116</v>
      </c>
      <c r="K669" s="288">
        <v>6.7961199999999999E-2</v>
      </c>
      <c r="L669" s="288">
        <v>5.0455E-2</v>
      </c>
      <c r="M669" s="288">
        <f t="shared" si="20"/>
        <v>1.75062E-2</v>
      </c>
      <c r="N669" s="289">
        <f t="shared" si="21"/>
        <v>0.25759109609600772</v>
      </c>
    </row>
    <row r="670" spans="1:14">
      <c r="A670" s="273" t="s">
        <v>1839</v>
      </c>
      <c r="B670" s="273">
        <v>432322201</v>
      </c>
      <c r="C670" s="273" t="s">
        <v>1088</v>
      </c>
      <c r="D670" s="273">
        <v>2616238</v>
      </c>
      <c r="E670" s="273">
        <v>100</v>
      </c>
      <c r="F670" s="273" t="s">
        <v>1772</v>
      </c>
      <c r="G670" s="273" t="s">
        <v>1255</v>
      </c>
      <c r="H670" s="273" t="s">
        <v>1773</v>
      </c>
      <c r="I670" s="287">
        <v>1</v>
      </c>
      <c r="J670" s="273">
        <v>79</v>
      </c>
      <c r="K670" s="288">
        <v>5.4492800000000001E-2</v>
      </c>
      <c r="L670" s="288">
        <v>4.8971000000000001E-2</v>
      </c>
      <c r="M670" s="288">
        <f t="shared" si="20"/>
        <v>5.5218000000000003E-3</v>
      </c>
      <c r="N670" s="289">
        <f t="shared" si="21"/>
        <v>0.1013308180163251</v>
      </c>
    </row>
    <row r="671" spans="1:14">
      <c r="A671" s="273" t="s">
        <v>1839</v>
      </c>
      <c r="B671" s="273">
        <v>432322201</v>
      </c>
      <c r="C671" s="273" t="s">
        <v>1088</v>
      </c>
      <c r="D671" s="273">
        <v>2616246</v>
      </c>
      <c r="E671" s="273">
        <v>100</v>
      </c>
      <c r="F671" s="273" t="s">
        <v>1772</v>
      </c>
      <c r="G671" s="273" t="s">
        <v>1255</v>
      </c>
      <c r="H671" s="273" t="s">
        <v>1773</v>
      </c>
      <c r="I671" s="287">
        <v>1</v>
      </c>
      <c r="J671" s="273">
        <v>177</v>
      </c>
      <c r="K671" s="288">
        <v>0.18118960000000001</v>
      </c>
      <c r="L671" s="288">
        <v>0.13547200000000001</v>
      </c>
      <c r="M671" s="288">
        <f t="shared" si="20"/>
        <v>4.5717599999999997E-2</v>
      </c>
      <c r="N671" s="289">
        <f t="shared" si="21"/>
        <v>0.25231911765355186</v>
      </c>
    </row>
    <row r="672" spans="1:14">
      <c r="A672" s="273" t="s">
        <v>1839</v>
      </c>
      <c r="B672" s="273">
        <v>432322201</v>
      </c>
      <c r="C672" s="273" t="s">
        <v>1088</v>
      </c>
      <c r="D672" s="273">
        <v>2616250</v>
      </c>
      <c r="E672" s="273">
        <v>100</v>
      </c>
      <c r="F672" s="273" t="s">
        <v>1772</v>
      </c>
      <c r="G672" s="273" t="s">
        <v>1255</v>
      </c>
      <c r="H672" s="273" t="s">
        <v>1773</v>
      </c>
      <c r="I672" s="287">
        <v>1</v>
      </c>
      <c r="J672" s="273">
        <v>61</v>
      </c>
      <c r="K672" s="288">
        <v>2.3295200000000002E-2</v>
      </c>
      <c r="L672" s="288">
        <v>2.0027559E-2</v>
      </c>
      <c r="M672" s="288">
        <f t="shared" si="20"/>
        <v>3.2676410000000017E-3</v>
      </c>
      <c r="N672" s="289">
        <f t="shared" si="21"/>
        <v>0.1402710000343419</v>
      </c>
    </row>
    <row r="673" spans="1:14">
      <c r="A673" s="273" t="s">
        <v>1839</v>
      </c>
      <c r="B673" s="273">
        <v>432322201</v>
      </c>
      <c r="C673" s="273" t="s">
        <v>1088</v>
      </c>
      <c r="D673" s="273">
        <v>2616256</v>
      </c>
      <c r="E673" s="273">
        <v>100</v>
      </c>
      <c r="F673" s="273" t="s">
        <v>1772</v>
      </c>
      <c r="G673" s="273" t="s">
        <v>1255</v>
      </c>
      <c r="H673" s="273" t="s">
        <v>1773</v>
      </c>
      <c r="I673" s="287">
        <v>1</v>
      </c>
      <c r="J673" s="273">
        <v>89</v>
      </c>
      <c r="K673" s="288">
        <v>5.2203199999999998E-2</v>
      </c>
      <c r="L673" s="288">
        <v>3.8543000000000001E-2</v>
      </c>
      <c r="M673" s="288">
        <f t="shared" si="20"/>
        <v>1.3660199999999997E-2</v>
      </c>
      <c r="N673" s="289">
        <f t="shared" si="21"/>
        <v>0.26167361387807642</v>
      </c>
    </row>
    <row r="674" spans="1:14">
      <c r="A674" s="273" t="s">
        <v>1839</v>
      </c>
      <c r="B674" s="273">
        <v>432322201</v>
      </c>
      <c r="C674" s="273" t="s">
        <v>1088</v>
      </c>
      <c r="D674" s="273">
        <v>2616258</v>
      </c>
      <c r="E674" s="273">
        <v>100</v>
      </c>
      <c r="F674" s="273" t="s">
        <v>1772</v>
      </c>
      <c r="G674" s="273" t="s">
        <v>1255</v>
      </c>
      <c r="H674" s="273" t="s">
        <v>1773</v>
      </c>
      <c r="I674" s="287">
        <v>1</v>
      </c>
      <c r="J674" s="273">
        <v>105</v>
      </c>
      <c r="K674" s="288">
        <v>4.6647599999999997E-2</v>
      </c>
      <c r="L674" s="288">
        <v>3.2023999999999997E-2</v>
      </c>
      <c r="M674" s="288">
        <f t="shared" si="20"/>
        <v>1.46236E-2</v>
      </c>
      <c r="N674" s="289">
        <f t="shared" si="21"/>
        <v>0.31349094058429589</v>
      </c>
    </row>
    <row r="675" spans="1:14">
      <c r="A675" s="273" t="s">
        <v>1839</v>
      </c>
      <c r="B675" s="273">
        <v>432322201</v>
      </c>
      <c r="C675" s="273" t="s">
        <v>1088</v>
      </c>
      <c r="D675" s="273">
        <v>2616276</v>
      </c>
      <c r="E675" s="273">
        <v>100</v>
      </c>
      <c r="F675" s="273" t="s">
        <v>1772</v>
      </c>
      <c r="G675" s="273" t="s">
        <v>1255</v>
      </c>
      <c r="H675" s="273" t="s">
        <v>1773</v>
      </c>
      <c r="I675" s="287">
        <v>1</v>
      </c>
      <c r="J675" s="273">
        <v>78</v>
      </c>
      <c r="K675" s="288">
        <v>3.2200800000000002E-2</v>
      </c>
      <c r="L675" s="288">
        <v>2.4823000000000001E-2</v>
      </c>
      <c r="M675" s="288">
        <f t="shared" si="20"/>
        <v>7.3778000000000003E-3</v>
      </c>
      <c r="N675" s="289">
        <f t="shared" si="21"/>
        <v>0.22911853121661574</v>
      </c>
    </row>
    <row r="676" spans="1:14">
      <c r="A676" s="273" t="s">
        <v>1839</v>
      </c>
      <c r="B676" s="273">
        <v>432322201</v>
      </c>
      <c r="C676" s="273" t="s">
        <v>1088</v>
      </c>
      <c r="D676" s="273">
        <v>2616282</v>
      </c>
      <c r="E676" s="273">
        <v>100</v>
      </c>
      <c r="F676" s="273" t="s">
        <v>1772</v>
      </c>
      <c r="G676" s="273" t="s">
        <v>1255</v>
      </c>
      <c r="H676" s="273" t="s">
        <v>1773</v>
      </c>
      <c r="I676" s="287">
        <v>1</v>
      </c>
      <c r="J676" s="273">
        <v>61</v>
      </c>
      <c r="K676" s="288">
        <v>2.2874800000000001E-2</v>
      </c>
      <c r="L676" s="288">
        <v>9.5329999999999998E-3</v>
      </c>
      <c r="M676" s="288">
        <f t="shared" si="20"/>
        <v>1.3341800000000001E-2</v>
      </c>
      <c r="N676" s="289">
        <f t="shared" si="21"/>
        <v>0.58325318691310968</v>
      </c>
    </row>
    <row r="677" spans="1:14">
      <c r="A677" s="273" t="s">
        <v>1839</v>
      </c>
      <c r="B677" s="273">
        <v>432322201</v>
      </c>
      <c r="C677" s="273" t="s">
        <v>1088</v>
      </c>
      <c r="D677" s="273">
        <v>2616288</v>
      </c>
      <c r="E677" s="273">
        <v>100</v>
      </c>
      <c r="F677" s="273" t="s">
        <v>1772</v>
      </c>
      <c r="G677" s="273" t="s">
        <v>1255</v>
      </c>
      <c r="H677" s="273" t="s">
        <v>1773</v>
      </c>
      <c r="I677" s="287">
        <v>1</v>
      </c>
      <c r="J677" s="273">
        <v>64</v>
      </c>
      <c r="K677" s="288">
        <v>3.1152799999999998E-2</v>
      </c>
      <c r="L677" s="288">
        <v>2.6612E-2</v>
      </c>
      <c r="M677" s="288">
        <f t="shared" si="20"/>
        <v>4.5407999999999976E-3</v>
      </c>
      <c r="N677" s="289">
        <f t="shared" si="21"/>
        <v>0.1457589686962327</v>
      </c>
    </row>
    <row r="678" spans="1:14">
      <c r="A678" s="273" t="s">
        <v>1839</v>
      </c>
      <c r="B678" s="273">
        <v>432322201</v>
      </c>
      <c r="C678" s="273" t="s">
        <v>1088</v>
      </c>
      <c r="D678" s="273">
        <v>2616292</v>
      </c>
      <c r="E678" s="273">
        <v>100</v>
      </c>
      <c r="F678" s="273" t="s">
        <v>1772</v>
      </c>
      <c r="G678" s="273" t="s">
        <v>1255</v>
      </c>
      <c r="H678" s="273" t="s">
        <v>1773</v>
      </c>
      <c r="I678" s="287">
        <v>1</v>
      </c>
      <c r="J678" s="273">
        <v>189</v>
      </c>
      <c r="K678" s="288">
        <v>8.9837600000000004E-2</v>
      </c>
      <c r="L678" s="288">
        <v>7.3411000000000004E-2</v>
      </c>
      <c r="M678" s="288">
        <f t="shared" si="20"/>
        <v>1.64266E-2</v>
      </c>
      <c r="N678" s="289">
        <f t="shared" si="21"/>
        <v>0.18284771632367738</v>
      </c>
    </row>
    <row r="679" spans="1:14">
      <c r="A679" s="273" t="s">
        <v>1839</v>
      </c>
      <c r="B679" s="273">
        <v>432322201</v>
      </c>
      <c r="C679" s="273" t="s">
        <v>1088</v>
      </c>
      <c r="D679" s="273">
        <v>2616306</v>
      </c>
      <c r="E679" s="273">
        <v>100</v>
      </c>
      <c r="F679" s="273" t="s">
        <v>1772</v>
      </c>
      <c r="G679" s="273" t="s">
        <v>1255</v>
      </c>
      <c r="H679" s="273" t="s">
        <v>1773</v>
      </c>
      <c r="I679" s="287">
        <v>1</v>
      </c>
      <c r="J679" s="273">
        <v>53</v>
      </c>
      <c r="K679" s="288">
        <v>3.3240800000000001E-2</v>
      </c>
      <c r="L679" s="288">
        <v>3.0816072999999999E-2</v>
      </c>
      <c r="M679" s="288">
        <f t="shared" si="20"/>
        <v>2.4247270000000015E-3</v>
      </c>
      <c r="N679" s="289">
        <f t="shared" si="21"/>
        <v>7.2944303386200129E-2</v>
      </c>
    </row>
    <row r="680" spans="1:14">
      <c r="A680" s="273" t="s">
        <v>1839</v>
      </c>
      <c r="B680" s="273">
        <v>432322201</v>
      </c>
      <c r="C680" s="273" t="s">
        <v>1088</v>
      </c>
      <c r="D680" s="273">
        <v>2616314</v>
      </c>
      <c r="E680" s="273">
        <v>100</v>
      </c>
      <c r="F680" s="273" t="s">
        <v>1772</v>
      </c>
      <c r="G680" s="273" t="s">
        <v>1255</v>
      </c>
      <c r="H680" s="273" t="s">
        <v>1773</v>
      </c>
      <c r="I680" s="287">
        <v>1</v>
      </c>
      <c r="J680" s="273">
        <v>152</v>
      </c>
      <c r="K680" s="288">
        <v>8.5169600000000012E-2</v>
      </c>
      <c r="L680" s="288">
        <v>6.7538000000000001E-2</v>
      </c>
      <c r="M680" s="288">
        <f t="shared" si="20"/>
        <v>1.7631600000000011E-2</v>
      </c>
      <c r="N680" s="289">
        <f t="shared" si="21"/>
        <v>0.20701752738066176</v>
      </c>
    </row>
    <row r="681" spans="1:14">
      <c r="A681" s="273" t="s">
        <v>1839</v>
      </c>
      <c r="B681" s="273">
        <v>432322201</v>
      </c>
      <c r="C681" s="273" t="s">
        <v>1088</v>
      </c>
      <c r="D681" s="273">
        <v>2616320</v>
      </c>
      <c r="E681" s="273">
        <v>100</v>
      </c>
      <c r="F681" s="273" t="s">
        <v>1772</v>
      </c>
      <c r="G681" s="273" t="s">
        <v>1255</v>
      </c>
      <c r="H681" s="273" t="s">
        <v>1773</v>
      </c>
      <c r="I681" s="287">
        <v>1</v>
      </c>
      <c r="J681" s="273">
        <v>181</v>
      </c>
      <c r="K681" s="288">
        <v>8.7058800000000006E-2</v>
      </c>
      <c r="L681" s="288">
        <v>6.4517000000000005E-2</v>
      </c>
      <c r="M681" s="288">
        <f t="shared" si="20"/>
        <v>2.2541800000000001E-2</v>
      </c>
      <c r="N681" s="289">
        <f t="shared" si="21"/>
        <v>0.25892615106112188</v>
      </c>
    </row>
    <row r="682" spans="1:14">
      <c r="A682" s="273" t="s">
        <v>1839</v>
      </c>
      <c r="B682" s="273">
        <v>432322201</v>
      </c>
      <c r="C682" s="273" t="s">
        <v>1088</v>
      </c>
      <c r="D682" s="273">
        <v>2616342</v>
      </c>
      <c r="E682" s="273">
        <v>100</v>
      </c>
      <c r="F682" s="273" t="s">
        <v>1772</v>
      </c>
      <c r="G682" s="273" t="s">
        <v>1255</v>
      </c>
      <c r="H682" s="273" t="s">
        <v>1773</v>
      </c>
      <c r="I682" s="287">
        <v>1</v>
      </c>
      <c r="J682" s="273">
        <v>28</v>
      </c>
      <c r="K682" s="288">
        <v>4.0607999999999998E-2</v>
      </c>
      <c r="L682" s="288">
        <v>1.3835E-2</v>
      </c>
      <c r="M682" s="288">
        <f t="shared" si="20"/>
        <v>2.6772999999999998E-2</v>
      </c>
      <c r="N682" s="289">
        <f t="shared" si="21"/>
        <v>0.65930358550039403</v>
      </c>
    </row>
    <row r="683" spans="1:14">
      <c r="A683" s="273" t="s">
        <v>1839</v>
      </c>
      <c r="B683" s="273">
        <v>432322201</v>
      </c>
      <c r="C683" s="273" t="s">
        <v>1088</v>
      </c>
      <c r="D683" s="273">
        <v>2616356</v>
      </c>
      <c r="E683" s="273">
        <v>100</v>
      </c>
      <c r="F683" s="273" t="s">
        <v>1772</v>
      </c>
      <c r="G683" s="273" t="s">
        <v>1255</v>
      </c>
      <c r="H683" s="273" t="s">
        <v>1773</v>
      </c>
      <c r="I683" s="287">
        <v>1</v>
      </c>
      <c r="J683" s="273">
        <v>108</v>
      </c>
      <c r="K683" s="288">
        <v>4.9120400000000002E-2</v>
      </c>
      <c r="L683" s="288">
        <v>4.3671000000000001E-2</v>
      </c>
      <c r="M683" s="288">
        <f t="shared" si="20"/>
        <v>5.4494000000000001E-3</v>
      </c>
      <c r="N683" s="289">
        <f t="shared" si="21"/>
        <v>0.11093965032858039</v>
      </c>
    </row>
    <row r="684" spans="1:14">
      <c r="A684" s="273" t="s">
        <v>1839</v>
      </c>
      <c r="B684" s="273">
        <v>432322201</v>
      </c>
      <c r="C684" s="273" t="s">
        <v>1088</v>
      </c>
      <c r="D684" s="273">
        <v>2616362</v>
      </c>
      <c r="E684" s="273">
        <v>100</v>
      </c>
      <c r="F684" s="273" t="s">
        <v>1772</v>
      </c>
      <c r="G684" s="273" t="s">
        <v>1255</v>
      </c>
      <c r="H684" s="273" t="s">
        <v>1773</v>
      </c>
      <c r="I684" s="287">
        <v>1</v>
      </c>
      <c r="J684" s="273">
        <v>62</v>
      </c>
      <c r="K684" s="288">
        <v>4.4623599999999999E-2</v>
      </c>
      <c r="L684" s="288">
        <v>2.7168999999999999E-2</v>
      </c>
      <c r="M684" s="288">
        <f t="shared" si="20"/>
        <v>1.7454600000000001E-2</v>
      </c>
      <c r="N684" s="289">
        <f t="shared" si="21"/>
        <v>0.39115176722631079</v>
      </c>
    </row>
    <row r="685" spans="1:14">
      <c r="A685" s="273" t="s">
        <v>1839</v>
      </c>
      <c r="B685" s="273">
        <v>432322201</v>
      </c>
      <c r="C685" s="273" t="s">
        <v>1088</v>
      </c>
      <c r="D685" s="273">
        <v>2616374</v>
      </c>
      <c r="E685" s="273">
        <v>100</v>
      </c>
      <c r="F685" s="273" t="s">
        <v>1772</v>
      </c>
      <c r="G685" s="273" t="s">
        <v>1255</v>
      </c>
      <c r="H685" s="273" t="s">
        <v>1773</v>
      </c>
      <c r="I685" s="287">
        <v>1</v>
      </c>
      <c r="J685" s="273">
        <v>132</v>
      </c>
      <c r="K685" s="288">
        <v>7.9829999999999998E-2</v>
      </c>
      <c r="L685" s="288">
        <v>5.7597680999999998E-2</v>
      </c>
      <c r="M685" s="288">
        <f t="shared" si="20"/>
        <v>2.2232319E-2</v>
      </c>
      <c r="N685" s="289">
        <f t="shared" si="21"/>
        <v>0.27849579105599398</v>
      </c>
    </row>
    <row r="686" spans="1:14">
      <c r="A686" s="273" t="s">
        <v>1839</v>
      </c>
      <c r="B686" s="273">
        <v>432322201</v>
      </c>
      <c r="C686" s="273" t="s">
        <v>1088</v>
      </c>
      <c r="D686" s="273">
        <v>2616378</v>
      </c>
      <c r="E686" s="273">
        <v>100</v>
      </c>
      <c r="F686" s="273" t="s">
        <v>1772</v>
      </c>
      <c r="G686" s="273" t="s">
        <v>1255</v>
      </c>
      <c r="H686" s="273" t="s">
        <v>1773</v>
      </c>
      <c r="I686" s="287">
        <v>1</v>
      </c>
      <c r="J686" s="273">
        <v>42</v>
      </c>
      <c r="K686" s="288">
        <v>2.41332E-2</v>
      </c>
      <c r="L686" s="288">
        <v>2.0046999999999999E-2</v>
      </c>
      <c r="M686" s="288">
        <f t="shared" si="20"/>
        <v>4.0862000000000016E-3</v>
      </c>
      <c r="N686" s="289">
        <f t="shared" si="21"/>
        <v>0.16931861501997256</v>
      </c>
    </row>
    <row r="687" spans="1:14">
      <c r="A687" s="273" t="s">
        <v>1839</v>
      </c>
      <c r="B687" s="273">
        <v>432322201</v>
      </c>
      <c r="C687" s="273" t="s">
        <v>1088</v>
      </c>
      <c r="D687" s="273">
        <v>2616386</v>
      </c>
      <c r="E687" s="273">
        <v>100</v>
      </c>
      <c r="F687" s="273" t="s">
        <v>1772</v>
      </c>
      <c r="G687" s="273" t="s">
        <v>1255</v>
      </c>
      <c r="H687" s="273" t="s">
        <v>1773</v>
      </c>
      <c r="I687" s="287">
        <v>1</v>
      </c>
      <c r="J687" s="273">
        <v>139</v>
      </c>
      <c r="K687" s="288">
        <v>6.1376800000000002E-2</v>
      </c>
      <c r="L687" s="288">
        <v>5.0756000000000003E-2</v>
      </c>
      <c r="M687" s="288">
        <f t="shared" si="20"/>
        <v>1.06208E-2</v>
      </c>
      <c r="N687" s="289">
        <f t="shared" si="21"/>
        <v>0.17304258286518684</v>
      </c>
    </row>
    <row r="688" spans="1:14">
      <c r="A688" s="273" t="s">
        <v>1839</v>
      </c>
      <c r="B688" s="273">
        <v>432322201</v>
      </c>
      <c r="C688" s="273" t="s">
        <v>1088</v>
      </c>
      <c r="D688" s="273">
        <v>2616388</v>
      </c>
      <c r="E688" s="273">
        <v>100</v>
      </c>
      <c r="F688" s="273" t="s">
        <v>1772</v>
      </c>
      <c r="G688" s="273" t="s">
        <v>1255</v>
      </c>
      <c r="H688" s="273" t="s">
        <v>1773</v>
      </c>
      <c r="I688" s="287">
        <v>1</v>
      </c>
      <c r="J688" s="273">
        <v>108</v>
      </c>
      <c r="K688" s="288">
        <v>5.7132000000000002E-2</v>
      </c>
      <c r="L688" s="288">
        <v>4.0443E-2</v>
      </c>
      <c r="M688" s="288">
        <f t="shared" si="20"/>
        <v>1.6689000000000002E-2</v>
      </c>
      <c r="N688" s="289">
        <f t="shared" si="21"/>
        <v>0.29211300147027941</v>
      </c>
    </row>
    <row r="689" spans="1:14">
      <c r="A689" s="273" t="s">
        <v>1839</v>
      </c>
      <c r="B689" s="273">
        <v>432322201</v>
      </c>
      <c r="C689" s="273" t="s">
        <v>1088</v>
      </c>
      <c r="D689" s="273">
        <v>2616414</v>
      </c>
      <c r="E689" s="273">
        <v>100</v>
      </c>
      <c r="F689" s="273" t="s">
        <v>1772</v>
      </c>
      <c r="G689" s="273" t="s">
        <v>1255</v>
      </c>
      <c r="H689" s="273" t="s">
        <v>1773</v>
      </c>
      <c r="I689" s="287">
        <v>1</v>
      </c>
      <c r="J689" s="273">
        <v>51</v>
      </c>
      <c r="K689" s="288">
        <v>2.0761599999999998E-2</v>
      </c>
      <c r="L689" s="288">
        <v>1.5504E-2</v>
      </c>
      <c r="M689" s="288">
        <f t="shared" si="20"/>
        <v>5.2575999999999977E-3</v>
      </c>
      <c r="N689" s="289">
        <f t="shared" si="21"/>
        <v>0.25323674475955604</v>
      </c>
    </row>
    <row r="690" spans="1:14">
      <c r="A690" s="273" t="s">
        <v>1839</v>
      </c>
      <c r="B690" s="273">
        <v>432322204</v>
      </c>
      <c r="C690" s="273" t="s">
        <v>1091</v>
      </c>
      <c r="D690" s="273">
        <v>2616508</v>
      </c>
      <c r="E690" s="273">
        <v>100</v>
      </c>
      <c r="F690" s="273" t="s">
        <v>1772</v>
      </c>
      <c r="G690" s="273" t="s">
        <v>1255</v>
      </c>
      <c r="H690" s="273" t="s">
        <v>1773</v>
      </c>
      <c r="I690" s="287">
        <v>1</v>
      </c>
      <c r="J690" s="273">
        <v>193</v>
      </c>
      <c r="K690" s="288">
        <v>9.1858800000000004E-2</v>
      </c>
      <c r="L690" s="288">
        <v>7.0405999999999996E-2</v>
      </c>
      <c r="M690" s="288">
        <f t="shared" ref="M690:M753" si="22">K690-L690</f>
        <v>2.1452800000000008E-2</v>
      </c>
      <c r="N690" s="289">
        <f t="shared" ref="N690:N753" si="23">M690/K690</f>
        <v>0.23354104342752144</v>
      </c>
    </row>
    <row r="691" spans="1:14">
      <c r="A691" s="273" t="s">
        <v>1839</v>
      </c>
      <c r="B691" s="273">
        <v>432322204</v>
      </c>
      <c r="C691" s="273" t="s">
        <v>1091</v>
      </c>
      <c r="D691" s="273">
        <v>2616514</v>
      </c>
      <c r="E691" s="273">
        <v>100</v>
      </c>
      <c r="F691" s="273" t="s">
        <v>1772</v>
      </c>
      <c r="G691" s="273" t="s">
        <v>1255</v>
      </c>
      <c r="H691" s="273" t="s">
        <v>1773</v>
      </c>
      <c r="I691" s="287">
        <v>1</v>
      </c>
      <c r="J691" s="273">
        <v>95</v>
      </c>
      <c r="K691" s="288">
        <v>5.2290400000000001E-2</v>
      </c>
      <c r="L691" s="288">
        <v>3.6275000000000002E-2</v>
      </c>
      <c r="M691" s="288">
        <f t="shared" si="22"/>
        <v>1.6015399999999999E-2</v>
      </c>
      <c r="N691" s="289">
        <f t="shared" si="23"/>
        <v>0.30627801661490445</v>
      </c>
    </row>
    <row r="692" spans="1:14">
      <c r="A692" s="273" t="s">
        <v>1839</v>
      </c>
      <c r="B692" s="273">
        <v>432322204</v>
      </c>
      <c r="C692" s="273" t="s">
        <v>1091</v>
      </c>
      <c r="D692" s="273">
        <v>2616576</v>
      </c>
      <c r="E692" s="273">
        <v>100</v>
      </c>
      <c r="F692" s="273" t="s">
        <v>1772</v>
      </c>
      <c r="G692" s="273" t="s">
        <v>1255</v>
      </c>
      <c r="H692" s="273" t="s">
        <v>1773</v>
      </c>
      <c r="I692" s="287">
        <v>1</v>
      </c>
      <c r="J692" s="273">
        <v>96</v>
      </c>
      <c r="K692" s="288">
        <v>7.1630399999999997E-2</v>
      </c>
      <c r="L692" s="288">
        <v>3.5895000000000003E-2</v>
      </c>
      <c r="M692" s="288">
        <f t="shared" si="22"/>
        <v>3.5735399999999994E-2</v>
      </c>
      <c r="N692" s="289">
        <f t="shared" si="23"/>
        <v>0.49888594786571056</v>
      </c>
    </row>
    <row r="693" spans="1:14">
      <c r="A693" s="273" t="s">
        <v>1841</v>
      </c>
      <c r="B693" s="273">
        <v>432321502</v>
      </c>
      <c r="C693" s="273" t="s">
        <v>1082</v>
      </c>
      <c r="D693" s="273">
        <v>7660455</v>
      </c>
      <c r="E693" s="273">
        <v>100</v>
      </c>
      <c r="F693" s="273" t="s">
        <v>1772</v>
      </c>
      <c r="G693" s="273" t="s">
        <v>1255</v>
      </c>
      <c r="H693" s="273" t="s">
        <v>1773</v>
      </c>
      <c r="I693" s="287">
        <v>1</v>
      </c>
      <c r="J693" s="273">
        <v>41</v>
      </c>
      <c r="K693" s="288">
        <v>1.3556E-2</v>
      </c>
      <c r="L693" s="288">
        <v>1.1391999999999999E-2</v>
      </c>
      <c r="M693" s="288">
        <f t="shared" si="22"/>
        <v>2.164000000000001E-3</v>
      </c>
      <c r="N693" s="289">
        <f t="shared" si="23"/>
        <v>0.15963411035703753</v>
      </c>
    </row>
    <row r="694" spans="1:14">
      <c r="A694" s="273" t="s">
        <v>1841</v>
      </c>
      <c r="B694" s="273">
        <v>432321502</v>
      </c>
      <c r="C694" s="273" t="s">
        <v>1082</v>
      </c>
      <c r="D694" s="273">
        <v>7660475</v>
      </c>
      <c r="E694" s="273">
        <v>100</v>
      </c>
      <c r="F694" s="273" t="s">
        <v>1772</v>
      </c>
      <c r="G694" s="273" t="s">
        <v>1255</v>
      </c>
      <c r="H694" s="273" t="s">
        <v>1773</v>
      </c>
      <c r="I694" s="287">
        <v>1</v>
      </c>
      <c r="J694" s="273">
        <v>43</v>
      </c>
      <c r="K694" s="288">
        <v>2.6754E-2</v>
      </c>
      <c r="L694" s="288">
        <v>1.9775000000000001E-2</v>
      </c>
      <c r="M694" s="288">
        <f t="shared" si="22"/>
        <v>6.9789999999999991E-3</v>
      </c>
      <c r="N694" s="289">
        <f t="shared" si="23"/>
        <v>0.26085818942961797</v>
      </c>
    </row>
    <row r="695" spans="1:14">
      <c r="A695" s="273" t="s">
        <v>1841</v>
      </c>
      <c r="B695" s="273">
        <v>432321502</v>
      </c>
      <c r="C695" s="273" t="s">
        <v>1082</v>
      </c>
      <c r="D695" s="273">
        <v>7832912</v>
      </c>
      <c r="E695" s="273">
        <v>100</v>
      </c>
      <c r="F695" s="273" t="s">
        <v>1772</v>
      </c>
      <c r="G695" s="273" t="s">
        <v>1255</v>
      </c>
      <c r="H695" s="273" t="s">
        <v>1773</v>
      </c>
      <c r="I695" s="287">
        <v>1</v>
      </c>
      <c r="J695" s="273">
        <v>36</v>
      </c>
      <c r="K695" s="288">
        <v>5.39204E-2</v>
      </c>
      <c r="L695" s="288">
        <v>2.4726816999999998E-2</v>
      </c>
      <c r="M695" s="288">
        <f t="shared" si="22"/>
        <v>2.9193583000000002E-2</v>
      </c>
      <c r="N695" s="289">
        <f t="shared" si="23"/>
        <v>0.5414200005934674</v>
      </c>
    </row>
    <row r="696" spans="1:14">
      <c r="A696" s="273" t="s">
        <v>1841</v>
      </c>
      <c r="B696" s="273">
        <v>432321502</v>
      </c>
      <c r="C696" s="273" t="s">
        <v>1082</v>
      </c>
      <c r="D696" s="273">
        <v>7832946</v>
      </c>
      <c r="E696" s="273">
        <v>100</v>
      </c>
      <c r="F696" s="273" t="s">
        <v>1772</v>
      </c>
      <c r="G696" s="273" t="s">
        <v>1255</v>
      </c>
      <c r="H696" s="273" t="s">
        <v>1773</v>
      </c>
      <c r="I696" s="287">
        <v>1</v>
      </c>
      <c r="J696" s="273">
        <v>108</v>
      </c>
      <c r="K696" s="288">
        <v>6.9431999999999994E-2</v>
      </c>
      <c r="L696" s="288">
        <v>5.1735999999999997E-2</v>
      </c>
      <c r="M696" s="288">
        <f t="shared" si="22"/>
        <v>1.7695999999999996E-2</v>
      </c>
      <c r="N696" s="289">
        <f t="shared" si="23"/>
        <v>0.25486807235856662</v>
      </c>
    </row>
    <row r="697" spans="1:14">
      <c r="A697" s="273" t="s">
        <v>1841</v>
      </c>
      <c r="B697" s="273">
        <v>432321502</v>
      </c>
      <c r="C697" s="273" t="s">
        <v>1082</v>
      </c>
      <c r="D697" s="273">
        <v>7832950</v>
      </c>
      <c r="E697" s="273">
        <v>100</v>
      </c>
      <c r="F697" s="273" t="s">
        <v>1772</v>
      </c>
      <c r="G697" s="273" t="s">
        <v>1255</v>
      </c>
      <c r="H697" s="273" t="s">
        <v>1773</v>
      </c>
      <c r="I697" s="287">
        <v>1</v>
      </c>
      <c r="J697" s="273">
        <v>37</v>
      </c>
      <c r="K697" s="288">
        <v>4.41432E-2</v>
      </c>
      <c r="L697" s="288">
        <v>2.4258999999999999E-2</v>
      </c>
      <c r="M697" s="288">
        <f t="shared" si="22"/>
        <v>1.9884200000000001E-2</v>
      </c>
      <c r="N697" s="289">
        <f t="shared" si="23"/>
        <v>0.45044763406368366</v>
      </c>
    </row>
    <row r="698" spans="1:14">
      <c r="A698" s="273" t="s">
        <v>1841</v>
      </c>
      <c r="B698" s="273">
        <v>432321502</v>
      </c>
      <c r="C698" s="273" t="s">
        <v>1082</v>
      </c>
      <c r="D698" s="273">
        <v>7832954</v>
      </c>
      <c r="E698" s="273">
        <v>100</v>
      </c>
      <c r="F698" s="273" t="s">
        <v>1772</v>
      </c>
      <c r="G698" s="273" t="s">
        <v>1255</v>
      </c>
      <c r="H698" s="273" t="s">
        <v>1773</v>
      </c>
      <c r="I698" s="287">
        <v>1</v>
      </c>
      <c r="J698" s="273">
        <v>70</v>
      </c>
      <c r="K698" s="288">
        <v>3.7169199999999999E-2</v>
      </c>
      <c r="L698" s="288">
        <v>2.8598999999999999E-2</v>
      </c>
      <c r="M698" s="288">
        <f t="shared" si="22"/>
        <v>8.5702E-3</v>
      </c>
      <c r="N698" s="289">
        <f t="shared" si="23"/>
        <v>0.23057262464621245</v>
      </c>
    </row>
    <row r="699" spans="1:14">
      <c r="A699" s="273" t="s">
        <v>1842</v>
      </c>
      <c r="B699" s="273">
        <v>432325602</v>
      </c>
      <c r="C699" s="273" t="s">
        <v>1099</v>
      </c>
      <c r="D699" s="273">
        <v>7833098</v>
      </c>
      <c r="E699" s="273">
        <v>100</v>
      </c>
      <c r="F699" s="273" t="s">
        <v>1772</v>
      </c>
      <c r="G699" s="273" t="s">
        <v>1255</v>
      </c>
      <c r="H699" s="273" t="s">
        <v>1773</v>
      </c>
      <c r="I699" s="287">
        <v>1</v>
      </c>
      <c r="J699" s="273">
        <v>18</v>
      </c>
      <c r="K699" s="288">
        <v>2.35344E-2</v>
      </c>
      <c r="L699" s="288">
        <v>7.2399999999999999E-3</v>
      </c>
      <c r="M699" s="288">
        <f t="shared" si="22"/>
        <v>1.6294400000000001E-2</v>
      </c>
      <c r="N699" s="289">
        <f t="shared" si="23"/>
        <v>0.6923652185736624</v>
      </c>
    </row>
    <row r="700" spans="1:14">
      <c r="A700" s="273" t="s">
        <v>1843</v>
      </c>
      <c r="B700" s="273">
        <v>432324101</v>
      </c>
      <c r="C700" s="273" t="s">
        <v>1095</v>
      </c>
      <c r="D700" s="273">
        <v>7833108</v>
      </c>
      <c r="E700" s="273">
        <v>63</v>
      </c>
      <c r="F700" s="273" t="s">
        <v>1772</v>
      </c>
      <c r="G700" s="273" t="s">
        <v>1255</v>
      </c>
      <c r="H700" s="273" t="s">
        <v>1773</v>
      </c>
      <c r="I700" s="287">
        <v>1</v>
      </c>
      <c r="J700" s="273">
        <v>67</v>
      </c>
      <c r="K700" s="288">
        <v>6.1179999999999998E-2</v>
      </c>
      <c r="L700" s="288">
        <v>4.8224000000000003E-2</v>
      </c>
      <c r="M700" s="288">
        <f t="shared" si="22"/>
        <v>1.2955999999999995E-2</v>
      </c>
      <c r="N700" s="289">
        <f t="shared" si="23"/>
        <v>0.21176855181431833</v>
      </c>
    </row>
    <row r="701" spans="1:14">
      <c r="A701" s="273" t="s">
        <v>1843</v>
      </c>
      <c r="B701" s="273">
        <v>432324101</v>
      </c>
      <c r="C701" s="273" t="s">
        <v>1095</v>
      </c>
      <c r="D701" s="273">
        <v>7833110</v>
      </c>
      <c r="E701" s="273">
        <v>100</v>
      </c>
      <c r="F701" s="273" t="s">
        <v>1772</v>
      </c>
      <c r="G701" s="273" t="s">
        <v>1255</v>
      </c>
      <c r="H701" s="273" t="s">
        <v>1773</v>
      </c>
      <c r="I701" s="287">
        <v>1</v>
      </c>
      <c r="J701" s="273">
        <v>56</v>
      </c>
      <c r="K701" s="288">
        <v>6.1416800000000001E-2</v>
      </c>
      <c r="L701" s="288">
        <v>5.1972999999999998E-2</v>
      </c>
      <c r="M701" s="288">
        <f t="shared" si="22"/>
        <v>9.4438000000000022E-3</v>
      </c>
      <c r="N701" s="289">
        <f t="shared" si="23"/>
        <v>0.1537657448776231</v>
      </c>
    </row>
    <row r="702" spans="1:14">
      <c r="A702" s="273" t="s">
        <v>1843</v>
      </c>
      <c r="B702" s="273">
        <v>432324101</v>
      </c>
      <c r="C702" s="273" t="s">
        <v>1095</v>
      </c>
      <c r="D702" s="273">
        <v>7833118</v>
      </c>
      <c r="E702" s="273">
        <v>100</v>
      </c>
      <c r="F702" s="273" t="s">
        <v>1772</v>
      </c>
      <c r="G702" s="273" t="s">
        <v>1255</v>
      </c>
      <c r="H702" s="273" t="s">
        <v>1773</v>
      </c>
      <c r="I702" s="287">
        <v>1</v>
      </c>
      <c r="J702" s="273">
        <v>137</v>
      </c>
      <c r="K702" s="288">
        <v>0.12994160000000002</v>
      </c>
      <c r="L702" s="288">
        <v>8.0637E-2</v>
      </c>
      <c r="M702" s="288">
        <f t="shared" si="22"/>
        <v>4.9304600000000018E-2</v>
      </c>
      <c r="N702" s="289">
        <f t="shared" si="23"/>
        <v>0.37943660844564026</v>
      </c>
    </row>
    <row r="703" spans="1:14">
      <c r="A703" s="273" t="s">
        <v>1843</v>
      </c>
      <c r="B703" s="273">
        <v>432324101</v>
      </c>
      <c r="C703" s="273" t="s">
        <v>1095</v>
      </c>
      <c r="D703" s="273">
        <v>7833128</v>
      </c>
      <c r="E703" s="273">
        <v>100</v>
      </c>
      <c r="F703" s="273" t="s">
        <v>1772</v>
      </c>
      <c r="G703" s="273" t="s">
        <v>1255</v>
      </c>
      <c r="H703" s="273" t="s">
        <v>1773</v>
      </c>
      <c r="I703" s="287">
        <v>1</v>
      </c>
      <c r="J703" s="273">
        <v>83</v>
      </c>
      <c r="K703" s="288">
        <v>6.0699999999999997E-2</v>
      </c>
      <c r="L703" s="288">
        <v>3.0977999999999999E-2</v>
      </c>
      <c r="M703" s="288">
        <f t="shared" si="22"/>
        <v>2.9721999999999998E-2</v>
      </c>
      <c r="N703" s="289">
        <f t="shared" si="23"/>
        <v>0.48965403624382209</v>
      </c>
    </row>
    <row r="704" spans="1:14">
      <c r="A704" s="273" t="s">
        <v>1843</v>
      </c>
      <c r="B704" s="273">
        <v>432324101</v>
      </c>
      <c r="C704" s="273" t="s">
        <v>1095</v>
      </c>
      <c r="D704" s="273">
        <v>7833130</v>
      </c>
      <c r="E704" s="273">
        <v>100</v>
      </c>
      <c r="F704" s="273" t="s">
        <v>1772</v>
      </c>
      <c r="G704" s="273" t="s">
        <v>1255</v>
      </c>
      <c r="H704" s="273" t="s">
        <v>1773</v>
      </c>
      <c r="I704" s="287">
        <v>1</v>
      </c>
      <c r="J704" s="273">
        <v>156</v>
      </c>
      <c r="K704" s="288">
        <v>5.9048400000000001E-2</v>
      </c>
      <c r="L704" s="288">
        <v>5.0942000000000001E-2</v>
      </c>
      <c r="M704" s="288">
        <f t="shared" si="22"/>
        <v>8.1063999999999997E-3</v>
      </c>
      <c r="N704" s="289">
        <f t="shared" si="23"/>
        <v>0.13728399076012221</v>
      </c>
    </row>
    <row r="705" spans="1:14">
      <c r="A705" s="273" t="s">
        <v>1843</v>
      </c>
      <c r="B705" s="273">
        <v>432324101</v>
      </c>
      <c r="C705" s="273" t="s">
        <v>1095</v>
      </c>
      <c r="D705" s="273">
        <v>7833166</v>
      </c>
      <c r="E705" s="273">
        <v>100</v>
      </c>
      <c r="F705" s="273" t="s">
        <v>1772</v>
      </c>
      <c r="G705" s="273" t="s">
        <v>1255</v>
      </c>
      <c r="H705" s="273" t="s">
        <v>1773</v>
      </c>
      <c r="I705" s="287">
        <v>1</v>
      </c>
      <c r="J705" s="273">
        <v>59</v>
      </c>
      <c r="K705" s="288">
        <v>4.8520399999999998E-2</v>
      </c>
      <c r="L705" s="288">
        <v>3.0540000000000001E-2</v>
      </c>
      <c r="M705" s="288">
        <f t="shared" si="22"/>
        <v>1.7980399999999997E-2</v>
      </c>
      <c r="N705" s="289">
        <f t="shared" si="23"/>
        <v>0.37057402659499916</v>
      </c>
    </row>
    <row r="706" spans="1:14">
      <c r="A706" s="273" t="s">
        <v>1843</v>
      </c>
      <c r="B706" s="273">
        <v>432324101</v>
      </c>
      <c r="C706" s="273" t="s">
        <v>1095</v>
      </c>
      <c r="D706" s="273">
        <v>7833406</v>
      </c>
      <c r="E706" s="273">
        <v>100</v>
      </c>
      <c r="F706" s="273" t="s">
        <v>1772</v>
      </c>
      <c r="G706" s="273" t="s">
        <v>1255</v>
      </c>
      <c r="H706" s="273" t="s">
        <v>1773</v>
      </c>
      <c r="I706" s="287">
        <v>1</v>
      </c>
      <c r="J706" s="273">
        <v>105</v>
      </c>
      <c r="K706" s="288">
        <v>0.1002744</v>
      </c>
      <c r="L706" s="288">
        <v>7.5507044999999995E-2</v>
      </c>
      <c r="M706" s="288">
        <f t="shared" si="22"/>
        <v>2.4767355000000005E-2</v>
      </c>
      <c r="N706" s="289">
        <f t="shared" si="23"/>
        <v>0.24699579354251938</v>
      </c>
    </row>
    <row r="707" spans="1:14">
      <c r="A707" s="273" t="s">
        <v>1843</v>
      </c>
      <c r="B707" s="273">
        <v>432324103</v>
      </c>
      <c r="C707" s="273" t="s">
        <v>1097</v>
      </c>
      <c r="D707" s="273">
        <v>7833508</v>
      </c>
      <c r="E707" s="273">
        <v>100</v>
      </c>
      <c r="F707" s="273" t="s">
        <v>1772</v>
      </c>
      <c r="G707" s="273" t="s">
        <v>1255</v>
      </c>
      <c r="H707" s="273" t="s">
        <v>1773</v>
      </c>
      <c r="I707" s="287">
        <v>1</v>
      </c>
      <c r="J707" s="273">
        <v>115</v>
      </c>
      <c r="K707" s="288">
        <v>9.8095199999999994E-2</v>
      </c>
      <c r="L707" s="288">
        <v>6.5248E-2</v>
      </c>
      <c r="M707" s="288">
        <f t="shared" si="22"/>
        <v>3.2847199999999993E-2</v>
      </c>
      <c r="N707" s="289">
        <f t="shared" si="23"/>
        <v>0.33485022712630175</v>
      </c>
    </row>
    <row r="708" spans="1:14">
      <c r="A708" s="273" t="s">
        <v>1843</v>
      </c>
      <c r="B708" s="273">
        <v>432324103</v>
      </c>
      <c r="C708" s="273" t="s">
        <v>1097</v>
      </c>
      <c r="D708" s="273">
        <v>7833534</v>
      </c>
      <c r="E708" s="273">
        <v>100</v>
      </c>
      <c r="F708" s="273" t="s">
        <v>1772</v>
      </c>
      <c r="G708" s="273" t="s">
        <v>1255</v>
      </c>
      <c r="H708" s="273" t="s">
        <v>1773</v>
      </c>
      <c r="I708" s="287">
        <v>1</v>
      </c>
      <c r="J708" s="273">
        <v>160</v>
      </c>
      <c r="K708" s="288">
        <v>0.1648384</v>
      </c>
      <c r="L708" s="288">
        <v>0.12040099999999999</v>
      </c>
      <c r="M708" s="288">
        <f t="shared" si="22"/>
        <v>4.4437400000000002E-2</v>
      </c>
      <c r="N708" s="289">
        <f t="shared" si="23"/>
        <v>0.26958160234508466</v>
      </c>
    </row>
    <row r="709" spans="1:14">
      <c r="A709" s="273" t="s">
        <v>1843</v>
      </c>
      <c r="B709" s="273">
        <v>432324103</v>
      </c>
      <c r="C709" s="273" t="s">
        <v>1097</v>
      </c>
      <c r="D709" s="273">
        <v>7833548</v>
      </c>
      <c r="E709" s="273">
        <v>100</v>
      </c>
      <c r="F709" s="273" t="s">
        <v>1772</v>
      </c>
      <c r="G709" s="273" t="s">
        <v>1255</v>
      </c>
      <c r="H709" s="273" t="s">
        <v>1773</v>
      </c>
      <c r="I709" s="287">
        <v>1</v>
      </c>
      <c r="J709" s="273">
        <v>144</v>
      </c>
      <c r="K709" s="288">
        <v>8.785960000000001E-2</v>
      </c>
      <c r="L709" s="288">
        <v>4.6505999999999999E-2</v>
      </c>
      <c r="M709" s="288">
        <f t="shared" si="22"/>
        <v>4.1353600000000011E-2</v>
      </c>
      <c r="N709" s="289">
        <f t="shared" si="23"/>
        <v>0.47067821843031388</v>
      </c>
    </row>
    <row r="710" spans="1:14">
      <c r="A710" s="273" t="s">
        <v>1843</v>
      </c>
      <c r="B710" s="273">
        <v>432324103</v>
      </c>
      <c r="C710" s="273" t="s">
        <v>1097</v>
      </c>
      <c r="D710" s="273">
        <v>7833568</v>
      </c>
      <c r="E710" s="273">
        <v>100</v>
      </c>
      <c r="F710" s="273" t="s">
        <v>1772</v>
      </c>
      <c r="G710" s="273" t="s">
        <v>1255</v>
      </c>
      <c r="H710" s="273" t="s">
        <v>1773</v>
      </c>
      <c r="I710" s="287">
        <v>1</v>
      </c>
      <c r="J710" s="273">
        <v>125</v>
      </c>
      <c r="K710" s="288">
        <v>7.68176E-2</v>
      </c>
      <c r="L710" s="288">
        <v>6.4908353000000002E-2</v>
      </c>
      <c r="M710" s="288">
        <f t="shared" si="22"/>
        <v>1.1909246999999998E-2</v>
      </c>
      <c r="N710" s="289">
        <f t="shared" si="23"/>
        <v>0.15503279196434147</v>
      </c>
    </row>
    <row r="711" spans="1:14">
      <c r="A711" s="273" t="s">
        <v>1843</v>
      </c>
      <c r="B711" s="273">
        <v>432324102</v>
      </c>
      <c r="C711" s="273" t="s">
        <v>1096</v>
      </c>
      <c r="D711" s="273">
        <v>7833592</v>
      </c>
      <c r="E711" s="273">
        <v>100</v>
      </c>
      <c r="F711" s="273" t="s">
        <v>1772</v>
      </c>
      <c r="G711" s="273" t="s">
        <v>1255</v>
      </c>
      <c r="H711" s="273" t="s">
        <v>1773</v>
      </c>
      <c r="I711" s="287">
        <v>1</v>
      </c>
      <c r="J711" s="273">
        <v>155</v>
      </c>
      <c r="K711" s="288">
        <v>0.123848</v>
      </c>
      <c r="L711" s="288">
        <v>7.4490000000000001E-2</v>
      </c>
      <c r="M711" s="288">
        <f t="shared" si="22"/>
        <v>4.9357999999999999E-2</v>
      </c>
      <c r="N711" s="289">
        <f t="shared" si="23"/>
        <v>0.39853691621988241</v>
      </c>
    </row>
    <row r="712" spans="1:14">
      <c r="A712" s="273" t="s">
        <v>1843</v>
      </c>
      <c r="B712" s="273">
        <v>432324102</v>
      </c>
      <c r="C712" s="273" t="s">
        <v>1096</v>
      </c>
      <c r="D712" s="273">
        <v>7833594</v>
      </c>
      <c r="E712" s="273">
        <v>100</v>
      </c>
      <c r="F712" s="273" t="s">
        <v>1772</v>
      </c>
      <c r="G712" s="273" t="s">
        <v>1255</v>
      </c>
      <c r="H712" s="273" t="s">
        <v>1773</v>
      </c>
      <c r="I712" s="287">
        <v>1</v>
      </c>
      <c r="J712" s="273">
        <v>189</v>
      </c>
      <c r="K712" s="288">
        <v>0.16496479999999999</v>
      </c>
      <c r="L712" s="288">
        <v>8.9093061000000001E-2</v>
      </c>
      <c r="M712" s="288">
        <f t="shared" si="22"/>
        <v>7.5871738999999994E-2</v>
      </c>
      <c r="N712" s="289">
        <f t="shared" si="23"/>
        <v>0.45992683893776126</v>
      </c>
    </row>
    <row r="713" spans="1:14">
      <c r="A713" s="273" t="s">
        <v>1843</v>
      </c>
      <c r="B713" s="273">
        <v>432324102</v>
      </c>
      <c r="C713" s="273" t="s">
        <v>1096</v>
      </c>
      <c r="D713" s="273">
        <v>7833640</v>
      </c>
      <c r="E713" s="273">
        <v>100</v>
      </c>
      <c r="F713" s="273" t="s">
        <v>1772</v>
      </c>
      <c r="G713" s="273" t="s">
        <v>1255</v>
      </c>
      <c r="H713" s="273" t="s">
        <v>1773</v>
      </c>
      <c r="I713" s="287">
        <v>1</v>
      </c>
      <c r="J713" s="273">
        <v>61</v>
      </c>
      <c r="K713" s="288">
        <v>5.54312E-2</v>
      </c>
      <c r="L713" s="288">
        <v>3.2681500000000002E-2</v>
      </c>
      <c r="M713" s="288">
        <f t="shared" si="22"/>
        <v>2.2749699999999998E-2</v>
      </c>
      <c r="N713" s="289">
        <f t="shared" si="23"/>
        <v>0.41041326906146713</v>
      </c>
    </row>
    <row r="714" spans="1:14">
      <c r="A714" s="273" t="s">
        <v>1843</v>
      </c>
      <c r="B714" s="273">
        <v>432324102</v>
      </c>
      <c r="C714" s="273" t="s">
        <v>1096</v>
      </c>
      <c r="D714" s="273">
        <v>7833642</v>
      </c>
      <c r="E714" s="273">
        <v>100</v>
      </c>
      <c r="F714" s="273" t="s">
        <v>1772</v>
      </c>
      <c r="G714" s="273" t="s">
        <v>1255</v>
      </c>
      <c r="H714" s="273" t="s">
        <v>1773</v>
      </c>
      <c r="I714" s="287">
        <v>1</v>
      </c>
      <c r="J714" s="273">
        <v>158</v>
      </c>
      <c r="K714" s="288">
        <v>0.1040348</v>
      </c>
      <c r="L714" s="288">
        <v>8.1451581000000009E-2</v>
      </c>
      <c r="M714" s="288">
        <f t="shared" si="22"/>
        <v>2.2583218999999988E-2</v>
      </c>
      <c r="N714" s="289">
        <f t="shared" si="23"/>
        <v>0.21707370033873269</v>
      </c>
    </row>
    <row r="715" spans="1:14">
      <c r="A715" s="273" t="s">
        <v>1843</v>
      </c>
      <c r="B715" s="273">
        <v>432324102</v>
      </c>
      <c r="C715" s="273" t="s">
        <v>1096</v>
      </c>
      <c r="D715" s="273">
        <v>7833652</v>
      </c>
      <c r="E715" s="273">
        <v>100</v>
      </c>
      <c r="F715" s="273" t="s">
        <v>1772</v>
      </c>
      <c r="G715" s="273" t="s">
        <v>1255</v>
      </c>
      <c r="H715" s="273" t="s">
        <v>1773</v>
      </c>
      <c r="I715" s="287">
        <v>1</v>
      </c>
      <c r="J715" s="273">
        <v>66</v>
      </c>
      <c r="K715" s="288">
        <v>6.0984400000000001E-2</v>
      </c>
      <c r="L715" s="288">
        <v>3.0332802999999998E-2</v>
      </c>
      <c r="M715" s="288">
        <f t="shared" si="22"/>
        <v>3.0651597000000003E-2</v>
      </c>
      <c r="N715" s="289">
        <f t="shared" si="23"/>
        <v>0.50261373400410603</v>
      </c>
    </row>
    <row r="716" spans="1:14">
      <c r="A716" s="273" t="s">
        <v>1843</v>
      </c>
      <c r="B716" s="273">
        <v>432324102</v>
      </c>
      <c r="C716" s="273" t="s">
        <v>1096</v>
      </c>
      <c r="D716" s="273">
        <v>7833660</v>
      </c>
      <c r="E716" s="273">
        <v>100</v>
      </c>
      <c r="F716" s="273" t="s">
        <v>1772</v>
      </c>
      <c r="G716" s="273" t="s">
        <v>1255</v>
      </c>
      <c r="H716" s="273" t="s">
        <v>1773</v>
      </c>
      <c r="I716" s="287">
        <v>1</v>
      </c>
      <c r="J716" s="273">
        <v>126</v>
      </c>
      <c r="K716" s="288">
        <v>7.3146000000000003E-2</v>
      </c>
      <c r="L716" s="288">
        <v>5.0213000000000001E-2</v>
      </c>
      <c r="M716" s="288">
        <f t="shared" si="22"/>
        <v>2.2933000000000002E-2</v>
      </c>
      <c r="N716" s="289">
        <f t="shared" si="23"/>
        <v>0.31352363765619445</v>
      </c>
    </row>
    <row r="717" spans="1:14">
      <c r="A717" s="273" t="s">
        <v>1843</v>
      </c>
      <c r="B717" s="273">
        <v>432324102</v>
      </c>
      <c r="C717" s="273" t="s">
        <v>1096</v>
      </c>
      <c r="D717" s="273">
        <v>7833664</v>
      </c>
      <c r="E717" s="273">
        <v>100</v>
      </c>
      <c r="F717" s="273" t="s">
        <v>1772</v>
      </c>
      <c r="G717" s="273" t="s">
        <v>1255</v>
      </c>
      <c r="H717" s="273" t="s">
        <v>1773</v>
      </c>
      <c r="I717" s="287">
        <v>1</v>
      </c>
      <c r="J717" s="273">
        <v>98</v>
      </c>
      <c r="K717" s="288">
        <v>7.5644400000000001E-2</v>
      </c>
      <c r="L717" s="288">
        <v>5.6728000000000001E-2</v>
      </c>
      <c r="M717" s="288">
        <f t="shared" si="22"/>
        <v>1.89164E-2</v>
      </c>
      <c r="N717" s="289">
        <f t="shared" si="23"/>
        <v>0.25007006467101334</v>
      </c>
    </row>
    <row r="718" spans="1:14">
      <c r="A718" s="273" t="s">
        <v>1843</v>
      </c>
      <c r="B718" s="273">
        <v>432324102</v>
      </c>
      <c r="C718" s="273" t="s">
        <v>1096</v>
      </c>
      <c r="D718" s="273">
        <v>7833668</v>
      </c>
      <c r="E718" s="273">
        <v>100</v>
      </c>
      <c r="F718" s="273" t="s">
        <v>1772</v>
      </c>
      <c r="G718" s="273" t="s">
        <v>1255</v>
      </c>
      <c r="H718" s="273" t="s">
        <v>1773</v>
      </c>
      <c r="I718" s="287">
        <v>1</v>
      </c>
      <c r="J718" s="273">
        <v>101</v>
      </c>
      <c r="K718" s="288">
        <v>7.1399600000000008E-2</v>
      </c>
      <c r="L718" s="288">
        <v>5.1048999999999997E-2</v>
      </c>
      <c r="M718" s="288">
        <f t="shared" si="22"/>
        <v>2.035060000000001E-2</v>
      </c>
      <c r="N718" s="289">
        <f t="shared" si="23"/>
        <v>0.28502400573672693</v>
      </c>
    </row>
    <row r="719" spans="1:14">
      <c r="A719" s="273" t="s">
        <v>1841</v>
      </c>
      <c r="B719" s="273">
        <v>432321501</v>
      </c>
      <c r="C719" s="273" t="s">
        <v>1844</v>
      </c>
      <c r="D719" s="273">
        <v>7833744</v>
      </c>
      <c r="E719" s="273">
        <v>100</v>
      </c>
      <c r="F719" s="273" t="s">
        <v>1772</v>
      </c>
      <c r="G719" s="273" t="s">
        <v>1255</v>
      </c>
      <c r="H719" s="273" t="s">
        <v>1773</v>
      </c>
      <c r="I719" s="287">
        <v>1</v>
      </c>
      <c r="J719" s="273">
        <v>152</v>
      </c>
      <c r="K719" s="288">
        <v>6.9465199999999991E-2</v>
      </c>
      <c r="L719" s="288">
        <v>3.6988921000000001E-2</v>
      </c>
      <c r="M719" s="288">
        <f t="shared" si="22"/>
        <v>3.247627899999999E-2</v>
      </c>
      <c r="N719" s="289">
        <f t="shared" si="23"/>
        <v>0.46751868561524323</v>
      </c>
    </row>
    <row r="720" spans="1:14">
      <c r="A720" s="273" t="s">
        <v>1841</v>
      </c>
      <c r="B720" s="273">
        <v>432321501</v>
      </c>
      <c r="C720" s="273" t="s">
        <v>1844</v>
      </c>
      <c r="D720" s="273">
        <v>7833746</v>
      </c>
      <c r="E720" s="273">
        <v>100</v>
      </c>
      <c r="F720" s="273" t="s">
        <v>1772</v>
      </c>
      <c r="G720" s="273" t="s">
        <v>1255</v>
      </c>
      <c r="H720" s="273" t="s">
        <v>1773</v>
      </c>
      <c r="I720" s="287">
        <v>1</v>
      </c>
      <c r="J720" s="273">
        <v>43</v>
      </c>
      <c r="K720" s="288">
        <v>3.62916E-2</v>
      </c>
      <c r="L720" s="288">
        <v>1.9476E-2</v>
      </c>
      <c r="M720" s="288">
        <f t="shared" si="22"/>
        <v>1.68156E-2</v>
      </c>
      <c r="N720" s="289">
        <f t="shared" si="23"/>
        <v>0.46334689018946534</v>
      </c>
    </row>
    <row r="721" spans="1:14">
      <c r="A721" s="273" t="s">
        <v>1841</v>
      </c>
      <c r="B721" s="273">
        <v>432321501</v>
      </c>
      <c r="C721" s="273" t="s">
        <v>1844</v>
      </c>
      <c r="D721" s="273">
        <v>7833762</v>
      </c>
      <c r="E721" s="273">
        <v>100</v>
      </c>
      <c r="F721" s="273" t="s">
        <v>1772</v>
      </c>
      <c r="G721" s="273" t="s">
        <v>1255</v>
      </c>
      <c r="H721" s="273" t="s">
        <v>1773</v>
      </c>
      <c r="I721" s="287">
        <v>1</v>
      </c>
      <c r="J721" s="273">
        <v>119</v>
      </c>
      <c r="K721" s="288">
        <v>5.9941599999999998E-2</v>
      </c>
      <c r="L721" s="288">
        <v>2.0910155999999999E-2</v>
      </c>
      <c r="M721" s="288">
        <f t="shared" si="22"/>
        <v>3.9031443999999998E-2</v>
      </c>
      <c r="N721" s="289">
        <f t="shared" si="23"/>
        <v>0.65115786031737555</v>
      </c>
    </row>
    <row r="722" spans="1:14">
      <c r="A722" s="273" t="s">
        <v>1841</v>
      </c>
      <c r="B722" s="273">
        <v>432321501</v>
      </c>
      <c r="C722" s="273" t="s">
        <v>1844</v>
      </c>
      <c r="D722" s="273">
        <v>7833774</v>
      </c>
      <c r="E722" s="273">
        <v>100</v>
      </c>
      <c r="F722" s="273" t="s">
        <v>1772</v>
      </c>
      <c r="G722" s="273" t="s">
        <v>1255</v>
      </c>
      <c r="H722" s="273" t="s">
        <v>1773</v>
      </c>
      <c r="I722" s="287">
        <v>1</v>
      </c>
      <c r="J722" s="273">
        <v>91</v>
      </c>
      <c r="K722" s="288">
        <v>7.6045199999999993E-2</v>
      </c>
      <c r="L722" s="288">
        <v>4.6078000000000001E-2</v>
      </c>
      <c r="M722" s="288">
        <f t="shared" si="22"/>
        <v>2.9967199999999992E-2</v>
      </c>
      <c r="N722" s="289">
        <f t="shared" si="23"/>
        <v>0.39407089467842804</v>
      </c>
    </row>
    <row r="723" spans="1:14">
      <c r="A723" s="273" t="s">
        <v>1841</v>
      </c>
      <c r="B723" s="273">
        <v>432321501</v>
      </c>
      <c r="C723" s="273" t="s">
        <v>1844</v>
      </c>
      <c r="D723" s="273">
        <v>7833792</v>
      </c>
      <c r="E723" s="273">
        <v>100</v>
      </c>
      <c r="F723" s="273" t="s">
        <v>1772</v>
      </c>
      <c r="G723" s="273" t="s">
        <v>1255</v>
      </c>
      <c r="H723" s="273" t="s">
        <v>1773</v>
      </c>
      <c r="I723" s="287">
        <v>1</v>
      </c>
      <c r="J723" s="273">
        <v>73</v>
      </c>
      <c r="K723" s="288">
        <v>3.75652E-2</v>
      </c>
      <c r="L723" s="288">
        <v>2.0400000000000001E-2</v>
      </c>
      <c r="M723" s="288">
        <f t="shared" si="22"/>
        <v>1.7165199999999999E-2</v>
      </c>
      <c r="N723" s="289">
        <f t="shared" si="23"/>
        <v>0.45694419302971895</v>
      </c>
    </row>
    <row r="724" spans="1:14">
      <c r="A724" s="273" t="s">
        <v>1841</v>
      </c>
      <c r="B724" s="273">
        <v>432321501</v>
      </c>
      <c r="C724" s="273" t="s">
        <v>1844</v>
      </c>
      <c r="D724" s="273">
        <v>7833798</v>
      </c>
      <c r="E724" s="273">
        <v>100</v>
      </c>
      <c r="F724" s="273" t="s">
        <v>1772</v>
      </c>
      <c r="G724" s="273" t="s">
        <v>1255</v>
      </c>
      <c r="H724" s="273" t="s">
        <v>1773</v>
      </c>
      <c r="I724" s="287">
        <v>1</v>
      </c>
      <c r="J724" s="273">
        <v>92</v>
      </c>
      <c r="K724" s="288">
        <v>5.2323599999999998E-2</v>
      </c>
      <c r="L724" s="288">
        <v>4.1972766000000002E-2</v>
      </c>
      <c r="M724" s="288">
        <f t="shared" si="22"/>
        <v>1.0350833999999996E-2</v>
      </c>
      <c r="N724" s="289">
        <f t="shared" si="23"/>
        <v>0.19782342958053339</v>
      </c>
    </row>
    <row r="725" spans="1:14">
      <c r="A725" s="273" t="s">
        <v>1841</v>
      </c>
      <c r="B725" s="273">
        <v>432321501</v>
      </c>
      <c r="C725" s="273" t="s">
        <v>1844</v>
      </c>
      <c r="D725" s="273">
        <v>7833800</v>
      </c>
      <c r="E725" s="273">
        <v>100</v>
      </c>
      <c r="F725" s="273" t="s">
        <v>1772</v>
      </c>
      <c r="G725" s="273" t="s">
        <v>1255</v>
      </c>
      <c r="H725" s="273" t="s">
        <v>1773</v>
      </c>
      <c r="I725" s="287">
        <v>1</v>
      </c>
      <c r="J725" s="273">
        <v>66</v>
      </c>
      <c r="K725" s="288">
        <v>2.8726000000000002E-2</v>
      </c>
      <c r="L725" s="288">
        <v>1.9585000000000002E-2</v>
      </c>
      <c r="M725" s="288">
        <f t="shared" si="22"/>
        <v>9.1409999999999998E-3</v>
      </c>
      <c r="N725" s="289">
        <f t="shared" si="23"/>
        <v>0.31821346515351945</v>
      </c>
    </row>
    <row r="726" spans="1:14">
      <c r="A726" s="273" t="s">
        <v>1841</v>
      </c>
      <c r="B726" s="273">
        <v>432321501</v>
      </c>
      <c r="C726" s="273" t="s">
        <v>1844</v>
      </c>
      <c r="D726" s="273">
        <v>7833814</v>
      </c>
      <c r="E726" s="273">
        <v>100</v>
      </c>
      <c r="F726" s="273" t="s">
        <v>1772</v>
      </c>
      <c r="G726" s="273" t="s">
        <v>1255</v>
      </c>
      <c r="H726" s="273" t="s">
        <v>1773</v>
      </c>
      <c r="I726" s="287">
        <v>1</v>
      </c>
      <c r="J726" s="273">
        <v>65</v>
      </c>
      <c r="K726" s="288">
        <v>3.4252400000000002E-2</v>
      </c>
      <c r="L726" s="288">
        <v>2.7050000000000001E-2</v>
      </c>
      <c r="M726" s="288">
        <f t="shared" si="22"/>
        <v>7.2024000000000012E-3</v>
      </c>
      <c r="N726" s="289">
        <f t="shared" si="23"/>
        <v>0.21027431654424217</v>
      </c>
    </row>
    <row r="727" spans="1:14">
      <c r="A727" s="273" t="s">
        <v>1841</v>
      </c>
      <c r="B727" s="273">
        <v>432321501</v>
      </c>
      <c r="C727" s="273" t="s">
        <v>1844</v>
      </c>
      <c r="D727" s="273">
        <v>7833836</v>
      </c>
      <c r="E727" s="273">
        <v>100</v>
      </c>
      <c r="F727" s="273" t="s">
        <v>1772</v>
      </c>
      <c r="G727" s="273" t="s">
        <v>1255</v>
      </c>
      <c r="H727" s="273" t="s">
        <v>1773</v>
      </c>
      <c r="I727" s="287">
        <v>1</v>
      </c>
      <c r="J727" s="273">
        <v>52</v>
      </c>
      <c r="K727" s="288">
        <v>5.21036E-2</v>
      </c>
      <c r="L727" s="288">
        <v>1.8121000000000002E-2</v>
      </c>
      <c r="M727" s="288">
        <f t="shared" si="22"/>
        <v>3.3982600000000002E-2</v>
      </c>
      <c r="N727" s="289">
        <f t="shared" si="23"/>
        <v>0.65221213121550148</v>
      </c>
    </row>
    <row r="728" spans="1:14">
      <c r="A728" s="273" t="s">
        <v>1841</v>
      </c>
      <c r="B728" s="273">
        <v>432321501</v>
      </c>
      <c r="C728" s="273" t="s">
        <v>1844</v>
      </c>
      <c r="D728" s="273">
        <v>7833934</v>
      </c>
      <c r="E728" s="273">
        <v>100</v>
      </c>
      <c r="F728" s="273" t="s">
        <v>1772</v>
      </c>
      <c r="G728" s="273" t="s">
        <v>1255</v>
      </c>
      <c r="H728" s="273" t="s">
        <v>1773</v>
      </c>
      <c r="I728" s="287">
        <v>1</v>
      </c>
      <c r="J728" s="273">
        <v>37</v>
      </c>
      <c r="K728" s="288">
        <v>3.2635600000000001E-2</v>
      </c>
      <c r="L728" s="288">
        <v>1.3891000000000001E-2</v>
      </c>
      <c r="M728" s="288">
        <f t="shared" si="22"/>
        <v>1.87446E-2</v>
      </c>
      <c r="N728" s="289">
        <f t="shared" si="23"/>
        <v>0.57436051428501389</v>
      </c>
    </row>
    <row r="729" spans="1:14">
      <c r="A729" s="273" t="s">
        <v>1841</v>
      </c>
      <c r="B729" s="273">
        <v>432321501</v>
      </c>
      <c r="C729" s="273" t="s">
        <v>1844</v>
      </c>
      <c r="D729" s="273">
        <v>7834042</v>
      </c>
      <c r="E729" s="273">
        <v>100</v>
      </c>
      <c r="F729" s="273" t="s">
        <v>1772</v>
      </c>
      <c r="G729" s="273" t="s">
        <v>1255</v>
      </c>
      <c r="H729" s="273" t="s">
        <v>1773</v>
      </c>
      <c r="I729" s="287">
        <v>1</v>
      </c>
      <c r="J729" s="273">
        <v>128</v>
      </c>
      <c r="K729" s="288">
        <v>7.4431999999999998E-2</v>
      </c>
      <c r="L729" s="288">
        <v>4.5288000000000002E-2</v>
      </c>
      <c r="M729" s="288">
        <f t="shared" si="22"/>
        <v>2.9143999999999996E-2</v>
      </c>
      <c r="N729" s="289">
        <f t="shared" si="23"/>
        <v>0.39155202063628541</v>
      </c>
    </row>
    <row r="730" spans="1:14">
      <c r="A730" s="273" t="s">
        <v>1841</v>
      </c>
      <c r="B730" s="273">
        <v>432321501</v>
      </c>
      <c r="C730" s="273" t="s">
        <v>1844</v>
      </c>
      <c r="D730" s="273">
        <v>7834064</v>
      </c>
      <c r="E730" s="273">
        <v>100</v>
      </c>
      <c r="F730" s="273" t="s">
        <v>1772</v>
      </c>
      <c r="G730" s="273" t="s">
        <v>1255</v>
      </c>
      <c r="H730" s="273" t="s">
        <v>1773</v>
      </c>
      <c r="I730" s="287">
        <v>1</v>
      </c>
      <c r="J730" s="273">
        <v>134</v>
      </c>
      <c r="K730" s="288">
        <v>7.221480000000001E-2</v>
      </c>
      <c r="L730" s="288">
        <v>5.3926000000000002E-2</v>
      </c>
      <c r="M730" s="288">
        <f t="shared" si="22"/>
        <v>1.8288800000000008E-2</v>
      </c>
      <c r="N730" s="289">
        <f t="shared" si="23"/>
        <v>0.25325556534117666</v>
      </c>
    </row>
    <row r="731" spans="1:14">
      <c r="A731" s="273" t="s">
        <v>1841</v>
      </c>
      <c r="B731" s="273">
        <v>432321501</v>
      </c>
      <c r="C731" s="273" t="s">
        <v>1844</v>
      </c>
      <c r="D731" s="273">
        <v>7834132</v>
      </c>
      <c r="E731" s="273">
        <v>100</v>
      </c>
      <c r="F731" s="273" t="s">
        <v>1772</v>
      </c>
      <c r="G731" s="273" t="s">
        <v>1255</v>
      </c>
      <c r="H731" s="273" t="s">
        <v>1773</v>
      </c>
      <c r="I731" s="287">
        <v>1</v>
      </c>
      <c r="J731" s="273">
        <v>194</v>
      </c>
      <c r="K731" s="288">
        <v>0.13636479999999998</v>
      </c>
      <c r="L731" s="288">
        <v>0.106223</v>
      </c>
      <c r="M731" s="288">
        <f t="shared" si="22"/>
        <v>3.0141799999999982E-2</v>
      </c>
      <c r="N731" s="289">
        <f t="shared" si="23"/>
        <v>0.22103798047589984</v>
      </c>
    </row>
    <row r="732" spans="1:14">
      <c r="A732" s="273" t="s">
        <v>1841</v>
      </c>
      <c r="B732" s="273">
        <v>432321505</v>
      </c>
      <c r="C732" s="273" t="s">
        <v>1085</v>
      </c>
      <c r="D732" s="273">
        <v>7834252</v>
      </c>
      <c r="E732" s="273">
        <v>100</v>
      </c>
      <c r="F732" s="273" t="s">
        <v>1772</v>
      </c>
      <c r="G732" s="273" t="s">
        <v>1255</v>
      </c>
      <c r="H732" s="273" t="s">
        <v>1773</v>
      </c>
      <c r="I732" s="287">
        <v>1</v>
      </c>
      <c r="J732" s="273">
        <v>50</v>
      </c>
      <c r="K732" s="288">
        <v>4.00036E-2</v>
      </c>
      <c r="L732" s="288">
        <v>1.4586999999999999E-2</v>
      </c>
      <c r="M732" s="288">
        <f t="shared" si="22"/>
        <v>2.5416600000000001E-2</v>
      </c>
      <c r="N732" s="289">
        <f t="shared" si="23"/>
        <v>0.63535781779639833</v>
      </c>
    </row>
    <row r="733" spans="1:14">
      <c r="A733" s="273" t="s">
        <v>1841</v>
      </c>
      <c r="B733" s="273">
        <v>432321505</v>
      </c>
      <c r="C733" s="273" t="s">
        <v>1085</v>
      </c>
      <c r="D733" s="273">
        <v>7834256</v>
      </c>
      <c r="E733" s="273">
        <v>100</v>
      </c>
      <c r="F733" s="273" t="s">
        <v>1772</v>
      </c>
      <c r="G733" s="273" t="s">
        <v>1255</v>
      </c>
      <c r="H733" s="273" t="s">
        <v>1773</v>
      </c>
      <c r="I733" s="287">
        <v>1</v>
      </c>
      <c r="J733" s="273">
        <v>10</v>
      </c>
      <c r="K733" s="288">
        <v>2.7333200000000002E-2</v>
      </c>
      <c r="L733" s="288">
        <v>1.9203000000000001E-2</v>
      </c>
      <c r="M733" s="288">
        <f t="shared" si="22"/>
        <v>8.1302000000000006E-3</v>
      </c>
      <c r="N733" s="289">
        <f t="shared" si="23"/>
        <v>0.29744779242825575</v>
      </c>
    </row>
    <row r="734" spans="1:14">
      <c r="A734" s="273" t="s">
        <v>1841</v>
      </c>
      <c r="B734" s="273">
        <v>432321505</v>
      </c>
      <c r="C734" s="273" t="s">
        <v>1085</v>
      </c>
      <c r="D734" s="273">
        <v>7834268</v>
      </c>
      <c r="E734" s="273">
        <v>100</v>
      </c>
      <c r="F734" s="273" t="s">
        <v>1772</v>
      </c>
      <c r="G734" s="273" t="s">
        <v>1255</v>
      </c>
      <c r="H734" s="273" t="s">
        <v>1773</v>
      </c>
      <c r="I734" s="287">
        <v>1</v>
      </c>
      <c r="J734" s="273">
        <v>84</v>
      </c>
      <c r="K734" s="288">
        <v>5.6322400000000002E-2</v>
      </c>
      <c r="L734" s="288">
        <v>3.8032148999999994E-2</v>
      </c>
      <c r="M734" s="288">
        <f t="shared" si="22"/>
        <v>1.8290251000000007E-2</v>
      </c>
      <c r="N734" s="289">
        <f t="shared" si="23"/>
        <v>0.32474203869153317</v>
      </c>
    </row>
    <row r="735" spans="1:14">
      <c r="A735" s="273" t="s">
        <v>1841</v>
      </c>
      <c r="B735" s="273">
        <v>432321505</v>
      </c>
      <c r="C735" s="273" t="s">
        <v>1085</v>
      </c>
      <c r="D735" s="273">
        <v>7834270</v>
      </c>
      <c r="E735" s="273">
        <v>100</v>
      </c>
      <c r="F735" s="273" t="s">
        <v>1772</v>
      </c>
      <c r="G735" s="273" t="s">
        <v>1255</v>
      </c>
      <c r="H735" s="273" t="s">
        <v>1773</v>
      </c>
      <c r="I735" s="287">
        <v>1</v>
      </c>
      <c r="J735" s="273">
        <v>28</v>
      </c>
      <c r="K735" s="288">
        <v>3.3875199999999994E-2</v>
      </c>
      <c r="L735" s="288">
        <v>1.0872E-2</v>
      </c>
      <c r="M735" s="288">
        <f t="shared" si="22"/>
        <v>2.3003199999999994E-2</v>
      </c>
      <c r="N735" s="289">
        <f t="shared" si="23"/>
        <v>0.67905724541847723</v>
      </c>
    </row>
    <row r="736" spans="1:14">
      <c r="A736" s="273" t="s">
        <v>1841</v>
      </c>
      <c r="B736" s="273">
        <v>432321505</v>
      </c>
      <c r="C736" s="273" t="s">
        <v>1085</v>
      </c>
      <c r="D736" s="273">
        <v>7834280</v>
      </c>
      <c r="E736" s="273">
        <v>100</v>
      </c>
      <c r="F736" s="273" t="s">
        <v>1772</v>
      </c>
      <c r="G736" s="273" t="s">
        <v>1255</v>
      </c>
      <c r="H736" s="273" t="s">
        <v>1773</v>
      </c>
      <c r="I736" s="287">
        <v>1</v>
      </c>
      <c r="J736" s="273">
        <v>103</v>
      </c>
      <c r="K736" s="288">
        <v>0.104444</v>
      </c>
      <c r="L736" s="288">
        <v>5.4829463000000002E-2</v>
      </c>
      <c r="M736" s="288">
        <f t="shared" si="22"/>
        <v>4.9614536999999993E-2</v>
      </c>
      <c r="N736" s="289">
        <f t="shared" si="23"/>
        <v>0.47503482248860629</v>
      </c>
    </row>
    <row r="737" spans="1:14">
      <c r="A737" s="273" t="s">
        <v>1841</v>
      </c>
      <c r="B737" s="273">
        <v>432321505</v>
      </c>
      <c r="C737" s="273" t="s">
        <v>1085</v>
      </c>
      <c r="D737" s="273">
        <v>7834284</v>
      </c>
      <c r="E737" s="273">
        <v>100</v>
      </c>
      <c r="F737" s="273" t="s">
        <v>1772</v>
      </c>
      <c r="G737" s="273" t="s">
        <v>1255</v>
      </c>
      <c r="H737" s="273" t="s">
        <v>1773</v>
      </c>
      <c r="I737" s="287">
        <v>1</v>
      </c>
      <c r="J737" s="273">
        <v>106</v>
      </c>
      <c r="K737" s="288">
        <v>7.8100799999999998E-2</v>
      </c>
      <c r="L737" s="288">
        <v>4.4238E-2</v>
      </c>
      <c r="M737" s="288">
        <f t="shared" si="22"/>
        <v>3.3862799999999998E-2</v>
      </c>
      <c r="N737" s="289">
        <f t="shared" si="23"/>
        <v>0.43357814516624671</v>
      </c>
    </row>
    <row r="738" spans="1:14">
      <c r="A738" s="273" t="s">
        <v>1841</v>
      </c>
      <c r="B738" s="273">
        <v>432321505</v>
      </c>
      <c r="C738" s="273" t="s">
        <v>1085</v>
      </c>
      <c r="D738" s="273">
        <v>7834300</v>
      </c>
      <c r="E738" s="273">
        <v>100</v>
      </c>
      <c r="F738" s="273" t="s">
        <v>1772</v>
      </c>
      <c r="G738" s="273" t="s">
        <v>1255</v>
      </c>
      <c r="H738" s="273" t="s">
        <v>1773</v>
      </c>
      <c r="I738" s="287">
        <v>1</v>
      </c>
      <c r="J738" s="273">
        <v>103</v>
      </c>
      <c r="K738" s="288">
        <v>6.3599599999999992E-2</v>
      </c>
      <c r="L738" s="288">
        <v>3.8587999999999997E-2</v>
      </c>
      <c r="M738" s="288">
        <f t="shared" si="22"/>
        <v>2.5011599999999995E-2</v>
      </c>
      <c r="N738" s="289">
        <f t="shared" si="23"/>
        <v>0.39326662431839193</v>
      </c>
    </row>
    <row r="739" spans="1:14">
      <c r="A739" s="273" t="s">
        <v>1841</v>
      </c>
      <c r="B739" s="273">
        <v>432321505</v>
      </c>
      <c r="C739" s="273" t="s">
        <v>1085</v>
      </c>
      <c r="D739" s="273">
        <v>7834304</v>
      </c>
      <c r="E739" s="273">
        <v>100</v>
      </c>
      <c r="F739" s="273" t="s">
        <v>1772</v>
      </c>
      <c r="G739" s="273" t="s">
        <v>1255</v>
      </c>
      <c r="H739" s="273" t="s">
        <v>1773</v>
      </c>
      <c r="I739" s="287">
        <v>1</v>
      </c>
      <c r="J739" s="273">
        <v>59</v>
      </c>
      <c r="K739" s="288">
        <v>6.4711599999999994E-2</v>
      </c>
      <c r="L739" s="288">
        <v>2.1906999999999999E-2</v>
      </c>
      <c r="M739" s="288">
        <f t="shared" si="22"/>
        <v>4.2804599999999998E-2</v>
      </c>
      <c r="N739" s="289">
        <f t="shared" si="23"/>
        <v>0.66146718671768279</v>
      </c>
    </row>
    <row r="740" spans="1:14">
      <c r="A740" s="273" t="s">
        <v>1841</v>
      </c>
      <c r="B740" s="273">
        <v>432321505</v>
      </c>
      <c r="C740" s="273" t="s">
        <v>1085</v>
      </c>
      <c r="D740" s="273">
        <v>7834330</v>
      </c>
      <c r="E740" s="273">
        <v>100</v>
      </c>
      <c r="F740" s="273" t="s">
        <v>1772</v>
      </c>
      <c r="G740" s="273" t="s">
        <v>1255</v>
      </c>
      <c r="H740" s="273" t="s">
        <v>1773</v>
      </c>
      <c r="I740" s="287">
        <v>1</v>
      </c>
      <c r="J740" s="273">
        <v>120</v>
      </c>
      <c r="K740" s="288">
        <v>0.1274516</v>
      </c>
      <c r="L740" s="288">
        <v>7.4712000000000001E-2</v>
      </c>
      <c r="M740" s="288">
        <f t="shared" si="22"/>
        <v>5.2739599999999998E-2</v>
      </c>
      <c r="N740" s="289">
        <f t="shared" si="23"/>
        <v>0.41380100367512057</v>
      </c>
    </row>
    <row r="741" spans="1:14">
      <c r="A741" s="273" t="s">
        <v>1841</v>
      </c>
      <c r="B741" s="273">
        <v>432321506</v>
      </c>
      <c r="C741" s="273" t="s">
        <v>1086</v>
      </c>
      <c r="D741" s="273">
        <v>7834656</v>
      </c>
      <c r="E741" s="273">
        <v>100</v>
      </c>
      <c r="F741" s="273" t="s">
        <v>1772</v>
      </c>
      <c r="G741" s="273" t="s">
        <v>1255</v>
      </c>
      <c r="H741" s="273" t="s">
        <v>1773</v>
      </c>
      <c r="I741" s="287">
        <v>1</v>
      </c>
      <c r="J741" s="273">
        <v>62</v>
      </c>
      <c r="K741" s="288">
        <v>4.5358800000000005E-2</v>
      </c>
      <c r="L741" s="288">
        <v>2.6587E-2</v>
      </c>
      <c r="M741" s="288">
        <f t="shared" si="22"/>
        <v>1.8771800000000005E-2</v>
      </c>
      <c r="N741" s="289">
        <f t="shared" si="23"/>
        <v>0.41385133645510913</v>
      </c>
    </row>
    <row r="742" spans="1:14">
      <c r="A742" s="273" t="s">
        <v>1841</v>
      </c>
      <c r="B742" s="273">
        <v>432321506</v>
      </c>
      <c r="C742" s="273" t="s">
        <v>1086</v>
      </c>
      <c r="D742" s="273">
        <v>7834670</v>
      </c>
      <c r="E742" s="273">
        <v>100</v>
      </c>
      <c r="F742" s="273" t="s">
        <v>1772</v>
      </c>
      <c r="G742" s="273" t="s">
        <v>1255</v>
      </c>
      <c r="H742" s="273" t="s">
        <v>1773</v>
      </c>
      <c r="I742" s="287">
        <v>1</v>
      </c>
      <c r="J742" s="273">
        <v>37</v>
      </c>
      <c r="K742" s="288">
        <v>4.9671199999999999E-2</v>
      </c>
      <c r="L742" s="288">
        <v>2.6683999999999999E-2</v>
      </c>
      <c r="M742" s="288">
        <f t="shared" si="22"/>
        <v>2.2987199999999999E-2</v>
      </c>
      <c r="N742" s="289">
        <f t="shared" si="23"/>
        <v>0.46278728921387041</v>
      </c>
    </row>
    <row r="743" spans="1:14">
      <c r="A743" s="273" t="s">
        <v>1841</v>
      </c>
      <c r="B743" s="273">
        <v>432321506</v>
      </c>
      <c r="C743" s="273" t="s">
        <v>1086</v>
      </c>
      <c r="D743" s="273">
        <v>7834682</v>
      </c>
      <c r="E743" s="273">
        <v>100</v>
      </c>
      <c r="F743" s="273" t="s">
        <v>1772</v>
      </c>
      <c r="G743" s="273" t="s">
        <v>1255</v>
      </c>
      <c r="H743" s="273" t="s">
        <v>1773</v>
      </c>
      <c r="I743" s="287">
        <v>1</v>
      </c>
      <c r="J743" s="273">
        <v>59</v>
      </c>
      <c r="K743" s="288">
        <v>3.3832399999999999E-2</v>
      </c>
      <c r="L743" s="288">
        <v>2.3061378E-2</v>
      </c>
      <c r="M743" s="288">
        <f t="shared" si="22"/>
        <v>1.0771021999999998E-2</v>
      </c>
      <c r="N743" s="289">
        <f t="shared" si="23"/>
        <v>0.3183641125075371</v>
      </c>
    </row>
    <row r="744" spans="1:14">
      <c r="A744" s="273" t="s">
        <v>1841</v>
      </c>
      <c r="B744" s="273">
        <v>432321506</v>
      </c>
      <c r="C744" s="273" t="s">
        <v>1086</v>
      </c>
      <c r="D744" s="273">
        <v>7834722</v>
      </c>
      <c r="E744" s="273">
        <v>100</v>
      </c>
      <c r="F744" s="273" t="s">
        <v>1772</v>
      </c>
      <c r="G744" s="273" t="s">
        <v>1255</v>
      </c>
      <c r="H744" s="273" t="s">
        <v>1773</v>
      </c>
      <c r="I744" s="287">
        <v>1</v>
      </c>
      <c r="J744" s="273">
        <v>35</v>
      </c>
      <c r="K744" s="288">
        <v>1.3414799999999999E-2</v>
      </c>
      <c r="L744" s="288">
        <v>8.1759999999999992E-3</v>
      </c>
      <c r="M744" s="288">
        <f t="shared" si="22"/>
        <v>5.2388000000000001E-3</v>
      </c>
      <c r="N744" s="289">
        <f t="shared" si="23"/>
        <v>0.39052389897724904</v>
      </c>
    </row>
    <row r="745" spans="1:14">
      <c r="A745" s="273" t="s">
        <v>1841</v>
      </c>
      <c r="B745" s="273">
        <v>432321506</v>
      </c>
      <c r="C745" s="273" t="s">
        <v>1086</v>
      </c>
      <c r="D745" s="273">
        <v>7834762</v>
      </c>
      <c r="E745" s="273">
        <v>100</v>
      </c>
      <c r="F745" s="273" t="s">
        <v>1772</v>
      </c>
      <c r="G745" s="273" t="s">
        <v>1255</v>
      </c>
      <c r="H745" s="273" t="s">
        <v>1773</v>
      </c>
      <c r="I745" s="287">
        <v>1</v>
      </c>
      <c r="J745" s="273">
        <v>32</v>
      </c>
      <c r="K745" s="288">
        <v>1.88024E-2</v>
      </c>
      <c r="L745" s="288">
        <v>1.1077E-2</v>
      </c>
      <c r="M745" s="288">
        <f t="shared" si="22"/>
        <v>7.7254000000000003E-3</v>
      </c>
      <c r="N745" s="289">
        <f t="shared" si="23"/>
        <v>0.4108730800323363</v>
      </c>
    </row>
    <row r="746" spans="1:14">
      <c r="A746" s="273" t="s">
        <v>1841</v>
      </c>
      <c r="B746" s="273">
        <v>432321506</v>
      </c>
      <c r="C746" s="273" t="s">
        <v>1086</v>
      </c>
      <c r="D746" s="273">
        <v>7834774</v>
      </c>
      <c r="E746" s="273">
        <v>100</v>
      </c>
      <c r="F746" s="273" t="s">
        <v>1772</v>
      </c>
      <c r="G746" s="273" t="s">
        <v>1255</v>
      </c>
      <c r="H746" s="273" t="s">
        <v>1773</v>
      </c>
      <c r="I746" s="287">
        <v>1</v>
      </c>
      <c r="J746" s="273">
        <v>60</v>
      </c>
      <c r="K746" s="288">
        <v>9.1232800000000003E-2</v>
      </c>
      <c r="L746" s="288">
        <v>4.3782275999999995E-2</v>
      </c>
      <c r="M746" s="288">
        <f t="shared" si="22"/>
        <v>4.7450524000000008E-2</v>
      </c>
      <c r="N746" s="289">
        <f t="shared" si="23"/>
        <v>0.5201037784656396</v>
      </c>
    </row>
    <row r="747" spans="1:14">
      <c r="A747" s="273" t="s">
        <v>1841</v>
      </c>
      <c r="B747" s="273">
        <v>432321504</v>
      </c>
      <c r="C747" s="273" t="s">
        <v>1081</v>
      </c>
      <c r="D747" s="273">
        <v>7834828</v>
      </c>
      <c r="E747" s="273">
        <v>100</v>
      </c>
      <c r="F747" s="273" t="s">
        <v>1772</v>
      </c>
      <c r="G747" s="273" t="s">
        <v>1255</v>
      </c>
      <c r="H747" s="273" t="s">
        <v>1773</v>
      </c>
      <c r="I747" s="287">
        <v>1</v>
      </c>
      <c r="J747" s="273">
        <v>38</v>
      </c>
      <c r="K747" s="288">
        <v>2.03016E-2</v>
      </c>
      <c r="L747" s="288">
        <v>8.8570000000000003E-3</v>
      </c>
      <c r="M747" s="288">
        <f t="shared" si="22"/>
        <v>1.1444599999999999E-2</v>
      </c>
      <c r="N747" s="289">
        <f t="shared" si="23"/>
        <v>0.56372896717500098</v>
      </c>
    </row>
    <row r="748" spans="1:14">
      <c r="A748" s="273" t="s">
        <v>1841</v>
      </c>
      <c r="B748" s="273">
        <v>432321506</v>
      </c>
      <c r="C748" s="273" t="s">
        <v>1086</v>
      </c>
      <c r="D748" s="273">
        <v>7834856</v>
      </c>
      <c r="E748" s="273">
        <v>100</v>
      </c>
      <c r="F748" s="273" t="s">
        <v>1772</v>
      </c>
      <c r="G748" s="273" t="s">
        <v>1255</v>
      </c>
      <c r="H748" s="273" t="s">
        <v>1773</v>
      </c>
      <c r="I748" s="287">
        <v>1</v>
      </c>
      <c r="J748" s="273">
        <v>82</v>
      </c>
      <c r="K748" s="288">
        <v>8.1844E-2</v>
      </c>
      <c r="L748" s="288">
        <v>2.6283189999999998E-2</v>
      </c>
      <c r="M748" s="288">
        <f t="shared" si="22"/>
        <v>5.5560810000000002E-2</v>
      </c>
      <c r="N748" s="289">
        <f t="shared" si="23"/>
        <v>0.67886234788133526</v>
      </c>
    </row>
    <row r="749" spans="1:14">
      <c r="A749" s="273" t="s">
        <v>1841</v>
      </c>
      <c r="B749" s="273">
        <v>432321506</v>
      </c>
      <c r="C749" s="273" t="s">
        <v>1086</v>
      </c>
      <c r="D749" s="273">
        <v>7834886</v>
      </c>
      <c r="E749" s="273">
        <v>100</v>
      </c>
      <c r="F749" s="273" t="s">
        <v>1772</v>
      </c>
      <c r="G749" s="273" t="s">
        <v>1255</v>
      </c>
      <c r="H749" s="273" t="s">
        <v>1773</v>
      </c>
      <c r="I749" s="287">
        <v>1</v>
      </c>
      <c r="J749" s="273">
        <v>61</v>
      </c>
      <c r="K749" s="288">
        <v>7.0850800000000005E-2</v>
      </c>
      <c r="L749" s="288">
        <v>3.1810179000000001E-2</v>
      </c>
      <c r="M749" s="288">
        <f t="shared" si="22"/>
        <v>3.9040621000000005E-2</v>
      </c>
      <c r="N749" s="289">
        <f t="shared" si="23"/>
        <v>0.55102583174784192</v>
      </c>
    </row>
    <row r="750" spans="1:14">
      <c r="A750" s="273" t="s">
        <v>1841</v>
      </c>
      <c r="B750" s="273">
        <v>432321506</v>
      </c>
      <c r="C750" s="273" t="s">
        <v>1086</v>
      </c>
      <c r="D750" s="273">
        <v>7834918</v>
      </c>
      <c r="E750" s="273">
        <v>100</v>
      </c>
      <c r="F750" s="273" t="s">
        <v>1772</v>
      </c>
      <c r="G750" s="273" t="s">
        <v>1255</v>
      </c>
      <c r="H750" s="273" t="s">
        <v>1773</v>
      </c>
      <c r="I750" s="287">
        <v>1</v>
      </c>
      <c r="J750" s="273">
        <v>42</v>
      </c>
      <c r="K750" s="288">
        <v>3.4726800000000002E-2</v>
      </c>
      <c r="L750" s="288">
        <v>2.3476E-2</v>
      </c>
      <c r="M750" s="288">
        <f t="shared" si="22"/>
        <v>1.1250800000000002E-2</v>
      </c>
      <c r="N750" s="289">
        <f t="shared" si="23"/>
        <v>0.32398032643376301</v>
      </c>
    </row>
    <row r="751" spans="1:14">
      <c r="A751" s="273" t="s">
        <v>1841</v>
      </c>
      <c r="B751" s="273">
        <v>432321506</v>
      </c>
      <c r="C751" s="273" t="s">
        <v>1086</v>
      </c>
      <c r="D751" s="273">
        <v>7834926</v>
      </c>
      <c r="E751" s="273">
        <v>100</v>
      </c>
      <c r="F751" s="273" t="s">
        <v>1772</v>
      </c>
      <c r="G751" s="273" t="s">
        <v>1255</v>
      </c>
      <c r="H751" s="273" t="s">
        <v>1773</v>
      </c>
      <c r="I751" s="287">
        <v>1</v>
      </c>
      <c r="J751" s="273">
        <v>97</v>
      </c>
      <c r="K751" s="288">
        <v>8.1783600000000012E-2</v>
      </c>
      <c r="L751" s="288">
        <v>3.0098779999999999E-2</v>
      </c>
      <c r="M751" s="288">
        <f t="shared" si="22"/>
        <v>5.1684820000000013E-2</v>
      </c>
      <c r="N751" s="289">
        <f t="shared" si="23"/>
        <v>0.63197046840686888</v>
      </c>
    </row>
    <row r="752" spans="1:14">
      <c r="A752" s="273" t="s">
        <v>1841</v>
      </c>
      <c r="B752" s="273">
        <v>432321506</v>
      </c>
      <c r="C752" s="273" t="s">
        <v>1086</v>
      </c>
      <c r="D752" s="273">
        <v>7834966</v>
      </c>
      <c r="E752" s="273">
        <v>100</v>
      </c>
      <c r="F752" s="273" t="s">
        <v>1772</v>
      </c>
      <c r="G752" s="273" t="s">
        <v>1255</v>
      </c>
      <c r="H752" s="273" t="s">
        <v>1773</v>
      </c>
      <c r="I752" s="287">
        <v>1</v>
      </c>
      <c r="J752" s="273">
        <v>61</v>
      </c>
      <c r="K752" s="288">
        <v>6.8895600000000001E-2</v>
      </c>
      <c r="L752" s="288">
        <v>4.1433077999999998E-2</v>
      </c>
      <c r="M752" s="288">
        <f t="shared" si="22"/>
        <v>2.7462522000000003E-2</v>
      </c>
      <c r="N752" s="289">
        <f t="shared" si="23"/>
        <v>0.39861068050789894</v>
      </c>
    </row>
    <row r="753" spans="1:14">
      <c r="A753" s="273" t="s">
        <v>1841</v>
      </c>
      <c r="B753" s="273">
        <v>432321506</v>
      </c>
      <c r="C753" s="273" t="s">
        <v>1086</v>
      </c>
      <c r="D753" s="273">
        <v>7834988</v>
      </c>
      <c r="E753" s="273">
        <v>100</v>
      </c>
      <c r="F753" s="273" t="s">
        <v>1772</v>
      </c>
      <c r="G753" s="273" t="s">
        <v>1255</v>
      </c>
      <c r="H753" s="273" t="s">
        <v>1773</v>
      </c>
      <c r="I753" s="287">
        <v>1</v>
      </c>
      <c r="J753" s="273">
        <v>47</v>
      </c>
      <c r="K753" s="288">
        <v>2.9570799999999998E-2</v>
      </c>
      <c r="L753" s="288">
        <v>1.6997999999999999E-2</v>
      </c>
      <c r="M753" s="288">
        <f t="shared" si="22"/>
        <v>1.2572799999999999E-2</v>
      </c>
      <c r="N753" s="289">
        <f t="shared" si="23"/>
        <v>0.42517618731992368</v>
      </c>
    </row>
    <row r="754" spans="1:14">
      <c r="A754" s="273" t="s">
        <v>1841</v>
      </c>
      <c r="B754" s="273">
        <v>432321501</v>
      </c>
      <c r="C754" s="273" t="s">
        <v>1844</v>
      </c>
      <c r="D754" s="273">
        <v>7834992</v>
      </c>
      <c r="E754" s="273">
        <v>100</v>
      </c>
      <c r="F754" s="273" t="s">
        <v>1772</v>
      </c>
      <c r="G754" s="273" t="s">
        <v>1255</v>
      </c>
      <c r="H754" s="273" t="s">
        <v>1773</v>
      </c>
      <c r="I754" s="287">
        <v>1</v>
      </c>
      <c r="J754" s="273">
        <v>12</v>
      </c>
      <c r="K754" s="288">
        <v>1.43208E-2</v>
      </c>
      <c r="L754" s="288">
        <v>5.921033E-3</v>
      </c>
      <c r="M754" s="288">
        <f t="shared" ref="M754:M817" si="24">K754-L754</f>
        <v>8.399766999999999E-3</v>
      </c>
      <c r="N754" s="289">
        <f t="shared" ref="N754:N817" si="25">M754/K754</f>
        <v>0.58654314004804198</v>
      </c>
    </row>
    <row r="755" spans="1:14">
      <c r="A755" s="273" t="s">
        <v>1842</v>
      </c>
      <c r="B755" s="273">
        <v>432325602</v>
      </c>
      <c r="C755" s="273" t="s">
        <v>1099</v>
      </c>
      <c r="D755" s="273">
        <v>7835026</v>
      </c>
      <c r="E755" s="273">
        <v>100</v>
      </c>
      <c r="F755" s="273" t="s">
        <v>1772</v>
      </c>
      <c r="G755" s="273" t="s">
        <v>1255</v>
      </c>
      <c r="H755" s="273" t="s">
        <v>1773</v>
      </c>
      <c r="I755" s="287">
        <v>1</v>
      </c>
      <c r="J755" s="273">
        <v>159</v>
      </c>
      <c r="K755" s="288">
        <v>6.7134399999999997E-2</v>
      </c>
      <c r="L755" s="288">
        <v>2.8681000000000002E-2</v>
      </c>
      <c r="M755" s="288">
        <f t="shared" si="24"/>
        <v>3.8453399999999999E-2</v>
      </c>
      <c r="N755" s="289">
        <f t="shared" si="25"/>
        <v>0.57278235896947016</v>
      </c>
    </row>
    <row r="756" spans="1:14">
      <c r="A756" s="273" t="s">
        <v>1842</v>
      </c>
      <c r="B756" s="273">
        <v>432325602</v>
      </c>
      <c r="C756" s="273" t="s">
        <v>1099</v>
      </c>
      <c r="D756" s="273">
        <v>7835028</v>
      </c>
      <c r="E756" s="273">
        <v>100</v>
      </c>
      <c r="F756" s="273" t="s">
        <v>1772</v>
      </c>
      <c r="G756" s="273" t="s">
        <v>1255</v>
      </c>
      <c r="H756" s="273" t="s">
        <v>1773</v>
      </c>
      <c r="I756" s="287">
        <v>1</v>
      </c>
      <c r="J756" s="273">
        <v>45</v>
      </c>
      <c r="K756" s="288">
        <v>2.8474799999999998E-2</v>
      </c>
      <c r="L756" s="288">
        <v>1.277E-2</v>
      </c>
      <c r="M756" s="288">
        <f t="shared" si="24"/>
        <v>1.5704799999999998E-2</v>
      </c>
      <c r="N756" s="289">
        <f t="shared" si="25"/>
        <v>0.55153328557180381</v>
      </c>
    </row>
    <row r="757" spans="1:14">
      <c r="A757" s="273" t="s">
        <v>1842</v>
      </c>
      <c r="B757" s="273">
        <v>432325604</v>
      </c>
      <c r="C757" s="273" t="s">
        <v>1100</v>
      </c>
      <c r="D757" s="273">
        <v>7835034</v>
      </c>
      <c r="E757" s="273">
        <v>100</v>
      </c>
      <c r="F757" s="273" t="s">
        <v>1772</v>
      </c>
      <c r="G757" s="273" t="s">
        <v>1255</v>
      </c>
      <c r="H757" s="273" t="s">
        <v>1773</v>
      </c>
      <c r="I757" s="287">
        <v>1</v>
      </c>
      <c r="J757" s="273">
        <v>124</v>
      </c>
      <c r="K757" s="288">
        <v>5.4295199999999995E-2</v>
      </c>
      <c r="L757" s="288">
        <v>3.9005999999999999E-2</v>
      </c>
      <c r="M757" s="288">
        <f t="shared" si="24"/>
        <v>1.5289199999999996E-2</v>
      </c>
      <c r="N757" s="289">
        <f t="shared" si="25"/>
        <v>0.28159395305662371</v>
      </c>
    </row>
    <row r="758" spans="1:14">
      <c r="A758" s="273" t="s">
        <v>1842</v>
      </c>
      <c r="B758" s="273">
        <v>432325604</v>
      </c>
      <c r="C758" s="273" t="s">
        <v>1100</v>
      </c>
      <c r="D758" s="273">
        <v>7835046</v>
      </c>
      <c r="E758" s="273">
        <v>100</v>
      </c>
      <c r="F758" s="273" t="s">
        <v>1772</v>
      </c>
      <c r="G758" s="273" t="s">
        <v>1255</v>
      </c>
      <c r="H758" s="273" t="s">
        <v>1773</v>
      </c>
      <c r="I758" s="287">
        <v>1</v>
      </c>
      <c r="J758" s="273">
        <v>190</v>
      </c>
      <c r="K758" s="288">
        <v>7.9694000000000001E-2</v>
      </c>
      <c r="L758" s="288">
        <v>5.0883999999999999E-2</v>
      </c>
      <c r="M758" s="288">
        <f t="shared" si="24"/>
        <v>2.8810000000000002E-2</v>
      </c>
      <c r="N758" s="289">
        <f t="shared" si="25"/>
        <v>0.36150776720957667</v>
      </c>
    </row>
    <row r="759" spans="1:14">
      <c r="A759" s="273" t="s">
        <v>1842</v>
      </c>
      <c r="B759" s="273">
        <v>432325602</v>
      </c>
      <c r="C759" s="273" t="s">
        <v>1099</v>
      </c>
      <c r="D759" s="273">
        <v>7835062</v>
      </c>
      <c r="E759" s="273">
        <v>100</v>
      </c>
      <c r="F759" s="273" t="s">
        <v>1772</v>
      </c>
      <c r="G759" s="273" t="s">
        <v>1255</v>
      </c>
      <c r="H759" s="273" t="s">
        <v>1773</v>
      </c>
      <c r="I759" s="287">
        <v>1</v>
      </c>
      <c r="J759" s="273">
        <v>35</v>
      </c>
      <c r="K759" s="288">
        <v>2.5965999999999999E-2</v>
      </c>
      <c r="L759" s="288">
        <v>8.9599999999999992E-3</v>
      </c>
      <c r="M759" s="288">
        <f t="shared" si="24"/>
        <v>1.7006E-2</v>
      </c>
      <c r="N759" s="289">
        <f t="shared" si="25"/>
        <v>0.6549333744126935</v>
      </c>
    </row>
    <row r="760" spans="1:14">
      <c r="A760" s="273" t="s">
        <v>1841</v>
      </c>
      <c r="B760" s="273">
        <v>432321505</v>
      </c>
      <c r="C760" s="273" t="s">
        <v>1085</v>
      </c>
      <c r="D760" s="273">
        <v>7835140</v>
      </c>
      <c r="E760" s="273">
        <v>100</v>
      </c>
      <c r="F760" s="273" t="s">
        <v>1772</v>
      </c>
      <c r="G760" s="273" t="s">
        <v>1255</v>
      </c>
      <c r="H760" s="273" t="s">
        <v>1773</v>
      </c>
      <c r="I760" s="287">
        <v>1</v>
      </c>
      <c r="J760" s="273">
        <v>89</v>
      </c>
      <c r="K760" s="288">
        <v>2.44884E-2</v>
      </c>
      <c r="L760" s="288">
        <v>2.1316835999999999E-2</v>
      </c>
      <c r="M760" s="288">
        <f t="shared" si="24"/>
        <v>3.1715640000000017E-3</v>
      </c>
      <c r="N760" s="289">
        <f t="shared" si="25"/>
        <v>0.12951291223599751</v>
      </c>
    </row>
    <row r="761" spans="1:14">
      <c r="A761" s="273" t="s">
        <v>1841</v>
      </c>
      <c r="B761" s="273">
        <v>432321505</v>
      </c>
      <c r="C761" s="273" t="s">
        <v>1085</v>
      </c>
      <c r="D761" s="273">
        <v>7835168</v>
      </c>
      <c r="E761" s="273">
        <v>100</v>
      </c>
      <c r="F761" s="273" t="s">
        <v>1772</v>
      </c>
      <c r="G761" s="273" t="s">
        <v>1255</v>
      </c>
      <c r="H761" s="273" t="s">
        <v>1773</v>
      </c>
      <c r="I761" s="287">
        <v>1</v>
      </c>
      <c r="J761" s="273">
        <v>109</v>
      </c>
      <c r="K761" s="288">
        <v>4.0345199999999998E-2</v>
      </c>
      <c r="L761" s="288">
        <v>3.2315000000000003E-2</v>
      </c>
      <c r="M761" s="288">
        <f t="shared" si="24"/>
        <v>8.0301999999999943E-3</v>
      </c>
      <c r="N761" s="289">
        <f t="shared" si="25"/>
        <v>0.19903730803168643</v>
      </c>
    </row>
    <row r="762" spans="1:14">
      <c r="A762" s="273" t="s">
        <v>1841</v>
      </c>
      <c r="B762" s="273">
        <v>432321505</v>
      </c>
      <c r="C762" s="273" t="s">
        <v>1085</v>
      </c>
      <c r="D762" s="273">
        <v>7835188</v>
      </c>
      <c r="E762" s="273">
        <v>100</v>
      </c>
      <c r="F762" s="273" t="s">
        <v>1772</v>
      </c>
      <c r="G762" s="273" t="s">
        <v>1255</v>
      </c>
      <c r="H762" s="273" t="s">
        <v>1773</v>
      </c>
      <c r="I762" s="287">
        <v>1</v>
      </c>
      <c r="J762" s="273">
        <v>57</v>
      </c>
      <c r="K762" s="288">
        <v>2.88016E-2</v>
      </c>
      <c r="L762" s="288">
        <v>1.7252E-2</v>
      </c>
      <c r="M762" s="288">
        <f t="shared" si="24"/>
        <v>1.15496E-2</v>
      </c>
      <c r="N762" s="289">
        <f t="shared" si="25"/>
        <v>0.40100549969446142</v>
      </c>
    </row>
    <row r="763" spans="1:14">
      <c r="A763" s="273" t="s">
        <v>1841</v>
      </c>
      <c r="B763" s="273">
        <v>432321505</v>
      </c>
      <c r="C763" s="273" t="s">
        <v>1085</v>
      </c>
      <c r="D763" s="273">
        <v>7835202</v>
      </c>
      <c r="E763" s="273">
        <v>100</v>
      </c>
      <c r="F763" s="273" t="s">
        <v>1772</v>
      </c>
      <c r="G763" s="273" t="s">
        <v>1255</v>
      </c>
      <c r="H763" s="273" t="s">
        <v>1773</v>
      </c>
      <c r="I763" s="287">
        <v>1</v>
      </c>
      <c r="J763" s="273">
        <v>112</v>
      </c>
      <c r="K763" s="288">
        <v>3.9128400000000001E-2</v>
      </c>
      <c r="L763" s="288">
        <v>3.2772000000000003E-2</v>
      </c>
      <c r="M763" s="288">
        <f t="shared" si="24"/>
        <v>6.3563999999999982E-3</v>
      </c>
      <c r="N763" s="289">
        <f t="shared" si="25"/>
        <v>0.16244978072193084</v>
      </c>
    </row>
    <row r="764" spans="1:14">
      <c r="A764" s="273" t="s">
        <v>1845</v>
      </c>
      <c r="B764" s="273">
        <v>432312404</v>
      </c>
      <c r="C764" s="273" t="s">
        <v>1072</v>
      </c>
      <c r="D764" s="273">
        <v>10885045</v>
      </c>
      <c r="E764" s="273">
        <v>100</v>
      </c>
      <c r="F764" s="273" t="s">
        <v>1772</v>
      </c>
      <c r="G764" s="273" t="s">
        <v>1255</v>
      </c>
      <c r="H764" s="273" t="s">
        <v>1773</v>
      </c>
      <c r="I764" s="287">
        <v>1</v>
      </c>
      <c r="J764" s="273">
        <v>61</v>
      </c>
      <c r="K764" s="288">
        <v>4.2984800000000004E-2</v>
      </c>
      <c r="L764" s="288">
        <v>3.4426036E-2</v>
      </c>
      <c r="M764" s="288">
        <f t="shared" si="24"/>
        <v>8.5587640000000034E-3</v>
      </c>
      <c r="N764" s="289">
        <f t="shared" si="25"/>
        <v>0.19911140682287698</v>
      </c>
    </row>
    <row r="765" spans="1:14">
      <c r="A765" s="273" t="s">
        <v>1845</v>
      </c>
      <c r="B765" s="273">
        <v>432312404</v>
      </c>
      <c r="C765" s="273" t="s">
        <v>1072</v>
      </c>
      <c r="D765" s="273">
        <v>10885049</v>
      </c>
      <c r="E765" s="273">
        <v>100</v>
      </c>
      <c r="F765" s="273" t="s">
        <v>1772</v>
      </c>
      <c r="G765" s="273" t="s">
        <v>1255</v>
      </c>
      <c r="H765" s="273" t="s">
        <v>1773</v>
      </c>
      <c r="I765" s="287">
        <v>1</v>
      </c>
      <c r="J765" s="273">
        <v>86</v>
      </c>
      <c r="K765" s="288">
        <v>5.9560399999999999E-2</v>
      </c>
      <c r="L765" s="288">
        <v>3.0057E-2</v>
      </c>
      <c r="M765" s="288">
        <f t="shared" si="24"/>
        <v>2.9503399999999999E-2</v>
      </c>
      <c r="N765" s="289">
        <f t="shared" si="25"/>
        <v>0.49535261683937648</v>
      </c>
    </row>
    <row r="766" spans="1:14">
      <c r="A766" s="273" t="s">
        <v>1845</v>
      </c>
      <c r="B766" s="273">
        <v>432312404</v>
      </c>
      <c r="C766" s="273" t="s">
        <v>1072</v>
      </c>
      <c r="D766" s="273">
        <v>10885077</v>
      </c>
      <c r="E766" s="273">
        <v>100</v>
      </c>
      <c r="F766" s="273" t="s">
        <v>1772</v>
      </c>
      <c r="G766" s="273" t="s">
        <v>1255</v>
      </c>
      <c r="H766" s="273" t="s">
        <v>1773</v>
      </c>
      <c r="I766" s="287">
        <v>1</v>
      </c>
      <c r="J766" s="273">
        <v>42</v>
      </c>
      <c r="K766" s="288">
        <v>3.9669599999999999E-2</v>
      </c>
      <c r="L766" s="288">
        <v>3.3436E-2</v>
      </c>
      <c r="M766" s="288">
        <f t="shared" si="24"/>
        <v>6.2335999999999989E-3</v>
      </c>
      <c r="N766" s="289">
        <f t="shared" si="25"/>
        <v>0.15713795954584869</v>
      </c>
    </row>
    <row r="767" spans="1:14">
      <c r="A767" s="273" t="s">
        <v>1845</v>
      </c>
      <c r="B767" s="273">
        <v>432312404</v>
      </c>
      <c r="C767" s="273" t="s">
        <v>1072</v>
      </c>
      <c r="D767" s="273">
        <v>10885121</v>
      </c>
      <c r="E767" s="273">
        <v>100</v>
      </c>
      <c r="F767" s="273" t="s">
        <v>1772</v>
      </c>
      <c r="G767" s="273" t="s">
        <v>1255</v>
      </c>
      <c r="H767" s="273" t="s">
        <v>1773</v>
      </c>
      <c r="I767" s="287">
        <v>1</v>
      </c>
      <c r="J767" s="273">
        <v>124</v>
      </c>
      <c r="K767" s="288">
        <v>0.15449320000000002</v>
      </c>
      <c r="L767" s="288">
        <v>8.7991E-2</v>
      </c>
      <c r="M767" s="288">
        <f t="shared" si="24"/>
        <v>6.6502200000000025E-2</v>
      </c>
      <c r="N767" s="289">
        <f t="shared" si="25"/>
        <v>0.43045389699999753</v>
      </c>
    </row>
    <row r="768" spans="1:14">
      <c r="A768" s="273" t="s">
        <v>1845</v>
      </c>
      <c r="B768" s="273">
        <v>432312404</v>
      </c>
      <c r="C768" s="273" t="s">
        <v>1072</v>
      </c>
      <c r="D768" s="273">
        <v>10885155</v>
      </c>
      <c r="E768" s="273">
        <v>100</v>
      </c>
      <c r="F768" s="273" t="s">
        <v>1772</v>
      </c>
      <c r="G768" s="273" t="s">
        <v>1255</v>
      </c>
      <c r="H768" s="273" t="s">
        <v>1773</v>
      </c>
      <c r="I768" s="287">
        <v>1</v>
      </c>
      <c r="J768" s="273">
        <v>23</v>
      </c>
      <c r="K768" s="288">
        <v>6.0109599999999999E-2</v>
      </c>
      <c r="L768" s="288">
        <v>5.0340406000000004E-2</v>
      </c>
      <c r="M768" s="288">
        <f t="shared" si="24"/>
        <v>9.7691939999999949E-3</v>
      </c>
      <c r="N768" s="289">
        <f t="shared" si="25"/>
        <v>0.16252302460838194</v>
      </c>
    </row>
    <row r="769" spans="1:14">
      <c r="A769" s="273" t="s">
        <v>1845</v>
      </c>
      <c r="B769" s="273">
        <v>432312404</v>
      </c>
      <c r="C769" s="273" t="s">
        <v>1072</v>
      </c>
      <c r="D769" s="273">
        <v>10885157</v>
      </c>
      <c r="E769" s="273">
        <v>100</v>
      </c>
      <c r="F769" s="273" t="s">
        <v>1772</v>
      </c>
      <c r="G769" s="273" t="s">
        <v>1255</v>
      </c>
      <c r="H769" s="273" t="s">
        <v>1773</v>
      </c>
      <c r="I769" s="287">
        <v>1</v>
      </c>
      <c r="J769" s="273">
        <v>70</v>
      </c>
      <c r="K769" s="288">
        <v>0.10809719999999999</v>
      </c>
      <c r="L769" s="288">
        <v>9.0494937999999997E-2</v>
      </c>
      <c r="M769" s="288">
        <f t="shared" si="24"/>
        <v>1.7602261999999994E-2</v>
      </c>
      <c r="N769" s="289">
        <f t="shared" si="25"/>
        <v>0.16283735378899727</v>
      </c>
    </row>
    <row r="770" spans="1:14">
      <c r="A770" s="273" t="s">
        <v>1845</v>
      </c>
      <c r="B770" s="273">
        <v>432312402</v>
      </c>
      <c r="C770" s="273" t="s">
        <v>1070</v>
      </c>
      <c r="D770" s="273">
        <v>10885161</v>
      </c>
      <c r="E770" s="273">
        <v>100</v>
      </c>
      <c r="F770" s="273" t="s">
        <v>1772</v>
      </c>
      <c r="G770" s="273" t="s">
        <v>1255</v>
      </c>
      <c r="H770" s="273" t="s">
        <v>1773</v>
      </c>
      <c r="I770" s="287">
        <v>1</v>
      </c>
      <c r="J770" s="273">
        <v>78</v>
      </c>
      <c r="K770" s="288">
        <v>9.49908E-2</v>
      </c>
      <c r="L770" s="288">
        <v>6.4158999999999994E-2</v>
      </c>
      <c r="M770" s="288">
        <f t="shared" si="24"/>
        <v>3.0831800000000006E-2</v>
      </c>
      <c r="N770" s="289">
        <f t="shared" si="25"/>
        <v>0.32457669584844012</v>
      </c>
    </row>
    <row r="771" spans="1:14">
      <c r="A771" s="273" t="s">
        <v>1845</v>
      </c>
      <c r="B771" s="273">
        <v>432312402</v>
      </c>
      <c r="C771" s="273" t="s">
        <v>1070</v>
      </c>
      <c r="D771" s="273">
        <v>10885169</v>
      </c>
      <c r="E771" s="273">
        <v>100</v>
      </c>
      <c r="F771" s="273" t="s">
        <v>1772</v>
      </c>
      <c r="G771" s="273" t="s">
        <v>1255</v>
      </c>
      <c r="H771" s="273" t="s">
        <v>1773</v>
      </c>
      <c r="I771" s="287">
        <v>1</v>
      </c>
      <c r="J771" s="273">
        <v>78</v>
      </c>
      <c r="K771" s="288">
        <v>6.1031599999999998E-2</v>
      </c>
      <c r="L771" s="288">
        <v>5.0479000000000003E-2</v>
      </c>
      <c r="M771" s="288">
        <f t="shared" si="24"/>
        <v>1.0552599999999995E-2</v>
      </c>
      <c r="N771" s="289">
        <f t="shared" si="25"/>
        <v>0.1729038727478879</v>
      </c>
    </row>
    <row r="772" spans="1:14">
      <c r="A772" s="273" t="s">
        <v>1845</v>
      </c>
      <c r="B772" s="273">
        <v>432312402</v>
      </c>
      <c r="C772" s="273" t="s">
        <v>1070</v>
      </c>
      <c r="D772" s="273">
        <v>10885181</v>
      </c>
      <c r="E772" s="273">
        <v>100</v>
      </c>
      <c r="F772" s="273" t="s">
        <v>1772</v>
      </c>
      <c r="G772" s="273" t="s">
        <v>1255</v>
      </c>
      <c r="H772" s="273" t="s">
        <v>1773</v>
      </c>
      <c r="I772" s="287">
        <v>1</v>
      </c>
      <c r="J772" s="273">
        <v>72</v>
      </c>
      <c r="K772" s="288">
        <v>0.10273560000000001</v>
      </c>
      <c r="L772" s="288">
        <v>6.7224999999999993E-2</v>
      </c>
      <c r="M772" s="288">
        <f t="shared" si="24"/>
        <v>3.5510600000000017E-2</v>
      </c>
      <c r="N772" s="289">
        <f t="shared" si="25"/>
        <v>0.34565038798624831</v>
      </c>
    </row>
    <row r="773" spans="1:14">
      <c r="A773" s="273" t="s">
        <v>1845</v>
      </c>
      <c r="B773" s="273">
        <v>432312402</v>
      </c>
      <c r="C773" s="273" t="s">
        <v>1070</v>
      </c>
      <c r="D773" s="273">
        <v>10885183</v>
      </c>
      <c r="E773" s="273">
        <v>100</v>
      </c>
      <c r="F773" s="273" t="s">
        <v>1772</v>
      </c>
      <c r="G773" s="273" t="s">
        <v>1255</v>
      </c>
      <c r="H773" s="273" t="s">
        <v>1773</v>
      </c>
      <c r="I773" s="287">
        <v>1</v>
      </c>
      <c r="J773" s="273">
        <v>98</v>
      </c>
      <c r="K773" s="288">
        <v>0.1223944</v>
      </c>
      <c r="L773" s="288">
        <v>7.2397000000000003E-2</v>
      </c>
      <c r="M773" s="288">
        <f t="shared" si="24"/>
        <v>4.9997399999999997E-2</v>
      </c>
      <c r="N773" s="289">
        <f t="shared" si="25"/>
        <v>0.40849417947226341</v>
      </c>
    </row>
    <row r="774" spans="1:14">
      <c r="A774" s="273" t="s">
        <v>1845</v>
      </c>
      <c r="B774" s="273">
        <v>432312402</v>
      </c>
      <c r="C774" s="273" t="s">
        <v>1070</v>
      </c>
      <c r="D774" s="273">
        <v>10885185</v>
      </c>
      <c r="E774" s="273">
        <v>100</v>
      </c>
      <c r="F774" s="273" t="s">
        <v>1772</v>
      </c>
      <c r="G774" s="273" t="s">
        <v>1255</v>
      </c>
      <c r="H774" s="273" t="s">
        <v>1773</v>
      </c>
      <c r="I774" s="287">
        <v>1</v>
      </c>
      <c r="J774" s="273">
        <v>38</v>
      </c>
      <c r="K774" s="288">
        <v>5.7102400000000005E-2</v>
      </c>
      <c r="L774" s="288">
        <v>4.0753999999999999E-2</v>
      </c>
      <c r="M774" s="288">
        <f t="shared" si="24"/>
        <v>1.6348400000000006E-2</v>
      </c>
      <c r="N774" s="289">
        <f t="shared" si="25"/>
        <v>0.28629970018773299</v>
      </c>
    </row>
    <row r="775" spans="1:14">
      <c r="A775" s="273" t="s">
        <v>1845</v>
      </c>
      <c r="B775" s="273">
        <v>432312404</v>
      </c>
      <c r="C775" s="273" t="s">
        <v>1072</v>
      </c>
      <c r="D775" s="273">
        <v>10885227</v>
      </c>
      <c r="E775" s="273">
        <v>100</v>
      </c>
      <c r="F775" s="273" t="s">
        <v>1772</v>
      </c>
      <c r="G775" s="273" t="s">
        <v>1255</v>
      </c>
      <c r="H775" s="273" t="s">
        <v>1773</v>
      </c>
      <c r="I775" s="287">
        <v>1</v>
      </c>
      <c r="J775" s="273">
        <v>67</v>
      </c>
      <c r="K775" s="288">
        <v>7.3894399999999999E-2</v>
      </c>
      <c r="L775" s="288">
        <v>6.4906000000000005E-2</v>
      </c>
      <c r="M775" s="288">
        <f t="shared" si="24"/>
        <v>8.9883999999999936E-3</v>
      </c>
      <c r="N775" s="289">
        <f t="shared" si="25"/>
        <v>0.12163844621513936</v>
      </c>
    </row>
    <row r="776" spans="1:14">
      <c r="A776" s="273" t="s">
        <v>1845</v>
      </c>
      <c r="B776" s="273">
        <v>432312404</v>
      </c>
      <c r="C776" s="273" t="s">
        <v>1072</v>
      </c>
      <c r="D776" s="273">
        <v>10885235</v>
      </c>
      <c r="E776" s="273">
        <v>100</v>
      </c>
      <c r="F776" s="273" t="s">
        <v>1772</v>
      </c>
      <c r="G776" s="273" t="s">
        <v>1255</v>
      </c>
      <c r="H776" s="273" t="s">
        <v>1773</v>
      </c>
      <c r="I776" s="287">
        <v>1</v>
      </c>
      <c r="J776" s="273">
        <v>117</v>
      </c>
      <c r="K776" s="288">
        <v>0.1049596</v>
      </c>
      <c r="L776" s="288">
        <v>8.5173747000000008E-2</v>
      </c>
      <c r="M776" s="288">
        <f t="shared" si="24"/>
        <v>1.9785852999999992E-2</v>
      </c>
      <c r="N776" s="289">
        <f t="shared" si="25"/>
        <v>0.18850922640711276</v>
      </c>
    </row>
    <row r="777" spans="1:14">
      <c r="A777" s="273" t="s">
        <v>1845</v>
      </c>
      <c r="B777" s="273">
        <v>432312404</v>
      </c>
      <c r="C777" s="273" t="s">
        <v>1072</v>
      </c>
      <c r="D777" s="273">
        <v>10885245</v>
      </c>
      <c r="E777" s="273">
        <v>100</v>
      </c>
      <c r="F777" s="273" t="s">
        <v>1772</v>
      </c>
      <c r="G777" s="273" t="s">
        <v>1255</v>
      </c>
      <c r="H777" s="273" t="s">
        <v>1773</v>
      </c>
      <c r="I777" s="287">
        <v>1</v>
      </c>
      <c r="J777" s="273">
        <v>52</v>
      </c>
      <c r="K777" s="288">
        <v>3.78328E-2</v>
      </c>
      <c r="L777" s="288">
        <v>2.9387E-2</v>
      </c>
      <c r="M777" s="288">
        <f t="shared" si="24"/>
        <v>8.4457999999999998E-3</v>
      </c>
      <c r="N777" s="289">
        <f t="shared" si="25"/>
        <v>0.22324015140301537</v>
      </c>
    </row>
    <row r="778" spans="1:14">
      <c r="A778" s="273" t="s">
        <v>1845</v>
      </c>
      <c r="B778" s="273">
        <v>432312404</v>
      </c>
      <c r="C778" s="273" t="s">
        <v>1072</v>
      </c>
      <c r="D778" s="273">
        <v>10885247</v>
      </c>
      <c r="E778" s="273">
        <v>100</v>
      </c>
      <c r="F778" s="273" t="s">
        <v>1772</v>
      </c>
      <c r="G778" s="273" t="s">
        <v>1255</v>
      </c>
      <c r="H778" s="273" t="s">
        <v>1773</v>
      </c>
      <c r="I778" s="287">
        <v>1</v>
      </c>
      <c r="J778" s="273">
        <v>36</v>
      </c>
      <c r="K778" s="288">
        <v>2.0523599999999999E-2</v>
      </c>
      <c r="L778" s="288">
        <v>1.008E-2</v>
      </c>
      <c r="M778" s="288">
        <f t="shared" si="24"/>
        <v>1.0443599999999999E-2</v>
      </c>
      <c r="N778" s="289">
        <f t="shared" si="25"/>
        <v>0.50885809507104018</v>
      </c>
    </row>
    <row r="779" spans="1:14">
      <c r="A779" s="273" t="s">
        <v>1845</v>
      </c>
      <c r="B779" s="273">
        <v>432312404</v>
      </c>
      <c r="C779" s="273" t="s">
        <v>1072</v>
      </c>
      <c r="D779" s="273">
        <v>10885255</v>
      </c>
      <c r="E779" s="273">
        <v>100</v>
      </c>
      <c r="F779" s="273" t="s">
        <v>1772</v>
      </c>
      <c r="G779" s="273" t="s">
        <v>1255</v>
      </c>
      <c r="H779" s="273" t="s">
        <v>1773</v>
      </c>
      <c r="I779" s="287">
        <v>1</v>
      </c>
      <c r="J779" s="273">
        <v>55</v>
      </c>
      <c r="K779" s="288">
        <v>6.1061600000000001E-2</v>
      </c>
      <c r="L779" s="288">
        <v>3.0443000000000001E-2</v>
      </c>
      <c r="M779" s="288">
        <f t="shared" si="24"/>
        <v>3.0618599999999999E-2</v>
      </c>
      <c r="N779" s="289">
        <f t="shared" si="25"/>
        <v>0.50143789222686597</v>
      </c>
    </row>
    <row r="780" spans="1:14">
      <c r="A780" s="273" t="s">
        <v>1845</v>
      </c>
      <c r="B780" s="273">
        <v>432312404</v>
      </c>
      <c r="C780" s="273" t="s">
        <v>1072</v>
      </c>
      <c r="D780" s="273">
        <v>10885257</v>
      </c>
      <c r="E780" s="273">
        <v>100</v>
      </c>
      <c r="F780" s="273" t="s">
        <v>1772</v>
      </c>
      <c r="G780" s="273" t="s">
        <v>1255</v>
      </c>
      <c r="H780" s="273" t="s">
        <v>1773</v>
      </c>
      <c r="I780" s="287">
        <v>1</v>
      </c>
      <c r="J780" s="273">
        <v>68</v>
      </c>
      <c r="K780" s="288">
        <v>5.3447599999999998E-2</v>
      </c>
      <c r="L780" s="288">
        <v>2.9187999999999999E-2</v>
      </c>
      <c r="M780" s="288">
        <f t="shared" si="24"/>
        <v>2.4259599999999999E-2</v>
      </c>
      <c r="N780" s="289">
        <f t="shared" si="25"/>
        <v>0.4538950298984426</v>
      </c>
    </row>
    <row r="781" spans="1:14">
      <c r="A781" s="273" t="s">
        <v>1845</v>
      </c>
      <c r="B781" s="273">
        <v>432312404</v>
      </c>
      <c r="C781" s="273" t="s">
        <v>1072</v>
      </c>
      <c r="D781" s="273">
        <v>10885279</v>
      </c>
      <c r="E781" s="273">
        <v>100</v>
      </c>
      <c r="F781" s="273" t="s">
        <v>1772</v>
      </c>
      <c r="G781" s="273" t="s">
        <v>1255</v>
      </c>
      <c r="H781" s="273" t="s">
        <v>1773</v>
      </c>
      <c r="I781" s="287">
        <v>1</v>
      </c>
      <c r="J781" s="273">
        <v>37</v>
      </c>
      <c r="K781" s="288">
        <v>3.9848399999999999E-2</v>
      </c>
      <c r="L781" s="288">
        <v>2.3157000000000001E-2</v>
      </c>
      <c r="M781" s="288">
        <f t="shared" si="24"/>
        <v>1.6691399999999999E-2</v>
      </c>
      <c r="N781" s="289">
        <f t="shared" si="25"/>
        <v>0.41887252687686327</v>
      </c>
    </row>
    <row r="782" spans="1:14">
      <c r="A782" s="273" t="s">
        <v>1845</v>
      </c>
      <c r="B782" s="273">
        <v>432312403</v>
      </c>
      <c r="C782" s="273" t="s">
        <v>1071</v>
      </c>
      <c r="D782" s="273">
        <v>10885347</v>
      </c>
      <c r="E782" s="273">
        <v>100</v>
      </c>
      <c r="F782" s="273" t="s">
        <v>1772</v>
      </c>
      <c r="G782" s="273" t="s">
        <v>1255</v>
      </c>
      <c r="H782" s="273" t="s">
        <v>1773</v>
      </c>
      <c r="I782" s="287">
        <v>1</v>
      </c>
      <c r="J782" s="273">
        <v>106</v>
      </c>
      <c r="K782" s="288">
        <v>7.1147600000000005E-2</v>
      </c>
      <c r="L782" s="288">
        <v>4.6928999999999998E-2</v>
      </c>
      <c r="M782" s="288">
        <f t="shared" si="24"/>
        <v>2.4218600000000007E-2</v>
      </c>
      <c r="N782" s="289">
        <f t="shared" si="25"/>
        <v>0.34039939506040967</v>
      </c>
    </row>
    <row r="783" spans="1:14">
      <c r="A783" s="273" t="s">
        <v>1845</v>
      </c>
      <c r="B783" s="273">
        <v>432312403</v>
      </c>
      <c r="C783" s="273" t="s">
        <v>1071</v>
      </c>
      <c r="D783" s="273">
        <v>10885371</v>
      </c>
      <c r="E783" s="273">
        <v>100</v>
      </c>
      <c r="F783" s="273" t="s">
        <v>1772</v>
      </c>
      <c r="G783" s="273" t="s">
        <v>1255</v>
      </c>
      <c r="H783" s="273" t="s">
        <v>1773</v>
      </c>
      <c r="I783" s="287">
        <v>1</v>
      </c>
      <c r="J783" s="273">
        <v>173</v>
      </c>
      <c r="K783" s="288">
        <v>0.13983879999999999</v>
      </c>
      <c r="L783" s="288">
        <v>7.6429017000000002E-2</v>
      </c>
      <c r="M783" s="288">
        <f t="shared" si="24"/>
        <v>6.3409782999999983E-2</v>
      </c>
      <c r="N783" s="289">
        <f t="shared" si="25"/>
        <v>0.45344913571912793</v>
      </c>
    </row>
    <row r="784" spans="1:14">
      <c r="A784" s="273" t="s">
        <v>1845</v>
      </c>
      <c r="B784" s="273">
        <v>432312403</v>
      </c>
      <c r="C784" s="273" t="s">
        <v>1071</v>
      </c>
      <c r="D784" s="273">
        <v>10885385</v>
      </c>
      <c r="E784" s="273">
        <v>100</v>
      </c>
      <c r="F784" s="273" t="s">
        <v>1772</v>
      </c>
      <c r="G784" s="273" t="s">
        <v>1255</v>
      </c>
      <c r="H784" s="273" t="s">
        <v>1773</v>
      </c>
      <c r="I784" s="287">
        <v>1</v>
      </c>
      <c r="J784" s="273">
        <v>104</v>
      </c>
      <c r="K784" s="288">
        <v>9.4345600000000002E-2</v>
      </c>
      <c r="L784" s="288">
        <v>6.1588999999999998E-2</v>
      </c>
      <c r="M784" s="288">
        <f t="shared" si="24"/>
        <v>3.2756600000000004E-2</v>
      </c>
      <c r="N784" s="289">
        <f t="shared" si="25"/>
        <v>0.34719796153715704</v>
      </c>
    </row>
    <row r="785" spans="1:14">
      <c r="A785" s="273" t="s">
        <v>1845</v>
      </c>
      <c r="B785" s="273">
        <v>432312403</v>
      </c>
      <c r="C785" s="273" t="s">
        <v>1071</v>
      </c>
      <c r="D785" s="273">
        <v>10885389</v>
      </c>
      <c r="E785" s="273">
        <v>100</v>
      </c>
      <c r="F785" s="273" t="s">
        <v>1772</v>
      </c>
      <c r="G785" s="273" t="s">
        <v>1255</v>
      </c>
      <c r="H785" s="273" t="s">
        <v>1773</v>
      </c>
      <c r="I785" s="287">
        <v>1</v>
      </c>
      <c r="J785" s="273">
        <v>80</v>
      </c>
      <c r="K785" s="288">
        <v>5.9216400000000002E-2</v>
      </c>
      <c r="L785" s="288">
        <v>4.2616485000000003E-2</v>
      </c>
      <c r="M785" s="288">
        <f t="shared" si="24"/>
        <v>1.6599915E-2</v>
      </c>
      <c r="N785" s="289">
        <f t="shared" si="25"/>
        <v>0.2803263116298863</v>
      </c>
    </row>
    <row r="786" spans="1:14">
      <c r="A786" s="273" t="s">
        <v>1845</v>
      </c>
      <c r="B786" s="273">
        <v>432312403</v>
      </c>
      <c r="C786" s="273" t="s">
        <v>1071</v>
      </c>
      <c r="D786" s="273">
        <v>10885415</v>
      </c>
      <c r="E786" s="273">
        <v>100</v>
      </c>
      <c r="F786" s="273" t="s">
        <v>1772</v>
      </c>
      <c r="G786" s="273" t="s">
        <v>1255</v>
      </c>
      <c r="H786" s="273" t="s">
        <v>1773</v>
      </c>
      <c r="I786" s="287">
        <v>1</v>
      </c>
      <c r="J786" s="273">
        <v>78</v>
      </c>
      <c r="K786" s="288">
        <v>5.1099199999999997E-2</v>
      </c>
      <c r="L786" s="288">
        <v>4.4960917999999996E-2</v>
      </c>
      <c r="M786" s="288">
        <f t="shared" si="24"/>
        <v>6.1382820000000018E-3</v>
      </c>
      <c r="N786" s="289">
        <f t="shared" si="25"/>
        <v>0.12012481604408684</v>
      </c>
    </row>
    <row r="787" spans="1:14">
      <c r="A787" s="273" t="s">
        <v>1845</v>
      </c>
      <c r="B787" s="273">
        <v>432312403</v>
      </c>
      <c r="C787" s="273" t="s">
        <v>1071</v>
      </c>
      <c r="D787" s="273">
        <v>10885465</v>
      </c>
      <c r="E787" s="273">
        <v>100</v>
      </c>
      <c r="F787" s="273" t="s">
        <v>1772</v>
      </c>
      <c r="G787" s="273" t="s">
        <v>1255</v>
      </c>
      <c r="H787" s="273" t="s">
        <v>1773</v>
      </c>
      <c r="I787" s="287">
        <v>1</v>
      </c>
      <c r="J787" s="273">
        <v>81</v>
      </c>
      <c r="K787" s="288">
        <v>6.7133200000000004E-2</v>
      </c>
      <c r="L787" s="288">
        <v>5.5752000000000003E-2</v>
      </c>
      <c r="M787" s="288">
        <f t="shared" si="24"/>
        <v>1.1381200000000001E-2</v>
      </c>
      <c r="N787" s="289">
        <f t="shared" si="25"/>
        <v>0.16953161773906206</v>
      </c>
    </row>
    <row r="788" spans="1:14">
      <c r="A788" s="273" t="s">
        <v>1845</v>
      </c>
      <c r="B788" s="273">
        <v>432312403</v>
      </c>
      <c r="C788" s="273" t="s">
        <v>1071</v>
      </c>
      <c r="D788" s="273">
        <v>10885485</v>
      </c>
      <c r="E788" s="273">
        <v>100</v>
      </c>
      <c r="F788" s="273" t="s">
        <v>1772</v>
      </c>
      <c r="G788" s="273" t="s">
        <v>1255</v>
      </c>
      <c r="H788" s="273" t="s">
        <v>1773</v>
      </c>
      <c r="I788" s="287">
        <v>1</v>
      </c>
      <c r="J788" s="273">
        <v>172</v>
      </c>
      <c r="K788" s="288">
        <v>0.11698360000000001</v>
      </c>
      <c r="L788" s="288">
        <v>9.4212206000000007E-2</v>
      </c>
      <c r="M788" s="288">
        <f t="shared" si="24"/>
        <v>2.2771394E-2</v>
      </c>
      <c r="N788" s="289">
        <f t="shared" si="25"/>
        <v>0.19465458406135561</v>
      </c>
    </row>
    <row r="789" spans="1:14">
      <c r="A789" s="273" t="s">
        <v>1845</v>
      </c>
      <c r="B789" s="273">
        <v>432312403</v>
      </c>
      <c r="C789" s="273" t="s">
        <v>1071</v>
      </c>
      <c r="D789" s="273">
        <v>10885487</v>
      </c>
      <c r="E789" s="273">
        <v>100</v>
      </c>
      <c r="F789" s="273" t="s">
        <v>1772</v>
      </c>
      <c r="G789" s="273" t="s">
        <v>1255</v>
      </c>
      <c r="H789" s="273" t="s">
        <v>1773</v>
      </c>
      <c r="I789" s="287">
        <v>1</v>
      </c>
      <c r="J789" s="273">
        <v>70</v>
      </c>
      <c r="K789" s="288">
        <v>3.4736000000000003E-2</v>
      </c>
      <c r="L789" s="288">
        <v>2.8516E-2</v>
      </c>
      <c r="M789" s="288">
        <f t="shared" si="24"/>
        <v>6.2200000000000033E-3</v>
      </c>
      <c r="N789" s="289">
        <f t="shared" si="25"/>
        <v>0.17906494702901896</v>
      </c>
    </row>
    <row r="790" spans="1:14">
      <c r="A790" s="273" t="s">
        <v>1845</v>
      </c>
      <c r="B790" s="273">
        <v>432312403</v>
      </c>
      <c r="C790" s="273" t="s">
        <v>1071</v>
      </c>
      <c r="D790" s="273">
        <v>10885493</v>
      </c>
      <c r="E790" s="273">
        <v>100</v>
      </c>
      <c r="F790" s="273" t="s">
        <v>1772</v>
      </c>
      <c r="G790" s="273" t="s">
        <v>1255</v>
      </c>
      <c r="H790" s="273" t="s">
        <v>1773</v>
      </c>
      <c r="I790" s="287">
        <v>1</v>
      </c>
      <c r="J790" s="273">
        <v>162</v>
      </c>
      <c r="K790" s="288">
        <v>8.5149199999999994E-2</v>
      </c>
      <c r="L790" s="288">
        <v>7.2164000000000006E-2</v>
      </c>
      <c r="M790" s="288">
        <f t="shared" si="24"/>
        <v>1.2985199999999988E-2</v>
      </c>
      <c r="N790" s="289">
        <f t="shared" si="25"/>
        <v>0.15249937756314785</v>
      </c>
    </row>
    <row r="791" spans="1:14">
      <c r="A791" s="273" t="s">
        <v>1845</v>
      </c>
      <c r="B791" s="273">
        <v>432312403</v>
      </c>
      <c r="C791" s="273" t="s">
        <v>1071</v>
      </c>
      <c r="D791" s="273">
        <v>10885501</v>
      </c>
      <c r="E791" s="273">
        <v>100</v>
      </c>
      <c r="F791" s="273" t="s">
        <v>1772</v>
      </c>
      <c r="G791" s="273" t="s">
        <v>1255</v>
      </c>
      <c r="H791" s="273" t="s">
        <v>1773</v>
      </c>
      <c r="I791" s="287">
        <v>1</v>
      </c>
      <c r="J791" s="273">
        <v>135</v>
      </c>
      <c r="K791" s="288">
        <v>0.10660639999999999</v>
      </c>
      <c r="L791" s="288">
        <v>6.9122000000000003E-2</v>
      </c>
      <c r="M791" s="288">
        <f t="shared" si="24"/>
        <v>3.7484399999999987E-2</v>
      </c>
      <c r="N791" s="289">
        <f t="shared" si="25"/>
        <v>0.35161491242552034</v>
      </c>
    </row>
    <row r="792" spans="1:14">
      <c r="A792" s="273" t="s">
        <v>1845</v>
      </c>
      <c r="B792" s="273">
        <v>432312403</v>
      </c>
      <c r="C792" s="273" t="s">
        <v>1071</v>
      </c>
      <c r="D792" s="273">
        <v>10885511</v>
      </c>
      <c r="E792" s="273">
        <v>100</v>
      </c>
      <c r="F792" s="273" t="s">
        <v>1772</v>
      </c>
      <c r="G792" s="273" t="s">
        <v>1255</v>
      </c>
      <c r="H792" s="273" t="s">
        <v>1773</v>
      </c>
      <c r="I792" s="287">
        <v>1</v>
      </c>
      <c r="J792" s="273">
        <v>32</v>
      </c>
      <c r="K792" s="288">
        <v>2.3909200000000002E-2</v>
      </c>
      <c r="L792" s="288">
        <v>1.5713000000000001E-2</v>
      </c>
      <c r="M792" s="288">
        <f t="shared" si="24"/>
        <v>8.1962000000000007E-3</v>
      </c>
      <c r="N792" s="289">
        <f t="shared" si="25"/>
        <v>0.34280527997590887</v>
      </c>
    </row>
    <row r="793" spans="1:14">
      <c r="A793" s="273" t="s">
        <v>1845</v>
      </c>
      <c r="B793" s="273">
        <v>432312403</v>
      </c>
      <c r="C793" s="273" t="s">
        <v>1071</v>
      </c>
      <c r="D793" s="273">
        <v>10885551</v>
      </c>
      <c r="E793" s="273">
        <v>100</v>
      </c>
      <c r="F793" s="273" t="s">
        <v>1772</v>
      </c>
      <c r="G793" s="273" t="s">
        <v>1255</v>
      </c>
      <c r="H793" s="273" t="s">
        <v>1773</v>
      </c>
      <c r="I793" s="287">
        <v>1</v>
      </c>
      <c r="J793" s="273">
        <v>121</v>
      </c>
      <c r="K793" s="288">
        <v>9.8574399999999993E-2</v>
      </c>
      <c r="L793" s="288">
        <v>6.5463196000000001E-2</v>
      </c>
      <c r="M793" s="288">
        <f t="shared" si="24"/>
        <v>3.3111203999999991E-2</v>
      </c>
      <c r="N793" s="289">
        <f t="shared" si="25"/>
        <v>0.33590063951695365</v>
      </c>
    </row>
    <row r="794" spans="1:14">
      <c r="A794" s="273" t="s">
        <v>1845</v>
      </c>
      <c r="B794" s="273">
        <v>432312403</v>
      </c>
      <c r="C794" s="273" t="s">
        <v>1071</v>
      </c>
      <c r="D794" s="273">
        <v>10885577</v>
      </c>
      <c r="E794" s="273">
        <v>100</v>
      </c>
      <c r="F794" s="273" t="s">
        <v>1772</v>
      </c>
      <c r="G794" s="273" t="s">
        <v>1255</v>
      </c>
      <c r="H794" s="273" t="s">
        <v>1773</v>
      </c>
      <c r="I794" s="287">
        <v>1</v>
      </c>
      <c r="J794" s="273">
        <v>87</v>
      </c>
      <c r="K794" s="288">
        <v>6.9675600000000004E-2</v>
      </c>
      <c r="L794" s="288">
        <v>4.4585E-2</v>
      </c>
      <c r="M794" s="288">
        <f t="shared" si="24"/>
        <v>2.5090600000000005E-2</v>
      </c>
      <c r="N794" s="289">
        <f t="shared" si="25"/>
        <v>0.36010597684124718</v>
      </c>
    </row>
    <row r="795" spans="1:14">
      <c r="A795" s="273" t="s">
        <v>1845</v>
      </c>
      <c r="B795" s="273">
        <v>432312403</v>
      </c>
      <c r="C795" s="273" t="s">
        <v>1071</v>
      </c>
      <c r="D795" s="273">
        <v>10885599</v>
      </c>
      <c r="E795" s="273">
        <v>100</v>
      </c>
      <c r="F795" s="273" t="s">
        <v>1772</v>
      </c>
      <c r="G795" s="273" t="s">
        <v>1255</v>
      </c>
      <c r="H795" s="273" t="s">
        <v>1773</v>
      </c>
      <c r="I795" s="287">
        <v>1</v>
      </c>
      <c r="J795" s="273">
        <v>49</v>
      </c>
      <c r="K795" s="288">
        <v>3.4331599999999997E-2</v>
      </c>
      <c r="L795" s="288">
        <v>2.9877647E-2</v>
      </c>
      <c r="M795" s="288">
        <f t="shared" si="24"/>
        <v>4.4539529999999966E-3</v>
      </c>
      <c r="N795" s="289">
        <f t="shared" si="25"/>
        <v>0.12973333605191709</v>
      </c>
    </row>
    <row r="796" spans="1:14">
      <c r="A796" s="273" t="s">
        <v>1845</v>
      </c>
      <c r="B796" s="273">
        <v>432312403</v>
      </c>
      <c r="C796" s="273" t="s">
        <v>1071</v>
      </c>
      <c r="D796" s="273">
        <v>10885605</v>
      </c>
      <c r="E796" s="273">
        <v>100</v>
      </c>
      <c r="F796" s="273" t="s">
        <v>1772</v>
      </c>
      <c r="G796" s="273" t="s">
        <v>1255</v>
      </c>
      <c r="H796" s="273" t="s">
        <v>1773</v>
      </c>
      <c r="I796" s="287">
        <v>1</v>
      </c>
      <c r="J796" s="273">
        <v>114</v>
      </c>
      <c r="K796" s="288">
        <v>9.0632799999999999E-2</v>
      </c>
      <c r="L796" s="288">
        <v>5.5394252999999997E-2</v>
      </c>
      <c r="M796" s="288">
        <f t="shared" si="24"/>
        <v>3.5238547000000002E-2</v>
      </c>
      <c r="N796" s="289">
        <f t="shared" si="25"/>
        <v>0.38880567520809245</v>
      </c>
    </row>
    <row r="797" spans="1:14">
      <c r="A797" s="273" t="s">
        <v>1838</v>
      </c>
      <c r="B797" s="273">
        <v>432323401</v>
      </c>
      <c r="C797" s="273" t="s">
        <v>1093</v>
      </c>
      <c r="D797" s="273">
        <v>10960778</v>
      </c>
      <c r="E797" s="273">
        <v>63</v>
      </c>
      <c r="F797" s="273" t="s">
        <v>1772</v>
      </c>
      <c r="G797" s="273" t="s">
        <v>1255</v>
      </c>
      <c r="H797" s="273" t="s">
        <v>1773</v>
      </c>
      <c r="I797" s="287">
        <v>1</v>
      </c>
      <c r="J797" s="273">
        <v>60</v>
      </c>
      <c r="K797" s="288">
        <v>3.8789199999999996E-2</v>
      </c>
      <c r="L797" s="288">
        <v>1.8376E-2</v>
      </c>
      <c r="M797" s="288">
        <f t="shared" si="24"/>
        <v>2.0413199999999996E-2</v>
      </c>
      <c r="N797" s="289">
        <f t="shared" si="25"/>
        <v>0.52625988677260671</v>
      </c>
    </row>
    <row r="798" spans="1:14">
      <c r="A798" s="273" t="s">
        <v>1838</v>
      </c>
      <c r="B798" s="273">
        <v>432323401</v>
      </c>
      <c r="C798" s="273" t="s">
        <v>1093</v>
      </c>
      <c r="D798" s="273">
        <v>10960786</v>
      </c>
      <c r="E798" s="273">
        <v>63</v>
      </c>
      <c r="F798" s="273" t="s">
        <v>1772</v>
      </c>
      <c r="G798" s="273" t="s">
        <v>1255</v>
      </c>
      <c r="H798" s="273" t="s">
        <v>1773</v>
      </c>
      <c r="I798" s="287">
        <v>1</v>
      </c>
      <c r="J798" s="273">
        <v>166</v>
      </c>
      <c r="K798" s="288">
        <v>4.4300800000000001E-2</v>
      </c>
      <c r="L798" s="288">
        <v>3.8872999999999998E-2</v>
      </c>
      <c r="M798" s="288">
        <f t="shared" si="24"/>
        <v>5.4278000000000035E-3</v>
      </c>
      <c r="N798" s="289">
        <f t="shared" si="25"/>
        <v>0.12252148945391513</v>
      </c>
    </row>
    <row r="799" spans="1:14">
      <c r="A799" s="273" t="s">
        <v>1838</v>
      </c>
      <c r="B799" s="273">
        <v>432323401</v>
      </c>
      <c r="C799" s="273" t="s">
        <v>1093</v>
      </c>
      <c r="D799" s="273">
        <v>10960922</v>
      </c>
      <c r="E799" s="273">
        <v>100</v>
      </c>
      <c r="F799" s="273" t="s">
        <v>1772</v>
      </c>
      <c r="G799" s="273" t="s">
        <v>1255</v>
      </c>
      <c r="H799" s="273" t="s">
        <v>1773</v>
      </c>
      <c r="I799" s="287">
        <v>1</v>
      </c>
      <c r="J799" s="273">
        <v>181</v>
      </c>
      <c r="K799" s="288">
        <v>0.1061576</v>
      </c>
      <c r="L799" s="288">
        <v>8.9693999999999996E-2</v>
      </c>
      <c r="M799" s="288">
        <f t="shared" si="24"/>
        <v>1.6463600000000009E-2</v>
      </c>
      <c r="N799" s="289">
        <f t="shared" si="25"/>
        <v>0.15508639984325198</v>
      </c>
    </row>
    <row r="800" spans="1:14">
      <c r="A800" s="273" t="s">
        <v>1838</v>
      </c>
      <c r="B800" s="273">
        <v>432323401</v>
      </c>
      <c r="C800" s="273" t="s">
        <v>1093</v>
      </c>
      <c r="D800" s="273">
        <v>10961184</v>
      </c>
      <c r="E800" s="273">
        <v>63</v>
      </c>
      <c r="F800" s="273" t="s">
        <v>1772</v>
      </c>
      <c r="G800" s="273" t="s">
        <v>1255</v>
      </c>
      <c r="H800" s="273" t="s">
        <v>1773</v>
      </c>
      <c r="I800" s="287">
        <v>1</v>
      </c>
      <c r="J800" s="273">
        <v>79</v>
      </c>
      <c r="K800" s="288">
        <v>4.1147199999999995E-2</v>
      </c>
      <c r="L800" s="288">
        <v>3.5796957999999997E-2</v>
      </c>
      <c r="M800" s="288">
        <f t="shared" si="24"/>
        <v>5.3502419999999981E-3</v>
      </c>
      <c r="N800" s="289">
        <f t="shared" si="25"/>
        <v>0.13002687910720531</v>
      </c>
    </row>
    <row r="801" spans="1:14">
      <c r="A801" s="273" t="s">
        <v>1838</v>
      </c>
      <c r="B801" s="273">
        <v>432323401</v>
      </c>
      <c r="C801" s="273" t="s">
        <v>1093</v>
      </c>
      <c r="D801" s="273">
        <v>10961186</v>
      </c>
      <c r="E801" s="273">
        <v>63</v>
      </c>
      <c r="F801" s="273" t="s">
        <v>1772</v>
      </c>
      <c r="G801" s="273" t="s">
        <v>1255</v>
      </c>
      <c r="H801" s="273" t="s">
        <v>1773</v>
      </c>
      <c r="I801" s="287">
        <v>1</v>
      </c>
      <c r="J801" s="273">
        <v>58</v>
      </c>
      <c r="K801" s="288">
        <v>3.7394400000000001E-2</v>
      </c>
      <c r="L801" s="288">
        <v>2.6527999999999999E-2</v>
      </c>
      <c r="M801" s="288">
        <f t="shared" si="24"/>
        <v>1.0866400000000002E-2</v>
      </c>
      <c r="N801" s="289">
        <f t="shared" si="25"/>
        <v>0.29058896519264921</v>
      </c>
    </row>
    <row r="802" spans="1:14">
      <c r="A802" s="273" t="s">
        <v>1846</v>
      </c>
      <c r="B802" s="273">
        <v>432312102</v>
      </c>
      <c r="C802" s="273" t="s">
        <v>1068</v>
      </c>
      <c r="D802" s="273">
        <v>10961236</v>
      </c>
      <c r="E802" s="273">
        <v>100</v>
      </c>
      <c r="F802" s="273" t="s">
        <v>1772</v>
      </c>
      <c r="G802" s="273" t="s">
        <v>1255</v>
      </c>
      <c r="H802" s="273" t="s">
        <v>1773</v>
      </c>
      <c r="I802" s="287">
        <v>1</v>
      </c>
      <c r="J802" s="273">
        <v>73</v>
      </c>
      <c r="K802" s="288">
        <v>2.9502E-2</v>
      </c>
      <c r="L802" s="288">
        <v>2.6171E-2</v>
      </c>
      <c r="M802" s="288">
        <f t="shared" si="24"/>
        <v>3.3310000000000006E-3</v>
      </c>
      <c r="N802" s="289">
        <f t="shared" si="25"/>
        <v>0.11290759948478071</v>
      </c>
    </row>
    <row r="803" spans="1:14">
      <c r="A803" s="273" t="s">
        <v>1846</v>
      </c>
      <c r="B803" s="273">
        <v>432312102</v>
      </c>
      <c r="C803" s="273" t="s">
        <v>1068</v>
      </c>
      <c r="D803" s="273">
        <v>10961264</v>
      </c>
      <c r="E803" s="273">
        <v>100</v>
      </c>
      <c r="F803" s="273" t="s">
        <v>1772</v>
      </c>
      <c r="G803" s="273" t="s">
        <v>1255</v>
      </c>
      <c r="H803" s="273" t="s">
        <v>1773</v>
      </c>
      <c r="I803" s="287">
        <v>1</v>
      </c>
      <c r="J803" s="273">
        <v>96</v>
      </c>
      <c r="K803" s="288">
        <v>6.1307599999999997E-2</v>
      </c>
      <c r="L803" s="288">
        <v>4.9461683999999999E-2</v>
      </c>
      <c r="M803" s="288">
        <f t="shared" si="24"/>
        <v>1.1845915999999998E-2</v>
      </c>
      <c r="N803" s="289">
        <f t="shared" si="25"/>
        <v>0.19322100359498656</v>
      </c>
    </row>
    <row r="804" spans="1:14">
      <c r="A804" s="273" t="s">
        <v>1846</v>
      </c>
      <c r="B804" s="273">
        <v>432312102</v>
      </c>
      <c r="C804" s="273" t="s">
        <v>1068</v>
      </c>
      <c r="D804" s="273">
        <v>10961294</v>
      </c>
      <c r="E804" s="273">
        <v>100</v>
      </c>
      <c r="F804" s="273" t="s">
        <v>1772</v>
      </c>
      <c r="G804" s="273" t="s">
        <v>1255</v>
      </c>
      <c r="H804" s="273" t="s">
        <v>1773</v>
      </c>
      <c r="I804" s="287">
        <v>1</v>
      </c>
      <c r="J804" s="273">
        <v>81</v>
      </c>
      <c r="K804" s="288">
        <v>6.6675600000000002E-2</v>
      </c>
      <c r="L804" s="288">
        <v>3.6076999999999998E-2</v>
      </c>
      <c r="M804" s="288">
        <f t="shared" si="24"/>
        <v>3.0598600000000004E-2</v>
      </c>
      <c r="N804" s="289">
        <f t="shared" si="25"/>
        <v>0.45891750505432277</v>
      </c>
    </row>
    <row r="805" spans="1:14">
      <c r="A805" s="273" t="s">
        <v>1846</v>
      </c>
      <c r="B805" s="273">
        <v>432312102</v>
      </c>
      <c r="C805" s="273" t="s">
        <v>1068</v>
      </c>
      <c r="D805" s="273">
        <v>10961318</v>
      </c>
      <c r="E805" s="273">
        <v>100</v>
      </c>
      <c r="F805" s="273" t="s">
        <v>1772</v>
      </c>
      <c r="G805" s="273" t="s">
        <v>1255</v>
      </c>
      <c r="H805" s="273" t="s">
        <v>1773</v>
      </c>
      <c r="I805" s="287">
        <v>1</v>
      </c>
      <c r="J805" s="273">
        <v>101</v>
      </c>
      <c r="K805" s="288">
        <v>0.15466240000000001</v>
      </c>
      <c r="L805" s="288">
        <v>7.4547887000000007E-2</v>
      </c>
      <c r="M805" s="288">
        <f t="shared" si="24"/>
        <v>8.0114512999999998E-2</v>
      </c>
      <c r="N805" s="289">
        <f t="shared" si="25"/>
        <v>0.5179960546325415</v>
      </c>
    </row>
    <row r="806" spans="1:14">
      <c r="A806" s="273" t="s">
        <v>1846</v>
      </c>
      <c r="B806" s="273">
        <v>432312102</v>
      </c>
      <c r="C806" s="273" t="s">
        <v>1068</v>
      </c>
      <c r="D806" s="273">
        <v>10961338</v>
      </c>
      <c r="E806" s="273">
        <v>100</v>
      </c>
      <c r="F806" s="273" t="s">
        <v>1772</v>
      </c>
      <c r="G806" s="273" t="s">
        <v>1255</v>
      </c>
      <c r="H806" s="273" t="s">
        <v>1773</v>
      </c>
      <c r="I806" s="287">
        <v>1</v>
      </c>
      <c r="J806" s="273">
        <v>132</v>
      </c>
      <c r="K806" s="288">
        <v>0.12328</v>
      </c>
      <c r="L806" s="288">
        <v>6.4822000000000005E-2</v>
      </c>
      <c r="M806" s="288">
        <f t="shared" si="24"/>
        <v>5.8457999999999996E-2</v>
      </c>
      <c r="N806" s="289">
        <f t="shared" si="25"/>
        <v>0.47418883841661258</v>
      </c>
    </row>
    <row r="807" spans="1:14">
      <c r="A807" s="273" t="s">
        <v>1846</v>
      </c>
      <c r="B807" s="273">
        <v>432312102</v>
      </c>
      <c r="C807" s="273" t="s">
        <v>1068</v>
      </c>
      <c r="D807" s="273">
        <v>10961342</v>
      </c>
      <c r="E807" s="273">
        <v>100</v>
      </c>
      <c r="F807" s="273" t="s">
        <v>1772</v>
      </c>
      <c r="G807" s="273" t="s">
        <v>1255</v>
      </c>
      <c r="H807" s="273" t="s">
        <v>1773</v>
      </c>
      <c r="I807" s="287">
        <v>1</v>
      </c>
      <c r="J807" s="273">
        <v>21</v>
      </c>
      <c r="K807" s="288">
        <v>3.4775199999999999E-2</v>
      </c>
      <c r="L807" s="288">
        <v>1.1993394000000001E-2</v>
      </c>
      <c r="M807" s="288">
        <f t="shared" si="24"/>
        <v>2.2781805999999998E-2</v>
      </c>
      <c r="N807" s="289">
        <f t="shared" si="25"/>
        <v>0.65511646230647125</v>
      </c>
    </row>
    <row r="808" spans="1:14">
      <c r="A808" s="273" t="s">
        <v>1846</v>
      </c>
      <c r="B808" s="273">
        <v>432312102</v>
      </c>
      <c r="C808" s="273" t="s">
        <v>1068</v>
      </c>
      <c r="D808" s="273">
        <v>10961350</v>
      </c>
      <c r="E808" s="273">
        <v>100</v>
      </c>
      <c r="F808" s="273" t="s">
        <v>1772</v>
      </c>
      <c r="G808" s="273" t="s">
        <v>1255</v>
      </c>
      <c r="H808" s="273" t="s">
        <v>1773</v>
      </c>
      <c r="I808" s="287">
        <v>1</v>
      </c>
      <c r="J808" s="273">
        <v>126</v>
      </c>
      <c r="K808" s="288">
        <v>7.559239999999999E-2</v>
      </c>
      <c r="L808" s="288">
        <v>4.4697000000000001E-2</v>
      </c>
      <c r="M808" s="288">
        <f t="shared" si="24"/>
        <v>3.089539999999999E-2</v>
      </c>
      <c r="N808" s="289">
        <f t="shared" si="25"/>
        <v>0.40871039945814652</v>
      </c>
    </row>
    <row r="809" spans="1:14">
      <c r="A809" s="273" t="s">
        <v>1846</v>
      </c>
      <c r="B809" s="273">
        <v>432312102</v>
      </c>
      <c r="C809" s="273" t="s">
        <v>1068</v>
      </c>
      <c r="D809" s="273">
        <v>10961374</v>
      </c>
      <c r="E809" s="273">
        <v>100</v>
      </c>
      <c r="F809" s="273" t="s">
        <v>1772</v>
      </c>
      <c r="G809" s="273" t="s">
        <v>1255</v>
      </c>
      <c r="H809" s="273" t="s">
        <v>1773</v>
      </c>
      <c r="I809" s="287">
        <v>1</v>
      </c>
      <c r="J809" s="273">
        <v>99</v>
      </c>
      <c r="K809" s="288">
        <v>5.3446800000000003E-2</v>
      </c>
      <c r="L809" s="288">
        <v>5.0327461000000004E-2</v>
      </c>
      <c r="M809" s="288">
        <f t="shared" si="24"/>
        <v>3.1193389999999988E-3</v>
      </c>
      <c r="N809" s="289">
        <f t="shared" si="25"/>
        <v>5.8363438035579279E-2</v>
      </c>
    </row>
    <row r="810" spans="1:14">
      <c r="A810" s="273" t="s">
        <v>1846</v>
      </c>
      <c r="B810" s="273">
        <v>432312102</v>
      </c>
      <c r="C810" s="273" t="s">
        <v>1068</v>
      </c>
      <c r="D810" s="273">
        <v>10961382</v>
      </c>
      <c r="E810" s="273">
        <v>100</v>
      </c>
      <c r="F810" s="273" t="s">
        <v>1772</v>
      </c>
      <c r="G810" s="273" t="s">
        <v>1255</v>
      </c>
      <c r="H810" s="273" t="s">
        <v>1773</v>
      </c>
      <c r="I810" s="287">
        <v>1</v>
      </c>
      <c r="J810" s="273">
        <v>173</v>
      </c>
      <c r="K810" s="288">
        <v>0.12539</v>
      </c>
      <c r="L810" s="288">
        <v>7.8354999999999994E-2</v>
      </c>
      <c r="M810" s="288">
        <f t="shared" si="24"/>
        <v>4.7035000000000007E-2</v>
      </c>
      <c r="N810" s="289">
        <f t="shared" si="25"/>
        <v>0.37510965786745359</v>
      </c>
    </row>
    <row r="811" spans="1:14">
      <c r="A811" s="273" t="s">
        <v>1846</v>
      </c>
      <c r="B811" s="273">
        <v>432312102</v>
      </c>
      <c r="C811" s="273" t="s">
        <v>1068</v>
      </c>
      <c r="D811" s="273">
        <v>10961386</v>
      </c>
      <c r="E811" s="273">
        <v>100</v>
      </c>
      <c r="F811" s="273" t="s">
        <v>1772</v>
      </c>
      <c r="G811" s="273" t="s">
        <v>1255</v>
      </c>
      <c r="H811" s="273" t="s">
        <v>1773</v>
      </c>
      <c r="I811" s="287">
        <v>1</v>
      </c>
      <c r="J811" s="273">
        <v>49</v>
      </c>
      <c r="K811" s="288">
        <v>5.2361600000000001E-2</v>
      </c>
      <c r="L811" s="288">
        <v>1.6670000000000001E-2</v>
      </c>
      <c r="M811" s="288">
        <f t="shared" si="24"/>
        <v>3.5691600000000004E-2</v>
      </c>
      <c r="N811" s="289">
        <f t="shared" si="25"/>
        <v>0.6816369247692966</v>
      </c>
    </row>
    <row r="812" spans="1:14">
      <c r="A812" s="273" t="s">
        <v>1846</v>
      </c>
      <c r="B812" s="273">
        <v>432312102</v>
      </c>
      <c r="C812" s="273" t="s">
        <v>1068</v>
      </c>
      <c r="D812" s="273">
        <v>10961480</v>
      </c>
      <c r="E812" s="273">
        <v>100</v>
      </c>
      <c r="F812" s="273" t="s">
        <v>1772</v>
      </c>
      <c r="G812" s="273" t="s">
        <v>1255</v>
      </c>
      <c r="H812" s="273" t="s">
        <v>1773</v>
      </c>
      <c r="I812" s="287">
        <v>1</v>
      </c>
      <c r="J812" s="273">
        <v>47</v>
      </c>
      <c r="K812" s="288">
        <v>3.3786400000000001E-2</v>
      </c>
      <c r="L812" s="288">
        <v>1.5277758000000001E-2</v>
      </c>
      <c r="M812" s="288">
        <f t="shared" si="24"/>
        <v>1.8508641999999999E-2</v>
      </c>
      <c r="N812" s="289">
        <f t="shared" si="25"/>
        <v>0.54781338053181161</v>
      </c>
    </row>
    <row r="813" spans="1:14">
      <c r="A813" s="273" t="s">
        <v>1846</v>
      </c>
      <c r="B813" s="273">
        <v>432312102</v>
      </c>
      <c r="C813" s="273" t="s">
        <v>1068</v>
      </c>
      <c r="D813" s="273">
        <v>10961518</v>
      </c>
      <c r="E813" s="273">
        <v>100</v>
      </c>
      <c r="F813" s="273" t="s">
        <v>1772</v>
      </c>
      <c r="G813" s="273" t="s">
        <v>1255</v>
      </c>
      <c r="H813" s="273" t="s">
        <v>1773</v>
      </c>
      <c r="I813" s="287">
        <v>1</v>
      </c>
      <c r="J813" s="273">
        <v>54</v>
      </c>
      <c r="K813" s="288">
        <v>3.0876400000000002E-2</v>
      </c>
      <c r="L813" s="288">
        <v>2.3739E-2</v>
      </c>
      <c r="M813" s="288">
        <f t="shared" si="24"/>
        <v>7.1374000000000021E-3</v>
      </c>
      <c r="N813" s="289">
        <f t="shared" si="25"/>
        <v>0.2311603684367349</v>
      </c>
    </row>
    <row r="814" spans="1:14">
      <c r="A814" s="273" t="s">
        <v>1845</v>
      </c>
      <c r="B814" s="273">
        <v>432312401</v>
      </c>
      <c r="C814" s="273" t="s">
        <v>1662</v>
      </c>
      <c r="D814" s="273">
        <v>11772377</v>
      </c>
      <c r="E814" s="273">
        <v>100</v>
      </c>
      <c r="F814" s="273" t="s">
        <v>1772</v>
      </c>
      <c r="G814" s="273" t="s">
        <v>1255</v>
      </c>
      <c r="H814" s="273" t="s">
        <v>1773</v>
      </c>
      <c r="I814" s="287">
        <v>1</v>
      </c>
      <c r="J814" s="273">
        <v>61</v>
      </c>
      <c r="K814" s="288">
        <v>0.1429376</v>
      </c>
      <c r="L814" s="288">
        <v>0.102299</v>
      </c>
      <c r="M814" s="288">
        <f t="shared" si="24"/>
        <v>4.0638599999999997E-2</v>
      </c>
      <c r="N814" s="289">
        <f t="shared" si="25"/>
        <v>0.28431007656487867</v>
      </c>
    </row>
    <row r="815" spans="1:14">
      <c r="A815" s="273" t="s">
        <v>1845</v>
      </c>
      <c r="B815" s="273">
        <v>432312401</v>
      </c>
      <c r="C815" s="273" t="s">
        <v>1662</v>
      </c>
      <c r="D815" s="273">
        <v>11772407</v>
      </c>
      <c r="E815" s="273">
        <v>250</v>
      </c>
      <c r="F815" s="273" t="s">
        <v>1772</v>
      </c>
      <c r="G815" s="273" t="s">
        <v>1255</v>
      </c>
      <c r="H815" s="273" t="s">
        <v>1773</v>
      </c>
      <c r="I815" s="287">
        <v>1</v>
      </c>
      <c r="J815" s="273">
        <v>37</v>
      </c>
      <c r="K815" s="288">
        <v>0.13454079999999999</v>
      </c>
      <c r="L815" s="288">
        <v>8.2452365999999999E-2</v>
      </c>
      <c r="M815" s="288">
        <f t="shared" si="24"/>
        <v>5.2088433999999989E-2</v>
      </c>
      <c r="N815" s="289">
        <f t="shared" si="25"/>
        <v>0.38715715976120252</v>
      </c>
    </row>
    <row r="816" spans="1:14">
      <c r="A816" s="273" t="s">
        <v>1845</v>
      </c>
      <c r="B816" s="273">
        <v>432312401</v>
      </c>
      <c r="C816" s="273" t="s">
        <v>1662</v>
      </c>
      <c r="D816" s="273">
        <v>11772419</v>
      </c>
      <c r="E816" s="273">
        <v>100</v>
      </c>
      <c r="F816" s="273" t="s">
        <v>1772</v>
      </c>
      <c r="G816" s="273" t="s">
        <v>1255</v>
      </c>
      <c r="H816" s="273" t="s">
        <v>1773</v>
      </c>
      <c r="I816" s="287">
        <v>1</v>
      </c>
      <c r="J816" s="273">
        <v>32</v>
      </c>
      <c r="K816" s="288">
        <v>7.4257600000000007E-2</v>
      </c>
      <c r="L816" s="288">
        <v>5.2922999999999998E-2</v>
      </c>
      <c r="M816" s="288">
        <f t="shared" si="24"/>
        <v>2.1334600000000009E-2</v>
      </c>
      <c r="N816" s="289">
        <f t="shared" si="25"/>
        <v>0.28730527245696075</v>
      </c>
    </row>
    <row r="817" spans="1:14">
      <c r="A817" s="273" t="s">
        <v>1845</v>
      </c>
      <c r="B817" s="273">
        <v>432312401</v>
      </c>
      <c r="C817" s="273" t="s">
        <v>1662</v>
      </c>
      <c r="D817" s="273">
        <v>11772423</v>
      </c>
      <c r="E817" s="273">
        <v>100</v>
      </c>
      <c r="F817" s="273" t="s">
        <v>1772</v>
      </c>
      <c r="G817" s="273" t="s">
        <v>1255</v>
      </c>
      <c r="H817" s="273" t="s">
        <v>1773</v>
      </c>
      <c r="I817" s="287">
        <v>1</v>
      </c>
      <c r="J817" s="273">
        <v>50</v>
      </c>
      <c r="K817" s="288">
        <v>3.9354800000000002E-2</v>
      </c>
      <c r="L817" s="288">
        <v>3.3395000000000001E-2</v>
      </c>
      <c r="M817" s="288">
        <f t="shared" si="24"/>
        <v>5.9598000000000012E-3</v>
      </c>
      <c r="N817" s="289">
        <f t="shared" si="25"/>
        <v>0.15143768993871143</v>
      </c>
    </row>
    <row r="818" spans="1:14">
      <c r="A818" s="273" t="s">
        <v>1845</v>
      </c>
      <c r="B818" s="273">
        <v>432312401</v>
      </c>
      <c r="C818" s="273" t="s">
        <v>1662</v>
      </c>
      <c r="D818" s="273">
        <v>11772425</v>
      </c>
      <c r="E818" s="273">
        <v>100</v>
      </c>
      <c r="F818" s="273" t="s">
        <v>1772</v>
      </c>
      <c r="G818" s="273" t="s">
        <v>1255</v>
      </c>
      <c r="H818" s="273" t="s">
        <v>1773</v>
      </c>
      <c r="I818" s="287">
        <v>1</v>
      </c>
      <c r="J818" s="273">
        <v>121</v>
      </c>
      <c r="K818" s="288">
        <v>0.14677200000000001</v>
      </c>
      <c r="L818" s="288">
        <v>7.7461000000000002E-2</v>
      </c>
      <c r="M818" s="288">
        <f t="shared" ref="M818:M881" si="26">K818-L818</f>
        <v>6.9311000000000011E-2</v>
      </c>
      <c r="N818" s="289">
        <f t="shared" ref="N818:N881" si="27">M818/K818</f>
        <v>0.47223584879949859</v>
      </c>
    </row>
    <row r="819" spans="1:14">
      <c r="A819" s="273" t="s">
        <v>1845</v>
      </c>
      <c r="B819" s="273">
        <v>432312401</v>
      </c>
      <c r="C819" s="273" t="s">
        <v>1662</v>
      </c>
      <c r="D819" s="273">
        <v>11772441</v>
      </c>
      <c r="E819" s="273">
        <v>100</v>
      </c>
      <c r="F819" s="273" t="s">
        <v>1772</v>
      </c>
      <c r="G819" s="273" t="s">
        <v>1255</v>
      </c>
      <c r="H819" s="273" t="s">
        <v>1773</v>
      </c>
      <c r="I819" s="287">
        <v>1</v>
      </c>
      <c r="J819" s="273">
        <v>81</v>
      </c>
      <c r="K819" s="288">
        <v>0.12984000000000001</v>
      </c>
      <c r="L819" s="288">
        <v>9.7058919999999993E-2</v>
      </c>
      <c r="M819" s="288">
        <f t="shared" si="26"/>
        <v>3.2781080000000018E-2</v>
      </c>
      <c r="N819" s="289">
        <f t="shared" si="27"/>
        <v>0.25247288971041293</v>
      </c>
    </row>
    <row r="820" spans="1:14">
      <c r="A820" s="273" t="s">
        <v>1845</v>
      </c>
      <c r="B820" s="273">
        <v>432312401</v>
      </c>
      <c r="C820" s="273" t="s">
        <v>1662</v>
      </c>
      <c r="D820" s="273">
        <v>11772445</v>
      </c>
      <c r="E820" s="273">
        <v>100</v>
      </c>
      <c r="F820" s="273" t="s">
        <v>1772</v>
      </c>
      <c r="G820" s="273" t="s">
        <v>1255</v>
      </c>
      <c r="H820" s="273" t="s">
        <v>1773</v>
      </c>
      <c r="I820" s="287">
        <v>1</v>
      </c>
      <c r="J820" s="273">
        <v>149</v>
      </c>
      <c r="K820" s="288">
        <v>0.1410904</v>
      </c>
      <c r="L820" s="288">
        <v>0.11406631</v>
      </c>
      <c r="M820" s="288">
        <f t="shared" si="26"/>
        <v>2.7024090000000001E-2</v>
      </c>
      <c r="N820" s="289">
        <f t="shared" si="27"/>
        <v>0.19153741147519604</v>
      </c>
    </row>
    <row r="821" spans="1:14">
      <c r="A821" s="273" t="s">
        <v>1845</v>
      </c>
      <c r="B821" s="273">
        <v>432312401</v>
      </c>
      <c r="C821" s="273" t="s">
        <v>1662</v>
      </c>
      <c r="D821" s="273">
        <v>11772451</v>
      </c>
      <c r="E821" s="273">
        <v>100</v>
      </c>
      <c r="F821" s="273" t="s">
        <v>1772</v>
      </c>
      <c r="G821" s="273" t="s">
        <v>1255</v>
      </c>
      <c r="H821" s="273" t="s">
        <v>1773</v>
      </c>
      <c r="I821" s="287">
        <v>1</v>
      </c>
      <c r="J821" s="273">
        <v>90</v>
      </c>
      <c r="K821" s="288">
        <v>0.1620452</v>
      </c>
      <c r="L821" s="288">
        <v>0.13123627100000002</v>
      </c>
      <c r="M821" s="288">
        <f t="shared" si="26"/>
        <v>3.0808928999999985E-2</v>
      </c>
      <c r="N821" s="289">
        <f t="shared" si="27"/>
        <v>0.19012552670489458</v>
      </c>
    </row>
    <row r="822" spans="1:14">
      <c r="A822" s="273" t="s">
        <v>1845</v>
      </c>
      <c r="B822" s="273">
        <v>432312401</v>
      </c>
      <c r="C822" s="273" t="s">
        <v>1662</v>
      </c>
      <c r="D822" s="273">
        <v>11772459</v>
      </c>
      <c r="E822" s="273">
        <v>100</v>
      </c>
      <c r="F822" s="273" t="s">
        <v>1772</v>
      </c>
      <c r="G822" s="273" t="s">
        <v>1255</v>
      </c>
      <c r="H822" s="273" t="s">
        <v>1773</v>
      </c>
      <c r="I822" s="287">
        <v>1</v>
      </c>
      <c r="J822" s="273">
        <v>101</v>
      </c>
      <c r="K822" s="288">
        <v>0.17653760000000002</v>
      </c>
      <c r="L822" s="288">
        <v>0.12905700000000001</v>
      </c>
      <c r="M822" s="288">
        <f t="shared" si="26"/>
        <v>4.7480600000000012E-2</v>
      </c>
      <c r="N822" s="289">
        <f t="shared" si="27"/>
        <v>0.26895460230568452</v>
      </c>
    </row>
    <row r="823" spans="1:14">
      <c r="A823" s="273" t="s">
        <v>1845</v>
      </c>
      <c r="B823" s="273">
        <v>432312401</v>
      </c>
      <c r="C823" s="273" t="s">
        <v>1662</v>
      </c>
      <c r="D823" s="273">
        <v>11772467</v>
      </c>
      <c r="E823" s="273">
        <v>100</v>
      </c>
      <c r="F823" s="273" t="s">
        <v>1772</v>
      </c>
      <c r="G823" s="273" t="s">
        <v>1255</v>
      </c>
      <c r="H823" s="273" t="s">
        <v>1773</v>
      </c>
      <c r="I823" s="287">
        <v>1</v>
      </c>
      <c r="J823" s="273">
        <v>117</v>
      </c>
      <c r="K823" s="288">
        <v>8.4792800000000002E-2</v>
      </c>
      <c r="L823" s="288">
        <v>6.2858434000000005E-2</v>
      </c>
      <c r="M823" s="288">
        <f t="shared" si="26"/>
        <v>2.1934365999999997E-2</v>
      </c>
      <c r="N823" s="289">
        <f t="shared" si="27"/>
        <v>0.25868193997603567</v>
      </c>
    </row>
    <row r="824" spans="1:14">
      <c r="A824" s="273" t="s">
        <v>1845</v>
      </c>
      <c r="B824" s="273">
        <v>432312401</v>
      </c>
      <c r="C824" s="273" t="s">
        <v>1662</v>
      </c>
      <c r="D824" s="273">
        <v>11772471</v>
      </c>
      <c r="E824" s="273">
        <v>100</v>
      </c>
      <c r="F824" s="273" t="s">
        <v>1772</v>
      </c>
      <c r="G824" s="273" t="s">
        <v>1255</v>
      </c>
      <c r="H824" s="273" t="s">
        <v>1773</v>
      </c>
      <c r="I824" s="287">
        <v>1</v>
      </c>
      <c r="J824" s="273">
        <v>63</v>
      </c>
      <c r="K824" s="288">
        <v>8.6807200000000001E-2</v>
      </c>
      <c r="L824" s="288">
        <v>5.8664000000000001E-2</v>
      </c>
      <c r="M824" s="288">
        <f t="shared" si="26"/>
        <v>2.81432E-2</v>
      </c>
      <c r="N824" s="289">
        <f t="shared" si="27"/>
        <v>0.32420352228847377</v>
      </c>
    </row>
    <row r="825" spans="1:14">
      <c r="A825" s="273" t="s">
        <v>1845</v>
      </c>
      <c r="B825" s="273">
        <v>432312401</v>
      </c>
      <c r="C825" s="273" t="s">
        <v>1662</v>
      </c>
      <c r="D825" s="273">
        <v>11772475</v>
      </c>
      <c r="E825" s="273">
        <v>100</v>
      </c>
      <c r="F825" s="273" t="s">
        <v>1772</v>
      </c>
      <c r="G825" s="273" t="s">
        <v>1255</v>
      </c>
      <c r="H825" s="273" t="s">
        <v>1773</v>
      </c>
      <c r="I825" s="287">
        <v>1</v>
      </c>
      <c r="J825" s="273">
        <v>82</v>
      </c>
      <c r="K825" s="288">
        <v>5.5090800000000002E-2</v>
      </c>
      <c r="L825" s="288">
        <v>5.1387376999999998E-2</v>
      </c>
      <c r="M825" s="288">
        <f t="shared" si="26"/>
        <v>3.7034230000000043E-3</v>
      </c>
      <c r="N825" s="289">
        <f t="shared" si="27"/>
        <v>6.7223982951781502E-2</v>
      </c>
    </row>
    <row r="826" spans="1:14">
      <c r="A826" s="273" t="s">
        <v>1845</v>
      </c>
      <c r="B826" s="273">
        <v>432312401</v>
      </c>
      <c r="C826" s="273" t="s">
        <v>1662</v>
      </c>
      <c r="D826" s="273">
        <v>11772479</v>
      </c>
      <c r="E826" s="273">
        <v>100</v>
      </c>
      <c r="F826" s="273" t="s">
        <v>1772</v>
      </c>
      <c r="G826" s="273" t="s">
        <v>1255</v>
      </c>
      <c r="H826" s="273" t="s">
        <v>1773</v>
      </c>
      <c r="I826" s="287">
        <v>1</v>
      </c>
      <c r="J826" s="273">
        <v>7</v>
      </c>
      <c r="K826" s="288">
        <v>1.9511599999999997E-2</v>
      </c>
      <c r="L826" s="288">
        <v>1.2251E-2</v>
      </c>
      <c r="M826" s="288">
        <f t="shared" si="26"/>
        <v>7.2605999999999973E-3</v>
      </c>
      <c r="N826" s="289">
        <f t="shared" si="27"/>
        <v>0.37211709957153682</v>
      </c>
    </row>
    <row r="827" spans="1:14">
      <c r="A827" s="273" t="s">
        <v>1845</v>
      </c>
      <c r="B827" s="273">
        <v>432312401</v>
      </c>
      <c r="C827" s="273" t="s">
        <v>1662</v>
      </c>
      <c r="D827" s="273">
        <v>11772489</v>
      </c>
      <c r="E827" s="273">
        <v>100</v>
      </c>
      <c r="F827" s="273" t="s">
        <v>1772</v>
      </c>
      <c r="G827" s="273" t="s">
        <v>1255</v>
      </c>
      <c r="H827" s="273" t="s">
        <v>1773</v>
      </c>
      <c r="I827" s="287">
        <v>1</v>
      </c>
      <c r="J827" s="273">
        <v>63</v>
      </c>
      <c r="K827" s="288">
        <v>6.945960000000001E-2</v>
      </c>
      <c r="L827" s="288">
        <v>6.0138999999999998E-2</v>
      </c>
      <c r="M827" s="288">
        <f t="shared" si="26"/>
        <v>9.3206000000000122E-3</v>
      </c>
      <c r="N827" s="289">
        <f t="shared" si="27"/>
        <v>0.13418735495165551</v>
      </c>
    </row>
    <row r="828" spans="1:14">
      <c r="A828" s="273" t="s">
        <v>1845</v>
      </c>
      <c r="B828" s="273">
        <v>432312401</v>
      </c>
      <c r="C828" s="273" t="s">
        <v>1662</v>
      </c>
      <c r="D828" s="273">
        <v>11772533</v>
      </c>
      <c r="E828" s="273">
        <v>100</v>
      </c>
      <c r="F828" s="273" t="s">
        <v>1772</v>
      </c>
      <c r="G828" s="273" t="s">
        <v>1255</v>
      </c>
      <c r="H828" s="273" t="s">
        <v>1773</v>
      </c>
      <c r="I828" s="287">
        <v>1</v>
      </c>
      <c r="J828" s="273">
        <v>95</v>
      </c>
      <c r="K828" s="288">
        <v>0.1124004</v>
      </c>
      <c r="L828" s="288">
        <v>7.5117000000000003E-2</v>
      </c>
      <c r="M828" s="288">
        <f t="shared" si="26"/>
        <v>3.7283399999999994E-2</v>
      </c>
      <c r="N828" s="289">
        <f t="shared" si="27"/>
        <v>0.33170166654211192</v>
      </c>
    </row>
    <row r="829" spans="1:14">
      <c r="A829" s="273" t="s">
        <v>1845</v>
      </c>
      <c r="B829" s="273">
        <v>432312401</v>
      </c>
      <c r="C829" s="273" t="s">
        <v>1662</v>
      </c>
      <c r="D829" s="273">
        <v>11772545</v>
      </c>
      <c r="E829" s="273">
        <v>100</v>
      </c>
      <c r="F829" s="273" t="s">
        <v>1772</v>
      </c>
      <c r="G829" s="273" t="s">
        <v>1255</v>
      </c>
      <c r="H829" s="273" t="s">
        <v>1773</v>
      </c>
      <c r="I829" s="287">
        <v>1</v>
      </c>
      <c r="J829" s="273">
        <v>171</v>
      </c>
      <c r="K829" s="288">
        <v>8.0163200000000004E-2</v>
      </c>
      <c r="L829" s="288">
        <v>6.8993026999999998E-2</v>
      </c>
      <c r="M829" s="288">
        <f t="shared" si="26"/>
        <v>1.1170173000000005E-2</v>
      </c>
      <c r="N829" s="289">
        <f t="shared" si="27"/>
        <v>0.13934290297792509</v>
      </c>
    </row>
    <row r="830" spans="1:14">
      <c r="A830" s="273" t="s">
        <v>1845</v>
      </c>
      <c r="B830" s="273">
        <v>432312401</v>
      </c>
      <c r="C830" s="273" t="s">
        <v>1662</v>
      </c>
      <c r="D830" s="273">
        <v>11772579</v>
      </c>
      <c r="E830" s="273">
        <v>100</v>
      </c>
      <c r="F830" s="273" t="s">
        <v>1772</v>
      </c>
      <c r="G830" s="273" t="s">
        <v>1255</v>
      </c>
      <c r="H830" s="273" t="s">
        <v>1773</v>
      </c>
      <c r="I830" s="287">
        <v>1</v>
      </c>
      <c r="J830" s="273">
        <v>42</v>
      </c>
      <c r="K830" s="288">
        <v>0.116366</v>
      </c>
      <c r="L830" s="288">
        <v>5.7223122000000001E-2</v>
      </c>
      <c r="M830" s="288">
        <f t="shared" si="26"/>
        <v>5.9142877999999996E-2</v>
      </c>
      <c r="N830" s="289">
        <f t="shared" si="27"/>
        <v>0.50824878400907481</v>
      </c>
    </row>
    <row r="831" spans="1:14">
      <c r="A831" s="273" t="s">
        <v>1845</v>
      </c>
      <c r="B831" s="273">
        <v>432312401</v>
      </c>
      <c r="C831" s="273" t="s">
        <v>1662</v>
      </c>
      <c r="D831" s="273">
        <v>11772767</v>
      </c>
      <c r="E831" s="273">
        <v>100</v>
      </c>
      <c r="F831" s="273" t="s">
        <v>1772</v>
      </c>
      <c r="G831" s="273" t="s">
        <v>1255</v>
      </c>
      <c r="H831" s="273" t="s">
        <v>1773</v>
      </c>
      <c r="I831" s="287">
        <v>1</v>
      </c>
      <c r="J831" s="273">
        <v>175</v>
      </c>
      <c r="K831" s="288">
        <v>7.7606399999999992E-2</v>
      </c>
      <c r="L831" s="288">
        <v>5.3634000000000001E-2</v>
      </c>
      <c r="M831" s="288">
        <f t="shared" si="26"/>
        <v>2.3972399999999991E-2</v>
      </c>
      <c r="N831" s="289">
        <f t="shared" si="27"/>
        <v>0.30889720435427998</v>
      </c>
    </row>
    <row r="832" spans="1:14">
      <c r="A832" s="273" t="s">
        <v>1845</v>
      </c>
      <c r="B832" s="273">
        <v>432312401</v>
      </c>
      <c r="C832" s="273" t="s">
        <v>1662</v>
      </c>
      <c r="D832" s="273">
        <v>11772781</v>
      </c>
      <c r="E832" s="273">
        <v>100</v>
      </c>
      <c r="F832" s="273" t="s">
        <v>1772</v>
      </c>
      <c r="G832" s="273" t="s">
        <v>1255</v>
      </c>
      <c r="H832" s="273" t="s">
        <v>1773</v>
      </c>
      <c r="I832" s="287">
        <v>1</v>
      </c>
      <c r="J832" s="273">
        <v>81</v>
      </c>
      <c r="K832" s="288">
        <v>9.1334800000000008E-2</v>
      </c>
      <c r="L832" s="288">
        <v>6.5955E-2</v>
      </c>
      <c r="M832" s="288">
        <f t="shared" si="26"/>
        <v>2.5379800000000008E-2</v>
      </c>
      <c r="N832" s="289">
        <f t="shared" si="27"/>
        <v>0.2778765596464875</v>
      </c>
    </row>
    <row r="833" spans="1:14">
      <c r="A833" s="273" t="s">
        <v>1845</v>
      </c>
      <c r="B833" s="273">
        <v>432312401</v>
      </c>
      <c r="C833" s="273" t="s">
        <v>1662</v>
      </c>
      <c r="D833" s="273">
        <v>11772789</v>
      </c>
      <c r="E833" s="273">
        <v>100</v>
      </c>
      <c r="F833" s="273" t="s">
        <v>1772</v>
      </c>
      <c r="G833" s="273" t="s">
        <v>1255</v>
      </c>
      <c r="H833" s="273" t="s">
        <v>1773</v>
      </c>
      <c r="I833" s="287">
        <v>1</v>
      </c>
      <c r="J833" s="273">
        <v>116</v>
      </c>
      <c r="K833" s="288">
        <v>0.1167248</v>
      </c>
      <c r="L833" s="288">
        <v>9.656347500000001E-2</v>
      </c>
      <c r="M833" s="288">
        <f t="shared" si="26"/>
        <v>2.0161324999999994E-2</v>
      </c>
      <c r="N833" s="289">
        <f t="shared" si="27"/>
        <v>0.17272529059805622</v>
      </c>
    </row>
    <row r="834" spans="1:14">
      <c r="A834" s="273" t="s">
        <v>1845</v>
      </c>
      <c r="B834" s="273">
        <v>432312401</v>
      </c>
      <c r="C834" s="273" t="s">
        <v>1662</v>
      </c>
      <c r="D834" s="273">
        <v>11772791</v>
      </c>
      <c r="E834" s="273">
        <v>100</v>
      </c>
      <c r="F834" s="273" t="s">
        <v>1772</v>
      </c>
      <c r="G834" s="273" t="s">
        <v>1255</v>
      </c>
      <c r="H834" s="273" t="s">
        <v>1773</v>
      </c>
      <c r="I834" s="287">
        <v>1</v>
      </c>
      <c r="J834" s="273">
        <v>269</v>
      </c>
      <c r="K834" s="288">
        <v>0.15724479999999999</v>
      </c>
      <c r="L834" s="288">
        <v>0.13976001099999999</v>
      </c>
      <c r="M834" s="288">
        <f t="shared" si="26"/>
        <v>1.7484789000000001E-2</v>
      </c>
      <c r="N834" s="289">
        <f t="shared" si="27"/>
        <v>0.11119470405380656</v>
      </c>
    </row>
    <row r="835" spans="1:14">
      <c r="A835" s="273" t="s">
        <v>1845</v>
      </c>
      <c r="B835" s="273">
        <v>432312401</v>
      </c>
      <c r="C835" s="273" t="s">
        <v>1662</v>
      </c>
      <c r="D835" s="273">
        <v>11772801</v>
      </c>
      <c r="E835" s="273">
        <v>100</v>
      </c>
      <c r="F835" s="273" t="s">
        <v>1772</v>
      </c>
      <c r="G835" s="273" t="s">
        <v>1255</v>
      </c>
      <c r="H835" s="273" t="s">
        <v>1773</v>
      </c>
      <c r="I835" s="287">
        <v>1</v>
      </c>
      <c r="J835" s="273">
        <v>93</v>
      </c>
      <c r="K835" s="288">
        <v>0.17483279999999998</v>
      </c>
      <c r="L835" s="288">
        <v>0.13584599999999999</v>
      </c>
      <c r="M835" s="288">
        <f t="shared" si="26"/>
        <v>3.8986799999999988E-2</v>
      </c>
      <c r="N835" s="289">
        <f t="shared" si="27"/>
        <v>0.22299476986011774</v>
      </c>
    </row>
    <row r="836" spans="1:14">
      <c r="A836" s="273" t="s">
        <v>1845</v>
      </c>
      <c r="B836" s="273">
        <v>432312401</v>
      </c>
      <c r="C836" s="273" t="s">
        <v>1662</v>
      </c>
      <c r="D836" s="273">
        <v>11772803</v>
      </c>
      <c r="E836" s="273">
        <v>100</v>
      </c>
      <c r="F836" s="273" t="s">
        <v>1772</v>
      </c>
      <c r="G836" s="273" t="s">
        <v>1255</v>
      </c>
      <c r="H836" s="273" t="s">
        <v>1773</v>
      </c>
      <c r="I836" s="287">
        <v>1</v>
      </c>
      <c r="J836" s="273">
        <v>36</v>
      </c>
      <c r="K836" s="288">
        <v>0.1016576</v>
      </c>
      <c r="L836" s="288">
        <v>7.9745999999999997E-2</v>
      </c>
      <c r="M836" s="288">
        <f t="shared" si="26"/>
        <v>2.1911600000000003E-2</v>
      </c>
      <c r="N836" s="289">
        <f t="shared" si="27"/>
        <v>0.21554315663560819</v>
      </c>
    </row>
    <row r="837" spans="1:14">
      <c r="A837" s="273" t="s">
        <v>1845</v>
      </c>
      <c r="B837" s="273">
        <v>432312401</v>
      </c>
      <c r="C837" s="273" t="s">
        <v>1662</v>
      </c>
      <c r="D837" s="273">
        <v>11772809</v>
      </c>
      <c r="E837" s="273">
        <v>100</v>
      </c>
      <c r="F837" s="273" t="s">
        <v>1772</v>
      </c>
      <c r="G837" s="273" t="s">
        <v>1255</v>
      </c>
      <c r="H837" s="273" t="s">
        <v>1773</v>
      </c>
      <c r="I837" s="287">
        <v>1</v>
      </c>
      <c r="J837" s="273">
        <v>45</v>
      </c>
      <c r="K837" s="288">
        <v>8.2443199999999994E-2</v>
      </c>
      <c r="L837" s="288">
        <v>7.005466099999999E-2</v>
      </c>
      <c r="M837" s="288">
        <f t="shared" si="26"/>
        <v>1.2388539000000004E-2</v>
      </c>
      <c r="N837" s="289">
        <f t="shared" si="27"/>
        <v>0.15026756603334179</v>
      </c>
    </row>
    <row r="838" spans="1:14">
      <c r="A838" s="273" t="s">
        <v>1845</v>
      </c>
      <c r="B838" s="273">
        <v>432312401</v>
      </c>
      <c r="C838" s="273" t="s">
        <v>1662</v>
      </c>
      <c r="D838" s="273">
        <v>11772811</v>
      </c>
      <c r="E838" s="273">
        <v>100</v>
      </c>
      <c r="F838" s="273" t="s">
        <v>1772</v>
      </c>
      <c r="G838" s="273" t="s">
        <v>1255</v>
      </c>
      <c r="H838" s="273" t="s">
        <v>1773</v>
      </c>
      <c r="I838" s="287">
        <v>1</v>
      </c>
      <c r="J838" s="273">
        <v>86</v>
      </c>
      <c r="K838" s="288">
        <v>0.11254439999999999</v>
      </c>
      <c r="L838" s="288">
        <v>8.9659000000000003E-2</v>
      </c>
      <c r="M838" s="288">
        <f t="shared" si="26"/>
        <v>2.2885399999999986E-2</v>
      </c>
      <c r="N838" s="289">
        <f t="shared" si="27"/>
        <v>0.20334552407760839</v>
      </c>
    </row>
    <row r="839" spans="1:14">
      <c r="A839" s="273" t="s">
        <v>1845</v>
      </c>
      <c r="B839" s="273">
        <v>432312401</v>
      </c>
      <c r="C839" s="273" t="s">
        <v>1662</v>
      </c>
      <c r="D839" s="273">
        <v>11772815</v>
      </c>
      <c r="E839" s="273">
        <v>100</v>
      </c>
      <c r="F839" s="273" t="s">
        <v>1772</v>
      </c>
      <c r="G839" s="273" t="s">
        <v>1255</v>
      </c>
      <c r="H839" s="273" t="s">
        <v>1773</v>
      </c>
      <c r="I839" s="287">
        <v>1</v>
      </c>
      <c r="J839" s="273">
        <v>126</v>
      </c>
      <c r="K839" s="288">
        <v>8.8089199999999993E-2</v>
      </c>
      <c r="L839" s="288">
        <v>5.9145999999999997E-2</v>
      </c>
      <c r="M839" s="288">
        <f t="shared" si="26"/>
        <v>2.8943199999999995E-2</v>
      </c>
      <c r="N839" s="289">
        <f t="shared" si="27"/>
        <v>0.32856695258896662</v>
      </c>
    </row>
    <row r="840" spans="1:14">
      <c r="A840" s="273" t="s">
        <v>1845</v>
      </c>
      <c r="B840" s="273">
        <v>432312401</v>
      </c>
      <c r="C840" s="273" t="s">
        <v>1662</v>
      </c>
      <c r="D840" s="273">
        <v>11772861</v>
      </c>
      <c r="E840" s="273">
        <v>250</v>
      </c>
      <c r="F840" s="273" t="s">
        <v>1772</v>
      </c>
      <c r="G840" s="273" t="s">
        <v>1255</v>
      </c>
      <c r="H840" s="273" t="s">
        <v>1773</v>
      </c>
      <c r="I840" s="287">
        <v>1</v>
      </c>
      <c r="J840" s="273">
        <v>329</v>
      </c>
      <c r="K840" s="288">
        <v>0.41601920000000003</v>
      </c>
      <c r="L840" s="288">
        <v>0.21160087499999999</v>
      </c>
      <c r="M840" s="288">
        <f t="shared" si="26"/>
        <v>0.20441832500000004</v>
      </c>
      <c r="N840" s="289">
        <f t="shared" si="27"/>
        <v>0.49136752582573118</v>
      </c>
    </row>
    <row r="841" spans="1:14">
      <c r="A841" s="273" t="s">
        <v>1845</v>
      </c>
      <c r="B841" s="273">
        <v>432312401</v>
      </c>
      <c r="C841" s="273" t="s">
        <v>1662</v>
      </c>
      <c r="D841" s="273">
        <v>11772877</v>
      </c>
      <c r="E841" s="273">
        <v>100</v>
      </c>
      <c r="F841" s="273" t="s">
        <v>1772</v>
      </c>
      <c r="G841" s="273" t="s">
        <v>1255</v>
      </c>
      <c r="H841" s="273" t="s">
        <v>1773</v>
      </c>
      <c r="I841" s="287">
        <v>1</v>
      </c>
      <c r="J841" s="273">
        <v>99</v>
      </c>
      <c r="K841" s="288">
        <v>7.2357600000000008E-2</v>
      </c>
      <c r="L841" s="288">
        <v>4.2983E-2</v>
      </c>
      <c r="M841" s="288">
        <f t="shared" si="26"/>
        <v>2.9374600000000008E-2</v>
      </c>
      <c r="N841" s="289">
        <f t="shared" si="27"/>
        <v>0.40596426636593813</v>
      </c>
    </row>
    <row r="842" spans="1:14">
      <c r="A842" s="273" t="s">
        <v>1845</v>
      </c>
      <c r="B842" s="273">
        <v>432312401</v>
      </c>
      <c r="C842" s="273" t="s">
        <v>1662</v>
      </c>
      <c r="D842" s="273">
        <v>11772907</v>
      </c>
      <c r="E842" s="273">
        <v>100</v>
      </c>
      <c r="F842" s="273" t="s">
        <v>1772</v>
      </c>
      <c r="G842" s="273" t="s">
        <v>1255</v>
      </c>
      <c r="H842" s="273" t="s">
        <v>1773</v>
      </c>
      <c r="I842" s="287">
        <v>1</v>
      </c>
      <c r="J842" s="273">
        <v>76</v>
      </c>
      <c r="K842" s="288">
        <v>6.5517599999999995E-2</v>
      </c>
      <c r="L842" s="288">
        <v>4.3975E-2</v>
      </c>
      <c r="M842" s="288">
        <f t="shared" si="26"/>
        <v>2.1542599999999995E-2</v>
      </c>
      <c r="N842" s="289">
        <f t="shared" si="27"/>
        <v>0.32880630548127521</v>
      </c>
    </row>
    <row r="843" spans="1:14">
      <c r="A843" s="273" t="s">
        <v>1845</v>
      </c>
      <c r="B843" s="273">
        <v>432312401</v>
      </c>
      <c r="C843" s="273" t="s">
        <v>1662</v>
      </c>
      <c r="D843" s="273">
        <v>11772933</v>
      </c>
      <c r="E843" s="273">
        <v>100</v>
      </c>
      <c r="F843" s="273" t="s">
        <v>1772</v>
      </c>
      <c r="G843" s="273" t="s">
        <v>1255</v>
      </c>
      <c r="H843" s="273" t="s">
        <v>1773</v>
      </c>
      <c r="I843" s="287">
        <v>1</v>
      </c>
      <c r="J843" s="273">
        <v>86</v>
      </c>
      <c r="K843" s="288">
        <v>6.7083199999999996E-2</v>
      </c>
      <c r="L843" s="288">
        <v>5.5052999999999998E-2</v>
      </c>
      <c r="M843" s="288">
        <f t="shared" si="26"/>
        <v>1.2030199999999998E-2</v>
      </c>
      <c r="N843" s="289">
        <f t="shared" si="27"/>
        <v>0.17933253035037086</v>
      </c>
    </row>
    <row r="844" spans="1:14">
      <c r="A844" s="273" t="s">
        <v>1845</v>
      </c>
      <c r="B844" s="273">
        <v>432312401</v>
      </c>
      <c r="C844" s="273" t="s">
        <v>1662</v>
      </c>
      <c r="D844" s="273">
        <v>11772937</v>
      </c>
      <c r="E844" s="273">
        <v>100</v>
      </c>
      <c r="F844" s="273" t="s">
        <v>1772</v>
      </c>
      <c r="G844" s="273" t="s">
        <v>1255</v>
      </c>
      <c r="H844" s="273" t="s">
        <v>1773</v>
      </c>
      <c r="I844" s="287">
        <v>1</v>
      </c>
      <c r="J844" s="273">
        <v>80</v>
      </c>
      <c r="K844" s="288">
        <v>7.51772E-2</v>
      </c>
      <c r="L844" s="288">
        <v>4.9909288999999996E-2</v>
      </c>
      <c r="M844" s="288">
        <f t="shared" si="26"/>
        <v>2.5267911000000004E-2</v>
      </c>
      <c r="N844" s="289">
        <f t="shared" si="27"/>
        <v>0.33611136089133414</v>
      </c>
    </row>
    <row r="845" spans="1:14">
      <c r="A845" s="273" t="s">
        <v>1845</v>
      </c>
      <c r="B845" s="273">
        <v>432312401</v>
      </c>
      <c r="C845" s="273" t="s">
        <v>1662</v>
      </c>
      <c r="D845" s="273">
        <v>11772959</v>
      </c>
      <c r="E845" s="273">
        <v>100</v>
      </c>
      <c r="F845" s="273" t="s">
        <v>1772</v>
      </c>
      <c r="G845" s="273" t="s">
        <v>1255</v>
      </c>
      <c r="H845" s="273" t="s">
        <v>1773</v>
      </c>
      <c r="I845" s="287">
        <v>1</v>
      </c>
      <c r="J845" s="273">
        <v>81</v>
      </c>
      <c r="K845" s="288">
        <v>9.8386399999999999E-2</v>
      </c>
      <c r="L845" s="288">
        <v>6.2445000000000001E-2</v>
      </c>
      <c r="M845" s="288">
        <f t="shared" si="26"/>
        <v>3.5941399999999998E-2</v>
      </c>
      <c r="N845" s="289">
        <f t="shared" si="27"/>
        <v>0.36530861989055396</v>
      </c>
    </row>
    <row r="846" spans="1:14">
      <c r="A846" s="273" t="s">
        <v>1845</v>
      </c>
      <c r="B846" s="273">
        <v>432312401</v>
      </c>
      <c r="C846" s="273" t="s">
        <v>1662</v>
      </c>
      <c r="D846" s="273">
        <v>11772961</v>
      </c>
      <c r="E846" s="273">
        <v>100</v>
      </c>
      <c r="F846" s="273" t="s">
        <v>1772</v>
      </c>
      <c r="G846" s="273" t="s">
        <v>1255</v>
      </c>
      <c r="H846" s="273" t="s">
        <v>1773</v>
      </c>
      <c r="I846" s="287">
        <v>1</v>
      </c>
      <c r="J846" s="273">
        <v>102</v>
      </c>
      <c r="K846" s="288">
        <v>0.116456</v>
      </c>
      <c r="L846" s="288">
        <v>6.7867999999999998E-2</v>
      </c>
      <c r="M846" s="288">
        <f t="shared" si="26"/>
        <v>4.8588000000000006E-2</v>
      </c>
      <c r="N846" s="289">
        <f t="shared" si="27"/>
        <v>0.41722195507316073</v>
      </c>
    </row>
    <row r="847" spans="1:14">
      <c r="A847" s="273" t="s">
        <v>1845</v>
      </c>
      <c r="B847" s="273">
        <v>432312401</v>
      </c>
      <c r="C847" s="273" t="s">
        <v>1662</v>
      </c>
      <c r="D847" s="273">
        <v>11772963</v>
      </c>
      <c r="E847" s="273">
        <v>100</v>
      </c>
      <c r="F847" s="273" t="s">
        <v>1772</v>
      </c>
      <c r="G847" s="273" t="s">
        <v>1255</v>
      </c>
      <c r="H847" s="273" t="s">
        <v>1773</v>
      </c>
      <c r="I847" s="287">
        <v>1</v>
      </c>
      <c r="J847" s="273">
        <v>111</v>
      </c>
      <c r="K847" s="288">
        <v>0.1321804</v>
      </c>
      <c r="L847" s="288">
        <v>0.11372699999999999</v>
      </c>
      <c r="M847" s="288">
        <f t="shared" si="26"/>
        <v>1.8453400000000009E-2</v>
      </c>
      <c r="N847" s="289">
        <f t="shared" si="27"/>
        <v>0.13960768767532863</v>
      </c>
    </row>
    <row r="848" spans="1:14">
      <c r="A848" s="273" t="s">
        <v>1845</v>
      </c>
      <c r="B848" s="273">
        <v>432312401</v>
      </c>
      <c r="C848" s="273" t="s">
        <v>1662</v>
      </c>
      <c r="D848" s="273">
        <v>11772969</v>
      </c>
      <c r="E848" s="273">
        <v>100</v>
      </c>
      <c r="F848" s="273" t="s">
        <v>1772</v>
      </c>
      <c r="G848" s="273" t="s">
        <v>1255</v>
      </c>
      <c r="H848" s="273" t="s">
        <v>1773</v>
      </c>
      <c r="I848" s="287">
        <v>1</v>
      </c>
      <c r="J848" s="273">
        <v>109</v>
      </c>
      <c r="K848" s="288">
        <v>0.1244488</v>
      </c>
      <c r="L848" s="288">
        <v>6.3819000000000001E-2</v>
      </c>
      <c r="M848" s="288">
        <f t="shared" si="26"/>
        <v>6.0629799999999998E-2</v>
      </c>
      <c r="N848" s="289">
        <f t="shared" si="27"/>
        <v>0.48718669846555368</v>
      </c>
    </row>
    <row r="849" spans="1:14">
      <c r="A849" s="273" t="s">
        <v>1845</v>
      </c>
      <c r="B849" s="273">
        <v>432312401</v>
      </c>
      <c r="C849" s="273" t="s">
        <v>1662</v>
      </c>
      <c r="D849" s="273">
        <v>11772971</v>
      </c>
      <c r="E849" s="273">
        <v>100</v>
      </c>
      <c r="F849" s="273" t="s">
        <v>1772</v>
      </c>
      <c r="G849" s="273" t="s">
        <v>1255</v>
      </c>
      <c r="H849" s="273" t="s">
        <v>1773</v>
      </c>
      <c r="I849" s="287">
        <v>1</v>
      </c>
      <c r="J849" s="273">
        <v>57</v>
      </c>
      <c r="K849" s="288">
        <v>3.8589600000000002E-2</v>
      </c>
      <c r="L849" s="288">
        <v>2.4197E-2</v>
      </c>
      <c r="M849" s="288">
        <f t="shared" si="26"/>
        <v>1.4392600000000002E-2</v>
      </c>
      <c r="N849" s="289">
        <f t="shared" si="27"/>
        <v>0.37296577316168089</v>
      </c>
    </row>
    <row r="850" spans="1:14">
      <c r="A850" s="273" t="s">
        <v>1845</v>
      </c>
      <c r="B850" s="273">
        <v>432312402</v>
      </c>
      <c r="C850" s="273" t="s">
        <v>1070</v>
      </c>
      <c r="D850" s="273">
        <v>11773307</v>
      </c>
      <c r="E850" s="273">
        <v>100</v>
      </c>
      <c r="F850" s="273" t="s">
        <v>1772</v>
      </c>
      <c r="G850" s="273" t="s">
        <v>1255</v>
      </c>
      <c r="H850" s="273" t="s">
        <v>1773</v>
      </c>
      <c r="I850" s="287">
        <v>1</v>
      </c>
      <c r="J850" s="273">
        <v>95</v>
      </c>
      <c r="K850" s="288">
        <v>5.3353999999999999E-2</v>
      </c>
      <c r="L850" s="288">
        <v>2.5458999999999999E-2</v>
      </c>
      <c r="M850" s="288">
        <f t="shared" si="26"/>
        <v>2.7895E-2</v>
      </c>
      <c r="N850" s="289">
        <f t="shared" si="27"/>
        <v>0.52282865389661504</v>
      </c>
    </row>
    <row r="851" spans="1:14">
      <c r="A851" s="273" t="s">
        <v>1845</v>
      </c>
      <c r="B851" s="273">
        <v>432312402</v>
      </c>
      <c r="C851" s="273" t="s">
        <v>1070</v>
      </c>
      <c r="D851" s="273">
        <v>11773323</v>
      </c>
      <c r="E851" s="273">
        <v>100</v>
      </c>
      <c r="F851" s="273" t="s">
        <v>1772</v>
      </c>
      <c r="G851" s="273" t="s">
        <v>1255</v>
      </c>
      <c r="H851" s="273" t="s">
        <v>1773</v>
      </c>
      <c r="I851" s="287">
        <v>1</v>
      </c>
      <c r="J851" s="273">
        <v>234</v>
      </c>
      <c r="K851" s="288">
        <v>0.1217512</v>
      </c>
      <c r="L851" s="288">
        <v>5.5573999999999998E-2</v>
      </c>
      <c r="M851" s="288">
        <f t="shared" si="26"/>
        <v>6.6177200000000005E-2</v>
      </c>
      <c r="N851" s="289">
        <f t="shared" si="27"/>
        <v>0.54354454001274732</v>
      </c>
    </row>
    <row r="852" spans="1:14">
      <c r="A852" s="273" t="s">
        <v>1845</v>
      </c>
      <c r="B852" s="273">
        <v>432312402</v>
      </c>
      <c r="C852" s="273" t="s">
        <v>1070</v>
      </c>
      <c r="D852" s="273">
        <v>11773327</v>
      </c>
      <c r="E852" s="273">
        <v>100</v>
      </c>
      <c r="F852" s="273" t="s">
        <v>1772</v>
      </c>
      <c r="G852" s="273" t="s">
        <v>1255</v>
      </c>
      <c r="H852" s="273" t="s">
        <v>1773</v>
      </c>
      <c r="I852" s="287">
        <v>1</v>
      </c>
      <c r="J852" s="273">
        <v>45</v>
      </c>
      <c r="K852" s="288">
        <v>2.0412799999999998E-2</v>
      </c>
      <c r="L852" s="288">
        <v>1.3599E-2</v>
      </c>
      <c r="M852" s="288">
        <f t="shared" si="26"/>
        <v>6.8137999999999983E-3</v>
      </c>
      <c r="N852" s="289">
        <f t="shared" si="27"/>
        <v>0.33380036055808116</v>
      </c>
    </row>
    <row r="853" spans="1:14">
      <c r="A853" s="273" t="s">
        <v>1845</v>
      </c>
      <c r="B853" s="273">
        <v>432312402</v>
      </c>
      <c r="C853" s="273" t="s">
        <v>1070</v>
      </c>
      <c r="D853" s="273">
        <v>11773361</v>
      </c>
      <c r="E853" s="273">
        <v>100</v>
      </c>
      <c r="F853" s="273" t="s">
        <v>1772</v>
      </c>
      <c r="G853" s="273" t="s">
        <v>1255</v>
      </c>
      <c r="H853" s="273" t="s">
        <v>1773</v>
      </c>
      <c r="I853" s="287">
        <v>1</v>
      </c>
      <c r="J853" s="273">
        <v>103</v>
      </c>
      <c r="K853" s="288">
        <v>8.8999999999999996E-2</v>
      </c>
      <c r="L853" s="288">
        <v>6.1405000000000001E-2</v>
      </c>
      <c r="M853" s="288">
        <f t="shared" si="26"/>
        <v>2.7594999999999995E-2</v>
      </c>
      <c r="N853" s="289">
        <f t="shared" si="27"/>
        <v>0.31005617977528083</v>
      </c>
    </row>
    <row r="854" spans="1:14">
      <c r="A854" s="273" t="s">
        <v>1845</v>
      </c>
      <c r="B854" s="273">
        <v>432312402</v>
      </c>
      <c r="C854" s="273" t="s">
        <v>1070</v>
      </c>
      <c r="D854" s="273">
        <v>11773481</v>
      </c>
      <c r="E854" s="273">
        <v>100</v>
      </c>
      <c r="F854" s="273" t="s">
        <v>1772</v>
      </c>
      <c r="G854" s="273" t="s">
        <v>1255</v>
      </c>
      <c r="H854" s="273" t="s">
        <v>1773</v>
      </c>
      <c r="I854" s="287">
        <v>1</v>
      </c>
      <c r="J854" s="273">
        <v>77</v>
      </c>
      <c r="K854" s="288">
        <v>6.8217199999999992E-2</v>
      </c>
      <c r="L854" s="288">
        <v>3.5399E-2</v>
      </c>
      <c r="M854" s="288">
        <f t="shared" si="26"/>
        <v>3.2818199999999992E-2</v>
      </c>
      <c r="N854" s="289">
        <f t="shared" si="27"/>
        <v>0.48108394950247146</v>
      </c>
    </row>
    <row r="855" spans="1:14">
      <c r="A855" s="273" t="s">
        <v>1838</v>
      </c>
      <c r="B855" s="273">
        <v>432323403</v>
      </c>
      <c r="C855" s="273" t="s">
        <v>1840</v>
      </c>
      <c r="D855" s="273">
        <v>11773525</v>
      </c>
      <c r="E855" s="273">
        <v>100</v>
      </c>
      <c r="F855" s="273" t="s">
        <v>1772</v>
      </c>
      <c r="G855" s="273" t="s">
        <v>1255</v>
      </c>
      <c r="H855" s="273" t="s">
        <v>1773</v>
      </c>
      <c r="I855" s="287">
        <v>1</v>
      </c>
      <c r="J855" s="273">
        <v>214</v>
      </c>
      <c r="K855" s="288">
        <v>0.136624</v>
      </c>
      <c r="L855" s="288">
        <v>9.4205999999999998E-2</v>
      </c>
      <c r="M855" s="288">
        <f t="shared" si="26"/>
        <v>4.2417999999999997E-2</v>
      </c>
      <c r="N855" s="289">
        <f t="shared" si="27"/>
        <v>0.31047253776788852</v>
      </c>
    </row>
    <row r="856" spans="1:14">
      <c r="A856" s="273" t="s">
        <v>1838</v>
      </c>
      <c r="B856" s="273">
        <v>432323403</v>
      </c>
      <c r="C856" s="273" t="s">
        <v>1840</v>
      </c>
      <c r="D856" s="273">
        <v>11773623</v>
      </c>
      <c r="E856" s="273">
        <v>100</v>
      </c>
      <c r="F856" s="273" t="s">
        <v>1772</v>
      </c>
      <c r="G856" s="273" t="s">
        <v>1255</v>
      </c>
      <c r="H856" s="273" t="s">
        <v>1773</v>
      </c>
      <c r="I856" s="287">
        <v>1</v>
      </c>
      <c r="J856" s="273">
        <v>127</v>
      </c>
      <c r="K856" s="288">
        <v>0.13355639999999999</v>
      </c>
      <c r="L856" s="288">
        <v>5.4108953000000001E-2</v>
      </c>
      <c r="M856" s="288">
        <f t="shared" si="26"/>
        <v>7.944744699999999E-2</v>
      </c>
      <c r="N856" s="289">
        <f t="shared" si="27"/>
        <v>0.59486065063149351</v>
      </c>
    </row>
    <row r="857" spans="1:14">
      <c r="A857" s="273" t="s">
        <v>1838</v>
      </c>
      <c r="B857" s="273">
        <v>432323402</v>
      </c>
      <c r="C857" s="273" t="s">
        <v>1094</v>
      </c>
      <c r="D857" s="273">
        <v>12914369</v>
      </c>
      <c r="E857" s="273">
        <v>100</v>
      </c>
      <c r="F857" s="273" t="s">
        <v>1772</v>
      </c>
      <c r="G857" s="273" t="s">
        <v>1255</v>
      </c>
      <c r="H857" s="273" t="s">
        <v>1773</v>
      </c>
      <c r="I857" s="287">
        <v>1</v>
      </c>
      <c r="J857" s="273">
        <v>141</v>
      </c>
      <c r="K857" s="288">
        <v>9.4329999999999997E-2</v>
      </c>
      <c r="L857" s="288">
        <v>5.6536999999999997E-2</v>
      </c>
      <c r="M857" s="288">
        <f t="shared" si="26"/>
        <v>3.7793E-2</v>
      </c>
      <c r="N857" s="289">
        <f t="shared" si="27"/>
        <v>0.40064666595992793</v>
      </c>
    </row>
    <row r="858" spans="1:14">
      <c r="A858" s="273" t="s">
        <v>1847</v>
      </c>
      <c r="B858" s="273">
        <v>432314201</v>
      </c>
      <c r="C858" s="273" t="s">
        <v>1848</v>
      </c>
      <c r="D858" s="273">
        <v>12914853</v>
      </c>
      <c r="E858" s="273">
        <v>100</v>
      </c>
      <c r="F858" s="273" t="s">
        <v>1772</v>
      </c>
      <c r="G858" s="273" t="s">
        <v>1255</v>
      </c>
      <c r="H858" s="273" t="s">
        <v>1773</v>
      </c>
      <c r="I858" s="287">
        <v>1</v>
      </c>
      <c r="J858" s="273">
        <v>82</v>
      </c>
      <c r="K858" s="288">
        <v>7.3880399999999999E-2</v>
      </c>
      <c r="L858" s="288">
        <v>5.7100999999999999E-2</v>
      </c>
      <c r="M858" s="288">
        <f t="shared" si="26"/>
        <v>1.67794E-2</v>
      </c>
      <c r="N858" s="289">
        <f t="shared" si="27"/>
        <v>0.22711571675302245</v>
      </c>
    </row>
    <row r="859" spans="1:14">
      <c r="A859" s="273" t="s">
        <v>1847</v>
      </c>
      <c r="B859" s="273">
        <v>432314201</v>
      </c>
      <c r="C859" s="273" t="s">
        <v>1848</v>
      </c>
      <c r="D859" s="273">
        <v>12914899</v>
      </c>
      <c r="E859" s="273">
        <v>100</v>
      </c>
      <c r="F859" s="273" t="s">
        <v>1772</v>
      </c>
      <c r="G859" s="273" t="s">
        <v>1255</v>
      </c>
      <c r="H859" s="273" t="s">
        <v>1773</v>
      </c>
      <c r="I859" s="287">
        <v>1</v>
      </c>
      <c r="J859" s="273">
        <v>66</v>
      </c>
      <c r="K859" s="288">
        <v>3.4968400000000004E-2</v>
      </c>
      <c r="L859" s="288">
        <v>2.9659000000000001E-2</v>
      </c>
      <c r="M859" s="288">
        <f t="shared" si="26"/>
        <v>5.3094000000000023E-3</v>
      </c>
      <c r="N859" s="289">
        <f t="shared" si="27"/>
        <v>0.15183422747394795</v>
      </c>
    </row>
    <row r="860" spans="1:14">
      <c r="A860" s="273" t="s">
        <v>1847</v>
      </c>
      <c r="B860" s="273">
        <v>432314201</v>
      </c>
      <c r="C860" s="273" t="s">
        <v>1848</v>
      </c>
      <c r="D860" s="273">
        <v>12914937</v>
      </c>
      <c r="E860" s="273">
        <v>100</v>
      </c>
      <c r="F860" s="273" t="s">
        <v>1772</v>
      </c>
      <c r="G860" s="273" t="s">
        <v>1255</v>
      </c>
      <c r="H860" s="273" t="s">
        <v>1773</v>
      </c>
      <c r="I860" s="287">
        <v>1</v>
      </c>
      <c r="J860" s="273">
        <v>90</v>
      </c>
      <c r="K860" s="288">
        <v>4.3628400000000005E-2</v>
      </c>
      <c r="L860" s="288">
        <v>3.5682999999999999E-2</v>
      </c>
      <c r="M860" s="288">
        <f t="shared" si="26"/>
        <v>7.9454000000000052E-3</v>
      </c>
      <c r="N860" s="289">
        <f t="shared" si="27"/>
        <v>0.18211531937912012</v>
      </c>
    </row>
    <row r="861" spans="1:14">
      <c r="A861" s="273" t="s">
        <v>1847</v>
      </c>
      <c r="B861" s="273">
        <v>432314201</v>
      </c>
      <c r="C861" s="273" t="s">
        <v>1848</v>
      </c>
      <c r="D861" s="273">
        <v>12914959</v>
      </c>
      <c r="E861" s="273">
        <v>100</v>
      </c>
      <c r="F861" s="273" t="s">
        <v>1772</v>
      </c>
      <c r="G861" s="273" t="s">
        <v>1255</v>
      </c>
      <c r="H861" s="273" t="s">
        <v>1773</v>
      </c>
      <c r="I861" s="287">
        <v>1</v>
      </c>
      <c r="J861" s="273">
        <v>104</v>
      </c>
      <c r="K861" s="288">
        <v>5.9746800000000003E-2</v>
      </c>
      <c r="L861" s="288">
        <v>5.4781991000000002E-2</v>
      </c>
      <c r="M861" s="288">
        <f t="shared" si="26"/>
        <v>4.9648090000000006E-3</v>
      </c>
      <c r="N861" s="289">
        <f t="shared" si="27"/>
        <v>8.3097488066306485E-2</v>
      </c>
    </row>
    <row r="862" spans="1:14">
      <c r="A862" s="273" t="s">
        <v>1847</v>
      </c>
      <c r="B862" s="273">
        <v>432314201</v>
      </c>
      <c r="C862" s="273" t="s">
        <v>1848</v>
      </c>
      <c r="D862" s="273">
        <v>12914979</v>
      </c>
      <c r="E862" s="273">
        <v>100</v>
      </c>
      <c r="F862" s="273" t="s">
        <v>1772</v>
      </c>
      <c r="G862" s="273" t="s">
        <v>1255</v>
      </c>
      <c r="H862" s="273" t="s">
        <v>1773</v>
      </c>
      <c r="I862" s="287">
        <v>1</v>
      </c>
      <c r="J862" s="273">
        <v>64</v>
      </c>
      <c r="K862" s="288">
        <v>3.1875599999999997E-2</v>
      </c>
      <c r="L862" s="288">
        <v>2.6384000000000001E-2</v>
      </c>
      <c r="M862" s="288">
        <f t="shared" si="26"/>
        <v>5.4915999999999958E-3</v>
      </c>
      <c r="N862" s="289">
        <f t="shared" si="27"/>
        <v>0.17228224723613034</v>
      </c>
    </row>
    <row r="863" spans="1:14">
      <c r="A863" s="273" t="s">
        <v>1849</v>
      </c>
      <c r="B863" s="273">
        <v>432314305</v>
      </c>
      <c r="C863" s="273" t="s">
        <v>1079</v>
      </c>
      <c r="D863" s="273">
        <v>12915071</v>
      </c>
      <c r="E863" s="273">
        <v>100</v>
      </c>
      <c r="F863" s="273" t="s">
        <v>1772</v>
      </c>
      <c r="G863" s="273" t="s">
        <v>1255</v>
      </c>
      <c r="H863" s="273" t="s">
        <v>1773</v>
      </c>
      <c r="I863" s="287">
        <v>1</v>
      </c>
      <c r="J863" s="273">
        <v>75</v>
      </c>
      <c r="K863" s="288">
        <v>7.6287600000000011E-2</v>
      </c>
      <c r="L863" s="288">
        <v>5.8037986E-2</v>
      </c>
      <c r="M863" s="288">
        <f t="shared" si="26"/>
        <v>1.8249614000000011E-2</v>
      </c>
      <c r="N863" s="289">
        <f t="shared" si="27"/>
        <v>0.23922123647879875</v>
      </c>
    </row>
    <row r="864" spans="1:14">
      <c r="A864" s="273" t="s">
        <v>1849</v>
      </c>
      <c r="B864" s="273">
        <v>432314305</v>
      </c>
      <c r="C864" s="273" t="s">
        <v>1079</v>
      </c>
      <c r="D864" s="273">
        <v>12915079</v>
      </c>
      <c r="E864" s="273">
        <v>100</v>
      </c>
      <c r="F864" s="273" t="s">
        <v>1772</v>
      </c>
      <c r="G864" s="273" t="s">
        <v>1255</v>
      </c>
      <c r="H864" s="273" t="s">
        <v>1773</v>
      </c>
      <c r="I864" s="287">
        <v>1</v>
      </c>
      <c r="J864" s="273">
        <v>99</v>
      </c>
      <c r="K864" s="288">
        <v>9.2848399999999998E-2</v>
      </c>
      <c r="L864" s="288">
        <v>7.0308263999999995E-2</v>
      </c>
      <c r="M864" s="288">
        <f t="shared" si="26"/>
        <v>2.2540136000000002E-2</v>
      </c>
      <c r="N864" s="289">
        <f t="shared" si="27"/>
        <v>0.24276278320358782</v>
      </c>
    </row>
    <row r="865" spans="1:14">
      <c r="A865" s="273" t="s">
        <v>1849</v>
      </c>
      <c r="B865" s="273">
        <v>432314305</v>
      </c>
      <c r="C865" s="273" t="s">
        <v>1079</v>
      </c>
      <c r="D865" s="273">
        <v>12915093</v>
      </c>
      <c r="E865" s="273">
        <v>100</v>
      </c>
      <c r="F865" s="273" t="s">
        <v>1772</v>
      </c>
      <c r="G865" s="273" t="s">
        <v>1255</v>
      </c>
      <c r="H865" s="273" t="s">
        <v>1773</v>
      </c>
      <c r="I865" s="287">
        <v>1</v>
      </c>
      <c r="J865" s="273">
        <v>20</v>
      </c>
      <c r="K865" s="288">
        <v>1.2262E-2</v>
      </c>
      <c r="L865" s="288">
        <v>6.6400000000000001E-3</v>
      </c>
      <c r="M865" s="288">
        <f t="shared" si="26"/>
        <v>5.6220000000000003E-3</v>
      </c>
      <c r="N865" s="289">
        <f t="shared" si="27"/>
        <v>0.45848964279889087</v>
      </c>
    </row>
    <row r="866" spans="1:14">
      <c r="A866" s="273" t="s">
        <v>1849</v>
      </c>
      <c r="B866" s="273">
        <v>432314305</v>
      </c>
      <c r="C866" s="273" t="s">
        <v>1079</v>
      </c>
      <c r="D866" s="273">
        <v>12915105</v>
      </c>
      <c r="E866" s="273">
        <v>100</v>
      </c>
      <c r="F866" s="273" t="s">
        <v>1772</v>
      </c>
      <c r="G866" s="273" t="s">
        <v>1255</v>
      </c>
      <c r="H866" s="273" t="s">
        <v>1773</v>
      </c>
      <c r="I866" s="287">
        <v>1</v>
      </c>
      <c r="J866" s="273">
        <v>44</v>
      </c>
      <c r="K866" s="288">
        <v>1.3918799999999999E-2</v>
      </c>
      <c r="L866" s="288">
        <v>7.254E-3</v>
      </c>
      <c r="M866" s="288">
        <f t="shared" si="26"/>
        <v>6.6647999999999985E-3</v>
      </c>
      <c r="N866" s="289">
        <f t="shared" si="27"/>
        <v>0.47883438227433395</v>
      </c>
    </row>
    <row r="867" spans="1:14">
      <c r="A867" s="273" t="s">
        <v>1849</v>
      </c>
      <c r="B867" s="273">
        <v>432314305</v>
      </c>
      <c r="C867" s="273" t="s">
        <v>1079</v>
      </c>
      <c r="D867" s="273">
        <v>12915125</v>
      </c>
      <c r="E867" s="273">
        <v>100</v>
      </c>
      <c r="F867" s="273" t="s">
        <v>1772</v>
      </c>
      <c r="G867" s="273" t="s">
        <v>1255</v>
      </c>
      <c r="H867" s="273" t="s">
        <v>1773</v>
      </c>
      <c r="I867" s="287">
        <v>1</v>
      </c>
      <c r="J867" s="273">
        <v>76</v>
      </c>
      <c r="K867" s="288">
        <v>5.7327599999999999E-2</v>
      </c>
      <c r="L867" s="288">
        <v>4.8053748E-2</v>
      </c>
      <c r="M867" s="288">
        <f t="shared" si="26"/>
        <v>9.2738519999999991E-3</v>
      </c>
      <c r="N867" s="289">
        <f t="shared" si="27"/>
        <v>0.16176940949908944</v>
      </c>
    </row>
    <row r="868" spans="1:14">
      <c r="A868" s="273" t="s">
        <v>1849</v>
      </c>
      <c r="B868" s="273">
        <v>432314303</v>
      </c>
      <c r="C868" s="273" t="s">
        <v>1850</v>
      </c>
      <c r="D868" s="273">
        <v>13035333</v>
      </c>
      <c r="E868" s="273">
        <v>100</v>
      </c>
      <c r="F868" s="273" t="s">
        <v>1772</v>
      </c>
      <c r="G868" s="273" t="s">
        <v>1255</v>
      </c>
      <c r="H868" s="273" t="s">
        <v>1773</v>
      </c>
      <c r="I868" s="287">
        <v>1</v>
      </c>
      <c r="J868" s="273">
        <v>51</v>
      </c>
      <c r="K868" s="288">
        <v>1.4549600000000001E-2</v>
      </c>
      <c r="L868" s="288">
        <v>9.2060000000000006E-3</v>
      </c>
      <c r="M868" s="288">
        <f t="shared" si="26"/>
        <v>5.3436000000000004E-3</v>
      </c>
      <c r="N868" s="289">
        <f t="shared" si="27"/>
        <v>0.3672678286688294</v>
      </c>
    </row>
    <row r="869" spans="1:14">
      <c r="A869" s="273" t="s">
        <v>1847</v>
      </c>
      <c r="B869" s="273">
        <v>432314201</v>
      </c>
      <c r="C869" s="273" t="s">
        <v>1848</v>
      </c>
      <c r="D869" s="273">
        <v>13035503</v>
      </c>
      <c r="E869" s="273">
        <v>100</v>
      </c>
      <c r="F869" s="273" t="s">
        <v>1772</v>
      </c>
      <c r="G869" s="273" t="s">
        <v>1255</v>
      </c>
      <c r="H869" s="273" t="s">
        <v>1773</v>
      </c>
      <c r="I869" s="287">
        <v>1</v>
      </c>
      <c r="J869" s="273">
        <v>33</v>
      </c>
      <c r="K869" s="288">
        <v>1.1058799999999999E-2</v>
      </c>
      <c r="L869" s="288">
        <v>4.7070000000000002E-3</v>
      </c>
      <c r="M869" s="288">
        <f t="shared" si="26"/>
        <v>6.3517999999999986E-3</v>
      </c>
      <c r="N869" s="289">
        <f t="shared" si="27"/>
        <v>0.57436611567258644</v>
      </c>
    </row>
    <row r="870" spans="1:14">
      <c r="A870" s="273" t="s">
        <v>1849</v>
      </c>
      <c r="B870" s="273">
        <v>432314301</v>
      </c>
      <c r="C870" s="273" t="s">
        <v>1050</v>
      </c>
      <c r="D870" s="273">
        <v>13627502</v>
      </c>
      <c r="E870" s="273">
        <v>100</v>
      </c>
      <c r="F870" s="273" t="s">
        <v>1772</v>
      </c>
      <c r="G870" s="273" t="s">
        <v>1255</v>
      </c>
      <c r="H870" s="273" t="s">
        <v>1773</v>
      </c>
      <c r="I870" s="287">
        <v>1</v>
      </c>
      <c r="J870" s="273">
        <v>84</v>
      </c>
      <c r="K870" s="288">
        <v>5.0452400000000001E-2</v>
      </c>
      <c r="L870" s="288">
        <v>3.0623000000000001E-2</v>
      </c>
      <c r="M870" s="288">
        <f t="shared" si="26"/>
        <v>1.98294E-2</v>
      </c>
      <c r="N870" s="289">
        <f t="shared" si="27"/>
        <v>0.39303184784073703</v>
      </c>
    </row>
    <row r="871" spans="1:14">
      <c r="A871" s="273" t="s">
        <v>1849</v>
      </c>
      <c r="B871" s="273">
        <v>432314301</v>
      </c>
      <c r="C871" s="273" t="s">
        <v>1050</v>
      </c>
      <c r="D871" s="273">
        <v>13627506</v>
      </c>
      <c r="E871" s="273">
        <v>100</v>
      </c>
      <c r="F871" s="273" t="s">
        <v>1772</v>
      </c>
      <c r="G871" s="273" t="s">
        <v>1255</v>
      </c>
      <c r="H871" s="273" t="s">
        <v>1773</v>
      </c>
      <c r="I871" s="287">
        <v>1</v>
      </c>
      <c r="J871" s="273">
        <v>96</v>
      </c>
      <c r="K871" s="288">
        <v>7.1420800000000007E-2</v>
      </c>
      <c r="L871" s="288">
        <v>3.5733389999999997E-2</v>
      </c>
      <c r="M871" s="288">
        <f t="shared" si="26"/>
        <v>3.568741000000001E-2</v>
      </c>
      <c r="N871" s="289">
        <f t="shared" si="27"/>
        <v>0.49967810497782167</v>
      </c>
    </row>
    <row r="872" spans="1:14">
      <c r="A872" s="273" t="s">
        <v>1849</v>
      </c>
      <c r="B872" s="273">
        <v>432314301</v>
      </c>
      <c r="C872" s="273" t="s">
        <v>1050</v>
      </c>
      <c r="D872" s="273">
        <v>13627514</v>
      </c>
      <c r="E872" s="273">
        <v>100</v>
      </c>
      <c r="F872" s="273" t="s">
        <v>1772</v>
      </c>
      <c r="G872" s="273" t="s">
        <v>1255</v>
      </c>
      <c r="H872" s="273" t="s">
        <v>1773</v>
      </c>
      <c r="I872" s="287">
        <v>1</v>
      </c>
      <c r="J872" s="273">
        <v>120</v>
      </c>
      <c r="K872" s="288">
        <v>0.13180359999999999</v>
      </c>
      <c r="L872" s="288">
        <v>6.6588999999999995E-2</v>
      </c>
      <c r="M872" s="288">
        <f t="shared" si="26"/>
        <v>6.5214599999999998E-2</v>
      </c>
      <c r="N872" s="289">
        <f t="shared" si="27"/>
        <v>0.49478618186453177</v>
      </c>
    </row>
    <row r="873" spans="1:14">
      <c r="A873" s="273" t="s">
        <v>1849</v>
      </c>
      <c r="B873" s="273">
        <v>432314301</v>
      </c>
      <c r="C873" s="273" t="s">
        <v>1050</v>
      </c>
      <c r="D873" s="273">
        <v>13627530</v>
      </c>
      <c r="E873" s="273">
        <v>100</v>
      </c>
      <c r="F873" s="273" t="s">
        <v>1772</v>
      </c>
      <c r="G873" s="273" t="s">
        <v>1255</v>
      </c>
      <c r="H873" s="273" t="s">
        <v>1773</v>
      </c>
      <c r="I873" s="287">
        <v>1</v>
      </c>
      <c r="J873" s="273">
        <v>203</v>
      </c>
      <c r="K873" s="288">
        <v>0.1204784</v>
      </c>
      <c r="L873" s="288">
        <v>0.101976</v>
      </c>
      <c r="M873" s="288">
        <f t="shared" si="26"/>
        <v>1.8502400000000002E-2</v>
      </c>
      <c r="N873" s="289">
        <f t="shared" si="27"/>
        <v>0.1535744166589198</v>
      </c>
    </row>
    <row r="874" spans="1:14">
      <c r="A874" s="273" t="s">
        <v>1849</v>
      </c>
      <c r="B874" s="273">
        <v>432314302</v>
      </c>
      <c r="C874" s="273" t="s">
        <v>1078</v>
      </c>
      <c r="D874" s="273">
        <v>13627764</v>
      </c>
      <c r="E874" s="273">
        <v>100</v>
      </c>
      <c r="F874" s="273" t="s">
        <v>1772</v>
      </c>
      <c r="G874" s="273" t="s">
        <v>1255</v>
      </c>
      <c r="H874" s="273" t="s">
        <v>1773</v>
      </c>
      <c r="I874" s="287">
        <v>1</v>
      </c>
      <c r="J874" s="273">
        <v>100</v>
      </c>
      <c r="K874" s="288">
        <v>5.7025199999999998E-2</v>
      </c>
      <c r="L874" s="288">
        <v>4.5131845999999996E-2</v>
      </c>
      <c r="M874" s="288">
        <f t="shared" si="26"/>
        <v>1.1893354000000002E-2</v>
      </c>
      <c r="N874" s="289">
        <f t="shared" si="27"/>
        <v>0.20856312647741704</v>
      </c>
    </row>
    <row r="875" spans="1:14">
      <c r="A875" s="273" t="s">
        <v>1849</v>
      </c>
      <c r="B875" s="273">
        <v>432314302</v>
      </c>
      <c r="C875" s="273" t="s">
        <v>1078</v>
      </c>
      <c r="D875" s="273">
        <v>13627814</v>
      </c>
      <c r="E875" s="273">
        <v>100</v>
      </c>
      <c r="F875" s="273" t="s">
        <v>1772</v>
      </c>
      <c r="G875" s="273" t="s">
        <v>1255</v>
      </c>
      <c r="H875" s="273" t="s">
        <v>1773</v>
      </c>
      <c r="I875" s="287">
        <v>1</v>
      </c>
      <c r="J875" s="273">
        <v>105</v>
      </c>
      <c r="K875" s="288">
        <v>0.10102839999999999</v>
      </c>
      <c r="L875" s="288">
        <v>7.4070895999999997E-2</v>
      </c>
      <c r="M875" s="288">
        <f t="shared" si="26"/>
        <v>2.6957503999999993E-2</v>
      </c>
      <c r="N875" s="289">
        <f t="shared" si="27"/>
        <v>0.26683095050500649</v>
      </c>
    </row>
    <row r="876" spans="1:14">
      <c r="A876" s="273" t="s">
        <v>1849</v>
      </c>
      <c r="B876" s="273">
        <v>432314302</v>
      </c>
      <c r="C876" s="273" t="s">
        <v>1078</v>
      </c>
      <c r="D876" s="273">
        <v>13627826</v>
      </c>
      <c r="E876" s="273">
        <v>100</v>
      </c>
      <c r="F876" s="273" t="s">
        <v>1772</v>
      </c>
      <c r="G876" s="273" t="s">
        <v>1255</v>
      </c>
      <c r="H876" s="273" t="s">
        <v>1773</v>
      </c>
      <c r="I876" s="287">
        <v>1</v>
      </c>
      <c r="J876" s="273">
        <v>47</v>
      </c>
      <c r="K876" s="288">
        <v>2.2205599999999999E-2</v>
      </c>
      <c r="L876" s="288">
        <v>2.0500506000000002E-2</v>
      </c>
      <c r="M876" s="288">
        <f t="shared" si="26"/>
        <v>1.7050939999999973E-3</v>
      </c>
      <c r="N876" s="289">
        <f t="shared" si="27"/>
        <v>7.6786666426486891E-2</v>
      </c>
    </row>
    <row r="877" spans="1:14">
      <c r="A877" s="273" t="s">
        <v>1849</v>
      </c>
      <c r="B877" s="273">
        <v>432314302</v>
      </c>
      <c r="C877" s="273" t="s">
        <v>1078</v>
      </c>
      <c r="D877" s="273">
        <v>13627854</v>
      </c>
      <c r="E877" s="273">
        <v>100</v>
      </c>
      <c r="F877" s="273" t="s">
        <v>1772</v>
      </c>
      <c r="G877" s="273" t="s">
        <v>1255</v>
      </c>
      <c r="H877" s="273" t="s">
        <v>1773</v>
      </c>
      <c r="I877" s="287">
        <v>1</v>
      </c>
      <c r="J877" s="273">
        <v>214</v>
      </c>
      <c r="K877" s="288">
        <v>0.13904920000000001</v>
      </c>
      <c r="L877" s="288">
        <v>0.102272603</v>
      </c>
      <c r="M877" s="288">
        <f t="shared" si="26"/>
        <v>3.6776597000000008E-2</v>
      </c>
      <c r="N877" s="289">
        <f t="shared" si="27"/>
        <v>0.2644862178279343</v>
      </c>
    </row>
    <row r="878" spans="1:14">
      <c r="A878" s="273" t="s">
        <v>1849</v>
      </c>
      <c r="B878" s="273">
        <v>432314302</v>
      </c>
      <c r="C878" s="273" t="s">
        <v>1078</v>
      </c>
      <c r="D878" s="273">
        <v>13627858</v>
      </c>
      <c r="E878" s="273">
        <v>100</v>
      </c>
      <c r="F878" s="273" t="s">
        <v>1772</v>
      </c>
      <c r="G878" s="273" t="s">
        <v>1255</v>
      </c>
      <c r="H878" s="273" t="s">
        <v>1773</v>
      </c>
      <c r="I878" s="287">
        <v>1</v>
      </c>
      <c r="J878" s="273">
        <v>76</v>
      </c>
      <c r="K878" s="288">
        <v>2.9643200000000001E-2</v>
      </c>
      <c r="L878" s="288">
        <v>2.4750000000000001E-2</v>
      </c>
      <c r="M878" s="288">
        <f t="shared" si="26"/>
        <v>4.8932000000000003E-3</v>
      </c>
      <c r="N878" s="289">
        <f t="shared" si="27"/>
        <v>0.16506989798672209</v>
      </c>
    </row>
    <row r="879" spans="1:14">
      <c r="A879" s="273" t="s">
        <v>1849</v>
      </c>
      <c r="B879" s="273">
        <v>432314302</v>
      </c>
      <c r="C879" s="273" t="s">
        <v>1078</v>
      </c>
      <c r="D879" s="273">
        <v>13627862</v>
      </c>
      <c r="E879" s="273">
        <v>100</v>
      </c>
      <c r="F879" s="273" t="s">
        <v>1772</v>
      </c>
      <c r="G879" s="273" t="s">
        <v>1255</v>
      </c>
      <c r="H879" s="273" t="s">
        <v>1773</v>
      </c>
      <c r="I879" s="287">
        <v>1</v>
      </c>
      <c r="J879" s="273">
        <v>94</v>
      </c>
      <c r="K879" s="288">
        <v>4.3416800000000005E-2</v>
      </c>
      <c r="L879" s="288">
        <v>3.7802928E-2</v>
      </c>
      <c r="M879" s="288">
        <f t="shared" si="26"/>
        <v>5.6138720000000059E-3</v>
      </c>
      <c r="N879" s="289">
        <f t="shared" si="27"/>
        <v>0.12930183707689202</v>
      </c>
    </row>
    <row r="880" spans="1:14">
      <c r="A880" s="273" t="s">
        <v>1849</v>
      </c>
      <c r="B880" s="273">
        <v>432314302</v>
      </c>
      <c r="C880" s="273" t="s">
        <v>1078</v>
      </c>
      <c r="D880" s="273">
        <v>13627870</v>
      </c>
      <c r="E880" s="273">
        <v>100</v>
      </c>
      <c r="F880" s="273" t="s">
        <v>1772</v>
      </c>
      <c r="G880" s="273" t="s">
        <v>1255</v>
      </c>
      <c r="H880" s="273" t="s">
        <v>1773</v>
      </c>
      <c r="I880" s="287">
        <v>1</v>
      </c>
      <c r="J880" s="273">
        <v>75</v>
      </c>
      <c r="K880" s="288">
        <v>8.6145600000000003E-2</v>
      </c>
      <c r="L880" s="288">
        <v>4.9724180999999999E-2</v>
      </c>
      <c r="M880" s="288">
        <f t="shared" si="26"/>
        <v>3.6421419000000003E-2</v>
      </c>
      <c r="N880" s="289">
        <f t="shared" si="27"/>
        <v>0.42278908034769047</v>
      </c>
    </row>
    <row r="881" spans="1:14">
      <c r="A881" s="273" t="s">
        <v>1849</v>
      </c>
      <c r="B881" s="273">
        <v>432314302</v>
      </c>
      <c r="C881" s="273" t="s">
        <v>1078</v>
      </c>
      <c r="D881" s="273">
        <v>13627874</v>
      </c>
      <c r="E881" s="273">
        <v>100</v>
      </c>
      <c r="F881" s="273" t="s">
        <v>1772</v>
      </c>
      <c r="G881" s="273" t="s">
        <v>1255</v>
      </c>
      <c r="H881" s="273" t="s">
        <v>1773</v>
      </c>
      <c r="I881" s="287">
        <v>1</v>
      </c>
      <c r="J881" s="273">
        <v>148</v>
      </c>
      <c r="K881" s="288">
        <v>8.5262399999999988E-2</v>
      </c>
      <c r="L881" s="288">
        <v>7.4038000000000007E-2</v>
      </c>
      <c r="M881" s="288">
        <f t="shared" si="26"/>
        <v>1.1224399999999982E-2</v>
      </c>
      <c r="N881" s="289">
        <f t="shared" si="27"/>
        <v>0.13164536771191032</v>
      </c>
    </row>
    <row r="882" spans="1:14">
      <c r="A882" s="273" t="s">
        <v>1849</v>
      </c>
      <c r="B882" s="273">
        <v>432314302</v>
      </c>
      <c r="C882" s="273" t="s">
        <v>1078</v>
      </c>
      <c r="D882" s="273">
        <v>13627892</v>
      </c>
      <c r="E882" s="273">
        <v>100</v>
      </c>
      <c r="F882" s="273" t="s">
        <v>1772</v>
      </c>
      <c r="G882" s="273" t="s">
        <v>1255</v>
      </c>
      <c r="H882" s="273" t="s">
        <v>1773</v>
      </c>
      <c r="I882" s="287">
        <v>1</v>
      </c>
      <c r="J882" s="273">
        <v>155</v>
      </c>
      <c r="K882" s="288">
        <v>0.11502319999999999</v>
      </c>
      <c r="L882" s="288">
        <v>7.3736187999999994E-2</v>
      </c>
      <c r="M882" s="288">
        <f t="shared" ref="M882:M945" si="28">K882-L882</f>
        <v>4.1287011999999998E-2</v>
      </c>
      <c r="N882" s="289">
        <f t="shared" ref="N882:N945" si="29">M882/K882</f>
        <v>0.35894508238338008</v>
      </c>
    </row>
    <row r="883" spans="1:14">
      <c r="A883" s="273" t="s">
        <v>1849</v>
      </c>
      <c r="B883" s="273">
        <v>432314304</v>
      </c>
      <c r="C883" s="273" t="s">
        <v>1851</v>
      </c>
      <c r="D883" s="273">
        <v>13627916</v>
      </c>
      <c r="E883" s="273">
        <v>100</v>
      </c>
      <c r="F883" s="273" t="s">
        <v>1772</v>
      </c>
      <c r="G883" s="273" t="s">
        <v>1255</v>
      </c>
      <c r="H883" s="273" t="s">
        <v>1773</v>
      </c>
      <c r="I883" s="287">
        <v>1</v>
      </c>
      <c r="J883" s="273">
        <v>92</v>
      </c>
      <c r="K883" s="288">
        <v>7.0863999999999996E-2</v>
      </c>
      <c r="L883" s="288">
        <v>3.4760559000000003E-2</v>
      </c>
      <c r="M883" s="288">
        <f t="shared" si="28"/>
        <v>3.6103440999999993E-2</v>
      </c>
      <c r="N883" s="289">
        <f t="shared" si="29"/>
        <v>0.50947506491307282</v>
      </c>
    </row>
    <row r="884" spans="1:14">
      <c r="A884" s="273" t="s">
        <v>1849</v>
      </c>
      <c r="B884" s="273">
        <v>432314304</v>
      </c>
      <c r="C884" s="273" t="s">
        <v>1851</v>
      </c>
      <c r="D884" s="273">
        <v>13627926</v>
      </c>
      <c r="E884" s="273">
        <v>100</v>
      </c>
      <c r="F884" s="273" t="s">
        <v>1772</v>
      </c>
      <c r="G884" s="273" t="s">
        <v>1255</v>
      </c>
      <c r="H884" s="273" t="s">
        <v>1773</v>
      </c>
      <c r="I884" s="287">
        <v>1</v>
      </c>
      <c r="J884" s="273">
        <v>177</v>
      </c>
      <c r="K884" s="288">
        <v>0.123528</v>
      </c>
      <c r="L884" s="288">
        <v>7.7345999999999998E-2</v>
      </c>
      <c r="M884" s="288">
        <f t="shared" si="28"/>
        <v>4.6182000000000001E-2</v>
      </c>
      <c r="N884" s="289">
        <f t="shared" si="29"/>
        <v>0.37385855838352439</v>
      </c>
    </row>
    <row r="885" spans="1:14">
      <c r="A885" s="273" t="s">
        <v>1849</v>
      </c>
      <c r="B885" s="273">
        <v>432314304</v>
      </c>
      <c r="C885" s="273" t="s">
        <v>1851</v>
      </c>
      <c r="D885" s="273">
        <v>13627940</v>
      </c>
      <c r="E885" s="273">
        <v>100</v>
      </c>
      <c r="F885" s="273" t="s">
        <v>1772</v>
      </c>
      <c r="G885" s="273" t="s">
        <v>1255</v>
      </c>
      <c r="H885" s="273" t="s">
        <v>1773</v>
      </c>
      <c r="I885" s="287">
        <v>1</v>
      </c>
      <c r="J885" s="273">
        <v>38</v>
      </c>
      <c r="K885" s="288">
        <v>3.5301199999999998E-2</v>
      </c>
      <c r="L885" s="288">
        <v>1.6636000000000001E-2</v>
      </c>
      <c r="M885" s="288">
        <f t="shared" si="28"/>
        <v>1.8665199999999996E-2</v>
      </c>
      <c r="N885" s="289">
        <f t="shared" si="29"/>
        <v>0.5287412325926597</v>
      </c>
    </row>
    <row r="886" spans="1:14">
      <c r="A886" s="273" t="s">
        <v>1852</v>
      </c>
      <c r="B886" s="273">
        <v>432314701</v>
      </c>
      <c r="C886" s="273" t="s">
        <v>1853</v>
      </c>
      <c r="D886" s="273">
        <v>13627954</v>
      </c>
      <c r="E886" s="273">
        <v>100</v>
      </c>
      <c r="F886" s="273" t="s">
        <v>1772</v>
      </c>
      <c r="G886" s="273" t="s">
        <v>1255</v>
      </c>
      <c r="H886" s="273" t="s">
        <v>1773</v>
      </c>
      <c r="I886" s="287">
        <v>1</v>
      </c>
      <c r="J886" s="273">
        <v>46</v>
      </c>
      <c r="K886" s="288">
        <v>3.6415599999999999E-2</v>
      </c>
      <c r="L886" s="288">
        <v>1.9969594E-2</v>
      </c>
      <c r="M886" s="288">
        <f t="shared" si="28"/>
        <v>1.6446005999999999E-2</v>
      </c>
      <c r="N886" s="289">
        <f t="shared" si="29"/>
        <v>0.45161980030536364</v>
      </c>
    </row>
    <row r="887" spans="1:14">
      <c r="A887" s="273" t="s">
        <v>1849</v>
      </c>
      <c r="B887" s="273">
        <v>432314304</v>
      </c>
      <c r="C887" s="273" t="s">
        <v>1851</v>
      </c>
      <c r="D887" s="273">
        <v>13627960</v>
      </c>
      <c r="E887" s="273">
        <v>100</v>
      </c>
      <c r="F887" s="273" t="s">
        <v>1772</v>
      </c>
      <c r="G887" s="273" t="s">
        <v>1255</v>
      </c>
      <c r="H887" s="273" t="s">
        <v>1773</v>
      </c>
      <c r="I887" s="287">
        <v>1</v>
      </c>
      <c r="J887" s="273">
        <v>115</v>
      </c>
      <c r="K887" s="288">
        <v>0.110336</v>
      </c>
      <c r="L887" s="288">
        <v>4.0472449000000001E-2</v>
      </c>
      <c r="M887" s="288">
        <f t="shared" si="28"/>
        <v>6.9863550999999996E-2</v>
      </c>
      <c r="N887" s="289">
        <f t="shared" si="29"/>
        <v>0.63318908606438506</v>
      </c>
    </row>
    <row r="888" spans="1:14">
      <c r="A888" s="273" t="s">
        <v>1849</v>
      </c>
      <c r="B888" s="273">
        <v>432314304</v>
      </c>
      <c r="C888" s="273" t="s">
        <v>1851</v>
      </c>
      <c r="D888" s="273">
        <v>13627984</v>
      </c>
      <c r="E888" s="273">
        <v>100</v>
      </c>
      <c r="F888" s="273" t="s">
        <v>1772</v>
      </c>
      <c r="G888" s="273" t="s">
        <v>1255</v>
      </c>
      <c r="H888" s="273" t="s">
        <v>1773</v>
      </c>
      <c r="I888" s="287">
        <v>1</v>
      </c>
      <c r="J888" s="273">
        <v>42</v>
      </c>
      <c r="K888" s="288">
        <v>2.9519200000000002E-2</v>
      </c>
      <c r="L888" s="288">
        <v>1.6928728000000001E-2</v>
      </c>
      <c r="M888" s="288">
        <f t="shared" si="28"/>
        <v>1.2590472000000002E-2</v>
      </c>
      <c r="N888" s="289">
        <f t="shared" si="29"/>
        <v>0.42651806282013066</v>
      </c>
    </row>
    <row r="889" spans="1:14">
      <c r="A889" s="273" t="s">
        <v>1849</v>
      </c>
      <c r="B889" s="273">
        <v>432314304</v>
      </c>
      <c r="C889" s="273" t="s">
        <v>1851</v>
      </c>
      <c r="D889" s="273">
        <v>13628018</v>
      </c>
      <c r="E889" s="273">
        <v>100</v>
      </c>
      <c r="F889" s="273" t="s">
        <v>1772</v>
      </c>
      <c r="G889" s="273" t="s">
        <v>1255</v>
      </c>
      <c r="H889" s="273" t="s">
        <v>1773</v>
      </c>
      <c r="I889" s="287">
        <v>1</v>
      </c>
      <c r="J889" s="273">
        <v>67</v>
      </c>
      <c r="K889" s="288">
        <v>5.2605599999999995E-2</v>
      </c>
      <c r="L889" s="288">
        <v>1.9685999999999999E-2</v>
      </c>
      <c r="M889" s="288">
        <f t="shared" si="28"/>
        <v>3.2919599999999993E-2</v>
      </c>
      <c r="N889" s="289">
        <f t="shared" si="29"/>
        <v>0.62578128564259317</v>
      </c>
    </row>
    <row r="890" spans="1:14">
      <c r="A890" s="273" t="s">
        <v>1849</v>
      </c>
      <c r="B890" s="273">
        <v>432314304</v>
      </c>
      <c r="C890" s="273" t="s">
        <v>1851</v>
      </c>
      <c r="D890" s="273">
        <v>13628136</v>
      </c>
      <c r="E890" s="273">
        <v>100</v>
      </c>
      <c r="F890" s="273" t="s">
        <v>1772</v>
      </c>
      <c r="G890" s="273" t="s">
        <v>1255</v>
      </c>
      <c r="H890" s="273" t="s">
        <v>1773</v>
      </c>
      <c r="I890" s="287">
        <v>1</v>
      </c>
      <c r="J890" s="273">
        <v>94</v>
      </c>
      <c r="K890" s="288">
        <v>9.0843199999999999E-2</v>
      </c>
      <c r="L890" s="288">
        <v>8.1604582999999994E-2</v>
      </c>
      <c r="M890" s="288">
        <f t="shared" si="28"/>
        <v>9.2386170000000045E-3</v>
      </c>
      <c r="N890" s="289">
        <f t="shared" si="29"/>
        <v>0.1016984980714022</v>
      </c>
    </row>
    <row r="891" spans="1:14">
      <c r="A891" s="273" t="s">
        <v>1852</v>
      </c>
      <c r="B891" s="273">
        <v>432314701</v>
      </c>
      <c r="C891" s="273" t="s">
        <v>1853</v>
      </c>
      <c r="D891" s="273">
        <v>13628268</v>
      </c>
      <c r="E891" s="273">
        <v>100</v>
      </c>
      <c r="F891" s="273" t="s">
        <v>1772</v>
      </c>
      <c r="G891" s="273" t="s">
        <v>1255</v>
      </c>
      <c r="H891" s="273" t="s">
        <v>1773</v>
      </c>
      <c r="I891" s="287">
        <v>1</v>
      </c>
      <c r="J891" s="273">
        <v>50</v>
      </c>
      <c r="K891" s="288">
        <v>5.5048400000000004E-2</v>
      </c>
      <c r="L891" s="288">
        <v>2.2241E-2</v>
      </c>
      <c r="M891" s="288">
        <f t="shared" si="28"/>
        <v>3.28074E-2</v>
      </c>
      <c r="N891" s="289">
        <f t="shared" si="29"/>
        <v>0.59597372494023437</v>
      </c>
    </row>
    <row r="892" spans="1:14">
      <c r="A892" s="273" t="s">
        <v>1849</v>
      </c>
      <c r="B892" s="273">
        <v>432314304</v>
      </c>
      <c r="C892" s="273" t="s">
        <v>1851</v>
      </c>
      <c r="D892" s="273">
        <v>13628306</v>
      </c>
      <c r="E892" s="273">
        <v>100</v>
      </c>
      <c r="F892" s="273" t="s">
        <v>1772</v>
      </c>
      <c r="G892" s="273" t="s">
        <v>1255</v>
      </c>
      <c r="H892" s="273" t="s">
        <v>1773</v>
      </c>
      <c r="I892" s="287">
        <v>1</v>
      </c>
      <c r="J892" s="273">
        <v>58</v>
      </c>
      <c r="K892" s="288">
        <v>0.117844</v>
      </c>
      <c r="L892" s="288">
        <v>3.6495271999999995E-2</v>
      </c>
      <c r="M892" s="288">
        <f t="shared" si="28"/>
        <v>8.1348728000000009E-2</v>
      </c>
      <c r="N892" s="289">
        <f t="shared" si="29"/>
        <v>0.69030861138454236</v>
      </c>
    </row>
    <row r="893" spans="1:14">
      <c r="A893" s="273" t="s">
        <v>1849</v>
      </c>
      <c r="B893" s="273">
        <v>432314304</v>
      </c>
      <c r="C893" s="273" t="s">
        <v>1851</v>
      </c>
      <c r="D893" s="273">
        <v>13628316</v>
      </c>
      <c r="E893" s="273">
        <v>100</v>
      </c>
      <c r="F893" s="273" t="s">
        <v>1772</v>
      </c>
      <c r="G893" s="273" t="s">
        <v>1255</v>
      </c>
      <c r="H893" s="273" t="s">
        <v>1773</v>
      </c>
      <c r="I893" s="287">
        <v>1</v>
      </c>
      <c r="J893" s="273">
        <v>118</v>
      </c>
      <c r="K893" s="288">
        <v>8.6393200000000003E-2</v>
      </c>
      <c r="L893" s="288">
        <v>6.5994432000000006E-2</v>
      </c>
      <c r="M893" s="288">
        <f t="shared" si="28"/>
        <v>2.0398767999999998E-2</v>
      </c>
      <c r="N893" s="289">
        <f t="shared" si="29"/>
        <v>0.23611543501108881</v>
      </c>
    </row>
    <row r="894" spans="1:14">
      <c r="A894" s="273" t="s">
        <v>1852</v>
      </c>
      <c r="B894" s="273">
        <v>432314701</v>
      </c>
      <c r="C894" s="273" t="s">
        <v>1853</v>
      </c>
      <c r="D894" s="273">
        <v>13628332</v>
      </c>
      <c r="E894" s="273">
        <v>100</v>
      </c>
      <c r="F894" s="273" t="s">
        <v>1772</v>
      </c>
      <c r="G894" s="273" t="s">
        <v>1255</v>
      </c>
      <c r="H894" s="273" t="s">
        <v>1773</v>
      </c>
      <c r="I894" s="287">
        <v>1</v>
      </c>
      <c r="J894" s="273">
        <v>130</v>
      </c>
      <c r="K894" s="288">
        <v>0.1004916</v>
      </c>
      <c r="L894" s="288">
        <v>5.0234438999999999E-2</v>
      </c>
      <c r="M894" s="288">
        <f t="shared" si="28"/>
        <v>5.0257161000000002E-2</v>
      </c>
      <c r="N894" s="289">
        <f t="shared" si="29"/>
        <v>0.50011305422542784</v>
      </c>
    </row>
    <row r="895" spans="1:14">
      <c r="A895" s="273" t="s">
        <v>1852</v>
      </c>
      <c r="B895" s="273">
        <v>432314701</v>
      </c>
      <c r="C895" s="273" t="s">
        <v>1853</v>
      </c>
      <c r="D895" s="273">
        <v>13628354</v>
      </c>
      <c r="E895" s="273">
        <v>100</v>
      </c>
      <c r="F895" s="273" t="s">
        <v>1772</v>
      </c>
      <c r="G895" s="273" t="s">
        <v>1255</v>
      </c>
      <c r="H895" s="273" t="s">
        <v>1773</v>
      </c>
      <c r="I895" s="287">
        <v>1</v>
      </c>
      <c r="J895" s="273">
        <v>135</v>
      </c>
      <c r="K895" s="288">
        <v>7.4105600000000008E-2</v>
      </c>
      <c r="L895" s="288">
        <v>4.9915000000000001E-2</v>
      </c>
      <c r="M895" s="288">
        <f t="shared" si="28"/>
        <v>2.4190600000000007E-2</v>
      </c>
      <c r="N895" s="289">
        <f t="shared" si="29"/>
        <v>0.3264341696174109</v>
      </c>
    </row>
    <row r="896" spans="1:14">
      <c r="A896" s="273" t="s">
        <v>1849</v>
      </c>
      <c r="B896" s="273">
        <v>432314304</v>
      </c>
      <c r="C896" s="273" t="s">
        <v>1851</v>
      </c>
      <c r="D896" s="273">
        <v>13628378</v>
      </c>
      <c r="E896" s="273">
        <v>100</v>
      </c>
      <c r="F896" s="273" t="s">
        <v>1772</v>
      </c>
      <c r="G896" s="273" t="s">
        <v>1255</v>
      </c>
      <c r="H896" s="273" t="s">
        <v>1773</v>
      </c>
      <c r="I896" s="287">
        <v>1</v>
      </c>
      <c r="J896" s="273">
        <v>112</v>
      </c>
      <c r="K896" s="288">
        <v>7.8218800000000005E-2</v>
      </c>
      <c r="L896" s="288">
        <v>5.0450756999999999E-2</v>
      </c>
      <c r="M896" s="288">
        <f t="shared" si="28"/>
        <v>2.7768043000000006E-2</v>
      </c>
      <c r="N896" s="289">
        <f t="shared" si="29"/>
        <v>0.35500471753593771</v>
      </c>
    </row>
    <row r="897" spans="1:14">
      <c r="A897" s="273" t="s">
        <v>1849</v>
      </c>
      <c r="B897" s="273">
        <v>432314304</v>
      </c>
      <c r="C897" s="273" t="s">
        <v>1851</v>
      </c>
      <c r="D897" s="273">
        <v>13628408</v>
      </c>
      <c r="E897" s="273">
        <v>100</v>
      </c>
      <c r="F897" s="273" t="s">
        <v>1772</v>
      </c>
      <c r="G897" s="273" t="s">
        <v>1255</v>
      </c>
      <c r="H897" s="273" t="s">
        <v>1773</v>
      </c>
      <c r="I897" s="287">
        <v>1</v>
      </c>
      <c r="J897" s="273">
        <v>136</v>
      </c>
      <c r="K897" s="288">
        <v>7.2495199999999996E-2</v>
      </c>
      <c r="L897" s="288">
        <v>6.6155000000000005E-2</v>
      </c>
      <c r="M897" s="288">
        <f t="shared" si="28"/>
        <v>6.3401999999999903E-3</v>
      </c>
      <c r="N897" s="289">
        <f t="shared" si="29"/>
        <v>8.7456824727705981E-2</v>
      </c>
    </row>
    <row r="898" spans="1:14">
      <c r="A898" s="273" t="s">
        <v>1852</v>
      </c>
      <c r="B898" s="273">
        <v>432314701</v>
      </c>
      <c r="C898" s="273" t="s">
        <v>1853</v>
      </c>
      <c r="D898" s="273">
        <v>13628414</v>
      </c>
      <c r="E898" s="273">
        <v>100</v>
      </c>
      <c r="F898" s="273" t="s">
        <v>1772</v>
      </c>
      <c r="G898" s="273" t="s">
        <v>1255</v>
      </c>
      <c r="H898" s="273" t="s">
        <v>1773</v>
      </c>
      <c r="I898" s="287">
        <v>1</v>
      </c>
      <c r="J898" s="273">
        <v>70</v>
      </c>
      <c r="K898" s="288">
        <v>5.5247199999999996E-2</v>
      </c>
      <c r="L898" s="288">
        <v>4.1950000000000001E-2</v>
      </c>
      <c r="M898" s="288">
        <f t="shared" si="28"/>
        <v>1.3297199999999995E-2</v>
      </c>
      <c r="N898" s="289">
        <f t="shared" si="29"/>
        <v>0.24068550080366058</v>
      </c>
    </row>
    <row r="899" spans="1:14">
      <c r="A899" s="273" t="s">
        <v>1852</v>
      </c>
      <c r="B899" s="273">
        <v>432314701</v>
      </c>
      <c r="C899" s="273" t="s">
        <v>1853</v>
      </c>
      <c r="D899" s="273">
        <v>13628438</v>
      </c>
      <c r="E899" s="273">
        <v>100</v>
      </c>
      <c r="F899" s="273" t="s">
        <v>1772</v>
      </c>
      <c r="G899" s="273" t="s">
        <v>1255</v>
      </c>
      <c r="H899" s="273" t="s">
        <v>1773</v>
      </c>
      <c r="I899" s="287">
        <v>1</v>
      </c>
      <c r="J899" s="273">
        <v>41</v>
      </c>
      <c r="K899" s="288">
        <v>2.0507599999999997E-2</v>
      </c>
      <c r="L899" s="288">
        <v>1.5722E-2</v>
      </c>
      <c r="M899" s="288">
        <f t="shared" si="28"/>
        <v>4.7855999999999975E-3</v>
      </c>
      <c r="N899" s="289">
        <f t="shared" si="29"/>
        <v>0.23335738945561635</v>
      </c>
    </row>
    <row r="900" spans="1:14">
      <c r="A900" s="273" t="s">
        <v>1849</v>
      </c>
      <c r="B900" s="273">
        <v>432314304</v>
      </c>
      <c r="C900" s="273" t="s">
        <v>1851</v>
      </c>
      <c r="D900" s="273">
        <v>13628484</v>
      </c>
      <c r="E900" s="273">
        <v>100</v>
      </c>
      <c r="F900" s="273" t="s">
        <v>1772</v>
      </c>
      <c r="G900" s="273" t="s">
        <v>1255</v>
      </c>
      <c r="H900" s="273" t="s">
        <v>1773</v>
      </c>
      <c r="I900" s="287">
        <v>1</v>
      </c>
      <c r="J900" s="273">
        <v>86</v>
      </c>
      <c r="K900" s="288">
        <v>6.1158400000000002E-2</v>
      </c>
      <c r="L900" s="288">
        <v>4.6778E-2</v>
      </c>
      <c r="M900" s="288">
        <f t="shared" si="28"/>
        <v>1.4380400000000002E-2</v>
      </c>
      <c r="N900" s="289">
        <f t="shared" si="29"/>
        <v>0.23513368564252826</v>
      </c>
    </row>
    <row r="901" spans="1:14">
      <c r="A901" s="273" t="s">
        <v>1852</v>
      </c>
      <c r="B901" s="273">
        <v>432314701</v>
      </c>
      <c r="C901" s="273" t="s">
        <v>1853</v>
      </c>
      <c r="D901" s="273">
        <v>13628508</v>
      </c>
      <c r="E901" s="273">
        <v>100</v>
      </c>
      <c r="F901" s="273" t="s">
        <v>1772</v>
      </c>
      <c r="G901" s="273" t="s">
        <v>1255</v>
      </c>
      <c r="H901" s="273" t="s">
        <v>1773</v>
      </c>
      <c r="I901" s="287">
        <v>1</v>
      </c>
      <c r="J901" s="273">
        <v>110</v>
      </c>
      <c r="K901" s="288">
        <v>8.3161600000000002E-2</v>
      </c>
      <c r="L901" s="288">
        <v>6.7428531E-2</v>
      </c>
      <c r="M901" s="288">
        <f t="shared" si="28"/>
        <v>1.5733069000000002E-2</v>
      </c>
      <c r="N901" s="289">
        <f t="shared" si="29"/>
        <v>0.18918670395951981</v>
      </c>
    </row>
    <row r="902" spans="1:14">
      <c r="A902" s="273" t="s">
        <v>1839</v>
      </c>
      <c r="B902" s="273">
        <v>432322205</v>
      </c>
      <c r="C902" s="273" t="s">
        <v>1854</v>
      </c>
      <c r="D902" s="273">
        <v>2616000</v>
      </c>
      <c r="E902" s="273">
        <v>100</v>
      </c>
      <c r="F902" s="273" t="s">
        <v>1772</v>
      </c>
      <c r="G902" s="273" t="s">
        <v>1255</v>
      </c>
      <c r="H902" s="273" t="s">
        <v>1773</v>
      </c>
      <c r="I902" s="287">
        <v>1</v>
      </c>
      <c r="J902" s="273">
        <v>222</v>
      </c>
      <c r="K902" s="288">
        <v>0.12800880000000001</v>
      </c>
      <c r="L902" s="288">
        <v>4.0367358999999998E-2</v>
      </c>
      <c r="M902" s="288">
        <f t="shared" si="28"/>
        <v>8.7641441000000014E-2</v>
      </c>
      <c r="N902" s="289">
        <f t="shared" si="29"/>
        <v>0.68465168800894949</v>
      </c>
    </row>
    <row r="903" spans="1:14">
      <c r="A903" s="273" t="s">
        <v>1839</v>
      </c>
      <c r="B903" s="273">
        <v>432322204</v>
      </c>
      <c r="C903" s="273" t="s">
        <v>1091</v>
      </c>
      <c r="D903" s="273">
        <v>2616430</v>
      </c>
      <c r="E903" s="273">
        <v>100</v>
      </c>
      <c r="F903" s="273" t="s">
        <v>1772</v>
      </c>
      <c r="G903" s="273" t="s">
        <v>1255</v>
      </c>
      <c r="H903" s="273" t="s">
        <v>1773</v>
      </c>
      <c r="I903" s="287">
        <v>1</v>
      </c>
      <c r="J903" s="273">
        <v>41</v>
      </c>
      <c r="K903" s="288">
        <v>8.3537199999999992E-2</v>
      </c>
      <c r="L903" s="288">
        <v>2.6440119999999998E-2</v>
      </c>
      <c r="M903" s="288">
        <f t="shared" si="28"/>
        <v>5.7097079999999995E-2</v>
      </c>
      <c r="N903" s="289">
        <f t="shared" si="29"/>
        <v>0.6834928630598105</v>
      </c>
    </row>
    <row r="904" spans="1:14">
      <c r="A904" s="273" t="s">
        <v>1855</v>
      </c>
      <c r="B904" s="273">
        <v>432313503</v>
      </c>
      <c r="C904" s="273" t="s">
        <v>1076</v>
      </c>
      <c r="D904" s="273">
        <v>6839701</v>
      </c>
      <c r="E904" s="273">
        <v>100</v>
      </c>
      <c r="F904" s="273" t="s">
        <v>1772</v>
      </c>
      <c r="G904" s="273" t="s">
        <v>1255</v>
      </c>
      <c r="H904" s="273" t="s">
        <v>1773</v>
      </c>
      <c r="I904" s="287">
        <v>1</v>
      </c>
      <c r="J904" s="273">
        <v>48</v>
      </c>
      <c r="K904" s="288">
        <v>3.3932400000000001E-2</v>
      </c>
      <c r="L904" s="288">
        <v>2.6356000000000001E-2</v>
      </c>
      <c r="M904" s="288">
        <f t="shared" si="28"/>
        <v>7.5764000000000005E-3</v>
      </c>
      <c r="N904" s="289">
        <f t="shared" si="29"/>
        <v>0.22327922575473588</v>
      </c>
    </row>
    <row r="905" spans="1:14">
      <c r="A905" s="273" t="s">
        <v>1855</v>
      </c>
      <c r="B905" s="273">
        <v>432313502</v>
      </c>
      <c r="C905" s="273" t="s">
        <v>1075</v>
      </c>
      <c r="D905" s="273">
        <v>6839739</v>
      </c>
      <c r="E905" s="273">
        <v>100</v>
      </c>
      <c r="F905" s="273" t="s">
        <v>1772</v>
      </c>
      <c r="G905" s="273" t="s">
        <v>1255</v>
      </c>
      <c r="H905" s="273" t="s">
        <v>1773</v>
      </c>
      <c r="I905" s="287">
        <v>1</v>
      </c>
      <c r="J905" s="273">
        <v>44</v>
      </c>
      <c r="K905" s="288">
        <v>4.4166800000000006E-2</v>
      </c>
      <c r="L905" s="288">
        <v>2.1619704E-2</v>
      </c>
      <c r="M905" s="288">
        <f t="shared" si="28"/>
        <v>2.2547096000000006E-2</v>
      </c>
      <c r="N905" s="289">
        <f t="shared" si="29"/>
        <v>0.51049874566416409</v>
      </c>
    </row>
    <row r="906" spans="1:14">
      <c r="A906" s="273" t="s">
        <v>1855</v>
      </c>
      <c r="B906" s="273">
        <v>432313503</v>
      </c>
      <c r="C906" s="273" t="s">
        <v>1076</v>
      </c>
      <c r="D906" s="273">
        <v>6839761</v>
      </c>
      <c r="E906" s="273">
        <v>100</v>
      </c>
      <c r="F906" s="273" t="s">
        <v>1772</v>
      </c>
      <c r="G906" s="273" t="s">
        <v>1255</v>
      </c>
      <c r="H906" s="273" t="s">
        <v>1773</v>
      </c>
      <c r="I906" s="287">
        <v>1</v>
      </c>
      <c r="J906" s="273">
        <v>50</v>
      </c>
      <c r="K906" s="288">
        <v>3.5985999999999997E-2</v>
      </c>
      <c r="L906" s="288">
        <v>2.8635000000000001E-2</v>
      </c>
      <c r="M906" s="288">
        <f t="shared" si="28"/>
        <v>7.3509999999999964E-3</v>
      </c>
      <c r="N906" s="289">
        <f t="shared" si="29"/>
        <v>0.20427388428833426</v>
      </c>
    </row>
    <row r="907" spans="1:14">
      <c r="A907" s="273" t="s">
        <v>1855</v>
      </c>
      <c r="B907" s="273">
        <v>432313502</v>
      </c>
      <c r="C907" s="273" t="s">
        <v>1075</v>
      </c>
      <c r="D907" s="273">
        <v>6839791</v>
      </c>
      <c r="E907" s="273">
        <v>100</v>
      </c>
      <c r="F907" s="273" t="s">
        <v>1772</v>
      </c>
      <c r="G907" s="273" t="s">
        <v>1255</v>
      </c>
      <c r="H907" s="273" t="s">
        <v>1773</v>
      </c>
      <c r="I907" s="287">
        <v>1</v>
      </c>
      <c r="J907" s="273">
        <v>26</v>
      </c>
      <c r="K907" s="288">
        <v>2.5603599999999997E-2</v>
      </c>
      <c r="L907" s="288">
        <v>1.6478E-2</v>
      </c>
      <c r="M907" s="288">
        <f t="shared" si="28"/>
        <v>9.1255999999999976E-3</v>
      </c>
      <c r="N907" s="289">
        <f t="shared" si="29"/>
        <v>0.35641862863034879</v>
      </c>
    </row>
    <row r="908" spans="1:14">
      <c r="A908" s="273" t="s">
        <v>1855</v>
      </c>
      <c r="B908" s="273">
        <v>432313501</v>
      </c>
      <c r="C908" s="273" t="s">
        <v>1074</v>
      </c>
      <c r="D908" s="273">
        <v>6839907</v>
      </c>
      <c r="E908" s="273">
        <v>100</v>
      </c>
      <c r="F908" s="273" t="s">
        <v>1772</v>
      </c>
      <c r="G908" s="273" t="s">
        <v>1255</v>
      </c>
      <c r="H908" s="273" t="s">
        <v>1773</v>
      </c>
      <c r="I908" s="287">
        <v>1</v>
      </c>
      <c r="J908" s="273">
        <v>37</v>
      </c>
      <c r="K908" s="288">
        <v>6.3259599999999999E-2</v>
      </c>
      <c r="L908" s="288">
        <v>2.6882761999999998E-2</v>
      </c>
      <c r="M908" s="288">
        <f t="shared" si="28"/>
        <v>3.6376838000000002E-2</v>
      </c>
      <c r="N908" s="289">
        <f t="shared" si="29"/>
        <v>0.57504059462911561</v>
      </c>
    </row>
    <row r="909" spans="1:14">
      <c r="A909" s="273" t="s">
        <v>1855</v>
      </c>
      <c r="B909" s="273">
        <v>432313501</v>
      </c>
      <c r="C909" s="273" t="s">
        <v>1074</v>
      </c>
      <c r="D909" s="273">
        <v>6839923</v>
      </c>
      <c r="E909" s="273">
        <v>100</v>
      </c>
      <c r="F909" s="273" t="s">
        <v>1772</v>
      </c>
      <c r="G909" s="273" t="s">
        <v>1255</v>
      </c>
      <c r="H909" s="273" t="s">
        <v>1773</v>
      </c>
      <c r="I909" s="287">
        <v>1</v>
      </c>
      <c r="J909" s="273">
        <v>31</v>
      </c>
      <c r="K909" s="288">
        <v>3.9747600000000001E-2</v>
      </c>
      <c r="L909" s="288">
        <v>1.2760585E-2</v>
      </c>
      <c r="M909" s="288">
        <f t="shared" si="28"/>
        <v>2.6987015000000003E-2</v>
      </c>
      <c r="N909" s="289">
        <f t="shared" si="29"/>
        <v>0.6789596101399834</v>
      </c>
    </row>
    <row r="910" spans="1:14">
      <c r="A910" s="273" t="s">
        <v>1855</v>
      </c>
      <c r="B910" s="273">
        <v>432313501</v>
      </c>
      <c r="C910" s="273" t="s">
        <v>1074</v>
      </c>
      <c r="D910" s="273">
        <v>6839927</v>
      </c>
      <c r="E910" s="273">
        <v>100</v>
      </c>
      <c r="F910" s="273" t="s">
        <v>1772</v>
      </c>
      <c r="G910" s="273" t="s">
        <v>1255</v>
      </c>
      <c r="H910" s="273" t="s">
        <v>1773</v>
      </c>
      <c r="I910" s="287">
        <v>1</v>
      </c>
      <c r="J910" s="273">
        <v>71</v>
      </c>
      <c r="K910" s="288">
        <v>6.5797600000000012E-2</v>
      </c>
      <c r="L910" s="288">
        <v>3.1673E-2</v>
      </c>
      <c r="M910" s="288">
        <f t="shared" si="28"/>
        <v>3.4124600000000012E-2</v>
      </c>
      <c r="N910" s="289">
        <f t="shared" si="29"/>
        <v>0.51862985883983614</v>
      </c>
    </row>
    <row r="911" spans="1:14">
      <c r="A911" s="273" t="s">
        <v>1855</v>
      </c>
      <c r="B911" s="273">
        <v>432313501</v>
      </c>
      <c r="C911" s="273" t="s">
        <v>1074</v>
      </c>
      <c r="D911" s="273">
        <v>6839937</v>
      </c>
      <c r="E911" s="273">
        <v>250</v>
      </c>
      <c r="F911" s="273" t="s">
        <v>1772</v>
      </c>
      <c r="G911" s="273" t="s">
        <v>1255</v>
      </c>
      <c r="H911" s="273" t="s">
        <v>1773</v>
      </c>
      <c r="I911" s="287">
        <v>1</v>
      </c>
      <c r="J911" s="273">
        <v>169</v>
      </c>
      <c r="K911" s="288">
        <v>0.19615199999999999</v>
      </c>
      <c r="L911" s="288">
        <v>0.13295399999999999</v>
      </c>
      <c r="M911" s="288">
        <f t="shared" si="28"/>
        <v>6.3198000000000004E-2</v>
      </c>
      <c r="N911" s="289">
        <f t="shared" si="29"/>
        <v>0.32218891471919742</v>
      </c>
    </row>
    <row r="912" spans="1:14">
      <c r="A912" s="273" t="s">
        <v>1855</v>
      </c>
      <c r="B912" s="273">
        <v>432313501</v>
      </c>
      <c r="C912" s="273" t="s">
        <v>1074</v>
      </c>
      <c r="D912" s="273">
        <v>6840017</v>
      </c>
      <c r="E912" s="273">
        <v>100</v>
      </c>
      <c r="F912" s="273" t="s">
        <v>1772</v>
      </c>
      <c r="G912" s="273" t="s">
        <v>1255</v>
      </c>
      <c r="H912" s="273" t="s">
        <v>1773</v>
      </c>
      <c r="I912" s="287">
        <v>1</v>
      </c>
      <c r="J912" s="273">
        <v>100</v>
      </c>
      <c r="K912" s="288">
        <v>8.4224399999999991E-2</v>
      </c>
      <c r="L912" s="288">
        <v>5.8132999999999997E-2</v>
      </c>
      <c r="M912" s="288">
        <f t="shared" si="28"/>
        <v>2.6091399999999994E-2</v>
      </c>
      <c r="N912" s="289">
        <f t="shared" si="29"/>
        <v>0.30978433803030947</v>
      </c>
    </row>
    <row r="913" spans="1:14">
      <c r="A913" s="273" t="s">
        <v>1855</v>
      </c>
      <c r="B913" s="273">
        <v>432313501</v>
      </c>
      <c r="C913" s="273" t="s">
        <v>1074</v>
      </c>
      <c r="D913" s="273">
        <v>6840019</v>
      </c>
      <c r="E913" s="273">
        <v>100</v>
      </c>
      <c r="F913" s="273" t="s">
        <v>1772</v>
      </c>
      <c r="G913" s="273" t="s">
        <v>1255</v>
      </c>
      <c r="H913" s="273" t="s">
        <v>1773</v>
      </c>
      <c r="I913" s="287">
        <v>1</v>
      </c>
      <c r="J913" s="273">
        <v>55</v>
      </c>
      <c r="K913" s="288">
        <v>0.10714319999999999</v>
      </c>
      <c r="L913" s="288">
        <v>3.2564999999999997E-2</v>
      </c>
      <c r="M913" s="288">
        <f t="shared" si="28"/>
        <v>7.4578199999999997E-2</v>
      </c>
      <c r="N913" s="289">
        <f t="shared" si="29"/>
        <v>0.69606097260488764</v>
      </c>
    </row>
    <row r="914" spans="1:14">
      <c r="A914" s="273" t="s">
        <v>1855</v>
      </c>
      <c r="B914" s="273">
        <v>432313501</v>
      </c>
      <c r="C914" s="273" t="s">
        <v>1074</v>
      </c>
      <c r="D914" s="273">
        <v>6840039</v>
      </c>
      <c r="E914" s="273">
        <v>100</v>
      </c>
      <c r="F914" s="273" t="s">
        <v>1772</v>
      </c>
      <c r="G914" s="273" t="s">
        <v>1255</v>
      </c>
      <c r="H914" s="273" t="s">
        <v>1773</v>
      </c>
      <c r="I914" s="287">
        <v>1</v>
      </c>
      <c r="J914" s="273">
        <v>68</v>
      </c>
      <c r="K914" s="288">
        <v>3.3227599999999996E-2</v>
      </c>
      <c r="L914" s="288">
        <v>1.4987E-2</v>
      </c>
      <c r="M914" s="288">
        <f t="shared" si="28"/>
        <v>1.8240599999999996E-2</v>
      </c>
      <c r="N914" s="289">
        <f t="shared" si="29"/>
        <v>0.5489592988960984</v>
      </c>
    </row>
    <row r="915" spans="1:14">
      <c r="A915" s="273" t="s">
        <v>1855</v>
      </c>
      <c r="B915" s="273">
        <v>432313503</v>
      </c>
      <c r="C915" s="273" t="s">
        <v>1076</v>
      </c>
      <c r="D915" s="273">
        <v>6840087</v>
      </c>
      <c r="E915" s="273">
        <v>100</v>
      </c>
      <c r="F915" s="273" t="s">
        <v>1772</v>
      </c>
      <c r="G915" s="273" t="s">
        <v>1255</v>
      </c>
      <c r="H915" s="273" t="s">
        <v>1773</v>
      </c>
      <c r="I915" s="287">
        <v>1</v>
      </c>
      <c r="J915" s="273">
        <v>12</v>
      </c>
      <c r="K915" s="288">
        <v>3.3533599999999997E-2</v>
      </c>
      <c r="L915" s="288">
        <v>1.2673354E-2</v>
      </c>
      <c r="M915" s="288">
        <f t="shared" si="28"/>
        <v>2.0860245999999999E-2</v>
      </c>
      <c r="N915" s="289">
        <f t="shared" si="29"/>
        <v>0.62206998353889831</v>
      </c>
    </row>
    <row r="916" spans="1:14">
      <c r="A916" s="273" t="s">
        <v>1855</v>
      </c>
      <c r="B916" s="273">
        <v>432313503</v>
      </c>
      <c r="C916" s="273" t="s">
        <v>1076</v>
      </c>
      <c r="D916" s="273">
        <v>6840099</v>
      </c>
      <c r="E916" s="273">
        <v>100</v>
      </c>
      <c r="F916" s="273" t="s">
        <v>1772</v>
      </c>
      <c r="G916" s="273" t="s">
        <v>1255</v>
      </c>
      <c r="H916" s="273" t="s">
        <v>1773</v>
      </c>
      <c r="I916" s="287">
        <v>1</v>
      </c>
      <c r="J916" s="273">
        <v>143</v>
      </c>
      <c r="K916" s="288">
        <v>0.1006148</v>
      </c>
      <c r="L916" s="288">
        <v>8.6957313999999994E-2</v>
      </c>
      <c r="M916" s="288">
        <f t="shared" si="28"/>
        <v>1.365748600000001E-2</v>
      </c>
      <c r="N916" s="289">
        <f t="shared" si="29"/>
        <v>0.13574032846062417</v>
      </c>
    </row>
    <row r="917" spans="1:14">
      <c r="A917" s="273" t="s">
        <v>1855</v>
      </c>
      <c r="B917" s="273">
        <v>432313503</v>
      </c>
      <c r="C917" s="273" t="s">
        <v>1076</v>
      </c>
      <c r="D917" s="273">
        <v>6840103</v>
      </c>
      <c r="E917" s="273">
        <v>100</v>
      </c>
      <c r="F917" s="273" t="s">
        <v>1772</v>
      </c>
      <c r="G917" s="273" t="s">
        <v>1255</v>
      </c>
      <c r="H917" s="273" t="s">
        <v>1773</v>
      </c>
      <c r="I917" s="287">
        <v>1</v>
      </c>
      <c r="J917" s="273">
        <v>106</v>
      </c>
      <c r="K917" s="288">
        <v>0.1020292</v>
      </c>
      <c r="L917" s="288">
        <v>8.1304971000000004E-2</v>
      </c>
      <c r="M917" s="288">
        <f t="shared" si="28"/>
        <v>2.0724228999999997E-2</v>
      </c>
      <c r="N917" s="289">
        <f t="shared" si="29"/>
        <v>0.20312056744539794</v>
      </c>
    </row>
    <row r="918" spans="1:14">
      <c r="A918" s="273" t="s">
        <v>1855</v>
      </c>
      <c r="B918" s="273">
        <v>432313502</v>
      </c>
      <c r="C918" s="273" t="s">
        <v>1075</v>
      </c>
      <c r="D918" s="273">
        <v>6840107</v>
      </c>
      <c r="E918" s="273">
        <v>100</v>
      </c>
      <c r="F918" s="273" t="s">
        <v>1772</v>
      </c>
      <c r="G918" s="273" t="s">
        <v>1255</v>
      </c>
      <c r="H918" s="273" t="s">
        <v>1773</v>
      </c>
      <c r="I918" s="287">
        <v>1</v>
      </c>
      <c r="J918" s="273">
        <v>103</v>
      </c>
      <c r="K918" s="288">
        <v>0.102164</v>
      </c>
      <c r="L918" s="288">
        <v>6.5591999999999998E-2</v>
      </c>
      <c r="M918" s="288">
        <f t="shared" si="28"/>
        <v>3.6572000000000007E-2</v>
      </c>
      <c r="N918" s="289">
        <f t="shared" si="29"/>
        <v>0.35797345444579309</v>
      </c>
    </row>
    <row r="919" spans="1:14">
      <c r="A919" s="273" t="s">
        <v>1855</v>
      </c>
      <c r="B919" s="273">
        <v>432313503</v>
      </c>
      <c r="C919" s="273" t="s">
        <v>1076</v>
      </c>
      <c r="D919" s="273">
        <v>6840113</v>
      </c>
      <c r="E919" s="273">
        <v>100</v>
      </c>
      <c r="F919" s="273" t="s">
        <v>1772</v>
      </c>
      <c r="G919" s="273" t="s">
        <v>1255</v>
      </c>
      <c r="H919" s="273" t="s">
        <v>1773</v>
      </c>
      <c r="I919" s="287">
        <v>1</v>
      </c>
      <c r="J919" s="273">
        <v>30</v>
      </c>
      <c r="K919" s="288">
        <v>3.8767999999999997E-2</v>
      </c>
      <c r="L919" s="288">
        <v>2.1243309000000002E-2</v>
      </c>
      <c r="M919" s="288">
        <f t="shared" si="28"/>
        <v>1.7524690999999995E-2</v>
      </c>
      <c r="N919" s="289">
        <f t="shared" si="29"/>
        <v>0.4520401104003301</v>
      </c>
    </row>
    <row r="920" spans="1:14">
      <c r="A920" s="273" t="s">
        <v>1855</v>
      </c>
      <c r="B920" s="273">
        <v>432313503</v>
      </c>
      <c r="C920" s="273" t="s">
        <v>1076</v>
      </c>
      <c r="D920" s="273">
        <v>6840123</v>
      </c>
      <c r="E920" s="273">
        <v>100</v>
      </c>
      <c r="F920" s="273" t="s">
        <v>1772</v>
      </c>
      <c r="G920" s="273" t="s">
        <v>1255</v>
      </c>
      <c r="H920" s="273" t="s">
        <v>1773</v>
      </c>
      <c r="I920" s="287">
        <v>1</v>
      </c>
      <c r="J920" s="273">
        <v>59</v>
      </c>
      <c r="K920" s="288">
        <v>4.54028E-2</v>
      </c>
      <c r="L920" s="288">
        <v>2.7847160999999999E-2</v>
      </c>
      <c r="M920" s="288">
        <f t="shared" si="28"/>
        <v>1.7555639000000001E-2</v>
      </c>
      <c r="N920" s="289">
        <f t="shared" si="29"/>
        <v>0.38666423656690779</v>
      </c>
    </row>
    <row r="921" spans="1:14">
      <c r="A921" s="273" t="s">
        <v>1855</v>
      </c>
      <c r="B921" s="273">
        <v>432313503</v>
      </c>
      <c r="C921" s="273" t="s">
        <v>1076</v>
      </c>
      <c r="D921" s="273">
        <v>6840127</v>
      </c>
      <c r="E921" s="273">
        <v>100</v>
      </c>
      <c r="F921" s="273" t="s">
        <v>1772</v>
      </c>
      <c r="G921" s="273" t="s">
        <v>1255</v>
      </c>
      <c r="H921" s="273" t="s">
        <v>1773</v>
      </c>
      <c r="I921" s="287">
        <v>1</v>
      </c>
      <c r="J921" s="273">
        <v>62</v>
      </c>
      <c r="K921" s="288">
        <v>5.5712400000000002E-2</v>
      </c>
      <c r="L921" s="288">
        <v>3.1891829000000003E-2</v>
      </c>
      <c r="M921" s="288">
        <f t="shared" si="28"/>
        <v>2.3820570999999999E-2</v>
      </c>
      <c r="N921" s="289">
        <f t="shared" si="29"/>
        <v>0.42756318162563445</v>
      </c>
    </row>
    <row r="922" spans="1:14">
      <c r="A922" s="273" t="s">
        <v>1855</v>
      </c>
      <c r="B922" s="273">
        <v>432313503</v>
      </c>
      <c r="C922" s="273" t="s">
        <v>1076</v>
      </c>
      <c r="D922" s="273">
        <v>6840129</v>
      </c>
      <c r="E922" s="273">
        <v>100</v>
      </c>
      <c r="F922" s="273" t="s">
        <v>1772</v>
      </c>
      <c r="G922" s="273" t="s">
        <v>1255</v>
      </c>
      <c r="H922" s="273" t="s">
        <v>1773</v>
      </c>
      <c r="I922" s="287">
        <v>1</v>
      </c>
      <c r="J922" s="273">
        <v>61</v>
      </c>
      <c r="K922" s="288">
        <v>4.0896800000000004E-2</v>
      </c>
      <c r="L922" s="288">
        <v>3.0447999999999999E-2</v>
      </c>
      <c r="M922" s="288">
        <f t="shared" si="28"/>
        <v>1.0448800000000005E-2</v>
      </c>
      <c r="N922" s="289">
        <f t="shared" si="29"/>
        <v>0.25549187222472181</v>
      </c>
    </row>
    <row r="923" spans="1:14">
      <c r="A923" s="273" t="s">
        <v>1855</v>
      </c>
      <c r="B923" s="273">
        <v>432313503</v>
      </c>
      <c r="C923" s="273" t="s">
        <v>1076</v>
      </c>
      <c r="D923" s="273">
        <v>6840139</v>
      </c>
      <c r="E923" s="273">
        <v>100</v>
      </c>
      <c r="F923" s="273" t="s">
        <v>1772</v>
      </c>
      <c r="G923" s="273" t="s">
        <v>1255</v>
      </c>
      <c r="H923" s="273" t="s">
        <v>1773</v>
      </c>
      <c r="I923" s="287">
        <v>1</v>
      </c>
      <c r="J923" s="273">
        <v>88</v>
      </c>
      <c r="K923" s="288">
        <v>0.10445439999999999</v>
      </c>
      <c r="L923" s="288">
        <v>7.4245110000000003E-2</v>
      </c>
      <c r="M923" s="288">
        <f t="shared" si="28"/>
        <v>3.0209289999999986E-2</v>
      </c>
      <c r="N923" s="289">
        <f t="shared" si="29"/>
        <v>0.28921031569756744</v>
      </c>
    </row>
    <row r="924" spans="1:14">
      <c r="A924" s="273" t="s">
        <v>1843</v>
      </c>
      <c r="B924" s="273">
        <v>432324101</v>
      </c>
      <c r="C924" s="273" t="s">
        <v>1095</v>
      </c>
      <c r="D924" s="273">
        <v>7833152</v>
      </c>
      <c r="E924" s="273">
        <v>100</v>
      </c>
      <c r="F924" s="273" t="s">
        <v>1772</v>
      </c>
      <c r="G924" s="273" t="s">
        <v>1255</v>
      </c>
      <c r="H924" s="273" t="s">
        <v>1773</v>
      </c>
      <c r="I924" s="287">
        <v>1</v>
      </c>
      <c r="J924" s="273">
        <v>59</v>
      </c>
      <c r="K924" s="288">
        <v>4.5086000000000001E-2</v>
      </c>
      <c r="L924" s="288">
        <v>1.7509E-2</v>
      </c>
      <c r="M924" s="288">
        <f t="shared" si="28"/>
        <v>2.7577000000000001E-2</v>
      </c>
      <c r="N924" s="289">
        <f t="shared" si="29"/>
        <v>0.6116532848334294</v>
      </c>
    </row>
    <row r="925" spans="1:14">
      <c r="A925" s="273" t="s">
        <v>1845</v>
      </c>
      <c r="B925" s="273">
        <v>432312405</v>
      </c>
      <c r="C925" s="273" t="s">
        <v>1856</v>
      </c>
      <c r="D925" s="273">
        <v>7834376</v>
      </c>
      <c r="E925" s="273">
        <v>100</v>
      </c>
      <c r="F925" s="273" t="s">
        <v>1772</v>
      </c>
      <c r="G925" s="273" t="s">
        <v>1255</v>
      </c>
      <c r="H925" s="273" t="s">
        <v>1773</v>
      </c>
      <c r="I925" s="287">
        <v>1</v>
      </c>
      <c r="J925" s="273">
        <v>37</v>
      </c>
      <c r="K925" s="288">
        <v>4.2965999999999997E-2</v>
      </c>
      <c r="L925" s="288">
        <v>2.0635809000000001E-2</v>
      </c>
      <c r="M925" s="288">
        <f t="shared" si="28"/>
        <v>2.2330190999999996E-2</v>
      </c>
      <c r="N925" s="289">
        <f t="shared" si="29"/>
        <v>0.51971770702415854</v>
      </c>
    </row>
    <row r="926" spans="1:14">
      <c r="A926" s="273" t="s">
        <v>1845</v>
      </c>
      <c r="B926" s="273">
        <v>432312405</v>
      </c>
      <c r="C926" s="273" t="s">
        <v>1856</v>
      </c>
      <c r="D926" s="273">
        <v>7834402</v>
      </c>
      <c r="E926" s="273">
        <v>100</v>
      </c>
      <c r="F926" s="273" t="s">
        <v>1772</v>
      </c>
      <c r="G926" s="273" t="s">
        <v>1255</v>
      </c>
      <c r="H926" s="273" t="s">
        <v>1773</v>
      </c>
      <c r="I926" s="287">
        <v>1</v>
      </c>
      <c r="J926" s="273">
        <v>39</v>
      </c>
      <c r="K926" s="288">
        <v>6.9066799999999998E-2</v>
      </c>
      <c r="L926" s="288">
        <v>5.8300186000000004E-2</v>
      </c>
      <c r="M926" s="288">
        <f t="shared" si="28"/>
        <v>1.0766613999999994E-2</v>
      </c>
      <c r="N926" s="289">
        <f t="shared" si="29"/>
        <v>0.15588696739967675</v>
      </c>
    </row>
    <row r="927" spans="1:14">
      <c r="A927" s="273" t="s">
        <v>1846</v>
      </c>
      <c r="B927" s="273">
        <v>432312101</v>
      </c>
      <c r="C927" s="273" t="s">
        <v>1067</v>
      </c>
      <c r="D927" s="273">
        <v>7834420</v>
      </c>
      <c r="E927" s="273">
        <v>100</v>
      </c>
      <c r="F927" s="273" t="s">
        <v>1772</v>
      </c>
      <c r="G927" s="273" t="s">
        <v>1255</v>
      </c>
      <c r="H927" s="273" t="s">
        <v>1773</v>
      </c>
      <c r="I927" s="287">
        <v>1</v>
      </c>
      <c r="J927" s="273">
        <v>90</v>
      </c>
      <c r="K927" s="288">
        <v>8.0853600000000012E-2</v>
      </c>
      <c r="L927" s="288">
        <v>4.1257197000000002E-2</v>
      </c>
      <c r="M927" s="288">
        <f t="shared" si="28"/>
        <v>3.9596403000000009E-2</v>
      </c>
      <c r="N927" s="289">
        <f t="shared" si="29"/>
        <v>0.48972962242868595</v>
      </c>
    </row>
    <row r="928" spans="1:14">
      <c r="A928" s="273" t="s">
        <v>1846</v>
      </c>
      <c r="B928" s="273">
        <v>432312101</v>
      </c>
      <c r="C928" s="273" t="s">
        <v>1067</v>
      </c>
      <c r="D928" s="273">
        <v>7834424</v>
      </c>
      <c r="E928" s="273">
        <v>100</v>
      </c>
      <c r="F928" s="273" t="s">
        <v>1772</v>
      </c>
      <c r="G928" s="273" t="s">
        <v>1255</v>
      </c>
      <c r="H928" s="273" t="s">
        <v>1773</v>
      </c>
      <c r="I928" s="287">
        <v>1</v>
      </c>
      <c r="J928" s="273">
        <v>112</v>
      </c>
      <c r="K928" s="288">
        <v>7.6200399999999988E-2</v>
      </c>
      <c r="L928" s="288">
        <v>4.1996410999999997E-2</v>
      </c>
      <c r="M928" s="288">
        <f t="shared" si="28"/>
        <v>3.420398899999999E-2</v>
      </c>
      <c r="N928" s="289">
        <f t="shared" si="29"/>
        <v>0.44886889045201855</v>
      </c>
    </row>
    <row r="929" spans="1:14">
      <c r="A929" s="273" t="s">
        <v>1846</v>
      </c>
      <c r="B929" s="273">
        <v>432312101</v>
      </c>
      <c r="C929" s="273" t="s">
        <v>1067</v>
      </c>
      <c r="D929" s="273">
        <v>7834464</v>
      </c>
      <c r="E929" s="273">
        <v>100</v>
      </c>
      <c r="F929" s="273" t="s">
        <v>1772</v>
      </c>
      <c r="G929" s="273" t="s">
        <v>1255</v>
      </c>
      <c r="H929" s="273" t="s">
        <v>1773</v>
      </c>
      <c r="I929" s="287">
        <v>1</v>
      </c>
      <c r="J929" s="273">
        <v>95</v>
      </c>
      <c r="K929" s="288">
        <v>6.3377599999999992E-2</v>
      </c>
      <c r="L929" s="288">
        <v>3.5834835000000002E-2</v>
      </c>
      <c r="M929" s="288">
        <f t="shared" si="28"/>
        <v>2.754276499999999E-2</v>
      </c>
      <c r="N929" s="289">
        <f t="shared" si="29"/>
        <v>0.43458201320340301</v>
      </c>
    </row>
    <row r="930" spans="1:14">
      <c r="A930" s="273" t="s">
        <v>1846</v>
      </c>
      <c r="B930" s="273">
        <v>432312101</v>
      </c>
      <c r="C930" s="273" t="s">
        <v>1067</v>
      </c>
      <c r="D930" s="273">
        <v>7834494</v>
      </c>
      <c r="E930" s="273">
        <v>100</v>
      </c>
      <c r="F930" s="273" t="s">
        <v>1772</v>
      </c>
      <c r="G930" s="273" t="s">
        <v>1255</v>
      </c>
      <c r="H930" s="273" t="s">
        <v>1773</v>
      </c>
      <c r="I930" s="287">
        <v>1</v>
      </c>
      <c r="J930" s="273">
        <v>140</v>
      </c>
      <c r="K930" s="288">
        <v>0.102272</v>
      </c>
      <c r="L930" s="288">
        <v>7.6822491999999992E-2</v>
      </c>
      <c r="M930" s="288">
        <f t="shared" si="28"/>
        <v>2.544950800000001E-2</v>
      </c>
      <c r="N930" s="289">
        <f t="shared" si="29"/>
        <v>0.24884140331664589</v>
      </c>
    </row>
    <row r="931" spans="1:14">
      <c r="A931" s="273" t="s">
        <v>1846</v>
      </c>
      <c r="B931" s="273">
        <v>432312101</v>
      </c>
      <c r="C931" s="273" t="s">
        <v>1067</v>
      </c>
      <c r="D931" s="273">
        <v>7834498</v>
      </c>
      <c r="E931" s="273">
        <v>100</v>
      </c>
      <c r="F931" s="273" t="s">
        <v>1772</v>
      </c>
      <c r="G931" s="273" t="s">
        <v>1255</v>
      </c>
      <c r="H931" s="273" t="s">
        <v>1773</v>
      </c>
      <c r="I931" s="287">
        <v>1</v>
      </c>
      <c r="J931" s="273">
        <v>26</v>
      </c>
      <c r="K931" s="288">
        <v>2.2439199999999999E-2</v>
      </c>
      <c r="L931" s="288">
        <v>8.8409999999999999E-3</v>
      </c>
      <c r="M931" s="288">
        <f t="shared" si="28"/>
        <v>1.35982E-2</v>
      </c>
      <c r="N931" s="289">
        <f t="shared" si="29"/>
        <v>0.6060019965061143</v>
      </c>
    </row>
    <row r="932" spans="1:14">
      <c r="A932" s="273" t="s">
        <v>1846</v>
      </c>
      <c r="B932" s="273">
        <v>432312101</v>
      </c>
      <c r="C932" s="273" t="s">
        <v>1067</v>
      </c>
      <c r="D932" s="273">
        <v>7834522</v>
      </c>
      <c r="E932" s="273">
        <v>100</v>
      </c>
      <c r="F932" s="273" t="s">
        <v>1772</v>
      </c>
      <c r="G932" s="273" t="s">
        <v>1255</v>
      </c>
      <c r="H932" s="273" t="s">
        <v>1773</v>
      </c>
      <c r="I932" s="287">
        <v>1</v>
      </c>
      <c r="J932" s="273">
        <v>55</v>
      </c>
      <c r="K932" s="288">
        <v>4.1616800000000002E-2</v>
      </c>
      <c r="L932" s="288">
        <v>2.7702000000000001E-2</v>
      </c>
      <c r="M932" s="288">
        <f t="shared" si="28"/>
        <v>1.3914800000000001E-2</v>
      </c>
      <c r="N932" s="289">
        <f t="shared" si="29"/>
        <v>0.33435535649064801</v>
      </c>
    </row>
    <row r="933" spans="1:14">
      <c r="A933" s="273" t="s">
        <v>1846</v>
      </c>
      <c r="B933" s="273">
        <v>432312101</v>
      </c>
      <c r="C933" s="273" t="s">
        <v>1067</v>
      </c>
      <c r="D933" s="273">
        <v>7834524</v>
      </c>
      <c r="E933" s="273">
        <v>100</v>
      </c>
      <c r="F933" s="273" t="s">
        <v>1772</v>
      </c>
      <c r="G933" s="273" t="s">
        <v>1255</v>
      </c>
      <c r="H933" s="273" t="s">
        <v>1773</v>
      </c>
      <c r="I933" s="287">
        <v>1</v>
      </c>
      <c r="J933" s="273">
        <v>46</v>
      </c>
      <c r="K933" s="288">
        <v>5.0798000000000003E-2</v>
      </c>
      <c r="L933" s="288">
        <v>2.8028000000000001E-2</v>
      </c>
      <c r="M933" s="288">
        <f t="shared" si="28"/>
        <v>2.2770000000000002E-2</v>
      </c>
      <c r="N933" s="289">
        <f t="shared" si="29"/>
        <v>0.44824599393676917</v>
      </c>
    </row>
    <row r="934" spans="1:14">
      <c r="A934" s="273" t="s">
        <v>1846</v>
      </c>
      <c r="B934" s="273">
        <v>432312101</v>
      </c>
      <c r="C934" s="273" t="s">
        <v>1067</v>
      </c>
      <c r="D934" s="273">
        <v>7834534</v>
      </c>
      <c r="E934" s="273">
        <v>100</v>
      </c>
      <c r="F934" s="273" t="s">
        <v>1772</v>
      </c>
      <c r="G934" s="273" t="s">
        <v>1255</v>
      </c>
      <c r="H934" s="273" t="s">
        <v>1773</v>
      </c>
      <c r="I934" s="287">
        <v>1</v>
      </c>
      <c r="J934" s="273">
        <v>45</v>
      </c>
      <c r="K934" s="288">
        <v>6.5270400000000006E-2</v>
      </c>
      <c r="L934" s="288">
        <v>2.5082E-2</v>
      </c>
      <c r="M934" s="288">
        <f t="shared" si="28"/>
        <v>4.0188400000000006E-2</v>
      </c>
      <c r="N934" s="289">
        <f t="shared" si="29"/>
        <v>0.61572167475609163</v>
      </c>
    </row>
    <row r="935" spans="1:14">
      <c r="A935" s="273" t="s">
        <v>1846</v>
      </c>
      <c r="B935" s="273">
        <v>432312101</v>
      </c>
      <c r="C935" s="273" t="s">
        <v>1067</v>
      </c>
      <c r="D935" s="273">
        <v>7834546</v>
      </c>
      <c r="E935" s="273">
        <v>100</v>
      </c>
      <c r="F935" s="273" t="s">
        <v>1772</v>
      </c>
      <c r="G935" s="273" t="s">
        <v>1255</v>
      </c>
      <c r="H935" s="273" t="s">
        <v>1773</v>
      </c>
      <c r="I935" s="287">
        <v>1</v>
      </c>
      <c r="J935" s="273">
        <v>53</v>
      </c>
      <c r="K935" s="288">
        <v>8.2887600000000006E-2</v>
      </c>
      <c r="L935" s="288">
        <v>3.5134972E-2</v>
      </c>
      <c r="M935" s="288">
        <f t="shared" si="28"/>
        <v>4.7752628000000005E-2</v>
      </c>
      <c r="N935" s="289">
        <f t="shared" si="29"/>
        <v>0.57611304947905362</v>
      </c>
    </row>
    <row r="936" spans="1:14">
      <c r="A936" s="273" t="s">
        <v>1846</v>
      </c>
      <c r="B936" s="273">
        <v>432312101</v>
      </c>
      <c r="C936" s="273" t="s">
        <v>1067</v>
      </c>
      <c r="D936" s="273">
        <v>7834552</v>
      </c>
      <c r="E936" s="273">
        <v>100</v>
      </c>
      <c r="F936" s="273" t="s">
        <v>1772</v>
      </c>
      <c r="G936" s="273" t="s">
        <v>1255</v>
      </c>
      <c r="H936" s="273" t="s">
        <v>1773</v>
      </c>
      <c r="I936" s="287">
        <v>1</v>
      </c>
      <c r="J936" s="273">
        <v>60</v>
      </c>
      <c r="K936" s="288">
        <v>7.7754000000000004E-2</v>
      </c>
      <c r="L936" s="288">
        <v>2.5083999999999999E-2</v>
      </c>
      <c r="M936" s="288">
        <f t="shared" si="28"/>
        <v>5.2670000000000008E-2</v>
      </c>
      <c r="N936" s="289">
        <f t="shared" si="29"/>
        <v>0.67739280294261395</v>
      </c>
    </row>
    <row r="937" spans="1:14">
      <c r="A937" s="273" t="s">
        <v>1846</v>
      </c>
      <c r="B937" s="273">
        <v>432312101</v>
      </c>
      <c r="C937" s="273" t="s">
        <v>1067</v>
      </c>
      <c r="D937" s="273">
        <v>7834564</v>
      </c>
      <c r="E937" s="273">
        <v>100</v>
      </c>
      <c r="F937" s="273" t="s">
        <v>1772</v>
      </c>
      <c r="G937" s="273" t="s">
        <v>1255</v>
      </c>
      <c r="H937" s="273" t="s">
        <v>1773</v>
      </c>
      <c r="I937" s="287">
        <v>1</v>
      </c>
      <c r="J937" s="273">
        <v>99</v>
      </c>
      <c r="K937" s="288">
        <v>9.0067600000000012E-2</v>
      </c>
      <c r="L937" s="288">
        <v>3.4729999999999997E-2</v>
      </c>
      <c r="M937" s="288">
        <f t="shared" si="28"/>
        <v>5.5337600000000015E-2</v>
      </c>
      <c r="N937" s="289">
        <f t="shared" si="29"/>
        <v>0.6144007390004842</v>
      </c>
    </row>
    <row r="938" spans="1:14">
      <c r="A938" s="273" t="s">
        <v>1846</v>
      </c>
      <c r="B938" s="273">
        <v>432312101</v>
      </c>
      <c r="C938" s="273" t="s">
        <v>1067</v>
      </c>
      <c r="D938" s="273">
        <v>7834578</v>
      </c>
      <c r="E938" s="273">
        <v>100</v>
      </c>
      <c r="F938" s="273" t="s">
        <v>1772</v>
      </c>
      <c r="G938" s="273" t="s">
        <v>1255</v>
      </c>
      <c r="H938" s="273" t="s">
        <v>1773</v>
      </c>
      <c r="I938" s="287">
        <v>1</v>
      </c>
      <c r="J938" s="273">
        <v>31</v>
      </c>
      <c r="K938" s="288">
        <v>4.1245999999999998E-2</v>
      </c>
      <c r="L938" s="288">
        <v>1.5796000000000001E-2</v>
      </c>
      <c r="M938" s="288">
        <f t="shared" si="28"/>
        <v>2.5449999999999997E-2</v>
      </c>
      <c r="N938" s="289">
        <f t="shared" si="29"/>
        <v>0.61702953013625561</v>
      </c>
    </row>
    <row r="939" spans="1:14">
      <c r="A939" s="273" t="s">
        <v>1857</v>
      </c>
      <c r="B939" s="273">
        <v>432521102</v>
      </c>
      <c r="C939" s="273" t="s">
        <v>1119</v>
      </c>
      <c r="D939" s="273">
        <v>10189074</v>
      </c>
      <c r="E939" s="273">
        <v>100</v>
      </c>
      <c r="F939" s="273" t="s">
        <v>1772</v>
      </c>
      <c r="G939" s="273" t="s">
        <v>1255</v>
      </c>
      <c r="H939" s="273" t="s">
        <v>1773</v>
      </c>
      <c r="I939" s="287">
        <v>1</v>
      </c>
      <c r="J939" s="273">
        <v>109</v>
      </c>
      <c r="K939" s="288">
        <v>7.1384799999999998E-2</v>
      </c>
      <c r="L939" s="288">
        <v>4.9438000000000003E-2</v>
      </c>
      <c r="M939" s="288">
        <f t="shared" si="28"/>
        <v>2.1946799999999995E-2</v>
      </c>
      <c r="N939" s="289">
        <f t="shared" si="29"/>
        <v>0.30744360143896177</v>
      </c>
    </row>
    <row r="940" spans="1:14">
      <c r="A940" s="273" t="s">
        <v>1826</v>
      </c>
      <c r="B940" s="273">
        <v>432521402</v>
      </c>
      <c r="C940" s="273" t="s">
        <v>1121</v>
      </c>
      <c r="D940" s="273">
        <v>10189086</v>
      </c>
      <c r="E940" s="273">
        <v>100</v>
      </c>
      <c r="F940" s="273" t="s">
        <v>1772</v>
      </c>
      <c r="G940" s="273" t="s">
        <v>1255</v>
      </c>
      <c r="H940" s="273" t="s">
        <v>1773</v>
      </c>
      <c r="I940" s="287">
        <v>1</v>
      </c>
      <c r="J940" s="273">
        <v>127</v>
      </c>
      <c r="K940" s="288">
        <v>9.3140000000000001E-2</v>
      </c>
      <c r="L940" s="288">
        <v>7.1617E-2</v>
      </c>
      <c r="M940" s="288">
        <f t="shared" si="28"/>
        <v>2.1523E-2</v>
      </c>
      <c r="N940" s="289">
        <f t="shared" si="29"/>
        <v>0.23108224178655787</v>
      </c>
    </row>
    <row r="941" spans="1:14">
      <c r="A941" s="273" t="s">
        <v>1826</v>
      </c>
      <c r="B941" s="273">
        <v>432521402</v>
      </c>
      <c r="C941" s="273" t="s">
        <v>1121</v>
      </c>
      <c r="D941" s="273">
        <v>10189092</v>
      </c>
      <c r="E941" s="273">
        <v>100</v>
      </c>
      <c r="F941" s="273" t="s">
        <v>1772</v>
      </c>
      <c r="G941" s="273" t="s">
        <v>1255</v>
      </c>
      <c r="H941" s="273" t="s">
        <v>1773</v>
      </c>
      <c r="I941" s="287">
        <v>1</v>
      </c>
      <c r="J941" s="273">
        <v>48</v>
      </c>
      <c r="K941" s="288">
        <v>5.9493199999999996E-2</v>
      </c>
      <c r="L941" s="288">
        <v>1.8241E-2</v>
      </c>
      <c r="M941" s="288">
        <f t="shared" si="28"/>
        <v>4.1252199999999996E-2</v>
      </c>
      <c r="N941" s="289">
        <f t="shared" si="29"/>
        <v>0.6933935306892216</v>
      </c>
    </row>
    <row r="942" spans="1:14">
      <c r="A942" s="273" t="s">
        <v>1826</v>
      </c>
      <c r="B942" s="273">
        <v>432521402</v>
      </c>
      <c r="C942" s="273" t="s">
        <v>1121</v>
      </c>
      <c r="D942" s="273">
        <v>10189098</v>
      </c>
      <c r="E942" s="273">
        <v>100</v>
      </c>
      <c r="F942" s="273" t="s">
        <v>1772</v>
      </c>
      <c r="G942" s="273" t="s">
        <v>1255</v>
      </c>
      <c r="H942" s="273" t="s">
        <v>1773</v>
      </c>
      <c r="I942" s="287">
        <v>1</v>
      </c>
      <c r="J942" s="273">
        <v>42</v>
      </c>
      <c r="K942" s="288">
        <v>3.7990000000000003E-2</v>
      </c>
      <c r="L942" s="288">
        <v>2.1850999999999999E-2</v>
      </c>
      <c r="M942" s="288">
        <f t="shared" si="28"/>
        <v>1.6139000000000004E-2</v>
      </c>
      <c r="N942" s="289">
        <f t="shared" si="29"/>
        <v>0.42482232166359574</v>
      </c>
    </row>
    <row r="943" spans="1:14">
      <c r="A943" s="273" t="s">
        <v>1826</v>
      </c>
      <c r="B943" s="273">
        <v>432521402</v>
      </c>
      <c r="C943" s="273" t="s">
        <v>1121</v>
      </c>
      <c r="D943" s="273">
        <v>10189100</v>
      </c>
      <c r="E943" s="273">
        <v>250</v>
      </c>
      <c r="F943" s="273" t="s">
        <v>1772</v>
      </c>
      <c r="G943" s="273" t="s">
        <v>1255</v>
      </c>
      <c r="H943" s="273" t="s">
        <v>1773</v>
      </c>
      <c r="I943" s="287">
        <v>1</v>
      </c>
      <c r="J943" s="273">
        <v>190</v>
      </c>
      <c r="K943" s="288">
        <v>0.15457679999999999</v>
      </c>
      <c r="L943" s="288">
        <v>0.13514399999999999</v>
      </c>
      <c r="M943" s="288">
        <f t="shared" si="28"/>
        <v>1.94328E-2</v>
      </c>
      <c r="N943" s="289">
        <f t="shared" si="29"/>
        <v>0.12571614886580651</v>
      </c>
    </row>
    <row r="944" spans="1:14">
      <c r="A944" s="273" t="s">
        <v>1826</v>
      </c>
      <c r="B944" s="273">
        <v>432521402</v>
      </c>
      <c r="C944" s="273" t="s">
        <v>1121</v>
      </c>
      <c r="D944" s="273">
        <v>10189120</v>
      </c>
      <c r="E944" s="273">
        <v>100</v>
      </c>
      <c r="F944" s="273" t="s">
        <v>1772</v>
      </c>
      <c r="G944" s="273" t="s">
        <v>1255</v>
      </c>
      <c r="H944" s="273" t="s">
        <v>1773</v>
      </c>
      <c r="I944" s="287">
        <v>1</v>
      </c>
      <c r="J944" s="273">
        <v>70</v>
      </c>
      <c r="K944" s="288">
        <v>5.7883199999999996E-2</v>
      </c>
      <c r="L944" s="288">
        <v>4.3305000000000003E-2</v>
      </c>
      <c r="M944" s="288">
        <f t="shared" si="28"/>
        <v>1.4578199999999993E-2</v>
      </c>
      <c r="N944" s="289">
        <f t="shared" si="29"/>
        <v>0.2518554606517952</v>
      </c>
    </row>
    <row r="945" spans="1:14">
      <c r="A945" s="273" t="s">
        <v>1826</v>
      </c>
      <c r="B945" s="273">
        <v>432521403</v>
      </c>
      <c r="C945" s="273" t="s">
        <v>1122</v>
      </c>
      <c r="D945" s="273">
        <v>10189544</v>
      </c>
      <c r="E945" s="273">
        <v>100</v>
      </c>
      <c r="F945" s="273" t="s">
        <v>1772</v>
      </c>
      <c r="G945" s="273" t="s">
        <v>1255</v>
      </c>
      <c r="H945" s="273" t="s">
        <v>1773</v>
      </c>
      <c r="I945" s="287">
        <v>1</v>
      </c>
      <c r="J945" s="273">
        <v>73</v>
      </c>
      <c r="K945" s="288">
        <v>4.6658400000000003E-2</v>
      </c>
      <c r="L945" s="288">
        <v>3.7612E-2</v>
      </c>
      <c r="M945" s="288">
        <f t="shared" si="28"/>
        <v>9.046400000000003E-3</v>
      </c>
      <c r="N945" s="289">
        <f t="shared" si="29"/>
        <v>0.19388577405140345</v>
      </c>
    </row>
    <row r="946" spans="1:14">
      <c r="A946" s="273" t="s">
        <v>1857</v>
      </c>
      <c r="B946" s="273">
        <v>432521102</v>
      </c>
      <c r="C946" s="273" t="s">
        <v>1119</v>
      </c>
      <c r="D946" s="273">
        <v>10189980</v>
      </c>
      <c r="E946" s="273">
        <v>63</v>
      </c>
      <c r="F946" s="273" t="s">
        <v>1772</v>
      </c>
      <c r="G946" s="273" t="s">
        <v>1255</v>
      </c>
      <c r="H946" s="273" t="s">
        <v>1773</v>
      </c>
      <c r="I946" s="287">
        <v>1</v>
      </c>
      <c r="J946" s="273">
        <v>39</v>
      </c>
      <c r="K946" s="288">
        <v>2.7565599999999999E-2</v>
      </c>
      <c r="L946" s="288">
        <v>1.4896E-2</v>
      </c>
      <c r="M946" s="288">
        <f t="shared" ref="M946:M1009" si="30">K946-L946</f>
        <v>1.26696E-2</v>
      </c>
      <c r="N946" s="289">
        <f t="shared" ref="N946:N1009" si="31">M946/K946</f>
        <v>0.45961633340105057</v>
      </c>
    </row>
    <row r="947" spans="1:14">
      <c r="A947" s="273" t="s">
        <v>1857</v>
      </c>
      <c r="B947" s="273">
        <v>432521102</v>
      </c>
      <c r="C947" s="273" t="s">
        <v>1119</v>
      </c>
      <c r="D947" s="273">
        <v>10189996</v>
      </c>
      <c r="E947" s="273">
        <v>200</v>
      </c>
      <c r="F947" s="273" t="s">
        <v>1772</v>
      </c>
      <c r="G947" s="273" t="s">
        <v>1255</v>
      </c>
      <c r="H947" s="273" t="s">
        <v>1773</v>
      </c>
      <c r="I947" s="287">
        <v>1</v>
      </c>
      <c r="J947" s="273">
        <v>100</v>
      </c>
      <c r="K947" s="288">
        <v>7.8408399999999989E-2</v>
      </c>
      <c r="L947" s="288">
        <v>6.2751000000000001E-2</v>
      </c>
      <c r="M947" s="288">
        <f t="shared" si="30"/>
        <v>1.5657399999999988E-2</v>
      </c>
      <c r="N947" s="289">
        <f t="shared" si="31"/>
        <v>0.19969033930038096</v>
      </c>
    </row>
    <row r="948" spans="1:14">
      <c r="A948" s="273" t="s">
        <v>1858</v>
      </c>
      <c r="B948" s="273">
        <v>432522201</v>
      </c>
      <c r="C948" s="273" t="s">
        <v>1124</v>
      </c>
      <c r="D948" s="273">
        <v>10190004</v>
      </c>
      <c r="E948" s="273">
        <v>100</v>
      </c>
      <c r="F948" s="273" t="s">
        <v>1772</v>
      </c>
      <c r="G948" s="273" t="s">
        <v>1255</v>
      </c>
      <c r="H948" s="273" t="s">
        <v>1773</v>
      </c>
      <c r="I948" s="287">
        <v>1</v>
      </c>
      <c r="J948" s="273">
        <v>6</v>
      </c>
      <c r="K948" s="288">
        <v>5.1320000000000001E-4</v>
      </c>
      <c r="L948" s="288">
        <v>1.5799999999999999E-4</v>
      </c>
      <c r="M948" s="288">
        <f t="shared" si="30"/>
        <v>3.5520000000000001E-4</v>
      </c>
      <c r="N948" s="289">
        <f t="shared" si="31"/>
        <v>0.69212782540919726</v>
      </c>
    </row>
    <row r="949" spans="1:14">
      <c r="A949" s="273" t="s">
        <v>1859</v>
      </c>
      <c r="B949" s="273">
        <v>432523503</v>
      </c>
      <c r="C949" s="273" t="s">
        <v>1860</v>
      </c>
      <c r="D949" s="273">
        <v>10190432</v>
      </c>
      <c r="E949" s="273">
        <v>100</v>
      </c>
      <c r="F949" s="273" t="s">
        <v>1772</v>
      </c>
      <c r="G949" s="273" t="s">
        <v>1255</v>
      </c>
      <c r="H949" s="273" t="s">
        <v>1773</v>
      </c>
      <c r="I949" s="287">
        <v>1</v>
      </c>
      <c r="J949" s="273">
        <v>143</v>
      </c>
      <c r="K949" s="288">
        <v>9.647E-2</v>
      </c>
      <c r="L949" s="288">
        <v>4.8397000000000003E-2</v>
      </c>
      <c r="M949" s="288">
        <f t="shared" si="30"/>
        <v>4.8072999999999998E-2</v>
      </c>
      <c r="N949" s="289">
        <f t="shared" si="31"/>
        <v>0.49832072146781381</v>
      </c>
    </row>
    <row r="950" spans="1:14">
      <c r="A950" s="273" t="s">
        <v>1859</v>
      </c>
      <c r="B950" s="273">
        <v>432523503</v>
      </c>
      <c r="C950" s="273" t="s">
        <v>1860</v>
      </c>
      <c r="D950" s="273">
        <v>10190436</v>
      </c>
      <c r="E950" s="273">
        <v>100</v>
      </c>
      <c r="F950" s="273" t="s">
        <v>1772</v>
      </c>
      <c r="G950" s="273" t="s">
        <v>1255</v>
      </c>
      <c r="H950" s="273" t="s">
        <v>1773</v>
      </c>
      <c r="I950" s="287">
        <v>1</v>
      </c>
      <c r="J950" s="273">
        <v>52</v>
      </c>
      <c r="K950" s="288">
        <v>3.6295599999999997E-2</v>
      </c>
      <c r="L950" s="288">
        <v>1.4063000000000001E-2</v>
      </c>
      <c r="M950" s="288">
        <f t="shared" si="30"/>
        <v>2.2232599999999998E-2</v>
      </c>
      <c r="N950" s="289">
        <f t="shared" si="31"/>
        <v>0.61254256714312483</v>
      </c>
    </row>
    <row r="951" spans="1:14">
      <c r="A951" s="273" t="s">
        <v>1859</v>
      </c>
      <c r="B951" s="273">
        <v>432523503</v>
      </c>
      <c r="C951" s="273" t="s">
        <v>1860</v>
      </c>
      <c r="D951" s="273">
        <v>10190468</v>
      </c>
      <c r="E951" s="273">
        <v>100</v>
      </c>
      <c r="F951" s="273" t="s">
        <v>1772</v>
      </c>
      <c r="G951" s="273" t="s">
        <v>1255</v>
      </c>
      <c r="H951" s="273" t="s">
        <v>1773</v>
      </c>
      <c r="I951" s="287">
        <v>1</v>
      </c>
      <c r="J951" s="273">
        <v>105</v>
      </c>
      <c r="K951" s="288">
        <v>5.4966800000000003E-2</v>
      </c>
      <c r="L951" s="288">
        <v>3.8266000000000001E-2</v>
      </c>
      <c r="M951" s="288">
        <f t="shared" si="30"/>
        <v>1.6700800000000002E-2</v>
      </c>
      <c r="N951" s="289">
        <f t="shared" si="31"/>
        <v>0.30383431453168097</v>
      </c>
    </row>
    <row r="952" spans="1:14">
      <c r="A952" s="273" t="s">
        <v>1859</v>
      </c>
      <c r="B952" s="273">
        <v>432523503</v>
      </c>
      <c r="C952" s="273" t="s">
        <v>1860</v>
      </c>
      <c r="D952" s="273">
        <v>10190470</v>
      </c>
      <c r="E952" s="273">
        <v>200</v>
      </c>
      <c r="F952" s="273" t="s">
        <v>1772</v>
      </c>
      <c r="G952" s="273" t="s">
        <v>1255</v>
      </c>
      <c r="H952" s="273" t="s">
        <v>1773</v>
      </c>
      <c r="I952" s="287">
        <v>1</v>
      </c>
      <c r="J952" s="273">
        <v>131</v>
      </c>
      <c r="K952" s="288">
        <v>0.1399736</v>
      </c>
      <c r="L952" s="288">
        <v>0.104812</v>
      </c>
      <c r="M952" s="288">
        <f t="shared" si="30"/>
        <v>3.5161600000000001E-2</v>
      </c>
      <c r="N952" s="289">
        <f t="shared" si="31"/>
        <v>0.25120165516926052</v>
      </c>
    </row>
    <row r="953" spans="1:14">
      <c r="A953" s="273" t="s">
        <v>1859</v>
      </c>
      <c r="B953" s="273">
        <v>432523503</v>
      </c>
      <c r="C953" s="273" t="s">
        <v>1860</v>
      </c>
      <c r="D953" s="273">
        <v>10190506</v>
      </c>
      <c r="E953" s="273">
        <v>100</v>
      </c>
      <c r="F953" s="273" t="s">
        <v>1772</v>
      </c>
      <c r="G953" s="273" t="s">
        <v>1255</v>
      </c>
      <c r="H953" s="273" t="s">
        <v>1773</v>
      </c>
      <c r="I953" s="287">
        <v>1</v>
      </c>
      <c r="J953" s="273">
        <v>98</v>
      </c>
      <c r="K953" s="288">
        <v>4.8000000000000001E-2</v>
      </c>
      <c r="L953" s="288">
        <v>4.4339000000000003E-2</v>
      </c>
      <c r="M953" s="288">
        <f t="shared" si="30"/>
        <v>3.6609999999999976E-3</v>
      </c>
      <c r="N953" s="289">
        <f t="shared" si="31"/>
        <v>7.6270833333333288E-2</v>
      </c>
    </row>
    <row r="954" spans="1:14">
      <c r="A954" s="273" t="s">
        <v>1859</v>
      </c>
      <c r="B954" s="273">
        <v>432523503</v>
      </c>
      <c r="C954" s="273" t="s">
        <v>1860</v>
      </c>
      <c r="D954" s="273">
        <v>10190522</v>
      </c>
      <c r="E954" s="273">
        <v>100</v>
      </c>
      <c r="F954" s="273" t="s">
        <v>1772</v>
      </c>
      <c r="G954" s="273" t="s">
        <v>1255</v>
      </c>
      <c r="H954" s="273" t="s">
        <v>1773</v>
      </c>
      <c r="I954" s="287">
        <v>1</v>
      </c>
      <c r="J954" s="273">
        <v>40</v>
      </c>
      <c r="K954" s="288">
        <v>6.3091999999999995E-2</v>
      </c>
      <c r="L954" s="288">
        <v>2.5638000000000001E-2</v>
      </c>
      <c r="M954" s="288">
        <f t="shared" si="30"/>
        <v>3.7453999999999994E-2</v>
      </c>
      <c r="N954" s="289">
        <f t="shared" si="31"/>
        <v>0.59364103214353636</v>
      </c>
    </row>
    <row r="955" spans="1:14">
      <c r="A955" s="273" t="s">
        <v>1859</v>
      </c>
      <c r="B955" s="273">
        <v>432523503</v>
      </c>
      <c r="C955" s="273" t="s">
        <v>1860</v>
      </c>
      <c r="D955" s="273">
        <v>10190548</v>
      </c>
      <c r="E955" s="273">
        <v>100</v>
      </c>
      <c r="F955" s="273" t="s">
        <v>1772</v>
      </c>
      <c r="G955" s="273" t="s">
        <v>1255</v>
      </c>
      <c r="H955" s="273" t="s">
        <v>1773</v>
      </c>
      <c r="I955" s="287">
        <v>1</v>
      </c>
      <c r="J955" s="273">
        <v>64</v>
      </c>
      <c r="K955" s="288">
        <v>6.1201999999999999E-2</v>
      </c>
      <c r="L955" s="288">
        <v>3.3370999999999998E-2</v>
      </c>
      <c r="M955" s="288">
        <f t="shared" si="30"/>
        <v>2.7831000000000002E-2</v>
      </c>
      <c r="N955" s="289">
        <f t="shared" si="31"/>
        <v>0.45474004117512501</v>
      </c>
    </row>
    <row r="956" spans="1:14">
      <c r="A956" s="273" t="s">
        <v>1859</v>
      </c>
      <c r="B956" s="273">
        <v>432523503</v>
      </c>
      <c r="C956" s="273" t="s">
        <v>1860</v>
      </c>
      <c r="D956" s="273">
        <v>10190580</v>
      </c>
      <c r="E956" s="273">
        <v>100</v>
      </c>
      <c r="F956" s="273" t="s">
        <v>1772</v>
      </c>
      <c r="G956" s="273" t="s">
        <v>1255</v>
      </c>
      <c r="H956" s="273" t="s">
        <v>1773</v>
      </c>
      <c r="I956" s="287">
        <v>1</v>
      </c>
      <c r="J956" s="273">
        <v>100</v>
      </c>
      <c r="K956" s="288">
        <v>8.7528399999999992E-2</v>
      </c>
      <c r="L956" s="288">
        <v>6.216E-2</v>
      </c>
      <c r="M956" s="288">
        <f t="shared" si="30"/>
        <v>2.5368399999999992E-2</v>
      </c>
      <c r="N956" s="289">
        <f t="shared" si="31"/>
        <v>0.2898305007289062</v>
      </c>
    </row>
    <row r="957" spans="1:14">
      <c r="A957" s="273" t="s">
        <v>1859</v>
      </c>
      <c r="B957" s="273">
        <v>432523503</v>
      </c>
      <c r="C957" s="273" t="s">
        <v>1860</v>
      </c>
      <c r="D957" s="273">
        <v>10190606</v>
      </c>
      <c r="E957" s="273">
        <v>100</v>
      </c>
      <c r="F957" s="273" t="s">
        <v>1772</v>
      </c>
      <c r="G957" s="273" t="s">
        <v>1255</v>
      </c>
      <c r="H957" s="273" t="s">
        <v>1773</v>
      </c>
      <c r="I957" s="287">
        <v>1</v>
      </c>
      <c r="J957" s="273">
        <v>108</v>
      </c>
      <c r="K957" s="288">
        <v>3.9763599999999996E-2</v>
      </c>
      <c r="L957" s="288">
        <v>1.7455999999999999E-2</v>
      </c>
      <c r="M957" s="288">
        <f t="shared" si="30"/>
        <v>2.2307599999999997E-2</v>
      </c>
      <c r="N957" s="289">
        <f t="shared" si="31"/>
        <v>0.56100554275769798</v>
      </c>
    </row>
    <row r="958" spans="1:14">
      <c r="A958" s="273" t="s">
        <v>1859</v>
      </c>
      <c r="B958" s="273">
        <v>432523503</v>
      </c>
      <c r="C958" s="273" t="s">
        <v>1860</v>
      </c>
      <c r="D958" s="273">
        <v>10190612</v>
      </c>
      <c r="E958" s="273">
        <v>100</v>
      </c>
      <c r="F958" s="273" t="s">
        <v>1772</v>
      </c>
      <c r="G958" s="273" t="s">
        <v>1255</v>
      </c>
      <c r="H958" s="273" t="s">
        <v>1773</v>
      </c>
      <c r="I958" s="287">
        <v>1</v>
      </c>
      <c r="J958" s="273">
        <v>45</v>
      </c>
      <c r="K958" s="288">
        <v>2.1989599999999998E-2</v>
      </c>
      <c r="L958" s="288">
        <v>1.8526999999999998E-2</v>
      </c>
      <c r="M958" s="288">
        <f t="shared" si="30"/>
        <v>3.4625999999999997E-3</v>
      </c>
      <c r="N958" s="289">
        <f t="shared" si="31"/>
        <v>0.15746534725506603</v>
      </c>
    </row>
    <row r="959" spans="1:14">
      <c r="A959" s="273" t="s">
        <v>1859</v>
      </c>
      <c r="B959" s="273">
        <v>432523503</v>
      </c>
      <c r="C959" s="273" t="s">
        <v>1860</v>
      </c>
      <c r="D959" s="273">
        <v>10190620</v>
      </c>
      <c r="E959" s="273">
        <v>100</v>
      </c>
      <c r="F959" s="273" t="s">
        <v>1772</v>
      </c>
      <c r="G959" s="273" t="s">
        <v>1255</v>
      </c>
      <c r="H959" s="273" t="s">
        <v>1773</v>
      </c>
      <c r="I959" s="287">
        <v>1</v>
      </c>
      <c r="J959" s="273">
        <v>46</v>
      </c>
      <c r="K959" s="288">
        <v>8.5881199999999991E-2</v>
      </c>
      <c r="L959" s="288">
        <v>2.7508000000000001E-2</v>
      </c>
      <c r="M959" s="288">
        <f t="shared" si="30"/>
        <v>5.8373199999999986E-2</v>
      </c>
      <c r="N959" s="289">
        <f t="shared" si="31"/>
        <v>0.67969706990586987</v>
      </c>
    </row>
    <row r="960" spans="1:14">
      <c r="A960" s="273" t="s">
        <v>1859</v>
      </c>
      <c r="B960" s="273">
        <v>432523503</v>
      </c>
      <c r="C960" s="273" t="s">
        <v>1860</v>
      </c>
      <c r="D960" s="273">
        <v>10190622</v>
      </c>
      <c r="E960" s="273">
        <v>100</v>
      </c>
      <c r="F960" s="273" t="s">
        <v>1772</v>
      </c>
      <c r="G960" s="273" t="s">
        <v>1255</v>
      </c>
      <c r="H960" s="273" t="s">
        <v>1773</v>
      </c>
      <c r="I960" s="287">
        <v>1</v>
      </c>
      <c r="J960" s="273">
        <v>23</v>
      </c>
      <c r="K960" s="288">
        <v>1.64768E-2</v>
      </c>
      <c r="L960" s="288">
        <v>9.0519999999999993E-3</v>
      </c>
      <c r="M960" s="288">
        <f t="shared" si="30"/>
        <v>7.4248000000000005E-3</v>
      </c>
      <c r="N960" s="289">
        <f t="shared" si="31"/>
        <v>0.45062147989900952</v>
      </c>
    </row>
    <row r="961" spans="1:14">
      <c r="A961" s="273" t="s">
        <v>1859</v>
      </c>
      <c r="B961" s="273">
        <v>432523503</v>
      </c>
      <c r="C961" s="273" t="s">
        <v>1860</v>
      </c>
      <c r="D961" s="273">
        <v>10190656</v>
      </c>
      <c r="E961" s="273">
        <v>100</v>
      </c>
      <c r="F961" s="273" t="s">
        <v>1772</v>
      </c>
      <c r="G961" s="273" t="s">
        <v>1255</v>
      </c>
      <c r="H961" s="273" t="s">
        <v>1773</v>
      </c>
      <c r="I961" s="287">
        <v>1</v>
      </c>
      <c r="J961" s="273">
        <v>23</v>
      </c>
      <c r="K961" s="288">
        <v>3.1645199999999998E-2</v>
      </c>
      <c r="L961" s="288">
        <v>9.8639999999999995E-3</v>
      </c>
      <c r="M961" s="288">
        <f t="shared" si="30"/>
        <v>2.1781200000000001E-2</v>
      </c>
      <c r="N961" s="289">
        <f t="shared" si="31"/>
        <v>0.68829395927344439</v>
      </c>
    </row>
    <row r="962" spans="1:14">
      <c r="A962" s="273" t="s">
        <v>1859</v>
      </c>
      <c r="B962" s="273">
        <v>432523503</v>
      </c>
      <c r="C962" s="273" t="s">
        <v>1860</v>
      </c>
      <c r="D962" s="273">
        <v>10190660</v>
      </c>
      <c r="E962" s="273">
        <v>100</v>
      </c>
      <c r="F962" s="273" t="s">
        <v>1772</v>
      </c>
      <c r="G962" s="273" t="s">
        <v>1255</v>
      </c>
      <c r="H962" s="273" t="s">
        <v>1773</v>
      </c>
      <c r="I962" s="287">
        <v>1</v>
      </c>
      <c r="J962" s="273">
        <v>111</v>
      </c>
      <c r="K962" s="288">
        <v>5.6134400000000001E-2</v>
      </c>
      <c r="L962" s="288">
        <v>4.1001999999999997E-2</v>
      </c>
      <c r="M962" s="288">
        <f t="shared" si="30"/>
        <v>1.5132400000000004E-2</v>
      </c>
      <c r="N962" s="289">
        <f t="shared" si="31"/>
        <v>0.26957444989168861</v>
      </c>
    </row>
    <row r="963" spans="1:14">
      <c r="A963" s="273" t="s">
        <v>1859</v>
      </c>
      <c r="B963" s="273">
        <v>432523503</v>
      </c>
      <c r="C963" s="273" t="s">
        <v>1860</v>
      </c>
      <c r="D963" s="273">
        <v>10190670</v>
      </c>
      <c r="E963" s="273">
        <v>100</v>
      </c>
      <c r="F963" s="273" t="s">
        <v>1772</v>
      </c>
      <c r="G963" s="273" t="s">
        <v>1255</v>
      </c>
      <c r="H963" s="273" t="s">
        <v>1773</v>
      </c>
      <c r="I963" s="287">
        <v>1</v>
      </c>
      <c r="J963" s="273">
        <v>50</v>
      </c>
      <c r="K963" s="288">
        <v>3.68524E-2</v>
      </c>
      <c r="L963" s="288">
        <v>2.0756E-2</v>
      </c>
      <c r="M963" s="288">
        <f t="shared" si="30"/>
        <v>1.60964E-2</v>
      </c>
      <c r="N963" s="289">
        <f t="shared" si="31"/>
        <v>0.43678023683667822</v>
      </c>
    </row>
    <row r="964" spans="1:14">
      <c r="A964" s="273" t="s">
        <v>1859</v>
      </c>
      <c r="B964" s="273">
        <v>432523503</v>
      </c>
      <c r="C964" s="273" t="s">
        <v>1860</v>
      </c>
      <c r="D964" s="273">
        <v>10190682</v>
      </c>
      <c r="E964" s="273">
        <v>100</v>
      </c>
      <c r="F964" s="273" t="s">
        <v>1772</v>
      </c>
      <c r="G964" s="273" t="s">
        <v>1255</v>
      </c>
      <c r="H964" s="273" t="s">
        <v>1773</v>
      </c>
      <c r="I964" s="287">
        <v>1</v>
      </c>
      <c r="J964" s="273">
        <v>75</v>
      </c>
      <c r="K964" s="288">
        <v>6.2278E-2</v>
      </c>
      <c r="L964" s="288">
        <v>4.7355000000000001E-2</v>
      </c>
      <c r="M964" s="288">
        <f t="shared" si="30"/>
        <v>1.4922999999999999E-2</v>
      </c>
      <c r="N964" s="289">
        <f t="shared" si="31"/>
        <v>0.23961912713959985</v>
      </c>
    </row>
    <row r="965" spans="1:14">
      <c r="A965" s="273" t="s">
        <v>1825</v>
      </c>
      <c r="B965" s="273">
        <v>432541404</v>
      </c>
      <c r="C965" s="273" t="s">
        <v>1861</v>
      </c>
      <c r="D965" s="273">
        <v>10261198</v>
      </c>
      <c r="E965" s="273">
        <v>100</v>
      </c>
      <c r="F965" s="273" t="s">
        <v>1772</v>
      </c>
      <c r="G965" s="273" t="s">
        <v>1255</v>
      </c>
      <c r="H965" s="273" t="s">
        <v>1773</v>
      </c>
      <c r="I965" s="287">
        <v>1</v>
      </c>
      <c r="J965" s="273">
        <v>78</v>
      </c>
      <c r="K965" s="288">
        <v>4.9416800000000004E-2</v>
      </c>
      <c r="L965" s="288">
        <v>3.7503000000000002E-2</v>
      </c>
      <c r="M965" s="288">
        <f t="shared" si="30"/>
        <v>1.1913800000000002E-2</v>
      </c>
      <c r="N965" s="289">
        <f t="shared" si="31"/>
        <v>0.24108805102718106</v>
      </c>
    </row>
    <row r="966" spans="1:14">
      <c r="A966" s="273" t="s">
        <v>1826</v>
      </c>
      <c r="B966" s="273">
        <v>432521404</v>
      </c>
      <c r="C966" s="273" t="s">
        <v>1827</v>
      </c>
      <c r="D966" s="273">
        <v>11363239</v>
      </c>
      <c r="E966" s="273">
        <v>100</v>
      </c>
      <c r="F966" s="273" t="s">
        <v>1772</v>
      </c>
      <c r="G966" s="273" t="s">
        <v>1255</v>
      </c>
      <c r="H966" s="273" t="s">
        <v>1773</v>
      </c>
      <c r="I966" s="287">
        <v>1</v>
      </c>
      <c r="J966" s="273">
        <v>73</v>
      </c>
      <c r="K966" s="288">
        <v>5.9534400000000001E-2</v>
      </c>
      <c r="L966" s="288">
        <v>4.3562999999999998E-2</v>
      </c>
      <c r="M966" s="288">
        <f t="shared" si="30"/>
        <v>1.5971400000000004E-2</v>
      </c>
      <c r="N966" s="289">
        <f t="shared" si="31"/>
        <v>0.26827178908328636</v>
      </c>
    </row>
    <row r="967" spans="1:14">
      <c r="A967" s="273" t="s">
        <v>1826</v>
      </c>
      <c r="B967" s="273">
        <v>432521404</v>
      </c>
      <c r="C967" s="273" t="s">
        <v>1827</v>
      </c>
      <c r="D967" s="273">
        <v>11363247</v>
      </c>
      <c r="E967" s="273">
        <v>100</v>
      </c>
      <c r="F967" s="273" t="s">
        <v>1772</v>
      </c>
      <c r="G967" s="273" t="s">
        <v>1255</v>
      </c>
      <c r="H967" s="273" t="s">
        <v>1773</v>
      </c>
      <c r="I967" s="287">
        <v>1</v>
      </c>
      <c r="J967" s="273">
        <v>73</v>
      </c>
      <c r="K967" s="288">
        <v>4.2956399999999999E-2</v>
      </c>
      <c r="L967" s="288">
        <v>3.8589999999999999E-2</v>
      </c>
      <c r="M967" s="288">
        <f t="shared" si="30"/>
        <v>4.3663999999999994E-3</v>
      </c>
      <c r="N967" s="289">
        <f t="shared" si="31"/>
        <v>0.1016472516318872</v>
      </c>
    </row>
    <row r="968" spans="1:14">
      <c r="A968" s="273" t="s">
        <v>1826</v>
      </c>
      <c r="B968" s="273">
        <v>432521404</v>
      </c>
      <c r="C968" s="273" t="s">
        <v>1827</v>
      </c>
      <c r="D968" s="273">
        <v>11363257</v>
      </c>
      <c r="E968" s="273">
        <v>100</v>
      </c>
      <c r="F968" s="273" t="s">
        <v>1772</v>
      </c>
      <c r="G968" s="273" t="s">
        <v>1255</v>
      </c>
      <c r="H968" s="273" t="s">
        <v>1773</v>
      </c>
      <c r="I968" s="287">
        <v>1</v>
      </c>
      <c r="J968" s="273">
        <v>179</v>
      </c>
      <c r="K968" s="288">
        <v>0.15803639999999999</v>
      </c>
      <c r="L968" s="288">
        <v>0.11655699999999999</v>
      </c>
      <c r="M968" s="288">
        <f t="shared" si="30"/>
        <v>4.14794E-2</v>
      </c>
      <c r="N968" s="289">
        <f t="shared" si="31"/>
        <v>0.26246738093249405</v>
      </c>
    </row>
    <row r="969" spans="1:14">
      <c r="A969" s="273" t="s">
        <v>1826</v>
      </c>
      <c r="B969" s="273">
        <v>432521404</v>
      </c>
      <c r="C969" s="273" t="s">
        <v>1827</v>
      </c>
      <c r="D969" s="273">
        <v>11363341</v>
      </c>
      <c r="E969" s="273">
        <v>100</v>
      </c>
      <c r="F969" s="273" t="s">
        <v>1772</v>
      </c>
      <c r="G969" s="273" t="s">
        <v>1255</v>
      </c>
      <c r="H969" s="273" t="s">
        <v>1773</v>
      </c>
      <c r="I969" s="287">
        <v>1</v>
      </c>
      <c r="J969" s="273">
        <v>52</v>
      </c>
      <c r="K969" s="288">
        <v>3.0937599999999999E-2</v>
      </c>
      <c r="L969" s="288">
        <v>2.0750999999999999E-2</v>
      </c>
      <c r="M969" s="288">
        <f t="shared" si="30"/>
        <v>1.0186600000000001E-2</v>
      </c>
      <c r="N969" s="289">
        <f t="shared" si="31"/>
        <v>0.32926277410012417</v>
      </c>
    </row>
    <row r="970" spans="1:14">
      <c r="A970" s="273" t="s">
        <v>1826</v>
      </c>
      <c r="B970" s="273">
        <v>432521404</v>
      </c>
      <c r="C970" s="273" t="s">
        <v>1827</v>
      </c>
      <c r="D970" s="273">
        <v>11363359</v>
      </c>
      <c r="E970" s="273">
        <v>100</v>
      </c>
      <c r="F970" s="273" t="s">
        <v>1772</v>
      </c>
      <c r="G970" s="273" t="s">
        <v>1255</v>
      </c>
      <c r="H970" s="273" t="s">
        <v>1773</v>
      </c>
      <c r="I970" s="287">
        <v>1</v>
      </c>
      <c r="J970" s="273">
        <v>104</v>
      </c>
      <c r="K970" s="288">
        <v>8.7343600000000007E-2</v>
      </c>
      <c r="L970" s="288">
        <v>5.6869000000000003E-2</v>
      </c>
      <c r="M970" s="288">
        <f t="shared" si="30"/>
        <v>3.0474600000000004E-2</v>
      </c>
      <c r="N970" s="289">
        <f t="shared" si="31"/>
        <v>0.34890478523898721</v>
      </c>
    </row>
    <row r="971" spans="1:14">
      <c r="A971" s="273" t="s">
        <v>1826</v>
      </c>
      <c r="B971" s="273">
        <v>432521404</v>
      </c>
      <c r="C971" s="273" t="s">
        <v>1827</v>
      </c>
      <c r="D971" s="273">
        <v>11363367</v>
      </c>
      <c r="E971" s="273">
        <v>100</v>
      </c>
      <c r="F971" s="273" t="s">
        <v>1772</v>
      </c>
      <c r="G971" s="273" t="s">
        <v>1255</v>
      </c>
      <c r="H971" s="273" t="s">
        <v>1773</v>
      </c>
      <c r="I971" s="287">
        <v>1</v>
      </c>
      <c r="J971" s="273">
        <v>98</v>
      </c>
      <c r="K971" s="288">
        <v>6.4032000000000006E-2</v>
      </c>
      <c r="L971" s="288">
        <v>5.0155999999999999E-2</v>
      </c>
      <c r="M971" s="288">
        <f t="shared" si="30"/>
        <v>1.3876000000000006E-2</v>
      </c>
      <c r="N971" s="289">
        <f t="shared" si="31"/>
        <v>0.21670414792603707</v>
      </c>
    </row>
    <row r="972" spans="1:14">
      <c r="A972" s="273" t="s">
        <v>1826</v>
      </c>
      <c r="B972" s="273">
        <v>432521404</v>
      </c>
      <c r="C972" s="273" t="s">
        <v>1827</v>
      </c>
      <c r="D972" s="273">
        <v>11363369</v>
      </c>
      <c r="E972" s="273">
        <v>100</v>
      </c>
      <c r="F972" s="273" t="s">
        <v>1772</v>
      </c>
      <c r="G972" s="273" t="s">
        <v>1255</v>
      </c>
      <c r="H972" s="273" t="s">
        <v>1773</v>
      </c>
      <c r="I972" s="287">
        <v>1</v>
      </c>
      <c r="J972" s="273">
        <v>97</v>
      </c>
      <c r="K972" s="288">
        <v>7.0902800000000002E-2</v>
      </c>
      <c r="L972" s="288">
        <v>6.6527000000000003E-2</v>
      </c>
      <c r="M972" s="288">
        <f t="shared" si="30"/>
        <v>4.3757999999999991E-3</v>
      </c>
      <c r="N972" s="289">
        <f t="shared" si="31"/>
        <v>6.1715475270370128E-2</v>
      </c>
    </row>
    <row r="973" spans="1:14">
      <c r="A973" s="273" t="s">
        <v>1857</v>
      </c>
      <c r="B973" s="273">
        <v>432521103</v>
      </c>
      <c r="C973" s="273" t="s">
        <v>1862</v>
      </c>
      <c r="D973" s="273">
        <v>11363495</v>
      </c>
      <c r="E973" s="273">
        <v>100</v>
      </c>
      <c r="F973" s="273" t="s">
        <v>1772</v>
      </c>
      <c r="G973" s="273" t="s">
        <v>1255</v>
      </c>
      <c r="H973" s="273" t="s">
        <v>1773</v>
      </c>
      <c r="I973" s="287">
        <v>1</v>
      </c>
      <c r="J973" s="273">
        <v>138</v>
      </c>
      <c r="K973" s="288">
        <v>7.9416399999999998E-2</v>
      </c>
      <c r="L973" s="288">
        <v>7.1112999999999996E-2</v>
      </c>
      <c r="M973" s="288">
        <f t="shared" si="30"/>
        <v>8.3034000000000024E-3</v>
      </c>
      <c r="N973" s="289">
        <f t="shared" si="31"/>
        <v>0.10455523040581043</v>
      </c>
    </row>
    <row r="974" spans="1:14">
      <c r="A974" s="273" t="s">
        <v>1857</v>
      </c>
      <c r="B974" s="273">
        <v>432521104</v>
      </c>
      <c r="C974" s="273" t="s">
        <v>1863</v>
      </c>
      <c r="D974" s="273">
        <v>11363521</v>
      </c>
      <c r="E974" s="273">
        <v>100</v>
      </c>
      <c r="F974" s="273" t="s">
        <v>1772</v>
      </c>
      <c r="G974" s="273" t="s">
        <v>1255</v>
      </c>
      <c r="H974" s="273" t="s">
        <v>1773</v>
      </c>
      <c r="I974" s="287">
        <v>1</v>
      </c>
      <c r="J974" s="273">
        <v>81</v>
      </c>
      <c r="K974" s="288">
        <v>4.7342000000000002E-2</v>
      </c>
      <c r="L974" s="288">
        <v>3.1718999999999997E-2</v>
      </c>
      <c r="M974" s="288">
        <f t="shared" si="30"/>
        <v>1.5623000000000005E-2</v>
      </c>
      <c r="N974" s="289">
        <f t="shared" si="31"/>
        <v>0.33000295720501888</v>
      </c>
    </row>
    <row r="975" spans="1:14">
      <c r="A975" s="273" t="s">
        <v>1857</v>
      </c>
      <c r="B975" s="273">
        <v>432521101</v>
      </c>
      <c r="C975" s="273" t="s">
        <v>1864</v>
      </c>
      <c r="D975" s="273">
        <v>12085235</v>
      </c>
      <c r="E975" s="273">
        <v>100</v>
      </c>
      <c r="F975" s="273" t="s">
        <v>1772</v>
      </c>
      <c r="G975" s="273" t="s">
        <v>1255</v>
      </c>
      <c r="H975" s="273" t="s">
        <v>1773</v>
      </c>
      <c r="I975" s="287">
        <v>1</v>
      </c>
      <c r="J975" s="273">
        <v>106</v>
      </c>
      <c r="K975" s="288">
        <v>6.4161599999999999E-2</v>
      </c>
      <c r="L975" s="288">
        <v>4.8343999999999998E-2</v>
      </c>
      <c r="M975" s="288">
        <f t="shared" si="30"/>
        <v>1.5817600000000001E-2</v>
      </c>
      <c r="N975" s="289">
        <f t="shared" si="31"/>
        <v>0.24652751801700709</v>
      </c>
    </row>
    <row r="976" spans="1:14">
      <c r="A976" s="273" t="s">
        <v>1857</v>
      </c>
      <c r="B976" s="273">
        <v>432521101</v>
      </c>
      <c r="C976" s="273" t="s">
        <v>1864</v>
      </c>
      <c r="D976" s="273">
        <v>12085311</v>
      </c>
      <c r="E976" s="273">
        <v>100</v>
      </c>
      <c r="F976" s="273" t="s">
        <v>1772</v>
      </c>
      <c r="G976" s="273" t="s">
        <v>1255</v>
      </c>
      <c r="H976" s="273" t="s">
        <v>1773</v>
      </c>
      <c r="I976" s="287">
        <v>1</v>
      </c>
      <c r="J976" s="273">
        <v>119</v>
      </c>
      <c r="K976" s="288">
        <v>7.7108800000000005E-2</v>
      </c>
      <c r="L976" s="288">
        <v>6.3432000000000002E-2</v>
      </c>
      <c r="M976" s="288">
        <f t="shared" si="30"/>
        <v>1.3676800000000003E-2</v>
      </c>
      <c r="N976" s="289">
        <f t="shared" si="31"/>
        <v>0.17737015749175195</v>
      </c>
    </row>
    <row r="977" spans="1:14">
      <c r="A977" s="273" t="s">
        <v>1857</v>
      </c>
      <c r="B977" s="273">
        <v>432521101</v>
      </c>
      <c r="C977" s="273" t="s">
        <v>1864</v>
      </c>
      <c r="D977" s="273">
        <v>12085329</v>
      </c>
      <c r="E977" s="273">
        <v>100</v>
      </c>
      <c r="F977" s="273" t="s">
        <v>1772</v>
      </c>
      <c r="G977" s="273" t="s">
        <v>1255</v>
      </c>
      <c r="H977" s="273" t="s">
        <v>1773</v>
      </c>
      <c r="I977" s="287">
        <v>1</v>
      </c>
      <c r="J977" s="273">
        <v>107</v>
      </c>
      <c r="K977" s="288">
        <v>6.03396E-2</v>
      </c>
      <c r="L977" s="288">
        <v>5.1798999999999998E-2</v>
      </c>
      <c r="M977" s="288">
        <f t="shared" si="30"/>
        <v>8.5406000000000024E-3</v>
      </c>
      <c r="N977" s="289">
        <f t="shared" si="31"/>
        <v>0.14154220445611179</v>
      </c>
    </row>
    <row r="978" spans="1:14">
      <c r="A978" s="273" t="s">
        <v>1857</v>
      </c>
      <c r="B978" s="273">
        <v>432521101</v>
      </c>
      <c r="C978" s="273" t="s">
        <v>1864</v>
      </c>
      <c r="D978" s="273">
        <v>12085425</v>
      </c>
      <c r="E978" s="273">
        <v>100</v>
      </c>
      <c r="F978" s="273" t="s">
        <v>1772</v>
      </c>
      <c r="G978" s="273" t="s">
        <v>1255</v>
      </c>
      <c r="H978" s="273" t="s">
        <v>1773</v>
      </c>
      <c r="I978" s="287">
        <v>1</v>
      </c>
      <c r="J978" s="273">
        <v>40</v>
      </c>
      <c r="K978" s="288">
        <v>2.8859599999999999E-2</v>
      </c>
      <c r="L978" s="288">
        <v>2.0511000000000001E-2</v>
      </c>
      <c r="M978" s="288">
        <f t="shared" si="30"/>
        <v>8.3485999999999977E-3</v>
      </c>
      <c r="N978" s="289">
        <f t="shared" si="31"/>
        <v>0.28928328874967074</v>
      </c>
    </row>
    <row r="979" spans="1:14">
      <c r="A979" s="273" t="s">
        <v>1857</v>
      </c>
      <c r="B979" s="273">
        <v>432521101</v>
      </c>
      <c r="C979" s="273" t="s">
        <v>1864</v>
      </c>
      <c r="D979" s="273">
        <v>12085429</v>
      </c>
      <c r="E979" s="273">
        <v>100</v>
      </c>
      <c r="F979" s="273" t="s">
        <v>1772</v>
      </c>
      <c r="G979" s="273" t="s">
        <v>1255</v>
      </c>
      <c r="H979" s="273" t="s">
        <v>1773</v>
      </c>
      <c r="I979" s="287">
        <v>1</v>
      </c>
      <c r="J979" s="273">
        <v>159</v>
      </c>
      <c r="K979" s="288">
        <v>0.12186760000000001</v>
      </c>
      <c r="L979" s="288">
        <v>8.7837999999999999E-2</v>
      </c>
      <c r="M979" s="288">
        <f t="shared" si="30"/>
        <v>3.4029600000000007E-2</v>
      </c>
      <c r="N979" s="289">
        <f t="shared" si="31"/>
        <v>0.27923418529617394</v>
      </c>
    </row>
    <row r="980" spans="1:14">
      <c r="A980" s="273" t="s">
        <v>1857</v>
      </c>
      <c r="B980" s="273">
        <v>432521101</v>
      </c>
      <c r="C980" s="273" t="s">
        <v>1864</v>
      </c>
      <c r="D980" s="273">
        <v>12085447</v>
      </c>
      <c r="E980" s="273">
        <v>100</v>
      </c>
      <c r="F980" s="273" t="s">
        <v>1772</v>
      </c>
      <c r="G980" s="273" t="s">
        <v>1255</v>
      </c>
      <c r="H980" s="273" t="s">
        <v>1773</v>
      </c>
      <c r="I980" s="287">
        <v>1</v>
      </c>
      <c r="J980" s="273">
        <v>110</v>
      </c>
      <c r="K980" s="288">
        <v>9.0950799999999998E-2</v>
      </c>
      <c r="L980" s="288">
        <v>6.4838000000000007E-2</v>
      </c>
      <c r="M980" s="288">
        <f t="shared" si="30"/>
        <v>2.6112799999999992E-2</v>
      </c>
      <c r="N980" s="289">
        <f t="shared" si="31"/>
        <v>0.28710907435668509</v>
      </c>
    </row>
    <row r="981" spans="1:14">
      <c r="A981" s="273" t="s">
        <v>1857</v>
      </c>
      <c r="B981" s="273">
        <v>432521101</v>
      </c>
      <c r="C981" s="273" t="s">
        <v>1864</v>
      </c>
      <c r="D981" s="273">
        <v>12085463</v>
      </c>
      <c r="E981" s="273">
        <v>100</v>
      </c>
      <c r="F981" s="273" t="s">
        <v>1772</v>
      </c>
      <c r="G981" s="273" t="s">
        <v>1255</v>
      </c>
      <c r="H981" s="273" t="s">
        <v>1773</v>
      </c>
      <c r="I981" s="287">
        <v>1</v>
      </c>
      <c r="J981" s="273">
        <v>71</v>
      </c>
      <c r="K981" s="288">
        <v>4.1548800000000004E-2</v>
      </c>
      <c r="L981" s="288">
        <v>3.2712999999999999E-2</v>
      </c>
      <c r="M981" s="288">
        <f t="shared" si="30"/>
        <v>8.8358000000000048E-3</v>
      </c>
      <c r="N981" s="289">
        <f t="shared" si="31"/>
        <v>0.21266077479975365</v>
      </c>
    </row>
    <row r="982" spans="1:14">
      <c r="A982" s="273" t="s">
        <v>1857</v>
      </c>
      <c r="B982" s="273">
        <v>432521101</v>
      </c>
      <c r="C982" s="273" t="s">
        <v>1864</v>
      </c>
      <c r="D982" s="273">
        <v>12085501</v>
      </c>
      <c r="E982" s="273">
        <v>100</v>
      </c>
      <c r="F982" s="273" t="s">
        <v>1772</v>
      </c>
      <c r="G982" s="273" t="s">
        <v>1255</v>
      </c>
      <c r="H982" s="273" t="s">
        <v>1773</v>
      </c>
      <c r="I982" s="287">
        <v>1</v>
      </c>
      <c r="J982" s="273">
        <v>111</v>
      </c>
      <c r="K982" s="288">
        <v>6.8514800000000001E-2</v>
      </c>
      <c r="L982" s="288">
        <v>5.1261000000000001E-2</v>
      </c>
      <c r="M982" s="288">
        <f t="shared" si="30"/>
        <v>1.72538E-2</v>
      </c>
      <c r="N982" s="289">
        <f t="shared" si="31"/>
        <v>0.2518258828749409</v>
      </c>
    </row>
    <row r="983" spans="1:14">
      <c r="A983" s="273" t="s">
        <v>1857</v>
      </c>
      <c r="B983" s="273">
        <v>432521101</v>
      </c>
      <c r="C983" s="273" t="s">
        <v>1864</v>
      </c>
      <c r="D983" s="273">
        <v>12085509</v>
      </c>
      <c r="E983" s="273">
        <v>100</v>
      </c>
      <c r="F983" s="273" t="s">
        <v>1772</v>
      </c>
      <c r="G983" s="273" t="s">
        <v>1255</v>
      </c>
      <c r="H983" s="273" t="s">
        <v>1773</v>
      </c>
      <c r="I983" s="287">
        <v>1</v>
      </c>
      <c r="J983" s="273">
        <v>128</v>
      </c>
      <c r="K983" s="288">
        <v>7.8350799999999998E-2</v>
      </c>
      <c r="L983" s="288">
        <v>4.99E-2</v>
      </c>
      <c r="M983" s="288">
        <f t="shared" si="30"/>
        <v>2.8450799999999998E-2</v>
      </c>
      <c r="N983" s="289">
        <f t="shared" si="31"/>
        <v>0.36312073392996624</v>
      </c>
    </row>
    <row r="984" spans="1:14">
      <c r="A984" s="273" t="s">
        <v>1857</v>
      </c>
      <c r="B984" s="273">
        <v>432521101</v>
      </c>
      <c r="C984" s="273" t="s">
        <v>1864</v>
      </c>
      <c r="D984" s="273">
        <v>12085583</v>
      </c>
      <c r="E984" s="273">
        <v>100</v>
      </c>
      <c r="F984" s="273" t="s">
        <v>1772</v>
      </c>
      <c r="G984" s="273" t="s">
        <v>1255</v>
      </c>
      <c r="H984" s="273" t="s">
        <v>1773</v>
      </c>
      <c r="I984" s="287">
        <v>1</v>
      </c>
      <c r="J984" s="273">
        <v>41</v>
      </c>
      <c r="K984" s="288">
        <v>2.5591200000000001E-2</v>
      </c>
      <c r="L984" s="288">
        <v>1.9297999999999999E-2</v>
      </c>
      <c r="M984" s="288">
        <f t="shared" si="30"/>
        <v>6.2932000000000023E-3</v>
      </c>
      <c r="N984" s="289">
        <f t="shared" si="31"/>
        <v>0.24591265747600746</v>
      </c>
    </row>
    <row r="985" spans="1:14">
      <c r="A985" s="273" t="s">
        <v>1857</v>
      </c>
      <c r="B985" s="273">
        <v>432521101</v>
      </c>
      <c r="C985" s="273" t="s">
        <v>1864</v>
      </c>
      <c r="D985" s="273">
        <v>12085593</v>
      </c>
      <c r="E985" s="273">
        <v>100</v>
      </c>
      <c r="F985" s="273" t="s">
        <v>1772</v>
      </c>
      <c r="G985" s="273" t="s">
        <v>1255</v>
      </c>
      <c r="H985" s="273" t="s">
        <v>1773</v>
      </c>
      <c r="I985" s="287">
        <v>1</v>
      </c>
      <c r="J985" s="273">
        <v>77</v>
      </c>
      <c r="K985" s="288">
        <v>7.6782000000000003E-2</v>
      </c>
      <c r="L985" s="288">
        <v>3.7650999999999997E-2</v>
      </c>
      <c r="M985" s="288">
        <f t="shared" si="30"/>
        <v>3.9131000000000006E-2</v>
      </c>
      <c r="N985" s="289">
        <f t="shared" si="31"/>
        <v>0.50963767549686134</v>
      </c>
    </row>
    <row r="986" spans="1:14">
      <c r="A986" s="273" t="s">
        <v>1857</v>
      </c>
      <c r="B986" s="273">
        <v>432521101</v>
      </c>
      <c r="C986" s="273" t="s">
        <v>1864</v>
      </c>
      <c r="D986" s="273">
        <v>12085595</v>
      </c>
      <c r="E986" s="273">
        <v>100</v>
      </c>
      <c r="F986" s="273" t="s">
        <v>1772</v>
      </c>
      <c r="G986" s="273" t="s">
        <v>1255</v>
      </c>
      <c r="H986" s="273" t="s">
        <v>1773</v>
      </c>
      <c r="I986" s="287">
        <v>1</v>
      </c>
      <c r="J986" s="273">
        <v>95</v>
      </c>
      <c r="K986" s="288">
        <v>5.6636400000000003E-2</v>
      </c>
      <c r="L986" s="288">
        <v>2.2416999999999999E-2</v>
      </c>
      <c r="M986" s="288">
        <f t="shared" si="30"/>
        <v>3.4219400000000004E-2</v>
      </c>
      <c r="N986" s="289">
        <f t="shared" si="31"/>
        <v>0.60419447563757589</v>
      </c>
    </row>
    <row r="987" spans="1:14">
      <c r="A987" s="273" t="s">
        <v>1857</v>
      </c>
      <c r="B987" s="273">
        <v>432521101</v>
      </c>
      <c r="C987" s="273" t="s">
        <v>1864</v>
      </c>
      <c r="D987" s="273">
        <v>12085599</v>
      </c>
      <c r="E987" s="273">
        <v>100</v>
      </c>
      <c r="F987" s="273" t="s">
        <v>1772</v>
      </c>
      <c r="G987" s="273" t="s">
        <v>1255</v>
      </c>
      <c r="H987" s="273" t="s">
        <v>1773</v>
      </c>
      <c r="I987" s="287">
        <v>1</v>
      </c>
      <c r="J987" s="273">
        <v>70</v>
      </c>
      <c r="K987" s="288">
        <v>4.2702800000000006E-2</v>
      </c>
      <c r="L987" s="288">
        <v>3.3584000000000003E-2</v>
      </c>
      <c r="M987" s="288">
        <f t="shared" si="30"/>
        <v>9.1188000000000033E-3</v>
      </c>
      <c r="N987" s="289">
        <f t="shared" si="31"/>
        <v>0.21354103243815398</v>
      </c>
    </row>
    <row r="988" spans="1:14">
      <c r="A988" s="273" t="s">
        <v>1857</v>
      </c>
      <c r="B988" s="273">
        <v>432521101</v>
      </c>
      <c r="C988" s="273" t="s">
        <v>1864</v>
      </c>
      <c r="D988" s="273">
        <v>12085629</v>
      </c>
      <c r="E988" s="273">
        <v>100</v>
      </c>
      <c r="F988" s="273" t="s">
        <v>1772</v>
      </c>
      <c r="G988" s="273" t="s">
        <v>1255</v>
      </c>
      <c r="H988" s="273" t="s">
        <v>1773</v>
      </c>
      <c r="I988" s="287">
        <v>1</v>
      </c>
      <c r="J988" s="273">
        <v>41</v>
      </c>
      <c r="K988" s="288">
        <v>2.01532E-2</v>
      </c>
      <c r="L988" s="288">
        <v>1.1440000000000001E-2</v>
      </c>
      <c r="M988" s="288">
        <f t="shared" si="30"/>
        <v>8.7131999999999991E-3</v>
      </c>
      <c r="N988" s="289">
        <f t="shared" si="31"/>
        <v>0.43234821269078855</v>
      </c>
    </row>
    <row r="989" spans="1:14">
      <c r="A989" s="273" t="s">
        <v>1857</v>
      </c>
      <c r="B989" s="273">
        <v>432521101</v>
      </c>
      <c r="C989" s="273" t="s">
        <v>1864</v>
      </c>
      <c r="D989" s="273">
        <v>12085631</v>
      </c>
      <c r="E989" s="273">
        <v>63</v>
      </c>
      <c r="F989" s="273" t="s">
        <v>1772</v>
      </c>
      <c r="G989" s="273" t="s">
        <v>1255</v>
      </c>
      <c r="H989" s="273" t="s">
        <v>1773</v>
      </c>
      <c r="I989" s="287">
        <v>1</v>
      </c>
      <c r="J989" s="273">
        <v>68</v>
      </c>
      <c r="K989" s="288">
        <v>3.6254399999999999E-2</v>
      </c>
      <c r="L989" s="288">
        <v>2.1926999999999999E-2</v>
      </c>
      <c r="M989" s="288">
        <f t="shared" si="30"/>
        <v>1.4327400000000001E-2</v>
      </c>
      <c r="N989" s="289">
        <f t="shared" si="31"/>
        <v>0.39519065272077325</v>
      </c>
    </row>
    <row r="990" spans="1:14">
      <c r="A990" s="273" t="s">
        <v>1859</v>
      </c>
      <c r="B990" s="273">
        <v>432523502</v>
      </c>
      <c r="C990" s="273" t="s">
        <v>1133</v>
      </c>
      <c r="D990" s="273">
        <v>12085677</v>
      </c>
      <c r="E990" s="273">
        <v>50</v>
      </c>
      <c r="F990" s="273" t="s">
        <v>1772</v>
      </c>
      <c r="G990" s="273" t="s">
        <v>1255</v>
      </c>
      <c r="H990" s="273" t="s">
        <v>1773</v>
      </c>
      <c r="I990" s="287">
        <v>1</v>
      </c>
      <c r="J990" s="273">
        <v>29</v>
      </c>
      <c r="K990" s="288">
        <v>2.78032E-2</v>
      </c>
      <c r="L990" s="288">
        <v>1.7077999999999999E-2</v>
      </c>
      <c r="M990" s="288">
        <f t="shared" si="30"/>
        <v>1.0725200000000001E-2</v>
      </c>
      <c r="N990" s="289">
        <f t="shared" si="31"/>
        <v>0.38575415779478622</v>
      </c>
    </row>
    <row r="991" spans="1:14">
      <c r="A991" s="273" t="s">
        <v>1859</v>
      </c>
      <c r="B991" s="273">
        <v>432523502</v>
      </c>
      <c r="C991" s="273" t="s">
        <v>1133</v>
      </c>
      <c r="D991" s="273">
        <v>12085689</v>
      </c>
      <c r="E991" s="273">
        <v>63</v>
      </c>
      <c r="F991" s="273" t="s">
        <v>1772</v>
      </c>
      <c r="G991" s="273" t="s">
        <v>1255</v>
      </c>
      <c r="H991" s="273" t="s">
        <v>1773</v>
      </c>
      <c r="I991" s="287">
        <v>1</v>
      </c>
      <c r="J991" s="273">
        <v>25</v>
      </c>
      <c r="K991" s="288">
        <v>3.6271999999999999E-2</v>
      </c>
      <c r="L991" s="288">
        <v>1.6909592000000001E-2</v>
      </c>
      <c r="M991" s="288">
        <f t="shared" si="30"/>
        <v>1.9362407999999998E-2</v>
      </c>
      <c r="N991" s="289">
        <f t="shared" si="31"/>
        <v>0.53381142479047194</v>
      </c>
    </row>
    <row r="992" spans="1:14">
      <c r="A992" s="273" t="s">
        <v>1859</v>
      </c>
      <c r="B992" s="273">
        <v>432523502</v>
      </c>
      <c r="C992" s="273" t="s">
        <v>1133</v>
      </c>
      <c r="D992" s="273">
        <v>12085691</v>
      </c>
      <c r="E992" s="273">
        <v>100</v>
      </c>
      <c r="F992" s="273" t="s">
        <v>1772</v>
      </c>
      <c r="G992" s="273" t="s">
        <v>1255</v>
      </c>
      <c r="H992" s="273" t="s">
        <v>1773</v>
      </c>
      <c r="I992" s="287">
        <v>1</v>
      </c>
      <c r="J992" s="273">
        <v>108</v>
      </c>
      <c r="K992" s="288">
        <v>5.7467600000000001E-2</v>
      </c>
      <c r="L992" s="288">
        <v>3.9470999999999999E-2</v>
      </c>
      <c r="M992" s="288">
        <f t="shared" si="30"/>
        <v>1.7996600000000001E-2</v>
      </c>
      <c r="N992" s="289">
        <f t="shared" si="31"/>
        <v>0.31316080713306282</v>
      </c>
    </row>
    <row r="993" spans="1:14">
      <c r="A993" s="273" t="s">
        <v>1859</v>
      </c>
      <c r="B993" s="273">
        <v>432523502</v>
      </c>
      <c r="C993" s="273" t="s">
        <v>1133</v>
      </c>
      <c r="D993" s="273">
        <v>12085699</v>
      </c>
      <c r="E993" s="273">
        <v>63</v>
      </c>
      <c r="F993" s="273" t="s">
        <v>1772</v>
      </c>
      <c r="G993" s="273" t="s">
        <v>1255</v>
      </c>
      <c r="H993" s="273" t="s">
        <v>1773</v>
      </c>
      <c r="I993" s="287">
        <v>1</v>
      </c>
      <c r="J993" s="273">
        <v>65</v>
      </c>
      <c r="K993" s="288">
        <v>3.9938399999999999E-2</v>
      </c>
      <c r="L993" s="288">
        <v>3.2763E-2</v>
      </c>
      <c r="M993" s="288">
        <f t="shared" si="30"/>
        <v>7.1753999999999984E-3</v>
      </c>
      <c r="N993" s="289">
        <f t="shared" si="31"/>
        <v>0.17966167898563784</v>
      </c>
    </row>
    <row r="994" spans="1:14">
      <c r="A994" s="273" t="s">
        <v>1859</v>
      </c>
      <c r="B994" s="273">
        <v>432523502</v>
      </c>
      <c r="C994" s="273" t="s">
        <v>1133</v>
      </c>
      <c r="D994" s="273">
        <v>12085707</v>
      </c>
      <c r="E994" s="273">
        <v>100</v>
      </c>
      <c r="F994" s="273" t="s">
        <v>1772</v>
      </c>
      <c r="G994" s="273" t="s">
        <v>1255</v>
      </c>
      <c r="H994" s="273" t="s">
        <v>1773</v>
      </c>
      <c r="I994" s="287">
        <v>1</v>
      </c>
      <c r="J994" s="273">
        <v>49</v>
      </c>
      <c r="K994" s="288">
        <v>2.77272E-2</v>
      </c>
      <c r="L994" s="288">
        <v>2.1700000000000001E-2</v>
      </c>
      <c r="M994" s="288">
        <f t="shared" si="30"/>
        <v>6.0271999999999999E-3</v>
      </c>
      <c r="N994" s="289">
        <f t="shared" si="31"/>
        <v>0.21737499639343316</v>
      </c>
    </row>
    <row r="995" spans="1:14">
      <c r="A995" s="273" t="s">
        <v>1859</v>
      </c>
      <c r="B995" s="273">
        <v>432523502</v>
      </c>
      <c r="C995" s="273" t="s">
        <v>1133</v>
      </c>
      <c r="D995" s="273">
        <v>12085711</v>
      </c>
      <c r="E995" s="273">
        <v>63</v>
      </c>
      <c r="F995" s="273" t="s">
        <v>1772</v>
      </c>
      <c r="G995" s="273" t="s">
        <v>1255</v>
      </c>
      <c r="H995" s="273" t="s">
        <v>1773</v>
      </c>
      <c r="I995" s="287">
        <v>1</v>
      </c>
      <c r="J995" s="273">
        <v>34</v>
      </c>
      <c r="K995" s="288">
        <v>2.2605200000000002E-2</v>
      </c>
      <c r="L995" s="288">
        <v>1.2956000000000001E-2</v>
      </c>
      <c r="M995" s="288">
        <f t="shared" si="30"/>
        <v>9.6492000000000019E-3</v>
      </c>
      <c r="N995" s="289">
        <f t="shared" si="31"/>
        <v>0.42685753720382924</v>
      </c>
    </row>
    <row r="996" spans="1:14">
      <c r="A996" s="273" t="s">
        <v>1859</v>
      </c>
      <c r="B996" s="273">
        <v>432523502</v>
      </c>
      <c r="C996" s="273" t="s">
        <v>1133</v>
      </c>
      <c r="D996" s="273">
        <v>12085717</v>
      </c>
      <c r="E996" s="273">
        <v>100</v>
      </c>
      <c r="F996" s="273" t="s">
        <v>1772</v>
      </c>
      <c r="G996" s="273" t="s">
        <v>1255</v>
      </c>
      <c r="H996" s="273" t="s">
        <v>1773</v>
      </c>
      <c r="I996" s="287">
        <v>1</v>
      </c>
      <c r="J996" s="273">
        <v>39</v>
      </c>
      <c r="K996" s="288">
        <v>2.8768800000000001E-2</v>
      </c>
      <c r="L996" s="288">
        <v>1.9706999999999999E-2</v>
      </c>
      <c r="M996" s="288">
        <f t="shared" si="30"/>
        <v>9.0618000000000018E-3</v>
      </c>
      <c r="N996" s="289">
        <f t="shared" si="31"/>
        <v>0.31498706932510223</v>
      </c>
    </row>
    <row r="997" spans="1:14">
      <c r="A997" s="273" t="s">
        <v>1859</v>
      </c>
      <c r="B997" s="273">
        <v>432523502</v>
      </c>
      <c r="C997" s="273" t="s">
        <v>1133</v>
      </c>
      <c r="D997" s="273">
        <v>12085743</v>
      </c>
      <c r="E997" s="273">
        <v>100</v>
      </c>
      <c r="F997" s="273" t="s">
        <v>1772</v>
      </c>
      <c r="G997" s="273" t="s">
        <v>1255</v>
      </c>
      <c r="H997" s="273" t="s">
        <v>1773</v>
      </c>
      <c r="I997" s="287">
        <v>1</v>
      </c>
      <c r="J997" s="273">
        <v>59</v>
      </c>
      <c r="K997" s="288">
        <v>4.4186400000000001E-2</v>
      </c>
      <c r="L997" s="288">
        <v>3.0637000000000001E-2</v>
      </c>
      <c r="M997" s="288">
        <f t="shared" si="30"/>
        <v>1.35494E-2</v>
      </c>
      <c r="N997" s="289">
        <f t="shared" si="31"/>
        <v>0.30664186265457244</v>
      </c>
    </row>
    <row r="998" spans="1:14">
      <c r="A998" s="273" t="s">
        <v>1859</v>
      </c>
      <c r="B998" s="273">
        <v>432523502</v>
      </c>
      <c r="C998" s="273" t="s">
        <v>1133</v>
      </c>
      <c r="D998" s="273">
        <v>12085749</v>
      </c>
      <c r="E998" s="273">
        <v>100</v>
      </c>
      <c r="F998" s="273" t="s">
        <v>1772</v>
      </c>
      <c r="G998" s="273" t="s">
        <v>1255</v>
      </c>
      <c r="H998" s="273" t="s">
        <v>1773</v>
      </c>
      <c r="I998" s="287">
        <v>1</v>
      </c>
      <c r="J998" s="273">
        <v>100</v>
      </c>
      <c r="K998" s="288">
        <v>5.7824399999999998E-2</v>
      </c>
      <c r="L998" s="288">
        <v>4.7475000000000003E-2</v>
      </c>
      <c r="M998" s="288">
        <f t="shared" si="30"/>
        <v>1.0349399999999995E-2</v>
      </c>
      <c r="N998" s="289">
        <f t="shared" si="31"/>
        <v>0.1789798078319878</v>
      </c>
    </row>
    <row r="999" spans="1:14">
      <c r="A999" s="273" t="s">
        <v>1859</v>
      </c>
      <c r="B999" s="273">
        <v>432523502</v>
      </c>
      <c r="C999" s="273" t="s">
        <v>1133</v>
      </c>
      <c r="D999" s="273">
        <v>12085753</v>
      </c>
      <c r="E999" s="273">
        <v>100</v>
      </c>
      <c r="F999" s="273" t="s">
        <v>1772</v>
      </c>
      <c r="G999" s="273" t="s">
        <v>1255</v>
      </c>
      <c r="H999" s="273" t="s">
        <v>1773</v>
      </c>
      <c r="I999" s="287">
        <v>1</v>
      </c>
      <c r="J999" s="273">
        <v>85</v>
      </c>
      <c r="K999" s="288">
        <v>5.4351999999999998E-2</v>
      </c>
      <c r="L999" s="288">
        <v>4.6669000000000002E-2</v>
      </c>
      <c r="M999" s="288">
        <f t="shared" si="30"/>
        <v>7.6829999999999954E-3</v>
      </c>
      <c r="N999" s="289">
        <f t="shared" si="31"/>
        <v>0.14135634383279355</v>
      </c>
    </row>
    <row r="1000" spans="1:14">
      <c r="A1000" s="273" t="s">
        <v>1859</v>
      </c>
      <c r="B1000" s="273">
        <v>432523502</v>
      </c>
      <c r="C1000" s="273" t="s">
        <v>1133</v>
      </c>
      <c r="D1000" s="273">
        <v>12085755</v>
      </c>
      <c r="E1000" s="273">
        <v>63</v>
      </c>
      <c r="F1000" s="273" t="s">
        <v>1772</v>
      </c>
      <c r="G1000" s="273" t="s">
        <v>1255</v>
      </c>
      <c r="H1000" s="273" t="s">
        <v>1773</v>
      </c>
      <c r="I1000" s="287">
        <v>1</v>
      </c>
      <c r="J1000" s="273">
        <v>33</v>
      </c>
      <c r="K1000" s="288">
        <v>3.5394000000000002E-2</v>
      </c>
      <c r="L1000" s="288">
        <v>3.0667E-2</v>
      </c>
      <c r="M1000" s="288">
        <f t="shared" si="30"/>
        <v>4.727000000000002E-3</v>
      </c>
      <c r="N1000" s="289">
        <f t="shared" si="31"/>
        <v>0.1335537096683054</v>
      </c>
    </row>
    <row r="1001" spans="1:14">
      <c r="A1001" s="273" t="s">
        <v>1859</v>
      </c>
      <c r="B1001" s="273">
        <v>432523502</v>
      </c>
      <c r="C1001" s="273" t="s">
        <v>1133</v>
      </c>
      <c r="D1001" s="273">
        <v>12085775</v>
      </c>
      <c r="E1001" s="273">
        <v>100</v>
      </c>
      <c r="F1001" s="273" t="s">
        <v>1772</v>
      </c>
      <c r="G1001" s="273" t="s">
        <v>1255</v>
      </c>
      <c r="H1001" s="273" t="s">
        <v>1773</v>
      </c>
      <c r="I1001" s="287">
        <v>1</v>
      </c>
      <c r="J1001" s="273">
        <v>111</v>
      </c>
      <c r="K1001" s="288">
        <v>6.7982399999999998E-2</v>
      </c>
      <c r="L1001" s="288">
        <v>5.4598000000000001E-2</v>
      </c>
      <c r="M1001" s="288">
        <f t="shared" si="30"/>
        <v>1.3384399999999998E-2</v>
      </c>
      <c r="N1001" s="289">
        <f t="shared" si="31"/>
        <v>0.19688036903669182</v>
      </c>
    </row>
    <row r="1002" spans="1:14">
      <c r="A1002" s="273" t="s">
        <v>1859</v>
      </c>
      <c r="B1002" s="273">
        <v>432523502</v>
      </c>
      <c r="C1002" s="273" t="s">
        <v>1133</v>
      </c>
      <c r="D1002" s="273">
        <v>12085851</v>
      </c>
      <c r="E1002" s="273">
        <v>100</v>
      </c>
      <c r="F1002" s="273" t="s">
        <v>1772</v>
      </c>
      <c r="G1002" s="273" t="s">
        <v>1255</v>
      </c>
      <c r="H1002" s="273" t="s">
        <v>1773</v>
      </c>
      <c r="I1002" s="287">
        <v>1</v>
      </c>
      <c r="J1002" s="273">
        <v>42</v>
      </c>
      <c r="K1002" s="288">
        <v>2.0841599999999998E-2</v>
      </c>
      <c r="L1002" s="288">
        <v>1.3844E-2</v>
      </c>
      <c r="M1002" s="288">
        <f t="shared" si="30"/>
        <v>6.9975999999999979E-3</v>
      </c>
      <c r="N1002" s="289">
        <f t="shared" si="31"/>
        <v>0.33575157377552578</v>
      </c>
    </row>
    <row r="1003" spans="1:14">
      <c r="A1003" s="273" t="s">
        <v>1859</v>
      </c>
      <c r="B1003" s="273">
        <v>432523502</v>
      </c>
      <c r="C1003" s="273" t="s">
        <v>1133</v>
      </c>
      <c r="D1003" s="273">
        <v>12085855</v>
      </c>
      <c r="E1003" s="273">
        <v>63</v>
      </c>
      <c r="F1003" s="273" t="s">
        <v>1772</v>
      </c>
      <c r="G1003" s="273" t="s">
        <v>1255</v>
      </c>
      <c r="H1003" s="273" t="s">
        <v>1773</v>
      </c>
      <c r="I1003" s="287">
        <v>1</v>
      </c>
      <c r="J1003" s="273">
        <v>78</v>
      </c>
      <c r="K1003" s="288">
        <v>4.3252800000000001E-2</v>
      </c>
      <c r="L1003" s="288">
        <v>4.0183000000000003E-2</v>
      </c>
      <c r="M1003" s="288">
        <f t="shared" si="30"/>
        <v>3.0697999999999975E-3</v>
      </c>
      <c r="N1003" s="289">
        <f t="shared" si="31"/>
        <v>7.0973439869788713E-2</v>
      </c>
    </row>
    <row r="1004" spans="1:14">
      <c r="A1004" s="273" t="s">
        <v>1859</v>
      </c>
      <c r="B1004" s="273">
        <v>432523502</v>
      </c>
      <c r="C1004" s="273" t="s">
        <v>1133</v>
      </c>
      <c r="D1004" s="273">
        <v>12085889</v>
      </c>
      <c r="E1004" s="273">
        <v>100</v>
      </c>
      <c r="F1004" s="273" t="s">
        <v>1772</v>
      </c>
      <c r="G1004" s="273" t="s">
        <v>1255</v>
      </c>
      <c r="H1004" s="273" t="s">
        <v>1773</v>
      </c>
      <c r="I1004" s="287">
        <v>1</v>
      </c>
      <c r="J1004" s="273">
        <v>56</v>
      </c>
      <c r="K1004" s="288">
        <v>3.56992E-2</v>
      </c>
      <c r="L1004" s="288">
        <v>2.7455E-2</v>
      </c>
      <c r="M1004" s="288">
        <f t="shared" si="30"/>
        <v>8.2442000000000001E-3</v>
      </c>
      <c r="N1004" s="289">
        <f t="shared" si="31"/>
        <v>0.23093514700609538</v>
      </c>
    </row>
    <row r="1005" spans="1:14">
      <c r="A1005" s="273" t="s">
        <v>1859</v>
      </c>
      <c r="B1005" s="273">
        <v>432523502</v>
      </c>
      <c r="C1005" s="273" t="s">
        <v>1133</v>
      </c>
      <c r="D1005" s="273">
        <v>12085923</v>
      </c>
      <c r="E1005" s="273">
        <v>100</v>
      </c>
      <c r="F1005" s="273" t="s">
        <v>1772</v>
      </c>
      <c r="G1005" s="273" t="s">
        <v>1255</v>
      </c>
      <c r="H1005" s="273" t="s">
        <v>1773</v>
      </c>
      <c r="I1005" s="287">
        <v>1</v>
      </c>
      <c r="J1005" s="273">
        <v>58</v>
      </c>
      <c r="K1005" s="288">
        <v>3.2058000000000003E-2</v>
      </c>
      <c r="L1005" s="288">
        <v>2.7463999999999999E-2</v>
      </c>
      <c r="M1005" s="288">
        <f t="shared" si="30"/>
        <v>4.5940000000000043E-3</v>
      </c>
      <c r="N1005" s="289">
        <f t="shared" si="31"/>
        <v>0.14330276374072007</v>
      </c>
    </row>
    <row r="1006" spans="1:14">
      <c r="A1006" s="273" t="s">
        <v>1859</v>
      </c>
      <c r="B1006" s="273">
        <v>432523502</v>
      </c>
      <c r="C1006" s="273" t="s">
        <v>1133</v>
      </c>
      <c r="D1006" s="273">
        <v>12085941</v>
      </c>
      <c r="E1006" s="273">
        <v>63</v>
      </c>
      <c r="F1006" s="273" t="s">
        <v>1772</v>
      </c>
      <c r="G1006" s="273" t="s">
        <v>1255</v>
      </c>
      <c r="H1006" s="273" t="s">
        <v>1773</v>
      </c>
      <c r="I1006" s="287">
        <v>1</v>
      </c>
      <c r="J1006" s="273">
        <v>47</v>
      </c>
      <c r="K1006" s="288">
        <v>3.8323199999999995E-2</v>
      </c>
      <c r="L1006" s="288">
        <v>2.3819E-2</v>
      </c>
      <c r="M1006" s="288">
        <f t="shared" si="30"/>
        <v>1.4504199999999995E-2</v>
      </c>
      <c r="N1006" s="289">
        <f t="shared" si="31"/>
        <v>0.37847048263193045</v>
      </c>
    </row>
    <row r="1007" spans="1:14">
      <c r="A1007" s="273" t="s">
        <v>1859</v>
      </c>
      <c r="B1007" s="273">
        <v>432523502</v>
      </c>
      <c r="C1007" s="273" t="s">
        <v>1133</v>
      </c>
      <c r="D1007" s="273">
        <v>12085951</v>
      </c>
      <c r="E1007" s="273">
        <v>63</v>
      </c>
      <c r="F1007" s="273" t="s">
        <v>1772</v>
      </c>
      <c r="G1007" s="273" t="s">
        <v>1255</v>
      </c>
      <c r="H1007" s="273" t="s">
        <v>1773</v>
      </c>
      <c r="I1007" s="287">
        <v>1</v>
      </c>
      <c r="J1007" s="273">
        <v>49</v>
      </c>
      <c r="K1007" s="288">
        <v>2.4282400000000003E-2</v>
      </c>
      <c r="L1007" s="288">
        <v>1.8072000000000001E-2</v>
      </c>
      <c r="M1007" s="288">
        <f t="shared" si="30"/>
        <v>6.2104000000000013E-3</v>
      </c>
      <c r="N1007" s="289">
        <f t="shared" si="31"/>
        <v>0.25575725628438706</v>
      </c>
    </row>
    <row r="1008" spans="1:14">
      <c r="A1008" s="273" t="s">
        <v>1859</v>
      </c>
      <c r="B1008" s="273">
        <v>432523502</v>
      </c>
      <c r="C1008" s="273" t="s">
        <v>1133</v>
      </c>
      <c r="D1008" s="273">
        <v>12085955</v>
      </c>
      <c r="E1008" s="273">
        <v>63</v>
      </c>
      <c r="F1008" s="273" t="s">
        <v>1772</v>
      </c>
      <c r="G1008" s="273" t="s">
        <v>1255</v>
      </c>
      <c r="H1008" s="273" t="s">
        <v>1773</v>
      </c>
      <c r="I1008" s="287">
        <v>1</v>
      </c>
      <c r="J1008" s="273">
        <v>65</v>
      </c>
      <c r="K1008" s="288">
        <v>3.7165999999999998E-2</v>
      </c>
      <c r="L1008" s="288">
        <v>3.3772000000000003E-2</v>
      </c>
      <c r="M1008" s="288">
        <f t="shared" si="30"/>
        <v>3.3939999999999942E-3</v>
      </c>
      <c r="N1008" s="289">
        <f t="shared" si="31"/>
        <v>9.132002367755461E-2</v>
      </c>
    </row>
    <row r="1009" spans="1:14">
      <c r="A1009" s="273" t="s">
        <v>1865</v>
      </c>
      <c r="B1009" s="273">
        <v>432531405</v>
      </c>
      <c r="C1009" s="273" t="s">
        <v>1141</v>
      </c>
      <c r="D1009" s="273">
        <v>12086069</v>
      </c>
      <c r="E1009" s="273">
        <v>100</v>
      </c>
      <c r="F1009" s="273" t="s">
        <v>1772</v>
      </c>
      <c r="G1009" s="273" t="s">
        <v>1255</v>
      </c>
      <c r="H1009" s="273" t="s">
        <v>1773</v>
      </c>
      <c r="I1009" s="287">
        <v>1</v>
      </c>
      <c r="J1009" s="273">
        <v>78</v>
      </c>
      <c r="K1009" s="288">
        <v>9.7909599999999999E-2</v>
      </c>
      <c r="L1009" s="288">
        <v>5.8057998E-2</v>
      </c>
      <c r="M1009" s="288">
        <f t="shared" si="30"/>
        <v>3.9851602E-2</v>
      </c>
      <c r="N1009" s="289">
        <f t="shared" si="31"/>
        <v>0.40702445929714759</v>
      </c>
    </row>
    <row r="1010" spans="1:14">
      <c r="A1010" s="273" t="s">
        <v>1858</v>
      </c>
      <c r="B1010" s="273">
        <v>432522202</v>
      </c>
      <c r="C1010" s="273" t="s">
        <v>1125</v>
      </c>
      <c r="D1010" s="273">
        <v>12087001</v>
      </c>
      <c r="E1010" s="273">
        <v>100</v>
      </c>
      <c r="F1010" s="273" t="s">
        <v>1772</v>
      </c>
      <c r="G1010" s="273" t="s">
        <v>1255</v>
      </c>
      <c r="H1010" s="273" t="s">
        <v>1773</v>
      </c>
      <c r="I1010" s="287">
        <v>1</v>
      </c>
      <c r="J1010" s="273">
        <v>79</v>
      </c>
      <c r="K1010" s="288">
        <v>5.4073599999999999E-2</v>
      </c>
      <c r="L1010" s="288">
        <v>3.8136000000000003E-2</v>
      </c>
      <c r="M1010" s="288">
        <f t="shared" ref="M1010:M1073" si="32">K1010-L1010</f>
        <v>1.5937599999999996E-2</v>
      </c>
      <c r="N1010" s="289">
        <f t="shared" ref="N1010:N1073" si="33">M1010/K1010</f>
        <v>0.29473902236951111</v>
      </c>
    </row>
    <row r="1011" spans="1:14">
      <c r="A1011" s="273" t="s">
        <v>1858</v>
      </c>
      <c r="B1011" s="273">
        <v>432522202</v>
      </c>
      <c r="C1011" s="273" t="s">
        <v>1125</v>
      </c>
      <c r="D1011" s="273">
        <v>12087015</v>
      </c>
      <c r="E1011" s="273">
        <v>100</v>
      </c>
      <c r="F1011" s="273" t="s">
        <v>1772</v>
      </c>
      <c r="G1011" s="273" t="s">
        <v>1255</v>
      </c>
      <c r="H1011" s="273" t="s">
        <v>1773</v>
      </c>
      <c r="I1011" s="287">
        <v>1</v>
      </c>
      <c r="J1011" s="273">
        <v>154</v>
      </c>
      <c r="K1011" s="288">
        <v>9.2009600000000011E-2</v>
      </c>
      <c r="L1011" s="288">
        <v>8.5689000000000001E-2</v>
      </c>
      <c r="M1011" s="288">
        <f t="shared" si="32"/>
        <v>6.3206000000000095E-3</v>
      </c>
      <c r="N1011" s="289">
        <f t="shared" si="33"/>
        <v>6.8695005738531725E-2</v>
      </c>
    </row>
    <row r="1012" spans="1:14">
      <c r="A1012" s="273" t="s">
        <v>1858</v>
      </c>
      <c r="B1012" s="273">
        <v>432522202</v>
      </c>
      <c r="C1012" s="273" t="s">
        <v>1125</v>
      </c>
      <c r="D1012" s="273">
        <v>12087045</v>
      </c>
      <c r="E1012" s="273">
        <v>63</v>
      </c>
      <c r="F1012" s="273" t="s">
        <v>1772</v>
      </c>
      <c r="G1012" s="273" t="s">
        <v>1255</v>
      </c>
      <c r="H1012" s="273" t="s">
        <v>1773</v>
      </c>
      <c r="I1012" s="287">
        <v>1</v>
      </c>
      <c r="J1012" s="273">
        <v>69</v>
      </c>
      <c r="K1012" s="288">
        <v>4.31432E-2</v>
      </c>
      <c r="L1012" s="288">
        <v>3.9641000000000003E-2</v>
      </c>
      <c r="M1012" s="288">
        <f t="shared" si="32"/>
        <v>3.502199999999997E-3</v>
      </c>
      <c r="N1012" s="289">
        <f t="shared" si="33"/>
        <v>8.1176176083368801E-2</v>
      </c>
    </row>
    <row r="1013" spans="1:14">
      <c r="A1013" s="273" t="s">
        <v>1858</v>
      </c>
      <c r="B1013" s="273">
        <v>432522204</v>
      </c>
      <c r="C1013" s="273" t="s">
        <v>1127</v>
      </c>
      <c r="D1013" s="273">
        <v>12087119</v>
      </c>
      <c r="E1013" s="273">
        <v>100</v>
      </c>
      <c r="F1013" s="273" t="s">
        <v>1772</v>
      </c>
      <c r="G1013" s="273" t="s">
        <v>1255</v>
      </c>
      <c r="H1013" s="273" t="s">
        <v>1773</v>
      </c>
      <c r="I1013" s="287">
        <v>1</v>
      </c>
      <c r="J1013" s="273">
        <v>138</v>
      </c>
      <c r="K1013" s="288">
        <v>2.51428E-2</v>
      </c>
      <c r="L1013" s="288">
        <v>8.2679999999999993E-3</v>
      </c>
      <c r="M1013" s="288">
        <f t="shared" si="32"/>
        <v>1.6874800000000002E-2</v>
      </c>
      <c r="N1013" s="289">
        <f t="shared" si="33"/>
        <v>0.67115834354169002</v>
      </c>
    </row>
    <row r="1014" spans="1:14">
      <c r="A1014" s="273" t="s">
        <v>1858</v>
      </c>
      <c r="B1014" s="273">
        <v>432522204</v>
      </c>
      <c r="C1014" s="273" t="s">
        <v>1127</v>
      </c>
      <c r="D1014" s="273">
        <v>12087123</v>
      </c>
      <c r="E1014" s="273">
        <v>100</v>
      </c>
      <c r="F1014" s="273" t="s">
        <v>1772</v>
      </c>
      <c r="G1014" s="273" t="s">
        <v>1255</v>
      </c>
      <c r="H1014" s="273" t="s">
        <v>1773</v>
      </c>
      <c r="I1014" s="287">
        <v>1</v>
      </c>
      <c r="J1014" s="273">
        <v>121</v>
      </c>
      <c r="K1014" s="288">
        <v>3.1213599999999998E-2</v>
      </c>
      <c r="L1014" s="288">
        <v>1.538E-2</v>
      </c>
      <c r="M1014" s="288">
        <f t="shared" si="32"/>
        <v>1.5833599999999996E-2</v>
      </c>
      <c r="N1014" s="289">
        <f t="shared" si="33"/>
        <v>0.5072660635107773</v>
      </c>
    </row>
    <row r="1015" spans="1:14">
      <c r="A1015" s="273" t="s">
        <v>1858</v>
      </c>
      <c r="B1015" s="273">
        <v>432522203</v>
      </c>
      <c r="C1015" s="273" t="s">
        <v>1126</v>
      </c>
      <c r="D1015" s="273">
        <v>12087461</v>
      </c>
      <c r="E1015" s="273">
        <v>100</v>
      </c>
      <c r="F1015" s="273" t="s">
        <v>1772</v>
      </c>
      <c r="G1015" s="273" t="s">
        <v>1255</v>
      </c>
      <c r="H1015" s="273" t="s">
        <v>1773</v>
      </c>
      <c r="I1015" s="287">
        <v>1</v>
      </c>
      <c r="J1015" s="273">
        <v>30</v>
      </c>
      <c r="K1015" s="288">
        <v>2.1526799999999999E-2</v>
      </c>
      <c r="L1015" s="288">
        <v>1.6125E-2</v>
      </c>
      <c r="M1015" s="288">
        <f t="shared" si="32"/>
        <v>5.4017999999999983E-3</v>
      </c>
      <c r="N1015" s="289">
        <f t="shared" si="33"/>
        <v>0.25093371982830698</v>
      </c>
    </row>
    <row r="1016" spans="1:14">
      <c r="A1016" s="273" t="s">
        <v>1858</v>
      </c>
      <c r="B1016" s="273">
        <v>432522203</v>
      </c>
      <c r="C1016" s="273" t="s">
        <v>1126</v>
      </c>
      <c r="D1016" s="273">
        <v>12087519</v>
      </c>
      <c r="E1016" s="273">
        <v>100</v>
      </c>
      <c r="F1016" s="273" t="s">
        <v>1772</v>
      </c>
      <c r="G1016" s="273" t="s">
        <v>1255</v>
      </c>
      <c r="H1016" s="273" t="s">
        <v>1773</v>
      </c>
      <c r="I1016" s="287">
        <v>1</v>
      </c>
      <c r="J1016" s="273">
        <v>117</v>
      </c>
      <c r="K1016" s="288">
        <v>4.48724E-2</v>
      </c>
      <c r="L1016" s="288">
        <v>4.1066999999999999E-2</v>
      </c>
      <c r="M1016" s="288">
        <f t="shared" si="32"/>
        <v>3.8054000000000004E-3</v>
      </c>
      <c r="N1016" s="289">
        <f t="shared" si="33"/>
        <v>8.4804913488023825E-2</v>
      </c>
    </row>
    <row r="1017" spans="1:14">
      <c r="A1017" s="273" t="s">
        <v>1824</v>
      </c>
      <c r="B1017" s="273">
        <v>432522305</v>
      </c>
      <c r="C1017" s="273" t="s">
        <v>1130</v>
      </c>
      <c r="D1017" s="273">
        <v>12889234</v>
      </c>
      <c r="E1017" s="273">
        <v>100</v>
      </c>
      <c r="F1017" s="273" t="s">
        <v>1772</v>
      </c>
      <c r="G1017" s="273" t="s">
        <v>1255</v>
      </c>
      <c r="H1017" s="273" t="s">
        <v>1773</v>
      </c>
      <c r="I1017" s="287">
        <v>1</v>
      </c>
      <c r="J1017" s="273">
        <v>20</v>
      </c>
      <c r="K1017" s="288">
        <v>7.9959999999999996E-3</v>
      </c>
      <c r="L1017" s="288">
        <v>6.509E-3</v>
      </c>
      <c r="M1017" s="288">
        <f t="shared" si="32"/>
        <v>1.4869999999999996E-3</v>
      </c>
      <c r="N1017" s="289">
        <f t="shared" si="33"/>
        <v>0.18596798399199596</v>
      </c>
    </row>
    <row r="1018" spans="1:14">
      <c r="A1018" s="273" t="s">
        <v>1824</v>
      </c>
      <c r="B1018" s="273">
        <v>432522301</v>
      </c>
      <c r="C1018" s="273" t="s">
        <v>1129</v>
      </c>
      <c r="D1018" s="273">
        <v>12890232</v>
      </c>
      <c r="E1018" s="273">
        <v>250</v>
      </c>
      <c r="F1018" s="273" t="s">
        <v>1772</v>
      </c>
      <c r="G1018" s="273" t="s">
        <v>1255</v>
      </c>
      <c r="H1018" s="273" t="s">
        <v>1773</v>
      </c>
      <c r="I1018" s="287">
        <v>1</v>
      </c>
      <c r="J1018" s="273">
        <v>132</v>
      </c>
      <c r="K1018" s="288">
        <v>0.24494479999999999</v>
      </c>
      <c r="L1018" s="288">
        <v>8.8741E-2</v>
      </c>
      <c r="M1018" s="288">
        <f t="shared" si="32"/>
        <v>0.1562038</v>
      </c>
      <c r="N1018" s="289">
        <f t="shared" si="33"/>
        <v>0.63771021062704747</v>
      </c>
    </row>
    <row r="1019" spans="1:14">
      <c r="A1019" s="273" t="s">
        <v>1824</v>
      </c>
      <c r="B1019" s="273">
        <v>432522301</v>
      </c>
      <c r="C1019" s="273" t="s">
        <v>1129</v>
      </c>
      <c r="D1019" s="273">
        <v>12890262</v>
      </c>
      <c r="E1019" s="273">
        <v>100</v>
      </c>
      <c r="F1019" s="273" t="s">
        <v>1772</v>
      </c>
      <c r="G1019" s="273" t="s">
        <v>1255</v>
      </c>
      <c r="H1019" s="273" t="s">
        <v>1773</v>
      </c>
      <c r="I1019" s="287">
        <v>1</v>
      </c>
      <c r="J1019" s="273">
        <v>103</v>
      </c>
      <c r="K1019" s="288">
        <v>9.9060800000000004E-2</v>
      </c>
      <c r="L1019" s="288">
        <v>6.9291000000000005E-2</v>
      </c>
      <c r="M1019" s="288">
        <f t="shared" si="32"/>
        <v>2.9769799999999999E-2</v>
      </c>
      <c r="N1019" s="289">
        <f t="shared" si="33"/>
        <v>0.30052048842730927</v>
      </c>
    </row>
    <row r="1020" spans="1:14">
      <c r="A1020" s="273" t="s">
        <v>1824</v>
      </c>
      <c r="B1020" s="273">
        <v>432522301</v>
      </c>
      <c r="C1020" s="273" t="s">
        <v>1129</v>
      </c>
      <c r="D1020" s="273">
        <v>12890264</v>
      </c>
      <c r="E1020" s="273">
        <v>100</v>
      </c>
      <c r="F1020" s="273" t="s">
        <v>1772</v>
      </c>
      <c r="G1020" s="273" t="s">
        <v>1255</v>
      </c>
      <c r="H1020" s="273" t="s">
        <v>1773</v>
      </c>
      <c r="I1020" s="287">
        <v>1</v>
      </c>
      <c r="J1020" s="273">
        <v>62</v>
      </c>
      <c r="K1020" s="288">
        <v>8.35756E-2</v>
      </c>
      <c r="L1020" s="288">
        <v>3.3070000000000002E-2</v>
      </c>
      <c r="M1020" s="288">
        <f t="shared" si="32"/>
        <v>5.0505599999999998E-2</v>
      </c>
      <c r="N1020" s="289">
        <f t="shared" si="33"/>
        <v>0.60431034895352231</v>
      </c>
    </row>
    <row r="1021" spans="1:14">
      <c r="A1021" s="273" t="s">
        <v>1824</v>
      </c>
      <c r="B1021" s="273">
        <v>432522301</v>
      </c>
      <c r="C1021" s="273" t="s">
        <v>1129</v>
      </c>
      <c r="D1021" s="273">
        <v>12890270</v>
      </c>
      <c r="E1021" s="273">
        <v>100</v>
      </c>
      <c r="F1021" s="273" t="s">
        <v>1772</v>
      </c>
      <c r="G1021" s="273" t="s">
        <v>1255</v>
      </c>
      <c r="H1021" s="273" t="s">
        <v>1773</v>
      </c>
      <c r="I1021" s="287">
        <v>1</v>
      </c>
      <c r="J1021" s="273">
        <v>43</v>
      </c>
      <c r="K1021" s="288">
        <v>3.5336800000000002E-2</v>
      </c>
      <c r="L1021" s="288">
        <v>1.9563000000000001E-2</v>
      </c>
      <c r="M1021" s="288">
        <f t="shared" si="32"/>
        <v>1.5773800000000001E-2</v>
      </c>
      <c r="N1021" s="289">
        <f t="shared" si="33"/>
        <v>0.44638450567114168</v>
      </c>
    </row>
    <row r="1022" spans="1:14">
      <c r="A1022" s="273" t="s">
        <v>1824</v>
      </c>
      <c r="B1022" s="273">
        <v>432522301</v>
      </c>
      <c r="C1022" s="273" t="s">
        <v>1129</v>
      </c>
      <c r="D1022" s="273">
        <v>12890276</v>
      </c>
      <c r="E1022" s="273">
        <v>100</v>
      </c>
      <c r="F1022" s="273" t="s">
        <v>1772</v>
      </c>
      <c r="G1022" s="273" t="s">
        <v>1255</v>
      </c>
      <c r="H1022" s="273" t="s">
        <v>1773</v>
      </c>
      <c r="I1022" s="287">
        <v>1</v>
      </c>
      <c r="J1022" s="273">
        <v>99</v>
      </c>
      <c r="K1022" s="288">
        <v>8.1173999999999996E-2</v>
      </c>
      <c r="L1022" s="288">
        <v>3.2307000000000002E-2</v>
      </c>
      <c r="M1022" s="288">
        <f t="shared" si="32"/>
        <v>4.8866999999999994E-2</v>
      </c>
      <c r="N1022" s="289">
        <f t="shared" si="33"/>
        <v>0.60200310444230909</v>
      </c>
    </row>
    <row r="1023" spans="1:14">
      <c r="A1023" s="273" t="s">
        <v>1824</v>
      </c>
      <c r="B1023" s="273">
        <v>432522303</v>
      </c>
      <c r="C1023" s="273" t="s">
        <v>1128</v>
      </c>
      <c r="D1023" s="273">
        <v>12890368</v>
      </c>
      <c r="E1023" s="273">
        <v>100</v>
      </c>
      <c r="F1023" s="273" t="s">
        <v>1772</v>
      </c>
      <c r="G1023" s="273" t="s">
        <v>1255</v>
      </c>
      <c r="H1023" s="273" t="s">
        <v>1773</v>
      </c>
      <c r="I1023" s="287">
        <v>1</v>
      </c>
      <c r="J1023" s="273">
        <v>71</v>
      </c>
      <c r="K1023" s="288">
        <v>9.5512800000000009E-2</v>
      </c>
      <c r="L1023" s="288">
        <v>9.0539999999999995E-2</v>
      </c>
      <c r="M1023" s="288">
        <f t="shared" si="32"/>
        <v>4.9728000000000133E-3</v>
      </c>
      <c r="N1023" s="289">
        <f t="shared" si="33"/>
        <v>5.2064225946679532E-2</v>
      </c>
    </row>
    <row r="1024" spans="1:14">
      <c r="A1024" s="273" t="s">
        <v>1824</v>
      </c>
      <c r="B1024" s="273">
        <v>432522303</v>
      </c>
      <c r="C1024" s="273" t="s">
        <v>1128</v>
      </c>
      <c r="D1024" s="273">
        <v>12890418</v>
      </c>
      <c r="E1024" s="273">
        <v>100</v>
      </c>
      <c r="F1024" s="273" t="s">
        <v>1772</v>
      </c>
      <c r="G1024" s="273" t="s">
        <v>1255</v>
      </c>
      <c r="H1024" s="273" t="s">
        <v>1773</v>
      </c>
      <c r="I1024" s="287">
        <v>1</v>
      </c>
      <c r="J1024" s="273">
        <v>78</v>
      </c>
      <c r="K1024" s="288">
        <v>5.8011199999999999E-2</v>
      </c>
      <c r="L1024" s="288">
        <v>2.6998000000000001E-2</v>
      </c>
      <c r="M1024" s="288">
        <f t="shared" si="32"/>
        <v>3.1013199999999998E-2</v>
      </c>
      <c r="N1024" s="289">
        <f t="shared" si="33"/>
        <v>0.53460711035110453</v>
      </c>
    </row>
    <row r="1025" spans="1:14">
      <c r="A1025" s="273" t="s">
        <v>1824</v>
      </c>
      <c r="B1025" s="273">
        <v>432522303</v>
      </c>
      <c r="C1025" s="273" t="s">
        <v>1128</v>
      </c>
      <c r="D1025" s="273">
        <v>12890440</v>
      </c>
      <c r="E1025" s="273">
        <v>100</v>
      </c>
      <c r="F1025" s="273" t="s">
        <v>1772</v>
      </c>
      <c r="G1025" s="273" t="s">
        <v>1255</v>
      </c>
      <c r="H1025" s="273" t="s">
        <v>1773</v>
      </c>
      <c r="I1025" s="287">
        <v>1</v>
      </c>
      <c r="J1025" s="273">
        <v>82</v>
      </c>
      <c r="K1025" s="288">
        <v>0.10916480000000001</v>
      </c>
      <c r="L1025" s="288">
        <v>6.5064999999999998E-2</v>
      </c>
      <c r="M1025" s="288">
        <f t="shared" si="32"/>
        <v>4.4099800000000008E-2</v>
      </c>
      <c r="N1025" s="289">
        <f t="shared" si="33"/>
        <v>0.40397454124406407</v>
      </c>
    </row>
    <row r="1026" spans="1:14">
      <c r="A1026" s="273" t="s">
        <v>1824</v>
      </c>
      <c r="B1026" s="273">
        <v>432522303</v>
      </c>
      <c r="C1026" s="273" t="s">
        <v>1128</v>
      </c>
      <c r="D1026" s="273">
        <v>12890452</v>
      </c>
      <c r="E1026" s="273">
        <v>100</v>
      </c>
      <c r="F1026" s="273" t="s">
        <v>1772</v>
      </c>
      <c r="G1026" s="273" t="s">
        <v>1255</v>
      </c>
      <c r="H1026" s="273" t="s">
        <v>1773</v>
      </c>
      <c r="I1026" s="287">
        <v>1</v>
      </c>
      <c r="J1026" s="273">
        <v>104</v>
      </c>
      <c r="K1026" s="288">
        <v>6.3950000000000007E-2</v>
      </c>
      <c r="L1026" s="288">
        <v>5.4351999999999998E-2</v>
      </c>
      <c r="M1026" s="288">
        <f t="shared" si="32"/>
        <v>9.5980000000000093E-3</v>
      </c>
      <c r="N1026" s="289">
        <f t="shared" si="33"/>
        <v>0.15008600469116509</v>
      </c>
    </row>
    <row r="1027" spans="1:14">
      <c r="A1027" s="273" t="s">
        <v>1824</v>
      </c>
      <c r="B1027" s="273">
        <v>432522303</v>
      </c>
      <c r="C1027" s="273" t="s">
        <v>1128</v>
      </c>
      <c r="D1027" s="273">
        <v>12890484</v>
      </c>
      <c r="E1027" s="273">
        <v>100</v>
      </c>
      <c r="F1027" s="273" t="s">
        <v>1772</v>
      </c>
      <c r="G1027" s="273" t="s">
        <v>1255</v>
      </c>
      <c r="H1027" s="273" t="s">
        <v>1773</v>
      </c>
      <c r="I1027" s="287">
        <v>1</v>
      </c>
      <c r="J1027" s="273">
        <v>70</v>
      </c>
      <c r="K1027" s="288">
        <v>4.6177199999999995E-2</v>
      </c>
      <c r="L1027" s="288">
        <v>2.7213000000000001E-2</v>
      </c>
      <c r="M1027" s="288">
        <f t="shared" si="32"/>
        <v>1.8964199999999994E-2</v>
      </c>
      <c r="N1027" s="289">
        <f t="shared" si="33"/>
        <v>0.41068319430368222</v>
      </c>
    </row>
    <row r="1028" spans="1:14">
      <c r="A1028" s="273" t="s">
        <v>1824</v>
      </c>
      <c r="B1028" s="273">
        <v>432522303</v>
      </c>
      <c r="C1028" s="273" t="s">
        <v>1128</v>
      </c>
      <c r="D1028" s="273">
        <v>12890506</v>
      </c>
      <c r="E1028" s="273">
        <v>100</v>
      </c>
      <c r="F1028" s="273" t="s">
        <v>1772</v>
      </c>
      <c r="G1028" s="273" t="s">
        <v>1255</v>
      </c>
      <c r="H1028" s="273" t="s">
        <v>1773</v>
      </c>
      <c r="I1028" s="287">
        <v>1</v>
      </c>
      <c r="J1028" s="273">
        <v>43</v>
      </c>
      <c r="K1028" s="288">
        <v>8.8866399999999998E-2</v>
      </c>
      <c r="L1028" s="288">
        <v>2.9943743999999998E-2</v>
      </c>
      <c r="M1028" s="288">
        <f t="shared" si="32"/>
        <v>5.8922656000000004E-2</v>
      </c>
      <c r="N1028" s="289">
        <f t="shared" si="33"/>
        <v>0.66304763105065589</v>
      </c>
    </row>
    <row r="1029" spans="1:14">
      <c r="A1029" s="273" t="s">
        <v>1824</v>
      </c>
      <c r="B1029" s="273">
        <v>432522303</v>
      </c>
      <c r="C1029" s="273" t="s">
        <v>1128</v>
      </c>
      <c r="D1029" s="273">
        <v>12890562</v>
      </c>
      <c r="E1029" s="273">
        <v>100</v>
      </c>
      <c r="F1029" s="273" t="s">
        <v>1772</v>
      </c>
      <c r="G1029" s="273" t="s">
        <v>1255</v>
      </c>
      <c r="H1029" s="273" t="s">
        <v>1773</v>
      </c>
      <c r="I1029" s="287">
        <v>1</v>
      </c>
      <c r="J1029" s="273">
        <v>119</v>
      </c>
      <c r="K1029" s="288">
        <v>9.2300800000000002E-2</v>
      </c>
      <c r="L1029" s="288">
        <v>7.4668999999999999E-2</v>
      </c>
      <c r="M1029" s="288">
        <f t="shared" si="32"/>
        <v>1.7631800000000003E-2</v>
      </c>
      <c r="N1029" s="289">
        <f t="shared" si="33"/>
        <v>0.19102542989876581</v>
      </c>
    </row>
    <row r="1030" spans="1:14">
      <c r="A1030" s="273" t="s">
        <v>1824</v>
      </c>
      <c r="B1030" s="273">
        <v>432522303</v>
      </c>
      <c r="C1030" s="273" t="s">
        <v>1128</v>
      </c>
      <c r="D1030" s="273">
        <v>12890586</v>
      </c>
      <c r="E1030" s="273">
        <v>100</v>
      </c>
      <c r="F1030" s="273" t="s">
        <v>1772</v>
      </c>
      <c r="G1030" s="273" t="s">
        <v>1255</v>
      </c>
      <c r="H1030" s="273" t="s">
        <v>1773</v>
      </c>
      <c r="I1030" s="287">
        <v>1</v>
      </c>
      <c r="J1030" s="273">
        <v>155</v>
      </c>
      <c r="K1030" s="288">
        <v>0.1135256</v>
      </c>
      <c r="L1030" s="288">
        <v>7.3205999999999993E-2</v>
      </c>
      <c r="M1030" s="288">
        <f t="shared" si="32"/>
        <v>4.0319600000000011E-2</v>
      </c>
      <c r="N1030" s="289">
        <f t="shared" si="33"/>
        <v>0.3551586602493183</v>
      </c>
    </row>
    <row r="1031" spans="1:14">
      <c r="A1031" s="273" t="s">
        <v>1824</v>
      </c>
      <c r="B1031" s="273">
        <v>432522306</v>
      </c>
      <c r="C1031" s="273" t="s">
        <v>1131</v>
      </c>
      <c r="D1031" s="273">
        <v>13035089</v>
      </c>
      <c r="E1031" s="273">
        <v>100</v>
      </c>
      <c r="F1031" s="273" t="s">
        <v>1772</v>
      </c>
      <c r="G1031" s="273" t="s">
        <v>1255</v>
      </c>
      <c r="H1031" s="273" t="s">
        <v>1773</v>
      </c>
      <c r="I1031" s="287">
        <v>1</v>
      </c>
      <c r="J1031" s="273">
        <v>64</v>
      </c>
      <c r="K1031" s="288">
        <v>5.2488800000000002E-2</v>
      </c>
      <c r="L1031" s="288">
        <v>3.0353000000000002E-2</v>
      </c>
      <c r="M1031" s="288">
        <f t="shared" si="32"/>
        <v>2.2135800000000001E-2</v>
      </c>
      <c r="N1031" s="289">
        <f t="shared" si="33"/>
        <v>0.42172425355504412</v>
      </c>
    </row>
    <row r="1032" spans="1:14">
      <c r="A1032" s="273" t="s">
        <v>1824</v>
      </c>
      <c r="B1032" s="273">
        <v>432522306</v>
      </c>
      <c r="C1032" s="273" t="s">
        <v>1131</v>
      </c>
      <c r="D1032" s="273">
        <v>13035149</v>
      </c>
      <c r="E1032" s="273">
        <v>100</v>
      </c>
      <c r="F1032" s="273" t="s">
        <v>1772</v>
      </c>
      <c r="G1032" s="273" t="s">
        <v>1255</v>
      </c>
      <c r="H1032" s="273" t="s">
        <v>1773</v>
      </c>
      <c r="I1032" s="287">
        <v>1</v>
      </c>
      <c r="J1032" s="273">
        <v>47</v>
      </c>
      <c r="K1032" s="288">
        <v>2.1999999999999999E-2</v>
      </c>
      <c r="L1032" s="288">
        <v>1.7592E-2</v>
      </c>
      <c r="M1032" s="288">
        <f t="shared" si="32"/>
        <v>4.4079999999999987E-3</v>
      </c>
      <c r="N1032" s="289">
        <f t="shared" si="33"/>
        <v>0.20036363636363633</v>
      </c>
    </row>
    <row r="1033" spans="1:14">
      <c r="A1033" s="273" t="s">
        <v>1824</v>
      </c>
      <c r="B1033" s="273">
        <v>432522306</v>
      </c>
      <c r="C1033" s="273" t="s">
        <v>1131</v>
      </c>
      <c r="D1033" s="273">
        <v>13035187</v>
      </c>
      <c r="E1033" s="273">
        <v>100</v>
      </c>
      <c r="F1033" s="273" t="s">
        <v>1772</v>
      </c>
      <c r="G1033" s="273" t="s">
        <v>1255</v>
      </c>
      <c r="H1033" s="273" t="s">
        <v>1773</v>
      </c>
      <c r="I1033" s="287">
        <v>1</v>
      </c>
      <c r="J1033" s="273">
        <v>77</v>
      </c>
      <c r="K1033" s="288">
        <v>5.3465199999999997E-2</v>
      </c>
      <c r="L1033" s="288">
        <v>3.7529E-2</v>
      </c>
      <c r="M1033" s="288">
        <f t="shared" si="32"/>
        <v>1.5936199999999998E-2</v>
      </c>
      <c r="N1033" s="289">
        <f t="shared" si="33"/>
        <v>0.29806677988673003</v>
      </c>
    </row>
    <row r="1034" spans="1:14">
      <c r="A1034" s="273" t="s">
        <v>1824</v>
      </c>
      <c r="B1034" s="273">
        <v>432522306</v>
      </c>
      <c r="C1034" s="273" t="s">
        <v>1131</v>
      </c>
      <c r="D1034" s="273">
        <v>13035261</v>
      </c>
      <c r="E1034" s="273">
        <v>100</v>
      </c>
      <c r="F1034" s="273" t="s">
        <v>1772</v>
      </c>
      <c r="G1034" s="273" t="s">
        <v>1255</v>
      </c>
      <c r="H1034" s="273" t="s">
        <v>1773</v>
      </c>
      <c r="I1034" s="287">
        <v>1</v>
      </c>
      <c r="J1034" s="273">
        <v>79</v>
      </c>
      <c r="K1034" s="288">
        <v>3.7353600000000001E-2</v>
      </c>
      <c r="L1034" s="288">
        <v>2.7425999999999999E-2</v>
      </c>
      <c r="M1034" s="288">
        <f t="shared" si="32"/>
        <v>9.9276000000000017E-3</v>
      </c>
      <c r="N1034" s="289">
        <f t="shared" si="33"/>
        <v>0.26577358005654078</v>
      </c>
    </row>
    <row r="1035" spans="1:14">
      <c r="A1035" s="273" t="s">
        <v>1866</v>
      </c>
      <c r="B1035" s="273">
        <v>432543302</v>
      </c>
      <c r="C1035" s="273" t="s">
        <v>1162</v>
      </c>
      <c r="D1035" s="273">
        <v>2296906</v>
      </c>
      <c r="E1035" s="273">
        <v>100</v>
      </c>
      <c r="F1035" s="273" t="s">
        <v>1772</v>
      </c>
      <c r="G1035" s="273" t="s">
        <v>1255</v>
      </c>
      <c r="H1035" s="273" t="s">
        <v>1773</v>
      </c>
      <c r="I1035" s="287">
        <v>1</v>
      </c>
      <c r="J1035" s="273">
        <v>58</v>
      </c>
      <c r="K1035" s="288">
        <v>4.5252000000000001E-2</v>
      </c>
      <c r="L1035" s="288">
        <v>3.2034E-2</v>
      </c>
      <c r="M1035" s="288">
        <f t="shared" si="32"/>
        <v>1.3218000000000001E-2</v>
      </c>
      <c r="N1035" s="289">
        <f t="shared" si="33"/>
        <v>0.29209758684699022</v>
      </c>
    </row>
    <row r="1036" spans="1:14">
      <c r="A1036" s="273" t="s">
        <v>1826</v>
      </c>
      <c r="B1036" s="273">
        <v>432521401</v>
      </c>
      <c r="C1036" s="273" t="s">
        <v>1867</v>
      </c>
      <c r="D1036" s="273">
        <v>3792023</v>
      </c>
      <c r="E1036" s="273">
        <v>100</v>
      </c>
      <c r="F1036" s="273" t="s">
        <v>1772</v>
      </c>
      <c r="G1036" s="273" t="s">
        <v>1255</v>
      </c>
      <c r="H1036" s="273" t="s">
        <v>1773</v>
      </c>
      <c r="I1036" s="287">
        <v>1</v>
      </c>
      <c r="J1036" s="273">
        <v>57</v>
      </c>
      <c r="K1036" s="288">
        <v>4.8488800000000006E-2</v>
      </c>
      <c r="L1036" s="288">
        <v>3.0126E-2</v>
      </c>
      <c r="M1036" s="288">
        <f t="shared" si="32"/>
        <v>1.8362800000000006E-2</v>
      </c>
      <c r="N1036" s="289">
        <f t="shared" si="33"/>
        <v>0.37870188579630765</v>
      </c>
    </row>
    <row r="1037" spans="1:14">
      <c r="A1037" s="273" t="s">
        <v>1817</v>
      </c>
      <c r="B1037" s="273">
        <v>432432505</v>
      </c>
      <c r="C1037" s="273" t="s">
        <v>1837</v>
      </c>
      <c r="D1037" s="273">
        <v>6950990</v>
      </c>
      <c r="E1037" s="273">
        <v>100</v>
      </c>
      <c r="F1037" s="273" t="s">
        <v>1772</v>
      </c>
      <c r="G1037" s="273" t="s">
        <v>1255</v>
      </c>
      <c r="H1037" s="273" t="s">
        <v>1773</v>
      </c>
      <c r="I1037" s="287">
        <v>1</v>
      </c>
      <c r="J1037" s="273">
        <v>73</v>
      </c>
      <c r="K1037" s="288">
        <v>4.7578000000000002E-2</v>
      </c>
      <c r="L1037" s="288">
        <v>3.4002999999999999E-2</v>
      </c>
      <c r="M1037" s="288">
        <f t="shared" si="32"/>
        <v>1.3575000000000004E-2</v>
      </c>
      <c r="N1037" s="289">
        <f t="shared" si="33"/>
        <v>0.28532094665601754</v>
      </c>
    </row>
    <row r="1038" spans="1:14">
      <c r="A1038" s="273" t="s">
        <v>1817</v>
      </c>
      <c r="B1038" s="273">
        <v>432432503</v>
      </c>
      <c r="C1038" s="273" t="s">
        <v>1823</v>
      </c>
      <c r="D1038" s="273">
        <v>6951220</v>
      </c>
      <c r="E1038" s="273">
        <v>100</v>
      </c>
      <c r="F1038" s="273" t="s">
        <v>1772</v>
      </c>
      <c r="G1038" s="273" t="s">
        <v>1255</v>
      </c>
      <c r="H1038" s="273" t="s">
        <v>1773</v>
      </c>
      <c r="I1038" s="287">
        <v>1</v>
      </c>
      <c r="J1038" s="273">
        <v>67</v>
      </c>
      <c r="K1038" s="288">
        <v>4.3127199999999997E-2</v>
      </c>
      <c r="L1038" s="288">
        <v>3.7412000000000001E-2</v>
      </c>
      <c r="M1038" s="288">
        <f t="shared" si="32"/>
        <v>5.7151999999999967E-3</v>
      </c>
      <c r="N1038" s="289">
        <f t="shared" si="33"/>
        <v>0.13251961639058407</v>
      </c>
    </row>
    <row r="1039" spans="1:14">
      <c r="A1039" s="273" t="s">
        <v>1859</v>
      </c>
      <c r="B1039" s="273">
        <v>432523503</v>
      </c>
      <c r="C1039" s="273" t="s">
        <v>1860</v>
      </c>
      <c r="D1039" s="273">
        <v>6951244</v>
      </c>
      <c r="E1039" s="273">
        <v>100</v>
      </c>
      <c r="F1039" s="273" t="s">
        <v>1772</v>
      </c>
      <c r="G1039" s="273" t="s">
        <v>1255</v>
      </c>
      <c r="H1039" s="273" t="s">
        <v>1773</v>
      </c>
      <c r="I1039" s="287">
        <v>1</v>
      </c>
      <c r="J1039" s="273">
        <v>53</v>
      </c>
      <c r="K1039" s="288">
        <v>5.3754400000000001E-2</v>
      </c>
      <c r="L1039" s="288">
        <v>2.5440000000000001E-2</v>
      </c>
      <c r="M1039" s="288">
        <f t="shared" si="32"/>
        <v>2.83144E-2</v>
      </c>
      <c r="N1039" s="289">
        <f t="shared" si="33"/>
        <v>0.52673641599571386</v>
      </c>
    </row>
    <row r="1040" spans="1:14">
      <c r="A1040" s="273" t="s">
        <v>1817</v>
      </c>
      <c r="B1040" s="273">
        <v>432432504</v>
      </c>
      <c r="C1040" s="273" t="s">
        <v>1055</v>
      </c>
      <c r="D1040" s="273">
        <v>6951268</v>
      </c>
      <c r="E1040" s="273">
        <v>100</v>
      </c>
      <c r="F1040" s="273" t="s">
        <v>1772</v>
      </c>
      <c r="G1040" s="273" t="s">
        <v>1255</v>
      </c>
      <c r="H1040" s="273" t="s">
        <v>1773</v>
      </c>
      <c r="I1040" s="287">
        <v>1</v>
      </c>
      <c r="J1040" s="273">
        <v>41</v>
      </c>
      <c r="K1040" s="288">
        <v>4.9385199999999997E-2</v>
      </c>
      <c r="L1040" s="288">
        <v>1.8821000000000001E-2</v>
      </c>
      <c r="M1040" s="288">
        <f t="shared" si="32"/>
        <v>3.0564199999999996E-2</v>
      </c>
      <c r="N1040" s="289">
        <f t="shared" si="33"/>
        <v>0.61889391963584228</v>
      </c>
    </row>
    <row r="1041" spans="1:14">
      <c r="A1041" s="273" t="s">
        <v>1868</v>
      </c>
      <c r="B1041" s="273">
        <v>432513102</v>
      </c>
      <c r="C1041" s="273" t="s">
        <v>1115</v>
      </c>
      <c r="D1041" s="273">
        <v>9973292</v>
      </c>
      <c r="E1041" s="273">
        <v>100</v>
      </c>
      <c r="F1041" s="273" t="s">
        <v>1772</v>
      </c>
      <c r="G1041" s="273" t="s">
        <v>1255</v>
      </c>
      <c r="H1041" s="273" t="s">
        <v>1773</v>
      </c>
      <c r="I1041" s="287">
        <v>1</v>
      </c>
      <c r="J1041" s="273">
        <v>132</v>
      </c>
      <c r="K1041" s="288">
        <v>8.51132E-2</v>
      </c>
      <c r="L1041" s="288">
        <v>7.8524999999999998E-2</v>
      </c>
      <c r="M1041" s="288">
        <f t="shared" si="32"/>
        <v>6.5882000000000024E-3</v>
      </c>
      <c r="N1041" s="289">
        <f t="shared" si="33"/>
        <v>7.7405149847497245E-2</v>
      </c>
    </row>
    <row r="1042" spans="1:14">
      <c r="A1042" s="273" t="s">
        <v>1869</v>
      </c>
      <c r="B1042" s="273">
        <v>432541101</v>
      </c>
      <c r="C1042" s="273" t="s">
        <v>1167</v>
      </c>
      <c r="D1042" s="273">
        <v>9973522</v>
      </c>
      <c r="E1042" s="273">
        <v>100</v>
      </c>
      <c r="F1042" s="273" t="s">
        <v>1772</v>
      </c>
      <c r="G1042" s="273" t="s">
        <v>1255</v>
      </c>
      <c r="H1042" s="273" t="s">
        <v>1773</v>
      </c>
      <c r="I1042" s="287">
        <v>1</v>
      </c>
      <c r="J1042" s="273">
        <v>91</v>
      </c>
      <c r="K1042" s="288">
        <v>5.4375599999999996E-2</v>
      </c>
      <c r="L1042" s="288">
        <v>4.4521999999999999E-2</v>
      </c>
      <c r="M1042" s="288">
        <f t="shared" si="32"/>
        <v>9.8535999999999971E-3</v>
      </c>
      <c r="N1042" s="289">
        <f t="shared" si="33"/>
        <v>0.18121363258520362</v>
      </c>
    </row>
    <row r="1043" spans="1:14">
      <c r="A1043" s="273" t="s">
        <v>1870</v>
      </c>
      <c r="B1043" s="273">
        <v>432541501</v>
      </c>
      <c r="C1043" s="273" t="s">
        <v>1156</v>
      </c>
      <c r="D1043" s="273">
        <v>10189328</v>
      </c>
      <c r="E1043" s="273">
        <v>100</v>
      </c>
      <c r="F1043" s="273" t="s">
        <v>1772</v>
      </c>
      <c r="G1043" s="273" t="s">
        <v>1255</v>
      </c>
      <c r="H1043" s="273" t="s">
        <v>1773</v>
      </c>
      <c r="I1043" s="287">
        <v>1</v>
      </c>
      <c r="J1043" s="273">
        <v>23</v>
      </c>
      <c r="K1043" s="288">
        <v>3.6668800000000001E-2</v>
      </c>
      <c r="L1043" s="288">
        <v>1.9258000000000001E-2</v>
      </c>
      <c r="M1043" s="288">
        <f t="shared" si="32"/>
        <v>1.7410800000000001E-2</v>
      </c>
      <c r="N1043" s="289">
        <f t="shared" si="33"/>
        <v>0.47481237455275327</v>
      </c>
    </row>
    <row r="1044" spans="1:14">
      <c r="A1044" s="273" t="s">
        <v>1870</v>
      </c>
      <c r="B1044" s="273">
        <v>432541501</v>
      </c>
      <c r="C1044" s="273" t="s">
        <v>1156</v>
      </c>
      <c r="D1044" s="273">
        <v>10189438</v>
      </c>
      <c r="E1044" s="273">
        <v>100</v>
      </c>
      <c r="F1044" s="273" t="s">
        <v>1772</v>
      </c>
      <c r="G1044" s="273" t="s">
        <v>1255</v>
      </c>
      <c r="H1044" s="273" t="s">
        <v>1773</v>
      </c>
      <c r="I1044" s="287">
        <v>1</v>
      </c>
      <c r="J1044" s="273">
        <v>71</v>
      </c>
      <c r="K1044" s="288">
        <v>5.4656800000000005E-2</v>
      </c>
      <c r="L1044" s="288">
        <v>3.3071000000000003E-2</v>
      </c>
      <c r="M1044" s="288">
        <f t="shared" si="32"/>
        <v>2.1585800000000002E-2</v>
      </c>
      <c r="N1044" s="289">
        <f t="shared" si="33"/>
        <v>0.39493347579807087</v>
      </c>
    </row>
    <row r="1045" spans="1:14">
      <c r="A1045" s="273" t="s">
        <v>1825</v>
      </c>
      <c r="B1045" s="273">
        <v>432541401</v>
      </c>
      <c r="C1045" s="273" t="s">
        <v>1151</v>
      </c>
      <c r="D1045" s="273">
        <v>10189578</v>
      </c>
      <c r="E1045" s="273">
        <v>100</v>
      </c>
      <c r="F1045" s="273" t="s">
        <v>1772</v>
      </c>
      <c r="G1045" s="273" t="s">
        <v>1255</v>
      </c>
      <c r="H1045" s="273" t="s">
        <v>1773</v>
      </c>
      <c r="I1045" s="287">
        <v>1</v>
      </c>
      <c r="J1045" s="273">
        <v>85</v>
      </c>
      <c r="K1045" s="288">
        <v>5.1928800000000004E-2</v>
      </c>
      <c r="L1045" s="288">
        <v>4.5249999999999999E-2</v>
      </c>
      <c r="M1045" s="288">
        <f t="shared" si="32"/>
        <v>6.6788000000000056E-3</v>
      </c>
      <c r="N1045" s="289">
        <f t="shared" si="33"/>
        <v>0.12861456455762516</v>
      </c>
    </row>
    <row r="1046" spans="1:14">
      <c r="A1046" s="273" t="s">
        <v>1825</v>
      </c>
      <c r="B1046" s="273">
        <v>432541401</v>
      </c>
      <c r="C1046" s="273" t="s">
        <v>1151</v>
      </c>
      <c r="D1046" s="273">
        <v>10189636</v>
      </c>
      <c r="E1046" s="273">
        <v>100</v>
      </c>
      <c r="F1046" s="273" t="s">
        <v>1772</v>
      </c>
      <c r="G1046" s="273" t="s">
        <v>1255</v>
      </c>
      <c r="H1046" s="273" t="s">
        <v>1773</v>
      </c>
      <c r="I1046" s="287">
        <v>1</v>
      </c>
      <c r="J1046" s="273">
        <v>28</v>
      </c>
      <c r="K1046" s="288">
        <v>2.0563599999999998E-2</v>
      </c>
      <c r="L1046" s="288">
        <v>1.6258000000000002E-2</v>
      </c>
      <c r="M1046" s="288">
        <f t="shared" si="32"/>
        <v>4.3055999999999962E-3</v>
      </c>
      <c r="N1046" s="289">
        <f t="shared" si="33"/>
        <v>0.20937968060067289</v>
      </c>
    </row>
    <row r="1047" spans="1:14">
      <c r="A1047" s="273" t="s">
        <v>1825</v>
      </c>
      <c r="B1047" s="273">
        <v>432541401</v>
      </c>
      <c r="C1047" s="273" t="s">
        <v>1151</v>
      </c>
      <c r="D1047" s="273">
        <v>10189662</v>
      </c>
      <c r="E1047" s="273">
        <v>100</v>
      </c>
      <c r="F1047" s="273" t="s">
        <v>1772</v>
      </c>
      <c r="G1047" s="273" t="s">
        <v>1255</v>
      </c>
      <c r="H1047" s="273" t="s">
        <v>1773</v>
      </c>
      <c r="I1047" s="287">
        <v>1</v>
      </c>
      <c r="J1047" s="273">
        <v>96</v>
      </c>
      <c r="K1047" s="288">
        <v>5.8986800000000006E-2</v>
      </c>
      <c r="L1047" s="288">
        <v>4.4553000000000002E-2</v>
      </c>
      <c r="M1047" s="288">
        <f t="shared" si="32"/>
        <v>1.4433800000000004E-2</v>
      </c>
      <c r="N1047" s="289">
        <f t="shared" si="33"/>
        <v>0.24469542338285857</v>
      </c>
    </row>
    <row r="1048" spans="1:14">
      <c r="A1048" s="273" t="s">
        <v>1825</v>
      </c>
      <c r="B1048" s="273">
        <v>432541401</v>
      </c>
      <c r="C1048" s="273" t="s">
        <v>1151</v>
      </c>
      <c r="D1048" s="273">
        <v>10189680</v>
      </c>
      <c r="E1048" s="273">
        <v>100</v>
      </c>
      <c r="F1048" s="273" t="s">
        <v>1772</v>
      </c>
      <c r="G1048" s="273" t="s">
        <v>1255</v>
      </c>
      <c r="H1048" s="273" t="s">
        <v>1773</v>
      </c>
      <c r="I1048" s="287">
        <v>1</v>
      </c>
      <c r="J1048" s="273">
        <v>144</v>
      </c>
      <c r="K1048" s="288">
        <v>7.8965999999999995E-2</v>
      </c>
      <c r="L1048" s="288">
        <v>5.6728000000000001E-2</v>
      </c>
      <c r="M1048" s="288">
        <f t="shared" si="32"/>
        <v>2.2237999999999994E-2</v>
      </c>
      <c r="N1048" s="289">
        <f t="shared" si="33"/>
        <v>0.28161487222348852</v>
      </c>
    </row>
    <row r="1049" spans="1:14">
      <c r="A1049" s="273" t="s">
        <v>1825</v>
      </c>
      <c r="B1049" s="273">
        <v>432541401</v>
      </c>
      <c r="C1049" s="273" t="s">
        <v>1151</v>
      </c>
      <c r="D1049" s="273">
        <v>10189682</v>
      </c>
      <c r="E1049" s="273">
        <v>100</v>
      </c>
      <c r="F1049" s="273" t="s">
        <v>1772</v>
      </c>
      <c r="G1049" s="273" t="s">
        <v>1255</v>
      </c>
      <c r="H1049" s="273" t="s">
        <v>1773</v>
      </c>
      <c r="I1049" s="287">
        <v>1</v>
      </c>
      <c r="J1049" s="273">
        <v>51</v>
      </c>
      <c r="K1049" s="288">
        <v>3.6676400000000005E-2</v>
      </c>
      <c r="L1049" s="288">
        <v>3.2979000000000001E-2</v>
      </c>
      <c r="M1049" s="288">
        <f t="shared" si="32"/>
        <v>3.6974000000000035E-3</v>
      </c>
      <c r="N1049" s="289">
        <f t="shared" si="33"/>
        <v>0.10081142096825214</v>
      </c>
    </row>
    <row r="1050" spans="1:14">
      <c r="A1050" s="273" t="s">
        <v>1825</v>
      </c>
      <c r="B1050" s="273">
        <v>432541401</v>
      </c>
      <c r="C1050" s="273" t="s">
        <v>1151</v>
      </c>
      <c r="D1050" s="273">
        <v>10189688</v>
      </c>
      <c r="E1050" s="273">
        <v>100</v>
      </c>
      <c r="F1050" s="273" t="s">
        <v>1772</v>
      </c>
      <c r="G1050" s="273" t="s">
        <v>1255</v>
      </c>
      <c r="H1050" s="273" t="s">
        <v>1773</v>
      </c>
      <c r="I1050" s="287">
        <v>1</v>
      </c>
      <c r="J1050" s="273">
        <v>53</v>
      </c>
      <c r="K1050" s="288">
        <v>4.3051199999999998E-2</v>
      </c>
      <c r="L1050" s="288">
        <v>3.014E-2</v>
      </c>
      <c r="M1050" s="288">
        <f t="shared" si="32"/>
        <v>1.2911199999999998E-2</v>
      </c>
      <c r="N1050" s="289">
        <f t="shared" si="33"/>
        <v>0.29990337087003377</v>
      </c>
    </row>
    <row r="1051" spans="1:14">
      <c r="A1051" s="273" t="s">
        <v>1825</v>
      </c>
      <c r="B1051" s="273">
        <v>432541401</v>
      </c>
      <c r="C1051" s="273" t="s">
        <v>1151</v>
      </c>
      <c r="D1051" s="273">
        <v>10189734</v>
      </c>
      <c r="E1051" s="273">
        <v>100</v>
      </c>
      <c r="F1051" s="273" t="s">
        <v>1772</v>
      </c>
      <c r="G1051" s="273" t="s">
        <v>1255</v>
      </c>
      <c r="H1051" s="273" t="s">
        <v>1773</v>
      </c>
      <c r="I1051" s="287">
        <v>1</v>
      </c>
      <c r="J1051" s="273">
        <v>45</v>
      </c>
      <c r="K1051" s="288">
        <v>2.4596E-2</v>
      </c>
      <c r="L1051" s="288">
        <v>1.5403999999999999E-2</v>
      </c>
      <c r="M1051" s="288">
        <f t="shared" si="32"/>
        <v>9.1920000000000005E-3</v>
      </c>
      <c r="N1051" s="289">
        <f t="shared" si="33"/>
        <v>0.37371930395186209</v>
      </c>
    </row>
    <row r="1052" spans="1:14">
      <c r="A1052" s="273" t="s">
        <v>1825</v>
      </c>
      <c r="B1052" s="273">
        <v>432541401</v>
      </c>
      <c r="C1052" s="273" t="s">
        <v>1151</v>
      </c>
      <c r="D1052" s="273">
        <v>10189918</v>
      </c>
      <c r="E1052" s="273">
        <v>100</v>
      </c>
      <c r="F1052" s="273" t="s">
        <v>1772</v>
      </c>
      <c r="G1052" s="273" t="s">
        <v>1255</v>
      </c>
      <c r="H1052" s="273" t="s">
        <v>1773</v>
      </c>
      <c r="I1052" s="287">
        <v>1</v>
      </c>
      <c r="J1052" s="273">
        <v>125</v>
      </c>
      <c r="K1052" s="288">
        <v>0.1009496</v>
      </c>
      <c r="L1052" s="288">
        <v>8.2768999999999995E-2</v>
      </c>
      <c r="M1052" s="288">
        <f t="shared" si="32"/>
        <v>1.8180600000000005E-2</v>
      </c>
      <c r="N1052" s="289">
        <f t="shared" si="33"/>
        <v>0.18009581018646934</v>
      </c>
    </row>
    <row r="1053" spans="1:14">
      <c r="A1053" s="273" t="s">
        <v>1825</v>
      </c>
      <c r="B1053" s="273">
        <v>432541401</v>
      </c>
      <c r="C1053" s="273" t="s">
        <v>1151</v>
      </c>
      <c r="D1053" s="273">
        <v>10189926</v>
      </c>
      <c r="E1053" s="273">
        <v>100</v>
      </c>
      <c r="F1053" s="273" t="s">
        <v>1772</v>
      </c>
      <c r="G1053" s="273" t="s">
        <v>1255</v>
      </c>
      <c r="H1053" s="273" t="s">
        <v>1773</v>
      </c>
      <c r="I1053" s="287">
        <v>1</v>
      </c>
      <c r="J1053" s="273">
        <v>41</v>
      </c>
      <c r="K1053" s="288">
        <v>5.6749599999999997E-2</v>
      </c>
      <c r="L1053" s="288">
        <v>3.8346999999999999E-2</v>
      </c>
      <c r="M1053" s="288">
        <f t="shared" si="32"/>
        <v>1.8402599999999998E-2</v>
      </c>
      <c r="N1053" s="289">
        <f t="shared" si="33"/>
        <v>0.32427717552194196</v>
      </c>
    </row>
    <row r="1054" spans="1:14">
      <c r="A1054" s="273" t="s">
        <v>1825</v>
      </c>
      <c r="B1054" s="273">
        <v>432541401</v>
      </c>
      <c r="C1054" s="273" t="s">
        <v>1151</v>
      </c>
      <c r="D1054" s="273">
        <v>10189930</v>
      </c>
      <c r="E1054" s="273">
        <v>100</v>
      </c>
      <c r="F1054" s="273" t="s">
        <v>1772</v>
      </c>
      <c r="G1054" s="273" t="s">
        <v>1255</v>
      </c>
      <c r="H1054" s="273" t="s">
        <v>1773</v>
      </c>
      <c r="I1054" s="287">
        <v>1</v>
      </c>
      <c r="J1054" s="273">
        <v>46</v>
      </c>
      <c r="K1054" s="288">
        <v>3.2279200000000001E-2</v>
      </c>
      <c r="L1054" s="288">
        <v>2.5176E-2</v>
      </c>
      <c r="M1054" s="288">
        <f t="shared" si="32"/>
        <v>7.1032000000000005E-3</v>
      </c>
      <c r="N1054" s="289">
        <f t="shared" si="33"/>
        <v>0.22005501995092816</v>
      </c>
    </row>
    <row r="1055" spans="1:14">
      <c r="A1055" s="273" t="s">
        <v>1825</v>
      </c>
      <c r="B1055" s="273">
        <v>432541401</v>
      </c>
      <c r="C1055" s="273" t="s">
        <v>1151</v>
      </c>
      <c r="D1055" s="273">
        <v>10189934</v>
      </c>
      <c r="E1055" s="273">
        <v>100</v>
      </c>
      <c r="F1055" s="273" t="s">
        <v>1772</v>
      </c>
      <c r="G1055" s="273" t="s">
        <v>1255</v>
      </c>
      <c r="H1055" s="273" t="s">
        <v>1773</v>
      </c>
      <c r="I1055" s="287">
        <v>1</v>
      </c>
      <c r="J1055" s="273">
        <v>40</v>
      </c>
      <c r="K1055" s="288">
        <v>3.01196E-2</v>
      </c>
      <c r="L1055" s="288">
        <v>1.6601999999999999E-2</v>
      </c>
      <c r="M1055" s="288">
        <f t="shared" si="32"/>
        <v>1.3517600000000001E-2</v>
      </c>
      <c r="N1055" s="289">
        <f t="shared" si="33"/>
        <v>0.44879746078965194</v>
      </c>
    </row>
    <row r="1056" spans="1:14">
      <c r="A1056" s="273" t="s">
        <v>1825</v>
      </c>
      <c r="B1056" s="273">
        <v>432541401</v>
      </c>
      <c r="C1056" s="273" t="s">
        <v>1151</v>
      </c>
      <c r="D1056" s="273">
        <v>10189954</v>
      </c>
      <c r="E1056" s="273">
        <v>100</v>
      </c>
      <c r="F1056" s="273" t="s">
        <v>1772</v>
      </c>
      <c r="G1056" s="273" t="s">
        <v>1255</v>
      </c>
      <c r="H1056" s="273" t="s">
        <v>1773</v>
      </c>
      <c r="I1056" s="287">
        <v>1</v>
      </c>
      <c r="J1056" s="273">
        <v>46</v>
      </c>
      <c r="K1056" s="288">
        <v>1.83432E-2</v>
      </c>
      <c r="L1056" s="288">
        <v>1.4125E-2</v>
      </c>
      <c r="M1056" s="288">
        <f t="shared" si="32"/>
        <v>4.2182000000000001E-3</v>
      </c>
      <c r="N1056" s="289">
        <f t="shared" si="33"/>
        <v>0.22995987613938679</v>
      </c>
    </row>
    <row r="1057" spans="1:14">
      <c r="A1057" s="273" t="s">
        <v>1870</v>
      </c>
      <c r="B1057" s="273">
        <v>432541503</v>
      </c>
      <c r="C1057" s="273" t="s">
        <v>1158</v>
      </c>
      <c r="D1057" s="273">
        <v>10190056</v>
      </c>
      <c r="E1057" s="273">
        <v>100</v>
      </c>
      <c r="F1057" s="273" t="s">
        <v>1772</v>
      </c>
      <c r="G1057" s="273" t="s">
        <v>1255</v>
      </c>
      <c r="H1057" s="273" t="s">
        <v>1773</v>
      </c>
      <c r="I1057" s="287">
        <v>1</v>
      </c>
      <c r="J1057" s="273">
        <v>120</v>
      </c>
      <c r="K1057" s="288">
        <v>7.9293600000000006E-2</v>
      </c>
      <c r="L1057" s="288">
        <v>7.1103E-2</v>
      </c>
      <c r="M1057" s="288">
        <f t="shared" si="32"/>
        <v>8.1906000000000062E-3</v>
      </c>
      <c r="N1057" s="289">
        <f t="shared" si="33"/>
        <v>0.10329459124065506</v>
      </c>
    </row>
    <row r="1058" spans="1:14">
      <c r="A1058" s="273" t="s">
        <v>1870</v>
      </c>
      <c r="B1058" s="273">
        <v>432541503</v>
      </c>
      <c r="C1058" s="273" t="s">
        <v>1158</v>
      </c>
      <c r="D1058" s="273">
        <v>10190112</v>
      </c>
      <c r="E1058" s="273">
        <v>100</v>
      </c>
      <c r="F1058" s="273" t="s">
        <v>1772</v>
      </c>
      <c r="G1058" s="273" t="s">
        <v>1255</v>
      </c>
      <c r="H1058" s="273" t="s">
        <v>1773</v>
      </c>
      <c r="I1058" s="287">
        <v>1</v>
      </c>
      <c r="J1058" s="273">
        <v>128</v>
      </c>
      <c r="K1058" s="288">
        <v>6.7556399999999989E-2</v>
      </c>
      <c r="L1058" s="288">
        <v>5.1693999999999997E-2</v>
      </c>
      <c r="M1058" s="288">
        <f t="shared" si="32"/>
        <v>1.5862399999999992E-2</v>
      </c>
      <c r="N1058" s="289">
        <f t="shared" si="33"/>
        <v>0.23480232812879304</v>
      </c>
    </row>
    <row r="1059" spans="1:14">
      <c r="A1059" s="273" t="s">
        <v>1870</v>
      </c>
      <c r="B1059" s="273">
        <v>432541503</v>
      </c>
      <c r="C1059" s="273" t="s">
        <v>1158</v>
      </c>
      <c r="D1059" s="273">
        <v>10190132</v>
      </c>
      <c r="E1059" s="273">
        <v>100</v>
      </c>
      <c r="F1059" s="273" t="s">
        <v>1772</v>
      </c>
      <c r="G1059" s="273" t="s">
        <v>1255</v>
      </c>
      <c r="H1059" s="273" t="s">
        <v>1773</v>
      </c>
      <c r="I1059" s="287">
        <v>1</v>
      </c>
      <c r="J1059" s="273">
        <v>180</v>
      </c>
      <c r="K1059" s="288">
        <v>0.1167888</v>
      </c>
      <c r="L1059" s="288">
        <v>8.7944999999999995E-2</v>
      </c>
      <c r="M1059" s="288">
        <f t="shared" si="32"/>
        <v>2.8843800000000003E-2</v>
      </c>
      <c r="N1059" s="289">
        <f t="shared" si="33"/>
        <v>0.24697402490649792</v>
      </c>
    </row>
    <row r="1060" spans="1:14">
      <c r="A1060" s="273" t="s">
        <v>1825</v>
      </c>
      <c r="B1060" s="273">
        <v>432541404</v>
      </c>
      <c r="C1060" s="273" t="s">
        <v>1861</v>
      </c>
      <c r="D1060" s="273">
        <v>10261090</v>
      </c>
      <c r="E1060" s="273">
        <v>100</v>
      </c>
      <c r="F1060" s="273" t="s">
        <v>1772</v>
      </c>
      <c r="G1060" s="273" t="s">
        <v>1255</v>
      </c>
      <c r="H1060" s="273" t="s">
        <v>1773</v>
      </c>
      <c r="I1060" s="287">
        <v>1</v>
      </c>
      <c r="J1060" s="273">
        <v>98</v>
      </c>
      <c r="K1060" s="288">
        <v>6.5486000000000003E-2</v>
      </c>
      <c r="L1060" s="288">
        <v>5.9232E-2</v>
      </c>
      <c r="M1060" s="288">
        <f t="shared" si="32"/>
        <v>6.2540000000000026E-3</v>
      </c>
      <c r="N1060" s="289">
        <f t="shared" si="33"/>
        <v>9.5501328528235077E-2</v>
      </c>
    </row>
    <row r="1061" spans="1:14">
      <c r="A1061" s="273" t="s">
        <v>1825</v>
      </c>
      <c r="B1061" s="273">
        <v>432541404</v>
      </c>
      <c r="C1061" s="273" t="s">
        <v>1861</v>
      </c>
      <c r="D1061" s="273">
        <v>10261094</v>
      </c>
      <c r="E1061" s="273">
        <v>100</v>
      </c>
      <c r="F1061" s="273" t="s">
        <v>1772</v>
      </c>
      <c r="G1061" s="273" t="s">
        <v>1255</v>
      </c>
      <c r="H1061" s="273" t="s">
        <v>1773</v>
      </c>
      <c r="I1061" s="287">
        <v>1</v>
      </c>
      <c r="J1061" s="273">
        <v>67</v>
      </c>
      <c r="K1061" s="288">
        <v>4.9712400000000004E-2</v>
      </c>
      <c r="L1061" s="288">
        <v>2.4937000000000001E-2</v>
      </c>
      <c r="M1061" s="288">
        <f t="shared" si="32"/>
        <v>2.4775400000000003E-2</v>
      </c>
      <c r="N1061" s="289">
        <f t="shared" si="33"/>
        <v>0.49837465099250894</v>
      </c>
    </row>
    <row r="1062" spans="1:14">
      <c r="A1062" s="273" t="s">
        <v>1825</v>
      </c>
      <c r="B1062" s="273">
        <v>432541404</v>
      </c>
      <c r="C1062" s="273" t="s">
        <v>1861</v>
      </c>
      <c r="D1062" s="273">
        <v>10261140</v>
      </c>
      <c r="E1062" s="273">
        <v>100</v>
      </c>
      <c r="F1062" s="273" t="s">
        <v>1772</v>
      </c>
      <c r="G1062" s="273" t="s">
        <v>1255</v>
      </c>
      <c r="H1062" s="273" t="s">
        <v>1773</v>
      </c>
      <c r="I1062" s="287">
        <v>1</v>
      </c>
      <c r="J1062" s="273">
        <v>68</v>
      </c>
      <c r="K1062" s="288">
        <v>3.4978800000000004E-2</v>
      </c>
      <c r="L1062" s="288">
        <v>3.1130999999999999E-2</v>
      </c>
      <c r="M1062" s="288">
        <f t="shared" si="32"/>
        <v>3.8478000000000054E-3</v>
      </c>
      <c r="N1062" s="289">
        <f t="shared" si="33"/>
        <v>0.11000377371436428</v>
      </c>
    </row>
    <row r="1063" spans="1:14">
      <c r="A1063" s="273" t="s">
        <v>1825</v>
      </c>
      <c r="B1063" s="273">
        <v>432541404</v>
      </c>
      <c r="C1063" s="273" t="s">
        <v>1861</v>
      </c>
      <c r="D1063" s="273">
        <v>10261156</v>
      </c>
      <c r="E1063" s="273">
        <v>100</v>
      </c>
      <c r="F1063" s="273" t="s">
        <v>1772</v>
      </c>
      <c r="G1063" s="273" t="s">
        <v>1255</v>
      </c>
      <c r="H1063" s="273" t="s">
        <v>1773</v>
      </c>
      <c r="I1063" s="287">
        <v>1</v>
      </c>
      <c r="J1063" s="273">
        <v>115</v>
      </c>
      <c r="K1063" s="288">
        <v>5.3450400000000002E-2</v>
      </c>
      <c r="L1063" s="288">
        <v>4.9666000000000002E-2</v>
      </c>
      <c r="M1063" s="288">
        <f t="shared" si="32"/>
        <v>3.7844000000000003E-3</v>
      </c>
      <c r="N1063" s="289">
        <f t="shared" si="33"/>
        <v>7.0802089413736849E-2</v>
      </c>
    </row>
    <row r="1064" spans="1:14">
      <c r="A1064" s="273" t="s">
        <v>1825</v>
      </c>
      <c r="B1064" s="273">
        <v>432541404</v>
      </c>
      <c r="C1064" s="273" t="s">
        <v>1861</v>
      </c>
      <c r="D1064" s="273">
        <v>10261162</v>
      </c>
      <c r="E1064" s="273">
        <v>100</v>
      </c>
      <c r="F1064" s="273" t="s">
        <v>1772</v>
      </c>
      <c r="G1064" s="273" t="s">
        <v>1255</v>
      </c>
      <c r="H1064" s="273" t="s">
        <v>1773</v>
      </c>
      <c r="I1064" s="287">
        <v>1</v>
      </c>
      <c r="J1064" s="273">
        <v>60</v>
      </c>
      <c r="K1064" s="288">
        <v>3.02148E-2</v>
      </c>
      <c r="L1064" s="288">
        <v>2.6575999999999999E-2</v>
      </c>
      <c r="M1064" s="288">
        <f t="shared" si="32"/>
        <v>3.6388000000000011E-3</v>
      </c>
      <c r="N1064" s="289">
        <f t="shared" si="33"/>
        <v>0.12043104703655166</v>
      </c>
    </row>
    <row r="1065" spans="1:14">
      <c r="A1065" s="273" t="s">
        <v>1825</v>
      </c>
      <c r="B1065" s="273">
        <v>432541404</v>
      </c>
      <c r="C1065" s="273" t="s">
        <v>1861</v>
      </c>
      <c r="D1065" s="273">
        <v>10261172</v>
      </c>
      <c r="E1065" s="273">
        <v>100</v>
      </c>
      <c r="F1065" s="273" t="s">
        <v>1772</v>
      </c>
      <c r="G1065" s="273" t="s">
        <v>1255</v>
      </c>
      <c r="H1065" s="273" t="s">
        <v>1773</v>
      </c>
      <c r="I1065" s="287">
        <v>1</v>
      </c>
      <c r="J1065" s="273">
        <v>79</v>
      </c>
      <c r="K1065" s="288">
        <v>4.06732E-2</v>
      </c>
      <c r="L1065" s="288">
        <v>3.3223999999999997E-2</v>
      </c>
      <c r="M1065" s="288">
        <f t="shared" si="32"/>
        <v>7.449200000000003E-3</v>
      </c>
      <c r="N1065" s="289">
        <f t="shared" si="33"/>
        <v>0.1831476254634502</v>
      </c>
    </row>
    <row r="1066" spans="1:14">
      <c r="A1066" s="273" t="s">
        <v>1825</v>
      </c>
      <c r="B1066" s="273">
        <v>432541404</v>
      </c>
      <c r="C1066" s="273" t="s">
        <v>1861</v>
      </c>
      <c r="D1066" s="273">
        <v>10261216</v>
      </c>
      <c r="E1066" s="273">
        <v>100</v>
      </c>
      <c r="F1066" s="273" t="s">
        <v>1772</v>
      </c>
      <c r="G1066" s="273" t="s">
        <v>1255</v>
      </c>
      <c r="H1066" s="273" t="s">
        <v>1773</v>
      </c>
      <c r="I1066" s="287">
        <v>1</v>
      </c>
      <c r="J1066" s="273">
        <v>171</v>
      </c>
      <c r="K1066" s="288">
        <v>0.10886639999999999</v>
      </c>
      <c r="L1066" s="288">
        <v>8.8160000000000002E-2</v>
      </c>
      <c r="M1066" s="288">
        <f t="shared" si="32"/>
        <v>2.0706399999999986E-2</v>
      </c>
      <c r="N1066" s="289">
        <f t="shared" si="33"/>
        <v>0.1902000984693164</v>
      </c>
    </row>
    <row r="1067" spans="1:14">
      <c r="A1067" s="273" t="s">
        <v>1825</v>
      </c>
      <c r="B1067" s="273">
        <v>432541404</v>
      </c>
      <c r="C1067" s="273" t="s">
        <v>1861</v>
      </c>
      <c r="D1067" s="273">
        <v>10261224</v>
      </c>
      <c r="E1067" s="273">
        <v>100</v>
      </c>
      <c r="F1067" s="273" t="s">
        <v>1772</v>
      </c>
      <c r="G1067" s="273" t="s">
        <v>1255</v>
      </c>
      <c r="H1067" s="273" t="s">
        <v>1773</v>
      </c>
      <c r="I1067" s="287">
        <v>1</v>
      </c>
      <c r="J1067" s="273">
        <v>89</v>
      </c>
      <c r="K1067" s="288">
        <v>5.7519599999999997E-2</v>
      </c>
      <c r="L1067" s="288">
        <v>3.4062000000000002E-2</v>
      </c>
      <c r="M1067" s="288">
        <f t="shared" si="32"/>
        <v>2.3457599999999995E-2</v>
      </c>
      <c r="N1067" s="289">
        <f t="shared" si="33"/>
        <v>0.4078192476999144</v>
      </c>
    </row>
    <row r="1068" spans="1:14">
      <c r="A1068" s="273" t="s">
        <v>1825</v>
      </c>
      <c r="B1068" s="273">
        <v>432541403</v>
      </c>
      <c r="C1068" s="273" t="s">
        <v>1153</v>
      </c>
      <c r="D1068" s="273">
        <v>10261276</v>
      </c>
      <c r="E1068" s="273">
        <v>100</v>
      </c>
      <c r="F1068" s="273" t="s">
        <v>1772</v>
      </c>
      <c r="G1068" s="273" t="s">
        <v>1255</v>
      </c>
      <c r="H1068" s="273" t="s">
        <v>1773</v>
      </c>
      <c r="I1068" s="287">
        <v>1</v>
      </c>
      <c r="J1068" s="273">
        <v>115</v>
      </c>
      <c r="K1068" s="288">
        <v>0.13453560000000001</v>
      </c>
      <c r="L1068" s="288">
        <v>0.123233</v>
      </c>
      <c r="M1068" s="288">
        <f t="shared" si="32"/>
        <v>1.130260000000001E-2</v>
      </c>
      <c r="N1068" s="289">
        <f t="shared" si="33"/>
        <v>8.4011964119534224E-2</v>
      </c>
    </row>
    <row r="1069" spans="1:14">
      <c r="A1069" s="273" t="s">
        <v>1870</v>
      </c>
      <c r="B1069" s="273">
        <v>432541502</v>
      </c>
      <c r="C1069" s="273" t="s">
        <v>1157</v>
      </c>
      <c r="D1069" s="273">
        <v>11363589</v>
      </c>
      <c r="E1069" s="273">
        <v>100</v>
      </c>
      <c r="F1069" s="273" t="s">
        <v>1772</v>
      </c>
      <c r="G1069" s="273" t="s">
        <v>1255</v>
      </c>
      <c r="H1069" s="273" t="s">
        <v>1773</v>
      </c>
      <c r="I1069" s="287">
        <v>1</v>
      </c>
      <c r="J1069" s="273">
        <v>114</v>
      </c>
      <c r="K1069" s="288">
        <v>6.5072000000000005E-2</v>
      </c>
      <c r="L1069" s="288">
        <v>4.0729000000000001E-2</v>
      </c>
      <c r="M1069" s="288">
        <f t="shared" si="32"/>
        <v>2.4343000000000004E-2</v>
      </c>
      <c r="N1069" s="289">
        <f t="shared" si="33"/>
        <v>0.37409331202360463</v>
      </c>
    </row>
    <row r="1070" spans="1:14">
      <c r="A1070" s="273" t="s">
        <v>1870</v>
      </c>
      <c r="B1070" s="273">
        <v>432541502</v>
      </c>
      <c r="C1070" s="273" t="s">
        <v>1157</v>
      </c>
      <c r="D1070" s="273">
        <v>11363719</v>
      </c>
      <c r="E1070" s="273">
        <v>100</v>
      </c>
      <c r="F1070" s="273" t="s">
        <v>1772</v>
      </c>
      <c r="G1070" s="273" t="s">
        <v>1255</v>
      </c>
      <c r="H1070" s="273" t="s">
        <v>1773</v>
      </c>
      <c r="I1070" s="287">
        <v>1</v>
      </c>
      <c r="J1070" s="273">
        <v>115</v>
      </c>
      <c r="K1070" s="288">
        <v>5.6295999999999999E-2</v>
      </c>
      <c r="L1070" s="288">
        <v>4.972E-2</v>
      </c>
      <c r="M1070" s="288">
        <f t="shared" si="32"/>
        <v>6.5759999999999985E-3</v>
      </c>
      <c r="N1070" s="289">
        <f t="shared" si="33"/>
        <v>0.11681114111126899</v>
      </c>
    </row>
    <row r="1071" spans="1:14">
      <c r="A1071" s="273" t="s">
        <v>1871</v>
      </c>
      <c r="B1071" s="273">
        <v>432542202</v>
      </c>
      <c r="C1071" s="273" t="s">
        <v>1161</v>
      </c>
      <c r="D1071" s="273">
        <v>12889912</v>
      </c>
      <c r="E1071" s="273">
        <v>100</v>
      </c>
      <c r="F1071" s="273" t="s">
        <v>1772</v>
      </c>
      <c r="G1071" s="273" t="s">
        <v>1255</v>
      </c>
      <c r="H1071" s="273" t="s">
        <v>1773</v>
      </c>
      <c r="I1071" s="287">
        <v>1</v>
      </c>
      <c r="J1071" s="273">
        <v>49</v>
      </c>
      <c r="K1071" s="288">
        <v>4.7465599999999997E-2</v>
      </c>
      <c r="L1071" s="288">
        <v>2.1644E-2</v>
      </c>
      <c r="M1071" s="288">
        <f t="shared" si="32"/>
        <v>2.5821599999999997E-2</v>
      </c>
      <c r="N1071" s="289">
        <f t="shared" si="33"/>
        <v>0.54400660689004243</v>
      </c>
    </row>
    <row r="1072" spans="1:14">
      <c r="A1072" s="273" t="s">
        <v>1871</v>
      </c>
      <c r="B1072" s="273">
        <v>432542202</v>
      </c>
      <c r="C1072" s="273" t="s">
        <v>1161</v>
      </c>
      <c r="D1072" s="273">
        <v>12889924</v>
      </c>
      <c r="E1072" s="273">
        <v>100</v>
      </c>
      <c r="F1072" s="273" t="s">
        <v>1772</v>
      </c>
      <c r="G1072" s="273" t="s">
        <v>1255</v>
      </c>
      <c r="H1072" s="273" t="s">
        <v>1773</v>
      </c>
      <c r="I1072" s="287">
        <v>1</v>
      </c>
      <c r="J1072" s="273">
        <v>49</v>
      </c>
      <c r="K1072" s="288">
        <v>3.3453999999999998E-2</v>
      </c>
      <c r="L1072" s="288">
        <v>1.8183999999999999E-2</v>
      </c>
      <c r="M1072" s="288">
        <f t="shared" si="32"/>
        <v>1.5269999999999999E-2</v>
      </c>
      <c r="N1072" s="289">
        <f t="shared" si="33"/>
        <v>0.45644765947270877</v>
      </c>
    </row>
    <row r="1073" spans="1:14">
      <c r="A1073" s="273" t="s">
        <v>1871</v>
      </c>
      <c r="B1073" s="273">
        <v>432542203</v>
      </c>
      <c r="C1073" s="273" t="s">
        <v>1159</v>
      </c>
      <c r="D1073" s="273">
        <v>12889944</v>
      </c>
      <c r="E1073" s="273">
        <v>100</v>
      </c>
      <c r="F1073" s="273" t="s">
        <v>1772</v>
      </c>
      <c r="G1073" s="273" t="s">
        <v>1255</v>
      </c>
      <c r="H1073" s="273" t="s">
        <v>1773</v>
      </c>
      <c r="I1073" s="287">
        <v>1</v>
      </c>
      <c r="J1073" s="273">
        <v>69</v>
      </c>
      <c r="K1073" s="288">
        <v>3.0644400000000002E-2</v>
      </c>
      <c r="L1073" s="288">
        <v>2.5530000000000001E-2</v>
      </c>
      <c r="M1073" s="288">
        <f t="shared" si="32"/>
        <v>5.1144000000000016E-3</v>
      </c>
      <c r="N1073" s="289">
        <f t="shared" si="33"/>
        <v>0.16689509339389907</v>
      </c>
    </row>
    <row r="1074" spans="1:14">
      <c r="A1074" s="273" t="s">
        <v>1871</v>
      </c>
      <c r="B1074" s="273">
        <v>432542203</v>
      </c>
      <c r="C1074" s="273" t="s">
        <v>1159</v>
      </c>
      <c r="D1074" s="273">
        <v>12889946</v>
      </c>
      <c r="E1074" s="273">
        <v>100</v>
      </c>
      <c r="F1074" s="273" t="s">
        <v>1772</v>
      </c>
      <c r="G1074" s="273" t="s">
        <v>1255</v>
      </c>
      <c r="H1074" s="273" t="s">
        <v>1773</v>
      </c>
      <c r="I1074" s="287">
        <v>1</v>
      </c>
      <c r="J1074" s="273">
        <v>19</v>
      </c>
      <c r="K1074" s="288">
        <v>1.46956E-2</v>
      </c>
      <c r="L1074" s="288">
        <v>4.816E-3</v>
      </c>
      <c r="M1074" s="288">
        <f t="shared" ref="M1074:M1137" si="34">K1074-L1074</f>
        <v>9.8795999999999988E-3</v>
      </c>
      <c r="N1074" s="289">
        <f t="shared" ref="N1074:N1137" si="35">M1074/K1074</f>
        <v>0.67228286017583483</v>
      </c>
    </row>
    <row r="1075" spans="1:14">
      <c r="A1075" s="273" t="s">
        <v>1871</v>
      </c>
      <c r="B1075" s="273">
        <v>432542203</v>
      </c>
      <c r="C1075" s="273" t="s">
        <v>1159</v>
      </c>
      <c r="D1075" s="273">
        <v>12889958</v>
      </c>
      <c r="E1075" s="273">
        <v>100</v>
      </c>
      <c r="F1075" s="273" t="s">
        <v>1772</v>
      </c>
      <c r="G1075" s="273" t="s">
        <v>1255</v>
      </c>
      <c r="H1075" s="273" t="s">
        <v>1773</v>
      </c>
      <c r="I1075" s="287">
        <v>1</v>
      </c>
      <c r="J1075" s="273">
        <v>71</v>
      </c>
      <c r="K1075" s="288">
        <v>3.0796799999999999E-2</v>
      </c>
      <c r="L1075" s="288">
        <v>2.8915E-2</v>
      </c>
      <c r="M1075" s="288">
        <f t="shared" si="34"/>
        <v>1.8817999999999994E-3</v>
      </c>
      <c r="N1075" s="289">
        <f t="shared" si="35"/>
        <v>6.1103751039068975E-2</v>
      </c>
    </row>
    <row r="1076" spans="1:14">
      <c r="A1076" s="273" t="s">
        <v>1871</v>
      </c>
      <c r="B1076" s="273">
        <v>432542203</v>
      </c>
      <c r="C1076" s="273" t="s">
        <v>1159</v>
      </c>
      <c r="D1076" s="273">
        <v>12889960</v>
      </c>
      <c r="E1076" s="273">
        <v>100</v>
      </c>
      <c r="F1076" s="273" t="s">
        <v>1772</v>
      </c>
      <c r="G1076" s="273" t="s">
        <v>1255</v>
      </c>
      <c r="H1076" s="273" t="s">
        <v>1773</v>
      </c>
      <c r="I1076" s="287">
        <v>1</v>
      </c>
      <c r="J1076" s="273">
        <v>36</v>
      </c>
      <c r="K1076" s="288">
        <v>1.9495200000000001E-2</v>
      </c>
      <c r="L1076" s="288">
        <v>1.3191E-2</v>
      </c>
      <c r="M1076" s="288">
        <f t="shared" si="34"/>
        <v>6.3042000000000011E-3</v>
      </c>
      <c r="N1076" s="289">
        <f t="shared" si="35"/>
        <v>0.32337190693093687</v>
      </c>
    </row>
    <row r="1077" spans="1:14">
      <c r="A1077" s="273" t="s">
        <v>1871</v>
      </c>
      <c r="B1077" s="273">
        <v>432542203</v>
      </c>
      <c r="C1077" s="273" t="s">
        <v>1159</v>
      </c>
      <c r="D1077" s="273">
        <v>12890002</v>
      </c>
      <c r="E1077" s="273">
        <v>100</v>
      </c>
      <c r="F1077" s="273" t="s">
        <v>1772</v>
      </c>
      <c r="G1077" s="273" t="s">
        <v>1255</v>
      </c>
      <c r="H1077" s="273" t="s">
        <v>1773</v>
      </c>
      <c r="I1077" s="287">
        <v>1</v>
      </c>
      <c r="J1077" s="273">
        <v>169</v>
      </c>
      <c r="K1077" s="288">
        <v>9.6913199999999991E-2</v>
      </c>
      <c r="L1077" s="288">
        <v>6.6603999999999997E-2</v>
      </c>
      <c r="M1077" s="288">
        <f t="shared" si="34"/>
        <v>3.0309199999999994E-2</v>
      </c>
      <c r="N1077" s="289">
        <f t="shared" si="35"/>
        <v>0.31274583854418175</v>
      </c>
    </row>
    <row r="1078" spans="1:14">
      <c r="A1078" s="273" t="s">
        <v>1871</v>
      </c>
      <c r="B1078" s="273">
        <v>432542203</v>
      </c>
      <c r="C1078" s="273" t="s">
        <v>1159</v>
      </c>
      <c r="D1078" s="273">
        <v>12890014</v>
      </c>
      <c r="E1078" s="273">
        <v>100</v>
      </c>
      <c r="F1078" s="273" t="s">
        <v>1772</v>
      </c>
      <c r="G1078" s="273" t="s">
        <v>1255</v>
      </c>
      <c r="H1078" s="273" t="s">
        <v>1773</v>
      </c>
      <c r="I1078" s="287">
        <v>1</v>
      </c>
      <c r="J1078" s="273">
        <v>48</v>
      </c>
      <c r="K1078" s="288">
        <v>3.42808E-2</v>
      </c>
      <c r="L1078" s="288">
        <v>3.117E-2</v>
      </c>
      <c r="M1078" s="288">
        <f t="shared" si="34"/>
        <v>3.1108000000000004E-3</v>
      </c>
      <c r="N1078" s="289">
        <f t="shared" si="35"/>
        <v>9.0744673403187801E-2</v>
      </c>
    </row>
    <row r="1079" spans="1:14">
      <c r="A1079" s="273" t="s">
        <v>1871</v>
      </c>
      <c r="B1079" s="273">
        <v>432542203</v>
      </c>
      <c r="C1079" s="273" t="s">
        <v>1159</v>
      </c>
      <c r="D1079" s="273">
        <v>12890030</v>
      </c>
      <c r="E1079" s="273">
        <v>100</v>
      </c>
      <c r="F1079" s="273" t="s">
        <v>1772</v>
      </c>
      <c r="G1079" s="273" t="s">
        <v>1255</v>
      </c>
      <c r="H1079" s="273" t="s">
        <v>1773</v>
      </c>
      <c r="I1079" s="287">
        <v>1</v>
      </c>
      <c r="J1079" s="273">
        <v>55</v>
      </c>
      <c r="K1079" s="288">
        <v>4.8633199999999994E-2</v>
      </c>
      <c r="L1079" s="288">
        <v>2.5045191999999997E-2</v>
      </c>
      <c r="M1079" s="288">
        <f t="shared" si="34"/>
        <v>2.3588007999999997E-2</v>
      </c>
      <c r="N1079" s="289">
        <f t="shared" si="35"/>
        <v>0.4850186292491549</v>
      </c>
    </row>
    <row r="1080" spans="1:14">
      <c r="A1080" s="273" t="s">
        <v>1871</v>
      </c>
      <c r="B1080" s="273">
        <v>432542203</v>
      </c>
      <c r="C1080" s="273" t="s">
        <v>1159</v>
      </c>
      <c r="D1080" s="273">
        <v>12890042</v>
      </c>
      <c r="E1080" s="273">
        <v>100</v>
      </c>
      <c r="F1080" s="273" t="s">
        <v>1772</v>
      </c>
      <c r="G1080" s="273" t="s">
        <v>1255</v>
      </c>
      <c r="H1080" s="273" t="s">
        <v>1773</v>
      </c>
      <c r="I1080" s="287">
        <v>1</v>
      </c>
      <c r="J1080" s="273">
        <v>104</v>
      </c>
      <c r="K1080" s="288">
        <v>4.5672400000000002E-2</v>
      </c>
      <c r="L1080" s="288">
        <v>4.0676999999999998E-2</v>
      </c>
      <c r="M1080" s="288">
        <f t="shared" si="34"/>
        <v>4.995400000000004E-3</v>
      </c>
      <c r="N1080" s="289">
        <f t="shared" si="35"/>
        <v>0.10937458946759977</v>
      </c>
    </row>
    <row r="1081" spans="1:14">
      <c r="A1081" s="273" t="s">
        <v>1871</v>
      </c>
      <c r="B1081" s="273">
        <v>432542203</v>
      </c>
      <c r="C1081" s="273" t="s">
        <v>1159</v>
      </c>
      <c r="D1081" s="273">
        <v>12890048</v>
      </c>
      <c r="E1081" s="273">
        <v>100</v>
      </c>
      <c r="F1081" s="273" t="s">
        <v>1772</v>
      </c>
      <c r="G1081" s="273" t="s">
        <v>1255</v>
      </c>
      <c r="H1081" s="273" t="s">
        <v>1773</v>
      </c>
      <c r="I1081" s="287">
        <v>1</v>
      </c>
      <c r="J1081" s="273">
        <v>125</v>
      </c>
      <c r="K1081" s="288">
        <v>7.3015200000000002E-2</v>
      </c>
      <c r="L1081" s="288">
        <v>5.2664000000000002E-2</v>
      </c>
      <c r="M1081" s="288">
        <f t="shared" si="34"/>
        <v>2.03512E-2</v>
      </c>
      <c r="N1081" s="289">
        <f t="shared" si="35"/>
        <v>0.27872552564397551</v>
      </c>
    </row>
    <row r="1082" spans="1:14">
      <c r="A1082" s="273" t="s">
        <v>1871</v>
      </c>
      <c r="B1082" s="273">
        <v>432542203</v>
      </c>
      <c r="C1082" s="273" t="s">
        <v>1159</v>
      </c>
      <c r="D1082" s="273">
        <v>12890078</v>
      </c>
      <c r="E1082" s="273">
        <v>100</v>
      </c>
      <c r="F1082" s="273" t="s">
        <v>1772</v>
      </c>
      <c r="G1082" s="273" t="s">
        <v>1255</v>
      </c>
      <c r="H1082" s="273" t="s">
        <v>1773</v>
      </c>
      <c r="I1082" s="287">
        <v>1</v>
      </c>
      <c r="J1082" s="273">
        <v>160</v>
      </c>
      <c r="K1082" s="288">
        <v>7.4587600000000004E-2</v>
      </c>
      <c r="L1082" s="288">
        <v>6.9636000000000003E-2</v>
      </c>
      <c r="M1082" s="288">
        <f t="shared" si="34"/>
        <v>4.9516000000000004E-3</v>
      </c>
      <c r="N1082" s="289">
        <f t="shared" si="35"/>
        <v>6.6386369852361515E-2</v>
      </c>
    </row>
    <row r="1083" spans="1:14">
      <c r="A1083" s="273" t="s">
        <v>1871</v>
      </c>
      <c r="B1083" s="273">
        <v>432542203</v>
      </c>
      <c r="C1083" s="273" t="s">
        <v>1159</v>
      </c>
      <c r="D1083" s="273">
        <v>12890112</v>
      </c>
      <c r="E1083" s="273">
        <v>100</v>
      </c>
      <c r="F1083" s="273" t="s">
        <v>1772</v>
      </c>
      <c r="G1083" s="273" t="s">
        <v>1255</v>
      </c>
      <c r="H1083" s="273" t="s">
        <v>1773</v>
      </c>
      <c r="I1083" s="287">
        <v>1</v>
      </c>
      <c r="J1083" s="273">
        <v>47</v>
      </c>
      <c r="K1083" s="288">
        <v>3.1675200000000001E-2</v>
      </c>
      <c r="L1083" s="288">
        <v>2.6200999999999999E-2</v>
      </c>
      <c r="M1083" s="288">
        <f t="shared" si="34"/>
        <v>5.474200000000002E-3</v>
      </c>
      <c r="N1083" s="289">
        <f t="shared" si="35"/>
        <v>0.17282290245996873</v>
      </c>
    </row>
    <row r="1084" spans="1:14">
      <c r="A1084" s="273" t="s">
        <v>1871</v>
      </c>
      <c r="B1084" s="273">
        <v>432542203</v>
      </c>
      <c r="C1084" s="273" t="s">
        <v>1159</v>
      </c>
      <c r="D1084" s="273">
        <v>12890118</v>
      </c>
      <c r="E1084" s="273">
        <v>100</v>
      </c>
      <c r="F1084" s="273" t="s">
        <v>1772</v>
      </c>
      <c r="G1084" s="273" t="s">
        <v>1255</v>
      </c>
      <c r="H1084" s="273" t="s">
        <v>1773</v>
      </c>
      <c r="I1084" s="287">
        <v>1</v>
      </c>
      <c r="J1084" s="273">
        <v>117</v>
      </c>
      <c r="K1084" s="288">
        <v>7.2564799999999999E-2</v>
      </c>
      <c r="L1084" s="288">
        <v>4.1320999999999997E-2</v>
      </c>
      <c r="M1084" s="288">
        <f t="shared" si="34"/>
        <v>3.1243800000000002E-2</v>
      </c>
      <c r="N1084" s="289">
        <f t="shared" si="35"/>
        <v>0.43056413026701656</v>
      </c>
    </row>
    <row r="1085" spans="1:14">
      <c r="A1085" s="273" t="s">
        <v>1871</v>
      </c>
      <c r="B1085" s="273">
        <v>432542201</v>
      </c>
      <c r="C1085" s="273" t="s">
        <v>1160</v>
      </c>
      <c r="D1085" s="273">
        <v>12890122</v>
      </c>
      <c r="E1085" s="273">
        <v>100</v>
      </c>
      <c r="F1085" s="273" t="s">
        <v>1772</v>
      </c>
      <c r="G1085" s="273" t="s">
        <v>1255</v>
      </c>
      <c r="H1085" s="273" t="s">
        <v>1773</v>
      </c>
      <c r="I1085" s="287">
        <v>1</v>
      </c>
      <c r="J1085" s="273">
        <v>102</v>
      </c>
      <c r="K1085" s="288">
        <v>7.5869600000000009E-2</v>
      </c>
      <c r="L1085" s="288">
        <v>6.4251000000000003E-2</v>
      </c>
      <c r="M1085" s="288">
        <f t="shared" si="34"/>
        <v>1.1618600000000007E-2</v>
      </c>
      <c r="N1085" s="289">
        <f t="shared" si="35"/>
        <v>0.15313907019412262</v>
      </c>
    </row>
    <row r="1086" spans="1:14">
      <c r="A1086" s="273" t="s">
        <v>1866</v>
      </c>
      <c r="B1086" s="273">
        <v>432543302</v>
      </c>
      <c r="C1086" s="273" t="s">
        <v>1162</v>
      </c>
      <c r="D1086" s="273">
        <v>2296928</v>
      </c>
      <c r="E1086" s="273">
        <v>100</v>
      </c>
      <c r="F1086" s="273" t="s">
        <v>1772</v>
      </c>
      <c r="G1086" s="273" t="s">
        <v>1255</v>
      </c>
      <c r="H1086" s="273" t="s">
        <v>1773</v>
      </c>
      <c r="I1086" s="287">
        <v>1</v>
      </c>
      <c r="J1086" s="273">
        <v>74</v>
      </c>
      <c r="K1086" s="288">
        <v>4.3393599999999997E-2</v>
      </c>
      <c r="L1086" s="288">
        <v>3.2288847000000002E-2</v>
      </c>
      <c r="M1086" s="288">
        <f t="shared" si="34"/>
        <v>1.1104752999999995E-2</v>
      </c>
      <c r="N1086" s="289">
        <f t="shared" si="35"/>
        <v>0.25590762232218567</v>
      </c>
    </row>
    <row r="1087" spans="1:14">
      <c r="A1087" s="273" t="s">
        <v>1866</v>
      </c>
      <c r="B1087" s="273">
        <v>432543302</v>
      </c>
      <c r="C1087" s="273" t="s">
        <v>1162</v>
      </c>
      <c r="D1087" s="273">
        <v>2297026</v>
      </c>
      <c r="E1087" s="273">
        <v>400</v>
      </c>
      <c r="F1087" s="273" t="s">
        <v>1772</v>
      </c>
      <c r="G1087" s="273" t="s">
        <v>1255</v>
      </c>
      <c r="H1087" s="273" t="s">
        <v>1773</v>
      </c>
      <c r="I1087" s="287">
        <v>1</v>
      </c>
      <c r="J1087" s="273">
        <v>138</v>
      </c>
      <c r="K1087" s="288">
        <v>0.21144160000000001</v>
      </c>
      <c r="L1087" s="288">
        <v>0.11995599999999999</v>
      </c>
      <c r="M1087" s="288">
        <f t="shared" si="34"/>
        <v>9.1485600000000014E-2</v>
      </c>
      <c r="N1087" s="289">
        <f t="shared" si="35"/>
        <v>0.43267549999621652</v>
      </c>
    </row>
    <row r="1088" spans="1:14">
      <c r="A1088" s="273" t="s">
        <v>1866</v>
      </c>
      <c r="B1088" s="273">
        <v>432543303</v>
      </c>
      <c r="C1088" s="273" t="s">
        <v>1164</v>
      </c>
      <c r="D1088" s="273">
        <v>3791527</v>
      </c>
      <c r="E1088" s="273">
        <v>100</v>
      </c>
      <c r="F1088" s="273" t="s">
        <v>1772</v>
      </c>
      <c r="G1088" s="273" t="s">
        <v>1255</v>
      </c>
      <c r="H1088" s="273" t="s">
        <v>1773</v>
      </c>
      <c r="I1088" s="287">
        <v>1</v>
      </c>
      <c r="J1088" s="273">
        <v>108</v>
      </c>
      <c r="K1088" s="288">
        <v>6.7427199999999993E-2</v>
      </c>
      <c r="L1088" s="288">
        <v>2.1891999999999998E-2</v>
      </c>
      <c r="M1088" s="288">
        <f t="shared" si="34"/>
        <v>4.5535199999999998E-2</v>
      </c>
      <c r="N1088" s="289">
        <f t="shared" si="35"/>
        <v>0.67532390489298089</v>
      </c>
    </row>
    <row r="1089" spans="1:14">
      <c r="A1089" s="273" t="s">
        <v>1866</v>
      </c>
      <c r="B1089" s="273">
        <v>432543301</v>
      </c>
      <c r="C1089" s="273" t="s">
        <v>1163</v>
      </c>
      <c r="D1089" s="273">
        <v>5339690</v>
      </c>
      <c r="E1089" s="273">
        <v>100</v>
      </c>
      <c r="F1089" s="273" t="s">
        <v>1772</v>
      </c>
      <c r="G1089" s="273" t="s">
        <v>1255</v>
      </c>
      <c r="H1089" s="273" t="s">
        <v>1773</v>
      </c>
      <c r="I1089" s="287">
        <v>1</v>
      </c>
      <c r="J1089" s="273">
        <v>134</v>
      </c>
      <c r="K1089" s="288">
        <v>7.9673999999999995E-2</v>
      </c>
      <c r="L1089" s="288">
        <v>5.8992319000000001E-2</v>
      </c>
      <c r="M1089" s="288">
        <f t="shared" si="34"/>
        <v>2.0681680999999993E-2</v>
      </c>
      <c r="N1089" s="289">
        <f t="shared" si="35"/>
        <v>0.2595787960940833</v>
      </c>
    </row>
    <row r="1090" spans="1:14">
      <c r="A1090" s="273" t="s">
        <v>1866</v>
      </c>
      <c r="B1090" s="273">
        <v>432543301</v>
      </c>
      <c r="C1090" s="273" t="s">
        <v>1163</v>
      </c>
      <c r="D1090" s="273">
        <v>5339706</v>
      </c>
      <c r="E1090" s="273">
        <v>100</v>
      </c>
      <c r="F1090" s="273" t="s">
        <v>1772</v>
      </c>
      <c r="G1090" s="273" t="s">
        <v>1255</v>
      </c>
      <c r="H1090" s="273" t="s">
        <v>1773</v>
      </c>
      <c r="I1090" s="287">
        <v>1</v>
      </c>
      <c r="J1090" s="273">
        <v>136</v>
      </c>
      <c r="K1090" s="288">
        <v>7.757639999999999E-2</v>
      </c>
      <c r="L1090" s="288">
        <v>5.1780711E-2</v>
      </c>
      <c r="M1090" s="288">
        <f t="shared" si="34"/>
        <v>2.579568899999999E-2</v>
      </c>
      <c r="N1090" s="289">
        <f t="shared" si="35"/>
        <v>0.33251979983603253</v>
      </c>
    </row>
    <row r="1091" spans="1:14">
      <c r="A1091" s="273" t="s">
        <v>1866</v>
      </c>
      <c r="B1091" s="273">
        <v>432543301</v>
      </c>
      <c r="C1091" s="273" t="s">
        <v>1163</v>
      </c>
      <c r="D1091" s="273">
        <v>5339786</v>
      </c>
      <c r="E1091" s="273">
        <v>100</v>
      </c>
      <c r="F1091" s="273" t="s">
        <v>1772</v>
      </c>
      <c r="G1091" s="273" t="s">
        <v>1255</v>
      </c>
      <c r="H1091" s="273" t="s">
        <v>1773</v>
      </c>
      <c r="I1091" s="287">
        <v>1</v>
      </c>
      <c r="J1091" s="273">
        <v>106</v>
      </c>
      <c r="K1091" s="288">
        <v>5.4791599999999996E-2</v>
      </c>
      <c r="L1091" s="288">
        <v>4.0280000000000003E-2</v>
      </c>
      <c r="M1091" s="288">
        <f t="shared" si="34"/>
        <v>1.4511599999999993E-2</v>
      </c>
      <c r="N1091" s="289">
        <f t="shared" si="35"/>
        <v>0.26485081654852194</v>
      </c>
    </row>
    <row r="1092" spans="1:14">
      <c r="A1092" s="273" t="s">
        <v>1866</v>
      </c>
      <c r="B1092" s="273">
        <v>432543301</v>
      </c>
      <c r="C1092" s="273" t="s">
        <v>1163</v>
      </c>
      <c r="D1092" s="273">
        <v>5339848</v>
      </c>
      <c r="E1092" s="273">
        <v>100</v>
      </c>
      <c r="F1092" s="273" t="s">
        <v>1772</v>
      </c>
      <c r="G1092" s="273" t="s">
        <v>1255</v>
      </c>
      <c r="H1092" s="273" t="s">
        <v>1773</v>
      </c>
      <c r="I1092" s="287">
        <v>1</v>
      </c>
      <c r="J1092" s="273">
        <v>112</v>
      </c>
      <c r="K1092" s="288">
        <v>8.5777999999999993E-2</v>
      </c>
      <c r="L1092" s="288">
        <v>4.8645000000000001E-2</v>
      </c>
      <c r="M1092" s="288">
        <f t="shared" si="34"/>
        <v>3.7132999999999992E-2</v>
      </c>
      <c r="N1092" s="289">
        <f t="shared" si="35"/>
        <v>0.43289654690013751</v>
      </c>
    </row>
    <row r="1093" spans="1:14">
      <c r="A1093" s="273" t="s">
        <v>1866</v>
      </c>
      <c r="B1093" s="273">
        <v>432543301</v>
      </c>
      <c r="C1093" s="273" t="s">
        <v>1163</v>
      </c>
      <c r="D1093" s="273">
        <v>5339920</v>
      </c>
      <c r="E1093" s="273">
        <v>250</v>
      </c>
      <c r="F1093" s="273" t="s">
        <v>1772</v>
      </c>
      <c r="G1093" s="273" t="s">
        <v>1255</v>
      </c>
      <c r="H1093" s="273" t="s">
        <v>1773</v>
      </c>
      <c r="I1093" s="287">
        <v>1</v>
      </c>
      <c r="J1093" s="273">
        <v>145</v>
      </c>
      <c r="K1093" s="288">
        <v>0.15487039999999999</v>
      </c>
      <c r="L1093" s="288">
        <v>6.7913000000000001E-2</v>
      </c>
      <c r="M1093" s="288">
        <f t="shared" si="34"/>
        <v>8.695739999999999E-2</v>
      </c>
      <c r="N1093" s="289">
        <f t="shared" si="35"/>
        <v>0.56148495774531471</v>
      </c>
    </row>
    <row r="1094" spans="1:14">
      <c r="A1094" s="273" t="s">
        <v>1866</v>
      </c>
      <c r="B1094" s="273">
        <v>432543301</v>
      </c>
      <c r="C1094" s="273" t="s">
        <v>1163</v>
      </c>
      <c r="D1094" s="273">
        <v>5339952</v>
      </c>
      <c r="E1094" s="273">
        <v>100</v>
      </c>
      <c r="F1094" s="273" t="s">
        <v>1772</v>
      </c>
      <c r="G1094" s="273" t="s">
        <v>1255</v>
      </c>
      <c r="H1094" s="273" t="s">
        <v>1773</v>
      </c>
      <c r="I1094" s="287">
        <v>1</v>
      </c>
      <c r="J1094" s="273">
        <v>90</v>
      </c>
      <c r="K1094" s="288">
        <v>4.2406400000000004E-2</v>
      </c>
      <c r="L1094" s="288">
        <v>3.2818E-2</v>
      </c>
      <c r="M1094" s="288">
        <f t="shared" si="34"/>
        <v>9.5884000000000039E-3</v>
      </c>
      <c r="N1094" s="289">
        <f t="shared" si="35"/>
        <v>0.22610738001811054</v>
      </c>
    </row>
    <row r="1095" spans="1:14">
      <c r="A1095" s="273" t="s">
        <v>1866</v>
      </c>
      <c r="B1095" s="273">
        <v>432543301</v>
      </c>
      <c r="C1095" s="273" t="s">
        <v>1163</v>
      </c>
      <c r="D1095" s="273">
        <v>5340002</v>
      </c>
      <c r="E1095" s="273">
        <v>100</v>
      </c>
      <c r="F1095" s="273" t="s">
        <v>1772</v>
      </c>
      <c r="G1095" s="273" t="s">
        <v>1255</v>
      </c>
      <c r="H1095" s="273" t="s">
        <v>1773</v>
      </c>
      <c r="I1095" s="287">
        <v>1</v>
      </c>
      <c r="J1095" s="273">
        <v>129</v>
      </c>
      <c r="K1095" s="288">
        <v>7.7539200000000003E-2</v>
      </c>
      <c r="L1095" s="288">
        <v>5.8312999999999997E-2</v>
      </c>
      <c r="M1095" s="288">
        <f t="shared" si="34"/>
        <v>1.9226200000000006E-2</v>
      </c>
      <c r="N1095" s="289">
        <f t="shared" si="35"/>
        <v>0.24795458297222572</v>
      </c>
    </row>
    <row r="1096" spans="1:14">
      <c r="A1096" s="273" t="s">
        <v>1866</v>
      </c>
      <c r="B1096" s="273">
        <v>432543301</v>
      </c>
      <c r="C1096" s="273" t="s">
        <v>1163</v>
      </c>
      <c r="D1096" s="273">
        <v>5340034</v>
      </c>
      <c r="E1096" s="273">
        <v>100</v>
      </c>
      <c r="F1096" s="273" t="s">
        <v>1772</v>
      </c>
      <c r="G1096" s="273" t="s">
        <v>1255</v>
      </c>
      <c r="H1096" s="273" t="s">
        <v>1773</v>
      </c>
      <c r="I1096" s="287">
        <v>1</v>
      </c>
      <c r="J1096" s="273">
        <v>101</v>
      </c>
      <c r="K1096" s="288">
        <v>4.5887999999999998E-2</v>
      </c>
      <c r="L1096" s="288">
        <v>4.1208000000000002E-2</v>
      </c>
      <c r="M1096" s="288">
        <f t="shared" si="34"/>
        <v>4.6799999999999967E-3</v>
      </c>
      <c r="N1096" s="289">
        <f t="shared" si="35"/>
        <v>0.1019874476987447</v>
      </c>
    </row>
    <row r="1097" spans="1:14">
      <c r="A1097" s="273" t="s">
        <v>1825</v>
      </c>
      <c r="B1097" s="273">
        <v>432541402</v>
      </c>
      <c r="C1097" s="273" t="s">
        <v>1872</v>
      </c>
      <c r="D1097" s="273">
        <v>7856643</v>
      </c>
      <c r="E1097" s="273">
        <v>100</v>
      </c>
      <c r="F1097" s="273" t="s">
        <v>1772</v>
      </c>
      <c r="G1097" s="273" t="s">
        <v>1255</v>
      </c>
      <c r="H1097" s="273" t="s">
        <v>1773</v>
      </c>
      <c r="I1097" s="287">
        <v>1</v>
      </c>
      <c r="J1097" s="273">
        <v>72</v>
      </c>
      <c r="K1097" s="288">
        <v>2.86328E-2</v>
      </c>
      <c r="L1097" s="288">
        <v>2.4389000000000001E-2</v>
      </c>
      <c r="M1097" s="288">
        <f t="shared" si="34"/>
        <v>4.243799999999999E-3</v>
      </c>
      <c r="N1097" s="289">
        <f t="shared" si="35"/>
        <v>0.14821463496409709</v>
      </c>
    </row>
    <row r="1098" spans="1:14">
      <c r="A1098" s="273" t="s">
        <v>1873</v>
      </c>
      <c r="B1098" s="273">
        <v>432544601</v>
      </c>
      <c r="C1098" s="273" t="s">
        <v>1166</v>
      </c>
      <c r="D1098" s="273">
        <v>7856963</v>
      </c>
      <c r="E1098" s="273">
        <v>100</v>
      </c>
      <c r="F1098" s="273" t="s">
        <v>1772</v>
      </c>
      <c r="G1098" s="273" t="s">
        <v>1255</v>
      </c>
      <c r="H1098" s="273" t="s">
        <v>1773</v>
      </c>
      <c r="I1098" s="287">
        <v>1</v>
      </c>
      <c r="J1098" s="273">
        <v>115</v>
      </c>
      <c r="K1098" s="288">
        <v>6.9283999999999998E-2</v>
      </c>
      <c r="L1098" s="288">
        <v>4.6574999999999998E-2</v>
      </c>
      <c r="M1098" s="288">
        <f t="shared" si="34"/>
        <v>2.2709E-2</v>
      </c>
      <c r="N1098" s="289">
        <f t="shared" si="35"/>
        <v>0.32776687258241444</v>
      </c>
    </row>
    <row r="1099" spans="1:14">
      <c r="A1099" s="273" t="s">
        <v>1873</v>
      </c>
      <c r="B1099" s="273">
        <v>432544601</v>
      </c>
      <c r="C1099" s="273" t="s">
        <v>1166</v>
      </c>
      <c r="D1099" s="273">
        <v>7857005</v>
      </c>
      <c r="E1099" s="273">
        <v>100</v>
      </c>
      <c r="F1099" s="273" t="s">
        <v>1772</v>
      </c>
      <c r="G1099" s="273" t="s">
        <v>1255</v>
      </c>
      <c r="H1099" s="273" t="s">
        <v>1773</v>
      </c>
      <c r="I1099" s="287">
        <v>1</v>
      </c>
      <c r="J1099" s="273">
        <v>79</v>
      </c>
      <c r="K1099" s="288">
        <v>1.4412399999999999E-2</v>
      </c>
      <c r="L1099" s="288">
        <v>1.1847999999999999E-2</v>
      </c>
      <c r="M1099" s="288">
        <f t="shared" si="34"/>
        <v>2.5643999999999997E-3</v>
      </c>
      <c r="N1099" s="289">
        <f t="shared" si="35"/>
        <v>0.17793011573367376</v>
      </c>
    </row>
    <row r="1100" spans="1:14">
      <c r="A1100" s="273" t="s">
        <v>1873</v>
      </c>
      <c r="B1100" s="273">
        <v>432544601</v>
      </c>
      <c r="C1100" s="273" t="s">
        <v>1166</v>
      </c>
      <c r="D1100" s="273">
        <v>7857099</v>
      </c>
      <c r="E1100" s="273">
        <v>100</v>
      </c>
      <c r="F1100" s="273" t="s">
        <v>1772</v>
      </c>
      <c r="G1100" s="273" t="s">
        <v>1255</v>
      </c>
      <c r="H1100" s="273" t="s">
        <v>1773</v>
      </c>
      <c r="I1100" s="287">
        <v>1</v>
      </c>
      <c r="J1100" s="273">
        <v>26</v>
      </c>
      <c r="K1100" s="288">
        <v>2.2498000000000001E-2</v>
      </c>
      <c r="L1100" s="288">
        <v>1.7027E-2</v>
      </c>
      <c r="M1100" s="288">
        <f t="shared" si="34"/>
        <v>5.4710000000000002E-3</v>
      </c>
      <c r="N1100" s="289">
        <f t="shared" si="35"/>
        <v>0.24317717130411592</v>
      </c>
    </row>
    <row r="1101" spans="1:14">
      <c r="A1101" s="273" t="s">
        <v>1873</v>
      </c>
      <c r="B1101" s="273">
        <v>432544603</v>
      </c>
      <c r="C1101" s="273" t="s">
        <v>1167</v>
      </c>
      <c r="D1101" s="273">
        <v>9973038</v>
      </c>
      <c r="E1101" s="273">
        <v>100</v>
      </c>
      <c r="F1101" s="273" t="s">
        <v>1772</v>
      </c>
      <c r="G1101" s="273" t="s">
        <v>1255</v>
      </c>
      <c r="H1101" s="273" t="s">
        <v>1773</v>
      </c>
      <c r="I1101" s="287">
        <v>1</v>
      </c>
      <c r="J1101" s="273">
        <v>76</v>
      </c>
      <c r="K1101" s="288">
        <v>4.0689599999999999E-2</v>
      </c>
      <c r="L1101" s="288">
        <v>3.2996999999999999E-2</v>
      </c>
      <c r="M1101" s="288">
        <f t="shared" si="34"/>
        <v>7.6926000000000008E-3</v>
      </c>
      <c r="N1101" s="289">
        <f t="shared" si="35"/>
        <v>0.18905568007549842</v>
      </c>
    </row>
    <row r="1102" spans="1:14">
      <c r="A1102" s="273" t="s">
        <v>1873</v>
      </c>
      <c r="B1102" s="273">
        <v>432544603</v>
      </c>
      <c r="C1102" s="273" t="s">
        <v>1167</v>
      </c>
      <c r="D1102" s="273">
        <v>9973084</v>
      </c>
      <c r="E1102" s="273">
        <v>100</v>
      </c>
      <c r="F1102" s="273" t="s">
        <v>1772</v>
      </c>
      <c r="G1102" s="273" t="s">
        <v>1255</v>
      </c>
      <c r="H1102" s="273" t="s">
        <v>1773</v>
      </c>
      <c r="I1102" s="287">
        <v>1</v>
      </c>
      <c r="J1102" s="273">
        <v>114</v>
      </c>
      <c r="K1102" s="288">
        <v>5.1059599999999997E-2</v>
      </c>
      <c r="L1102" s="288">
        <v>4.2527000000000002E-2</v>
      </c>
      <c r="M1102" s="288">
        <f t="shared" si="34"/>
        <v>8.5325999999999944E-3</v>
      </c>
      <c r="N1102" s="289">
        <f t="shared" si="35"/>
        <v>0.16711059232739769</v>
      </c>
    </row>
    <row r="1103" spans="1:14">
      <c r="A1103" s="273" t="s">
        <v>1873</v>
      </c>
      <c r="B1103" s="273">
        <v>432544603</v>
      </c>
      <c r="C1103" s="273" t="s">
        <v>1167</v>
      </c>
      <c r="D1103" s="273">
        <v>9973172</v>
      </c>
      <c r="E1103" s="273">
        <v>100</v>
      </c>
      <c r="F1103" s="273" t="s">
        <v>1772</v>
      </c>
      <c r="G1103" s="273" t="s">
        <v>1255</v>
      </c>
      <c r="H1103" s="273" t="s">
        <v>1773</v>
      </c>
      <c r="I1103" s="287">
        <v>1</v>
      </c>
      <c r="J1103" s="273">
        <v>49</v>
      </c>
      <c r="K1103" s="288">
        <v>2.77308E-2</v>
      </c>
      <c r="L1103" s="288">
        <v>1.6858000000000001E-2</v>
      </c>
      <c r="M1103" s="288">
        <f t="shared" si="34"/>
        <v>1.0872799999999998E-2</v>
      </c>
      <c r="N1103" s="289">
        <f t="shared" si="35"/>
        <v>0.39208389227862156</v>
      </c>
    </row>
    <row r="1104" spans="1:14">
      <c r="A1104" s="273" t="s">
        <v>1869</v>
      </c>
      <c r="B1104" s="273">
        <v>432541102</v>
      </c>
      <c r="C1104" s="273" t="s">
        <v>1874</v>
      </c>
      <c r="D1104" s="273">
        <v>9973426</v>
      </c>
      <c r="E1104" s="273">
        <v>100</v>
      </c>
      <c r="F1104" s="273" t="s">
        <v>1772</v>
      </c>
      <c r="G1104" s="273" t="s">
        <v>1255</v>
      </c>
      <c r="H1104" s="273" t="s">
        <v>1773</v>
      </c>
      <c r="I1104" s="287">
        <v>1</v>
      </c>
      <c r="J1104" s="273">
        <v>97</v>
      </c>
      <c r="K1104" s="288">
        <v>5.9937199999999996E-2</v>
      </c>
      <c r="L1104" s="288">
        <v>5.4628000000000003E-2</v>
      </c>
      <c r="M1104" s="288">
        <f t="shared" si="34"/>
        <v>5.3091999999999931E-3</v>
      </c>
      <c r="N1104" s="289">
        <f t="shared" si="35"/>
        <v>8.8579379750805737E-2</v>
      </c>
    </row>
    <row r="1105" spans="1:14">
      <c r="A1105" s="273" t="s">
        <v>1869</v>
      </c>
      <c r="B1105" s="273">
        <v>432541102</v>
      </c>
      <c r="C1105" s="273" t="s">
        <v>1874</v>
      </c>
      <c r="D1105" s="273">
        <v>9973472</v>
      </c>
      <c r="E1105" s="273">
        <v>100</v>
      </c>
      <c r="F1105" s="273" t="s">
        <v>1772</v>
      </c>
      <c r="G1105" s="273" t="s">
        <v>1255</v>
      </c>
      <c r="H1105" s="273" t="s">
        <v>1773</v>
      </c>
      <c r="I1105" s="287">
        <v>1</v>
      </c>
      <c r="J1105" s="273">
        <v>104</v>
      </c>
      <c r="K1105" s="288">
        <v>5.3553999999999997E-2</v>
      </c>
      <c r="L1105" s="288">
        <v>4.5019000000000003E-2</v>
      </c>
      <c r="M1105" s="288">
        <f t="shared" si="34"/>
        <v>8.534999999999994E-3</v>
      </c>
      <c r="N1105" s="289">
        <f t="shared" si="35"/>
        <v>0.15937184897486639</v>
      </c>
    </row>
    <row r="1106" spans="1:14">
      <c r="A1106" s="273" t="s">
        <v>1869</v>
      </c>
      <c r="B1106" s="273">
        <v>432541101</v>
      </c>
      <c r="C1106" s="273" t="s">
        <v>1167</v>
      </c>
      <c r="D1106" s="273">
        <v>9973512</v>
      </c>
      <c r="E1106" s="273">
        <v>100</v>
      </c>
      <c r="F1106" s="273" t="s">
        <v>1772</v>
      </c>
      <c r="G1106" s="273" t="s">
        <v>1255</v>
      </c>
      <c r="H1106" s="273" t="s">
        <v>1773</v>
      </c>
      <c r="I1106" s="287">
        <v>1</v>
      </c>
      <c r="J1106" s="273">
        <v>90</v>
      </c>
      <c r="K1106" s="288">
        <v>8.4988800000000003E-2</v>
      </c>
      <c r="L1106" s="288">
        <v>4.4874999999999998E-2</v>
      </c>
      <c r="M1106" s="288">
        <f t="shared" si="34"/>
        <v>4.0113800000000005E-2</v>
      </c>
      <c r="N1106" s="289">
        <f t="shared" si="35"/>
        <v>0.47198925034828121</v>
      </c>
    </row>
    <row r="1107" spans="1:14">
      <c r="A1107" s="273" t="s">
        <v>1869</v>
      </c>
      <c r="B1107" s="273">
        <v>432541101</v>
      </c>
      <c r="C1107" s="273" t="s">
        <v>1167</v>
      </c>
      <c r="D1107" s="273">
        <v>9973516</v>
      </c>
      <c r="E1107" s="273">
        <v>100</v>
      </c>
      <c r="F1107" s="273" t="s">
        <v>1772</v>
      </c>
      <c r="G1107" s="273" t="s">
        <v>1255</v>
      </c>
      <c r="H1107" s="273" t="s">
        <v>1773</v>
      </c>
      <c r="I1107" s="287">
        <v>1</v>
      </c>
      <c r="J1107" s="273">
        <v>81</v>
      </c>
      <c r="K1107" s="288">
        <v>5.2131199999999996E-2</v>
      </c>
      <c r="L1107" s="288">
        <v>3.4698E-2</v>
      </c>
      <c r="M1107" s="288">
        <f t="shared" si="34"/>
        <v>1.7433199999999996E-2</v>
      </c>
      <c r="N1107" s="289">
        <f t="shared" si="35"/>
        <v>0.33441010373826036</v>
      </c>
    </row>
    <row r="1108" spans="1:14">
      <c r="A1108" s="273" t="s">
        <v>1869</v>
      </c>
      <c r="B1108" s="273">
        <v>432541101</v>
      </c>
      <c r="C1108" s="273" t="s">
        <v>1167</v>
      </c>
      <c r="D1108" s="273">
        <v>9973518</v>
      </c>
      <c r="E1108" s="273">
        <v>100</v>
      </c>
      <c r="F1108" s="273" t="s">
        <v>1772</v>
      </c>
      <c r="G1108" s="273" t="s">
        <v>1255</v>
      </c>
      <c r="H1108" s="273" t="s">
        <v>1773</v>
      </c>
      <c r="I1108" s="287">
        <v>1</v>
      </c>
      <c r="J1108" s="273">
        <v>131</v>
      </c>
      <c r="K1108" s="288">
        <v>9.7806000000000004E-2</v>
      </c>
      <c r="L1108" s="288">
        <v>6.5218999999999999E-2</v>
      </c>
      <c r="M1108" s="288">
        <f t="shared" si="34"/>
        <v>3.2587000000000005E-2</v>
      </c>
      <c r="N1108" s="289">
        <f t="shared" si="35"/>
        <v>0.33317996850908943</v>
      </c>
    </row>
    <row r="1109" spans="1:14">
      <c r="A1109" s="273" t="s">
        <v>1825</v>
      </c>
      <c r="B1109" s="273">
        <v>432541405</v>
      </c>
      <c r="C1109" s="273" t="s">
        <v>1154</v>
      </c>
      <c r="D1109" s="273">
        <v>9993037</v>
      </c>
      <c r="E1109" s="273">
        <v>100</v>
      </c>
      <c r="F1109" s="273" t="s">
        <v>1772</v>
      </c>
      <c r="G1109" s="273" t="s">
        <v>1255</v>
      </c>
      <c r="H1109" s="273" t="s">
        <v>1773</v>
      </c>
      <c r="I1109" s="287">
        <v>1</v>
      </c>
      <c r="J1109" s="273">
        <v>86</v>
      </c>
      <c r="K1109" s="288">
        <v>5.1667199999999996E-2</v>
      </c>
      <c r="L1109" s="288">
        <v>4.5421000000000003E-2</v>
      </c>
      <c r="M1109" s="288">
        <f t="shared" si="34"/>
        <v>6.2461999999999934E-3</v>
      </c>
      <c r="N1109" s="289">
        <f t="shared" si="35"/>
        <v>0.12089294562120637</v>
      </c>
    </row>
    <row r="1110" spans="1:14">
      <c r="A1110" s="273" t="s">
        <v>1825</v>
      </c>
      <c r="B1110" s="273">
        <v>432541401</v>
      </c>
      <c r="C1110" s="273" t="s">
        <v>1151</v>
      </c>
      <c r="D1110" s="273">
        <v>10189548</v>
      </c>
      <c r="E1110" s="273">
        <v>100</v>
      </c>
      <c r="F1110" s="273" t="s">
        <v>1772</v>
      </c>
      <c r="G1110" s="273" t="s">
        <v>1255</v>
      </c>
      <c r="H1110" s="273" t="s">
        <v>1773</v>
      </c>
      <c r="I1110" s="287">
        <v>1</v>
      </c>
      <c r="J1110" s="273">
        <v>161</v>
      </c>
      <c r="K1110" s="288">
        <v>8.2471199999999995E-2</v>
      </c>
      <c r="L1110" s="288">
        <v>6.1055999999999999E-2</v>
      </c>
      <c r="M1110" s="288">
        <f t="shared" si="34"/>
        <v>2.1415199999999995E-2</v>
      </c>
      <c r="N1110" s="289">
        <f t="shared" si="35"/>
        <v>0.25966882984605533</v>
      </c>
    </row>
    <row r="1111" spans="1:14">
      <c r="A1111" s="273" t="s">
        <v>1825</v>
      </c>
      <c r="B1111" s="273">
        <v>432541401</v>
      </c>
      <c r="C1111" s="273" t="s">
        <v>1151</v>
      </c>
      <c r="D1111" s="273">
        <v>10189600</v>
      </c>
      <c r="E1111" s="273">
        <v>100</v>
      </c>
      <c r="F1111" s="273" t="s">
        <v>1772</v>
      </c>
      <c r="G1111" s="273" t="s">
        <v>1255</v>
      </c>
      <c r="H1111" s="273" t="s">
        <v>1773</v>
      </c>
      <c r="I1111" s="287">
        <v>1</v>
      </c>
      <c r="J1111" s="273">
        <v>57</v>
      </c>
      <c r="K1111" s="288">
        <v>3.4668400000000002E-2</v>
      </c>
      <c r="L1111" s="288">
        <v>2.6761E-2</v>
      </c>
      <c r="M1111" s="288">
        <f t="shared" si="34"/>
        <v>7.9074000000000019E-3</v>
      </c>
      <c r="N1111" s="289">
        <f t="shared" si="35"/>
        <v>0.22808667258944748</v>
      </c>
    </row>
    <row r="1112" spans="1:14">
      <c r="A1112" s="273" t="s">
        <v>1825</v>
      </c>
      <c r="B1112" s="273">
        <v>432541401</v>
      </c>
      <c r="C1112" s="273" t="s">
        <v>1151</v>
      </c>
      <c r="D1112" s="273">
        <v>10189702</v>
      </c>
      <c r="E1112" s="273">
        <v>100</v>
      </c>
      <c r="F1112" s="273" t="s">
        <v>1772</v>
      </c>
      <c r="G1112" s="273" t="s">
        <v>1255</v>
      </c>
      <c r="H1112" s="273" t="s">
        <v>1773</v>
      </c>
      <c r="I1112" s="287">
        <v>1</v>
      </c>
      <c r="J1112" s="273">
        <v>116</v>
      </c>
      <c r="K1112" s="288">
        <v>7.5751600000000002E-2</v>
      </c>
      <c r="L1112" s="288">
        <v>7.0108000000000004E-2</v>
      </c>
      <c r="M1112" s="288">
        <f t="shared" si="34"/>
        <v>5.6435999999999986E-3</v>
      </c>
      <c r="N1112" s="289">
        <f t="shared" si="35"/>
        <v>7.450139667016932E-2</v>
      </c>
    </row>
    <row r="1113" spans="1:14">
      <c r="A1113" s="273" t="s">
        <v>1875</v>
      </c>
      <c r="B1113" s="273">
        <v>432532104</v>
      </c>
      <c r="C1113" s="273" t="s">
        <v>1146</v>
      </c>
      <c r="D1113" s="273">
        <v>10261338</v>
      </c>
      <c r="E1113" s="273">
        <v>100</v>
      </c>
      <c r="F1113" s="273" t="s">
        <v>1772</v>
      </c>
      <c r="G1113" s="273" t="s">
        <v>1255</v>
      </c>
      <c r="H1113" s="273" t="s">
        <v>1773</v>
      </c>
      <c r="I1113" s="287">
        <v>1</v>
      </c>
      <c r="J1113" s="273">
        <v>43</v>
      </c>
      <c r="K1113" s="288">
        <v>2.4095999999999999E-2</v>
      </c>
      <c r="L1113" s="288">
        <v>1.5730000000000001E-2</v>
      </c>
      <c r="M1113" s="288">
        <f t="shared" si="34"/>
        <v>8.3659999999999984E-3</v>
      </c>
      <c r="N1113" s="289">
        <f t="shared" si="35"/>
        <v>0.34719455511288178</v>
      </c>
    </row>
    <row r="1114" spans="1:14">
      <c r="A1114" s="273" t="s">
        <v>1875</v>
      </c>
      <c r="B1114" s="273">
        <v>432532104</v>
      </c>
      <c r="C1114" s="273" t="s">
        <v>1146</v>
      </c>
      <c r="D1114" s="273">
        <v>10261348</v>
      </c>
      <c r="E1114" s="273">
        <v>100</v>
      </c>
      <c r="F1114" s="273" t="s">
        <v>1772</v>
      </c>
      <c r="G1114" s="273" t="s">
        <v>1255</v>
      </c>
      <c r="H1114" s="273" t="s">
        <v>1773</v>
      </c>
      <c r="I1114" s="287">
        <v>1</v>
      </c>
      <c r="J1114" s="273">
        <v>34</v>
      </c>
      <c r="K1114" s="288">
        <v>2.55464E-2</v>
      </c>
      <c r="L1114" s="288">
        <v>1.5897999999999999E-2</v>
      </c>
      <c r="M1114" s="288">
        <f t="shared" si="34"/>
        <v>9.6484000000000014E-3</v>
      </c>
      <c r="N1114" s="289">
        <f t="shared" si="35"/>
        <v>0.37768139542166418</v>
      </c>
    </row>
    <row r="1115" spans="1:14">
      <c r="A1115" s="273" t="s">
        <v>1875</v>
      </c>
      <c r="B1115" s="273">
        <v>432532104</v>
      </c>
      <c r="C1115" s="273" t="s">
        <v>1146</v>
      </c>
      <c r="D1115" s="273">
        <v>10261376</v>
      </c>
      <c r="E1115" s="273">
        <v>100</v>
      </c>
      <c r="F1115" s="273" t="s">
        <v>1772</v>
      </c>
      <c r="G1115" s="273" t="s">
        <v>1255</v>
      </c>
      <c r="H1115" s="273" t="s">
        <v>1773</v>
      </c>
      <c r="I1115" s="287">
        <v>1</v>
      </c>
      <c r="J1115" s="273">
        <v>111</v>
      </c>
      <c r="K1115" s="288">
        <v>6.2204800000000005E-2</v>
      </c>
      <c r="L1115" s="288">
        <v>3.9177999999999998E-2</v>
      </c>
      <c r="M1115" s="288">
        <f t="shared" si="34"/>
        <v>2.3026800000000007E-2</v>
      </c>
      <c r="N1115" s="289">
        <f t="shared" si="35"/>
        <v>0.37017722105046563</v>
      </c>
    </row>
    <row r="1116" spans="1:14">
      <c r="A1116" s="273" t="s">
        <v>1875</v>
      </c>
      <c r="B1116" s="273">
        <v>432532104</v>
      </c>
      <c r="C1116" s="273" t="s">
        <v>1146</v>
      </c>
      <c r="D1116" s="273">
        <v>10261394</v>
      </c>
      <c r="E1116" s="273">
        <v>100</v>
      </c>
      <c r="F1116" s="273" t="s">
        <v>1772</v>
      </c>
      <c r="G1116" s="273" t="s">
        <v>1255</v>
      </c>
      <c r="H1116" s="273" t="s">
        <v>1773</v>
      </c>
      <c r="I1116" s="287">
        <v>1</v>
      </c>
      <c r="J1116" s="273">
        <v>53</v>
      </c>
      <c r="K1116" s="288">
        <v>5.0923599999999999E-2</v>
      </c>
      <c r="L1116" s="288">
        <v>2.6433000000000002E-2</v>
      </c>
      <c r="M1116" s="288">
        <f t="shared" si="34"/>
        <v>2.4490599999999998E-2</v>
      </c>
      <c r="N1116" s="289">
        <f t="shared" si="35"/>
        <v>0.48092829257947195</v>
      </c>
    </row>
    <row r="1117" spans="1:14">
      <c r="A1117" s="273" t="s">
        <v>1875</v>
      </c>
      <c r="B1117" s="273">
        <v>432532104</v>
      </c>
      <c r="C1117" s="273" t="s">
        <v>1146</v>
      </c>
      <c r="D1117" s="273">
        <v>10261398</v>
      </c>
      <c r="E1117" s="273">
        <v>100</v>
      </c>
      <c r="F1117" s="273" t="s">
        <v>1772</v>
      </c>
      <c r="G1117" s="273" t="s">
        <v>1255</v>
      </c>
      <c r="H1117" s="273" t="s">
        <v>1773</v>
      </c>
      <c r="I1117" s="287">
        <v>1</v>
      </c>
      <c r="J1117" s="273">
        <v>128</v>
      </c>
      <c r="K1117" s="288">
        <v>5.5401199999999998E-2</v>
      </c>
      <c r="L1117" s="288">
        <v>4.1217999999999998E-2</v>
      </c>
      <c r="M1117" s="288">
        <f t="shared" si="34"/>
        <v>1.41832E-2</v>
      </c>
      <c r="N1117" s="289">
        <f t="shared" si="35"/>
        <v>0.25600889511418529</v>
      </c>
    </row>
    <row r="1118" spans="1:14">
      <c r="A1118" s="273" t="s">
        <v>1875</v>
      </c>
      <c r="B1118" s="273">
        <v>432532104</v>
      </c>
      <c r="C1118" s="273" t="s">
        <v>1146</v>
      </c>
      <c r="D1118" s="273">
        <v>10261422</v>
      </c>
      <c r="E1118" s="273">
        <v>100</v>
      </c>
      <c r="F1118" s="273" t="s">
        <v>1772</v>
      </c>
      <c r="G1118" s="273" t="s">
        <v>1255</v>
      </c>
      <c r="H1118" s="273" t="s">
        <v>1773</v>
      </c>
      <c r="I1118" s="287">
        <v>1</v>
      </c>
      <c r="J1118" s="273">
        <v>96</v>
      </c>
      <c r="K1118" s="288">
        <v>4.85272E-2</v>
      </c>
      <c r="L1118" s="288">
        <v>3.2245999999999997E-2</v>
      </c>
      <c r="M1118" s="288">
        <f t="shared" si="34"/>
        <v>1.6281200000000003E-2</v>
      </c>
      <c r="N1118" s="289">
        <f t="shared" si="35"/>
        <v>0.33550668491073055</v>
      </c>
    </row>
    <row r="1119" spans="1:14">
      <c r="A1119" s="273" t="s">
        <v>1875</v>
      </c>
      <c r="B1119" s="273">
        <v>432532104</v>
      </c>
      <c r="C1119" s="273" t="s">
        <v>1146</v>
      </c>
      <c r="D1119" s="273">
        <v>10261434</v>
      </c>
      <c r="E1119" s="273">
        <v>100</v>
      </c>
      <c r="F1119" s="273" t="s">
        <v>1772</v>
      </c>
      <c r="G1119" s="273" t="s">
        <v>1255</v>
      </c>
      <c r="H1119" s="273" t="s">
        <v>1773</v>
      </c>
      <c r="I1119" s="287">
        <v>1</v>
      </c>
      <c r="J1119" s="273">
        <v>30</v>
      </c>
      <c r="K1119" s="288">
        <v>1.9656400000000001E-2</v>
      </c>
      <c r="L1119" s="288">
        <v>9.9640000000000006E-3</v>
      </c>
      <c r="M1119" s="288">
        <f t="shared" si="34"/>
        <v>9.6924000000000003E-3</v>
      </c>
      <c r="N1119" s="289">
        <f t="shared" si="35"/>
        <v>0.49309130868317697</v>
      </c>
    </row>
    <row r="1120" spans="1:14">
      <c r="A1120" s="273" t="s">
        <v>1875</v>
      </c>
      <c r="B1120" s="273">
        <v>432532104</v>
      </c>
      <c r="C1120" s="273" t="s">
        <v>1146</v>
      </c>
      <c r="D1120" s="273">
        <v>10261488</v>
      </c>
      <c r="E1120" s="273">
        <v>100</v>
      </c>
      <c r="F1120" s="273" t="s">
        <v>1772</v>
      </c>
      <c r="G1120" s="273" t="s">
        <v>1255</v>
      </c>
      <c r="H1120" s="273" t="s">
        <v>1773</v>
      </c>
      <c r="I1120" s="287">
        <v>1</v>
      </c>
      <c r="J1120" s="273">
        <v>66</v>
      </c>
      <c r="K1120" s="288">
        <v>7.0337999999999998E-2</v>
      </c>
      <c r="L1120" s="288">
        <v>3.4608E-2</v>
      </c>
      <c r="M1120" s="288">
        <f t="shared" si="34"/>
        <v>3.5729999999999998E-2</v>
      </c>
      <c r="N1120" s="289">
        <f t="shared" si="35"/>
        <v>0.50797577411925277</v>
      </c>
    </row>
    <row r="1121" spans="1:14">
      <c r="A1121" s="273" t="s">
        <v>1875</v>
      </c>
      <c r="B1121" s="273">
        <v>432532102</v>
      </c>
      <c r="C1121" s="273" t="s">
        <v>1144</v>
      </c>
      <c r="D1121" s="273">
        <v>10261562</v>
      </c>
      <c r="E1121" s="273">
        <v>100</v>
      </c>
      <c r="F1121" s="273" t="s">
        <v>1772</v>
      </c>
      <c r="G1121" s="273" t="s">
        <v>1255</v>
      </c>
      <c r="H1121" s="273" t="s">
        <v>1773</v>
      </c>
      <c r="I1121" s="287">
        <v>1</v>
      </c>
      <c r="J1121" s="273">
        <v>48</v>
      </c>
      <c r="K1121" s="288">
        <v>2.54284E-2</v>
      </c>
      <c r="L1121" s="288">
        <v>1.7351999999999999E-2</v>
      </c>
      <c r="M1121" s="288">
        <f t="shared" si="34"/>
        <v>8.0764000000000009E-3</v>
      </c>
      <c r="N1121" s="289">
        <f t="shared" si="35"/>
        <v>0.31761337716883487</v>
      </c>
    </row>
    <row r="1122" spans="1:14">
      <c r="A1122" s="273" t="s">
        <v>1875</v>
      </c>
      <c r="B1122" s="273">
        <v>432532102</v>
      </c>
      <c r="C1122" s="273" t="s">
        <v>1144</v>
      </c>
      <c r="D1122" s="273">
        <v>10261566</v>
      </c>
      <c r="E1122" s="273">
        <v>100</v>
      </c>
      <c r="F1122" s="273" t="s">
        <v>1772</v>
      </c>
      <c r="G1122" s="273" t="s">
        <v>1255</v>
      </c>
      <c r="H1122" s="273" t="s">
        <v>1773</v>
      </c>
      <c r="I1122" s="287">
        <v>1</v>
      </c>
      <c r="J1122" s="273">
        <v>44</v>
      </c>
      <c r="K1122" s="288">
        <v>2.4478E-2</v>
      </c>
      <c r="L1122" s="288">
        <v>2.2869E-2</v>
      </c>
      <c r="M1122" s="288">
        <f t="shared" si="34"/>
        <v>1.6089999999999993E-3</v>
      </c>
      <c r="N1122" s="289">
        <f t="shared" si="35"/>
        <v>6.5732494484843501E-2</v>
      </c>
    </row>
    <row r="1123" spans="1:14">
      <c r="A1123" s="273" t="s">
        <v>1875</v>
      </c>
      <c r="B1123" s="273">
        <v>432532102</v>
      </c>
      <c r="C1123" s="273" t="s">
        <v>1144</v>
      </c>
      <c r="D1123" s="273">
        <v>10261580</v>
      </c>
      <c r="E1123" s="273">
        <v>100</v>
      </c>
      <c r="F1123" s="273" t="s">
        <v>1772</v>
      </c>
      <c r="G1123" s="273" t="s">
        <v>1255</v>
      </c>
      <c r="H1123" s="273" t="s">
        <v>1773</v>
      </c>
      <c r="I1123" s="287">
        <v>1</v>
      </c>
      <c r="J1123" s="273">
        <v>104</v>
      </c>
      <c r="K1123" s="288">
        <v>7.0400799999999999E-2</v>
      </c>
      <c r="L1123" s="288">
        <v>4.8157999999999999E-2</v>
      </c>
      <c r="M1123" s="288">
        <f t="shared" si="34"/>
        <v>2.22428E-2</v>
      </c>
      <c r="N1123" s="289">
        <f t="shared" si="35"/>
        <v>0.3159452733491665</v>
      </c>
    </row>
    <row r="1124" spans="1:14">
      <c r="A1124" s="273" t="s">
        <v>1875</v>
      </c>
      <c r="B1124" s="273">
        <v>432532102</v>
      </c>
      <c r="C1124" s="273" t="s">
        <v>1144</v>
      </c>
      <c r="D1124" s="273">
        <v>10261610</v>
      </c>
      <c r="E1124" s="273">
        <v>100</v>
      </c>
      <c r="F1124" s="273" t="s">
        <v>1772</v>
      </c>
      <c r="G1124" s="273" t="s">
        <v>1255</v>
      </c>
      <c r="H1124" s="273" t="s">
        <v>1773</v>
      </c>
      <c r="I1124" s="287">
        <v>1</v>
      </c>
      <c r="J1124" s="273">
        <v>98</v>
      </c>
      <c r="K1124" s="288">
        <v>6.3383200000000001E-2</v>
      </c>
      <c r="L1124" s="288">
        <v>3.0929999999999999E-2</v>
      </c>
      <c r="M1124" s="288">
        <f t="shared" si="34"/>
        <v>3.2453200000000001E-2</v>
      </c>
      <c r="N1124" s="289">
        <f t="shared" si="35"/>
        <v>0.51201580229461441</v>
      </c>
    </row>
    <row r="1125" spans="1:14">
      <c r="A1125" s="273" t="s">
        <v>1875</v>
      </c>
      <c r="B1125" s="273">
        <v>432532102</v>
      </c>
      <c r="C1125" s="273" t="s">
        <v>1144</v>
      </c>
      <c r="D1125" s="273">
        <v>10261618</v>
      </c>
      <c r="E1125" s="273">
        <v>100</v>
      </c>
      <c r="F1125" s="273" t="s">
        <v>1772</v>
      </c>
      <c r="G1125" s="273" t="s">
        <v>1255</v>
      </c>
      <c r="H1125" s="273" t="s">
        <v>1773</v>
      </c>
      <c r="I1125" s="287">
        <v>1</v>
      </c>
      <c r="J1125" s="273">
        <v>120</v>
      </c>
      <c r="K1125" s="288">
        <v>5.6050000000000003E-2</v>
      </c>
      <c r="L1125" s="288">
        <v>4.4478999999999998E-2</v>
      </c>
      <c r="M1125" s="288">
        <f t="shared" si="34"/>
        <v>1.1571000000000005E-2</v>
      </c>
      <c r="N1125" s="289">
        <f t="shared" si="35"/>
        <v>0.20644067796610177</v>
      </c>
    </row>
    <row r="1126" spans="1:14">
      <c r="A1126" s="273" t="s">
        <v>1865</v>
      </c>
      <c r="B1126" s="273">
        <v>432531401</v>
      </c>
      <c r="C1126" s="273" t="s">
        <v>1140</v>
      </c>
      <c r="D1126" s="273">
        <v>12084877</v>
      </c>
      <c r="E1126" s="273">
        <v>100</v>
      </c>
      <c r="F1126" s="273" t="s">
        <v>1772</v>
      </c>
      <c r="G1126" s="273" t="s">
        <v>1255</v>
      </c>
      <c r="H1126" s="273" t="s">
        <v>1773</v>
      </c>
      <c r="I1126" s="287">
        <v>1</v>
      </c>
      <c r="J1126" s="273">
        <v>43</v>
      </c>
      <c r="K1126" s="288">
        <v>2.6324400000000001E-2</v>
      </c>
      <c r="L1126" s="288">
        <v>2.0302000000000001E-2</v>
      </c>
      <c r="M1126" s="288">
        <f t="shared" si="34"/>
        <v>6.0224000000000007E-3</v>
      </c>
      <c r="N1126" s="289">
        <f t="shared" si="35"/>
        <v>0.22877634438011885</v>
      </c>
    </row>
    <row r="1127" spans="1:14">
      <c r="A1127" s="273" t="s">
        <v>1865</v>
      </c>
      <c r="B1127" s="273">
        <v>432531401</v>
      </c>
      <c r="C1127" s="273" t="s">
        <v>1140</v>
      </c>
      <c r="D1127" s="273">
        <v>12084935</v>
      </c>
      <c r="E1127" s="273">
        <v>100</v>
      </c>
      <c r="F1127" s="273" t="s">
        <v>1772</v>
      </c>
      <c r="G1127" s="273" t="s">
        <v>1255</v>
      </c>
      <c r="H1127" s="273" t="s">
        <v>1773</v>
      </c>
      <c r="I1127" s="287">
        <v>1</v>
      </c>
      <c r="J1127" s="273">
        <v>91</v>
      </c>
      <c r="K1127" s="288">
        <v>4.7722800000000003E-2</v>
      </c>
      <c r="L1127" s="288">
        <v>3.2923000000000001E-2</v>
      </c>
      <c r="M1127" s="288">
        <f t="shared" si="34"/>
        <v>1.4799800000000002E-2</v>
      </c>
      <c r="N1127" s="289">
        <f t="shared" si="35"/>
        <v>0.31012011030367037</v>
      </c>
    </row>
    <row r="1128" spans="1:14">
      <c r="A1128" s="273" t="s">
        <v>1865</v>
      </c>
      <c r="B1128" s="273">
        <v>432531401</v>
      </c>
      <c r="C1128" s="273" t="s">
        <v>1140</v>
      </c>
      <c r="D1128" s="273">
        <v>12084947</v>
      </c>
      <c r="E1128" s="273">
        <v>100</v>
      </c>
      <c r="F1128" s="273" t="s">
        <v>1772</v>
      </c>
      <c r="G1128" s="273" t="s">
        <v>1255</v>
      </c>
      <c r="H1128" s="273" t="s">
        <v>1773</v>
      </c>
      <c r="I1128" s="287">
        <v>1</v>
      </c>
      <c r="J1128" s="273">
        <v>38</v>
      </c>
      <c r="K1128" s="288">
        <v>3.00272E-2</v>
      </c>
      <c r="L1128" s="288">
        <v>2.0704E-2</v>
      </c>
      <c r="M1128" s="288">
        <f t="shared" si="34"/>
        <v>9.3232000000000002E-3</v>
      </c>
      <c r="N1128" s="289">
        <f t="shared" si="35"/>
        <v>0.31049182074918741</v>
      </c>
    </row>
    <row r="1129" spans="1:14">
      <c r="A1129" s="273" t="s">
        <v>1865</v>
      </c>
      <c r="B1129" s="273">
        <v>432531401</v>
      </c>
      <c r="C1129" s="273" t="s">
        <v>1140</v>
      </c>
      <c r="D1129" s="273">
        <v>12085029</v>
      </c>
      <c r="E1129" s="273">
        <v>100</v>
      </c>
      <c r="F1129" s="273" t="s">
        <v>1772</v>
      </c>
      <c r="G1129" s="273" t="s">
        <v>1255</v>
      </c>
      <c r="H1129" s="273" t="s">
        <v>1773</v>
      </c>
      <c r="I1129" s="287">
        <v>1</v>
      </c>
      <c r="J1129" s="273">
        <v>89</v>
      </c>
      <c r="K1129" s="288">
        <v>4.7213600000000001E-2</v>
      </c>
      <c r="L1129" s="288">
        <v>3.7628000000000002E-2</v>
      </c>
      <c r="M1129" s="288">
        <f t="shared" si="34"/>
        <v>9.5855999999999997E-3</v>
      </c>
      <c r="N1129" s="289">
        <f t="shared" si="35"/>
        <v>0.20302624667468694</v>
      </c>
    </row>
    <row r="1130" spans="1:14">
      <c r="A1130" s="273" t="s">
        <v>1865</v>
      </c>
      <c r="B1130" s="273">
        <v>432531401</v>
      </c>
      <c r="C1130" s="273" t="s">
        <v>1140</v>
      </c>
      <c r="D1130" s="273">
        <v>12085059</v>
      </c>
      <c r="E1130" s="273">
        <v>100</v>
      </c>
      <c r="F1130" s="273" t="s">
        <v>1772</v>
      </c>
      <c r="G1130" s="273" t="s">
        <v>1255</v>
      </c>
      <c r="H1130" s="273" t="s">
        <v>1773</v>
      </c>
      <c r="I1130" s="287">
        <v>1</v>
      </c>
      <c r="J1130" s="273">
        <v>184</v>
      </c>
      <c r="K1130" s="288">
        <v>0.1002532</v>
      </c>
      <c r="L1130" s="288">
        <v>7.4035000000000004E-2</v>
      </c>
      <c r="M1130" s="288">
        <f t="shared" si="34"/>
        <v>2.6218199999999997E-2</v>
      </c>
      <c r="N1130" s="289">
        <f t="shared" si="35"/>
        <v>0.26151983178591803</v>
      </c>
    </row>
    <row r="1131" spans="1:14">
      <c r="A1131" s="273" t="s">
        <v>1865</v>
      </c>
      <c r="B1131" s="273">
        <v>432531401</v>
      </c>
      <c r="C1131" s="273" t="s">
        <v>1140</v>
      </c>
      <c r="D1131" s="273">
        <v>12085085</v>
      </c>
      <c r="E1131" s="273">
        <v>100</v>
      </c>
      <c r="F1131" s="273" t="s">
        <v>1772</v>
      </c>
      <c r="G1131" s="273" t="s">
        <v>1255</v>
      </c>
      <c r="H1131" s="273" t="s">
        <v>1773</v>
      </c>
      <c r="I1131" s="287">
        <v>1</v>
      </c>
      <c r="J1131" s="273">
        <v>93</v>
      </c>
      <c r="K1131" s="288">
        <v>7.3018E-2</v>
      </c>
      <c r="L1131" s="288">
        <v>5.9713000000000002E-2</v>
      </c>
      <c r="M1131" s="288">
        <f t="shared" si="34"/>
        <v>1.3304999999999997E-2</v>
      </c>
      <c r="N1131" s="289">
        <f t="shared" si="35"/>
        <v>0.18221534416171351</v>
      </c>
    </row>
    <row r="1132" spans="1:14">
      <c r="A1132" s="273" t="s">
        <v>1876</v>
      </c>
      <c r="B1132" s="273">
        <v>432531204</v>
      </c>
      <c r="C1132" s="273" t="s">
        <v>1138</v>
      </c>
      <c r="D1132" s="273">
        <v>12085125</v>
      </c>
      <c r="E1132" s="273">
        <v>100</v>
      </c>
      <c r="F1132" s="273" t="s">
        <v>1772</v>
      </c>
      <c r="G1132" s="273" t="s">
        <v>1255</v>
      </c>
      <c r="H1132" s="273" t="s">
        <v>1773</v>
      </c>
      <c r="I1132" s="287">
        <v>1</v>
      </c>
      <c r="J1132" s="273">
        <v>82</v>
      </c>
      <c r="K1132" s="288">
        <v>8.3642800000000003E-2</v>
      </c>
      <c r="L1132" s="288">
        <v>6.8379999999999996E-2</v>
      </c>
      <c r="M1132" s="288">
        <f t="shared" si="34"/>
        <v>1.5262800000000007E-2</v>
      </c>
      <c r="N1132" s="289">
        <f t="shared" si="35"/>
        <v>0.18247595728502641</v>
      </c>
    </row>
    <row r="1133" spans="1:14">
      <c r="A1133" s="273" t="s">
        <v>1876</v>
      </c>
      <c r="B1133" s="273">
        <v>432531204</v>
      </c>
      <c r="C1133" s="273" t="s">
        <v>1138</v>
      </c>
      <c r="D1133" s="273">
        <v>12085129</v>
      </c>
      <c r="E1133" s="273">
        <v>100</v>
      </c>
      <c r="F1133" s="273" t="s">
        <v>1772</v>
      </c>
      <c r="G1133" s="273" t="s">
        <v>1255</v>
      </c>
      <c r="H1133" s="273" t="s">
        <v>1773</v>
      </c>
      <c r="I1133" s="287">
        <v>1</v>
      </c>
      <c r="J1133" s="273">
        <v>101</v>
      </c>
      <c r="K1133" s="288">
        <v>0.13315960000000002</v>
      </c>
      <c r="L1133" s="288">
        <v>0.10859424000000001</v>
      </c>
      <c r="M1133" s="288">
        <f t="shared" si="34"/>
        <v>2.4565360000000008E-2</v>
      </c>
      <c r="N1133" s="289">
        <f t="shared" si="35"/>
        <v>0.18448057819338601</v>
      </c>
    </row>
    <row r="1134" spans="1:14">
      <c r="A1134" s="273" t="s">
        <v>1876</v>
      </c>
      <c r="B1134" s="273">
        <v>432531204</v>
      </c>
      <c r="C1134" s="273" t="s">
        <v>1138</v>
      </c>
      <c r="D1134" s="273">
        <v>12085133</v>
      </c>
      <c r="E1134" s="273">
        <v>100</v>
      </c>
      <c r="F1134" s="273" t="s">
        <v>1772</v>
      </c>
      <c r="G1134" s="273" t="s">
        <v>1255</v>
      </c>
      <c r="H1134" s="273" t="s">
        <v>1773</v>
      </c>
      <c r="I1134" s="287">
        <v>1</v>
      </c>
      <c r="J1134" s="273">
        <v>107</v>
      </c>
      <c r="K1134" s="288">
        <v>8.7867199999999993E-2</v>
      </c>
      <c r="L1134" s="288">
        <v>5.6531999999999999E-2</v>
      </c>
      <c r="M1134" s="288">
        <f t="shared" si="34"/>
        <v>3.1335199999999994E-2</v>
      </c>
      <c r="N1134" s="289">
        <f t="shared" si="35"/>
        <v>0.35661999016697921</v>
      </c>
    </row>
    <row r="1135" spans="1:14">
      <c r="A1135" s="273" t="s">
        <v>1876</v>
      </c>
      <c r="B1135" s="273">
        <v>432531204</v>
      </c>
      <c r="C1135" s="273" t="s">
        <v>1138</v>
      </c>
      <c r="D1135" s="273">
        <v>12085137</v>
      </c>
      <c r="E1135" s="273">
        <v>100</v>
      </c>
      <c r="F1135" s="273" t="s">
        <v>1772</v>
      </c>
      <c r="G1135" s="273" t="s">
        <v>1255</v>
      </c>
      <c r="H1135" s="273" t="s">
        <v>1773</v>
      </c>
      <c r="I1135" s="287">
        <v>1</v>
      </c>
      <c r="J1135" s="273">
        <v>56</v>
      </c>
      <c r="K1135" s="288">
        <v>4.0012400000000004E-2</v>
      </c>
      <c r="L1135" s="288">
        <v>2.0885999999999998E-2</v>
      </c>
      <c r="M1135" s="288">
        <f t="shared" si="34"/>
        <v>1.9126400000000005E-2</v>
      </c>
      <c r="N1135" s="289">
        <f t="shared" si="35"/>
        <v>0.47801181633693562</v>
      </c>
    </row>
    <row r="1136" spans="1:14">
      <c r="A1136" s="273" t="s">
        <v>1876</v>
      </c>
      <c r="B1136" s="273">
        <v>432531204</v>
      </c>
      <c r="C1136" s="273" t="s">
        <v>1138</v>
      </c>
      <c r="D1136" s="273">
        <v>12085139</v>
      </c>
      <c r="E1136" s="273">
        <v>100</v>
      </c>
      <c r="F1136" s="273" t="s">
        <v>1772</v>
      </c>
      <c r="G1136" s="273" t="s">
        <v>1255</v>
      </c>
      <c r="H1136" s="273" t="s">
        <v>1773</v>
      </c>
      <c r="I1136" s="287">
        <v>1</v>
      </c>
      <c r="J1136" s="273">
        <v>50</v>
      </c>
      <c r="K1136" s="288">
        <v>4.2353199999999994E-2</v>
      </c>
      <c r="L1136" s="288">
        <v>3.0435E-2</v>
      </c>
      <c r="M1136" s="288">
        <f t="shared" si="34"/>
        <v>1.1918199999999993E-2</v>
      </c>
      <c r="N1136" s="289">
        <f t="shared" si="35"/>
        <v>0.28140022477640403</v>
      </c>
    </row>
    <row r="1137" spans="1:14">
      <c r="A1137" s="273" t="s">
        <v>1865</v>
      </c>
      <c r="B1137" s="273">
        <v>432531405</v>
      </c>
      <c r="C1137" s="273" t="s">
        <v>1141</v>
      </c>
      <c r="D1137" s="273">
        <v>12085985</v>
      </c>
      <c r="E1137" s="273">
        <v>250</v>
      </c>
      <c r="F1137" s="273" t="s">
        <v>1772</v>
      </c>
      <c r="G1137" s="273" t="s">
        <v>1255</v>
      </c>
      <c r="H1137" s="273" t="s">
        <v>1773</v>
      </c>
      <c r="I1137" s="287">
        <v>1</v>
      </c>
      <c r="J1137" s="273">
        <v>185</v>
      </c>
      <c r="K1137" s="288">
        <v>0.4674352</v>
      </c>
      <c r="L1137" s="288">
        <v>0.21510499999999999</v>
      </c>
      <c r="M1137" s="288">
        <f t="shared" si="34"/>
        <v>0.2523302</v>
      </c>
      <c r="N1137" s="289">
        <f t="shared" si="35"/>
        <v>0.5398185673650594</v>
      </c>
    </row>
    <row r="1138" spans="1:14">
      <c r="A1138" s="273" t="s">
        <v>1865</v>
      </c>
      <c r="B1138" s="273">
        <v>432531405</v>
      </c>
      <c r="C1138" s="273" t="s">
        <v>1141</v>
      </c>
      <c r="D1138" s="273">
        <v>12086011</v>
      </c>
      <c r="E1138" s="273">
        <v>100</v>
      </c>
      <c r="F1138" s="273" t="s">
        <v>1772</v>
      </c>
      <c r="G1138" s="273" t="s">
        <v>1255</v>
      </c>
      <c r="H1138" s="273" t="s">
        <v>1773</v>
      </c>
      <c r="I1138" s="287">
        <v>1</v>
      </c>
      <c r="J1138" s="273">
        <v>65</v>
      </c>
      <c r="K1138" s="288">
        <v>4.0293599999999999E-2</v>
      </c>
      <c r="L1138" s="288">
        <v>2.9127E-2</v>
      </c>
      <c r="M1138" s="288">
        <f t="shared" ref="M1138:M1201" si="36">K1138-L1138</f>
        <v>1.1166599999999999E-2</v>
      </c>
      <c r="N1138" s="289">
        <f t="shared" ref="N1138:N1201" si="37">M1138/K1138</f>
        <v>0.27713085949133359</v>
      </c>
    </row>
    <row r="1139" spans="1:14">
      <c r="A1139" s="273" t="s">
        <v>1865</v>
      </c>
      <c r="B1139" s="273">
        <v>432531405</v>
      </c>
      <c r="C1139" s="273" t="s">
        <v>1141</v>
      </c>
      <c r="D1139" s="273">
        <v>12086021</v>
      </c>
      <c r="E1139" s="273">
        <v>100</v>
      </c>
      <c r="F1139" s="273" t="s">
        <v>1772</v>
      </c>
      <c r="G1139" s="273" t="s">
        <v>1255</v>
      </c>
      <c r="H1139" s="273" t="s">
        <v>1773</v>
      </c>
      <c r="I1139" s="287">
        <v>1</v>
      </c>
      <c r="J1139" s="273">
        <v>30</v>
      </c>
      <c r="K1139" s="288">
        <v>5.0798800000000005E-2</v>
      </c>
      <c r="L1139" s="288">
        <v>3.9086955E-2</v>
      </c>
      <c r="M1139" s="288">
        <f t="shared" si="36"/>
        <v>1.1711845000000005E-2</v>
      </c>
      <c r="N1139" s="289">
        <f t="shared" si="37"/>
        <v>0.23055357606872612</v>
      </c>
    </row>
    <row r="1140" spans="1:14">
      <c r="A1140" s="273" t="s">
        <v>1865</v>
      </c>
      <c r="B1140" s="273">
        <v>432531405</v>
      </c>
      <c r="C1140" s="273" t="s">
        <v>1141</v>
      </c>
      <c r="D1140" s="273">
        <v>12086067</v>
      </c>
      <c r="E1140" s="273">
        <v>100</v>
      </c>
      <c r="F1140" s="273" t="s">
        <v>1772</v>
      </c>
      <c r="G1140" s="273" t="s">
        <v>1255</v>
      </c>
      <c r="H1140" s="273" t="s">
        <v>1773</v>
      </c>
      <c r="I1140" s="287">
        <v>1</v>
      </c>
      <c r="J1140" s="273">
        <v>79</v>
      </c>
      <c r="K1140" s="288">
        <v>0.15422</v>
      </c>
      <c r="L1140" s="288">
        <v>9.1768000000000002E-2</v>
      </c>
      <c r="M1140" s="288">
        <f t="shared" si="36"/>
        <v>6.2451999999999994E-2</v>
      </c>
      <c r="N1140" s="289">
        <f t="shared" si="37"/>
        <v>0.40495396187264943</v>
      </c>
    </row>
    <row r="1141" spans="1:14">
      <c r="A1141" s="273" t="s">
        <v>1865</v>
      </c>
      <c r="B1141" s="273">
        <v>432531405</v>
      </c>
      <c r="C1141" s="273" t="s">
        <v>1141</v>
      </c>
      <c r="D1141" s="273">
        <v>12086091</v>
      </c>
      <c r="E1141" s="273">
        <v>100</v>
      </c>
      <c r="F1141" s="273" t="s">
        <v>1772</v>
      </c>
      <c r="G1141" s="273" t="s">
        <v>1255</v>
      </c>
      <c r="H1141" s="273" t="s">
        <v>1773</v>
      </c>
      <c r="I1141" s="287">
        <v>1</v>
      </c>
      <c r="J1141" s="273">
        <v>101</v>
      </c>
      <c r="K1141" s="288">
        <v>8.5918399999999992E-2</v>
      </c>
      <c r="L1141" s="288">
        <v>6.2751595999999993E-2</v>
      </c>
      <c r="M1141" s="288">
        <f t="shared" si="36"/>
        <v>2.3166803999999999E-2</v>
      </c>
      <c r="N1141" s="289">
        <f t="shared" si="37"/>
        <v>0.2696372837483007</v>
      </c>
    </row>
    <row r="1142" spans="1:14">
      <c r="A1142" s="273" t="s">
        <v>1876</v>
      </c>
      <c r="B1142" s="273">
        <v>432531201</v>
      </c>
      <c r="C1142" s="273" t="s">
        <v>1877</v>
      </c>
      <c r="D1142" s="273">
        <v>12086213</v>
      </c>
      <c r="E1142" s="273">
        <v>100</v>
      </c>
      <c r="F1142" s="273" t="s">
        <v>1772</v>
      </c>
      <c r="G1142" s="273" t="s">
        <v>1255</v>
      </c>
      <c r="H1142" s="273" t="s">
        <v>1773</v>
      </c>
      <c r="I1142" s="287">
        <v>1</v>
      </c>
      <c r="J1142" s="273">
        <v>29</v>
      </c>
      <c r="K1142" s="288">
        <v>2.7689599999999998E-2</v>
      </c>
      <c r="L1142" s="288">
        <v>8.9800000000000001E-3</v>
      </c>
      <c r="M1142" s="288">
        <f t="shared" si="36"/>
        <v>1.87096E-2</v>
      </c>
      <c r="N1142" s="289">
        <f t="shared" si="37"/>
        <v>0.67569051196116958</v>
      </c>
    </row>
    <row r="1143" spans="1:14">
      <c r="A1143" s="273" t="s">
        <v>1876</v>
      </c>
      <c r="B1143" s="273">
        <v>432531201</v>
      </c>
      <c r="C1143" s="273" t="s">
        <v>1877</v>
      </c>
      <c r="D1143" s="273">
        <v>12086219</v>
      </c>
      <c r="E1143" s="273">
        <v>100</v>
      </c>
      <c r="F1143" s="273" t="s">
        <v>1772</v>
      </c>
      <c r="G1143" s="273" t="s">
        <v>1255</v>
      </c>
      <c r="H1143" s="273" t="s">
        <v>1773</v>
      </c>
      <c r="I1143" s="287">
        <v>1</v>
      </c>
      <c r="J1143" s="273">
        <v>73</v>
      </c>
      <c r="K1143" s="288">
        <v>4.5864000000000002E-2</v>
      </c>
      <c r="L1143" s="288">
        <v>2.8308E-2</v>
      </c>
      <c r="M1143" s="288">
        <f t="shared" si="36"/>
        <v>1.7556000000000002E-2</v>
      </c>
      <c r="N1143" s="289">
        <f t="shared" si="37"/>
        <v>0.38278388278388281</v>
      </c>
    </row>
    <row r="1144" spans="1:14">
      <c r="A1144" s="273" t="s">
        <v>1876</v>
      </c>
      <c r="B1144" s="273">
        <v>432531201</v>
      </c>
      <c r="C1144" s="273" t="s">
        <v>1877</v>
      </c>
      <c r="D1144" s="273">
        <v>12086233</v>
      </c>
      <c r="E1144" s="273">
        <v>100</v>
      </c>
      <c r="F1144" s="273" t="s">
        <v>1772</v>
      </c>
      <c r="G1144" s="273" t="s">
        <v>1255</v>
      </c>
      <c r="H1144" s="273" t="s">
        <v>1773</v>
      </c>
      <c r="I1144" s="287">
        <v>1</v>
      </c>
      <c r="J1144" s="273">
        <v>141</v>
      </c>
      <c r="K1144" s="288">
        <v>8.3578399999999997E-2</v>
      </c>
      <c r="L1144" s="288">
        <v>6.2049E-2</v>
      </c>
      <c r="M1144" s="288">
        <f t="shared" si="36"/>
        <v>2.1529399999999997E-2</v>
      </c>
      <c r="N1144" s="289">
        <f t="shared" si="37"/>
        <v>0.25759526384807557</v>
      </c>
    </row>
    <row r="1145" spans="1:14">
      <c r="A1145" s="273" t="s">
        <v>1876</v>
      </c>
      <c r="B1145" s="273">
        <v>432531201</v>
      </c>
      <c r="C1145" s="273" t="s">
        <v>1877</v>
      </c>
      <c r="D1145" s="273">
        <v>12086259</v>
      </c>
      <c r="E1145" s="273">
        <v>100</v>
      </c>
      <c r="F1145" s="273" t="s">
        <v>1772</v>
      </c>
      <c r="G1145" s="273" t="s">
        <v>1255</v>
      </c>
      <c r="H1145" s="273" t="s">
        <v>1773</v>
      </c>
      <c r="I1145" s="287">
        <v>1</v>
      </c>
      <c r="J1145" s="273">
        <v>67</v>
      </c>
      <c r="K1145" s="288">
        <v>4.7744000000000002E-2</v>
      </c>
      <c r="L1145" s="288">
        <v>2.6433999999999999E-2</v>
      </c>
      <c r="M1145" s="288">
        <f t="shared" si="36"/>
        <v>2.1310000000000003E-2</v>
      </c>
      <c r="N1145" s="289">
        <f t="shared" si="37"/>
        <v>0.44633880697050943</v>
      </c>
    </row>
    <row r="1146" spans="1:14">
      <c r="A1146" s="273" t="s">
        <v>1876</v>
      </c>
      <c r="B1146" s="273">
        <v>432531201</v>
      </c>
      <c r="C1146" s="273" t="s">
        <v>1877</v>
      </c>
      <c r="D1146" s="273">
        <v>12086299</v>
      </c>
      <c r="E1146" s="273">
        <v>100</v>
      </c>
      <c r="F1146" s="273" t="s">
        <v>1772</v>
      </c>
      <c r="G1146" s="273" t="s">
        <v>1255</v>
      </c>
      <c r="H1146" s="273" t="s">
        <v>1773</v>
      </c>
      <c r="I1146" s="287">
        <v>1</v>
      </c>
      <c r="J1146" s="273">
        <v>81</v>
      </c>
      <c r="K1146" s="288">
        <v>3.2545600000000001E-2</v>
      </c>
      <c r="L1146" s="288">
        <v>2.0388E-2</v>
      </c>
      <c r="M1146" s="288">
        <f t="shared" si="36"/>
        <v>1.2157600000000001E-2</v>
      </c>
      <c r="N1146" s="289">
        <f t="shared" si="37"/>
        <v>0.37355587237598942</v>
      </c>
    </row>
    <row r="1147" spans="1:14">
      <c r="A1147" s="273" t="s">
        <v>1876</v>
      </c>
      <c r="B1147" s="273">
        <v>432531201</v>
      </c>
      <c r="C1147" s="273" t="s">
        <v>1877</v>
      </c>
      <c r="D1147" s="273">
        <v>12086311</v>
      </c>
      <c r="E1147" s="273">
        <v>100</v>
      </c>
      <c r="F1147" s="273" t="s">
        <v>1772</v>
      </c>
      <c r="G1147" s="273" t="s">
        <v>1255</v>
      </c>
      <c r="H1147" s="273" t="s">
        <v>1773</v>
      </c>
      <c r="I1147" s="287">
        <v>1</v>
      </c>
      <c r="J1147" s="273">
        <v>101</v>
      </c>
      <c r="K1147" s="288">
        <v>7.2024000000000005E-2</v>
      </c>
      <c r="L1147" s="288">
        <v>5.3663000000000002E-2</v>
      </c>
      <c r="M1147" s="288">
        <f t="shared" si="36"/>
        <v>1.8361000000000002E-2</v>
      </c>
      <c r="N1147" s="289">
        <f t="shared" si="37"/>
        <v>0.25492891258469402</v>
      </c>
    </row>
    <row r="1148" spans="1:14">
      <c r="A1148" s="273" t="s">
        <v>1876</v>
      </c>
      <c r="B1148" s="273">
        <v>432531201</v>
      </c>
      <c r="C1148" s="273" t="s">
        <v>1877</v>
      </c>
      <c r="D1148" s="273">
        <v>12086365</v>
      </c>
      <c r="E1148" s="273">
        <v>100</v>
      </c>
      <c r="F1148" s="273" t="s">
        <v>1772</v>
      </c>
      <c r="G1148" s="273" t="s">
        <v>1255</v>
      </c>
      <c r="H1148" s="273" t="s">
        <v>1773</v>
      </c>
      <c r="I1148" s="287">
        <v>1</v>
      </c>
      <c r="J1148" s="273">
        <v>136</v>
      </c>
      <c r="K1148" s="288">
        <v>7.7080800000000005E-2</v>
      </c>
      <c r="L1148" s="288">
        <v>3.4327999999999997E-2</v>
      </c>
      <c r="M1148" s="288">
        <f t="shared" si="36"/>
        <v>4.2752800000000007E-2</v>
      </c>
      <c r="N1148" s="289">
        <f t="shared" si="37"/>
        <v>0.55464914738819526</v>
      </c>
    </row>
    <row r="1149" spans="1:14">
      <c r="A1149" s="273" t="s">
        <v>1876</v>
      </c>
      <c r="B1149" s="273">
        <v>432531201</v>
      </c>
      <c r="C1149" s="273" t="s">
        <v>1877</v>
      </c>
      <c r="D1149" s="273">
        <v>12086369</v>
      </c>
      <c r="E1149" s="273">
        <v>100</v>
      </c>
      <c r="F1149" s="273" t="s">
        <v>1772</v>
      </c>
      <c r="G1149" s="273" t="s">
        <v>1255</v>
      </c>
      <c r="H1149" s="273" t="s">
        <v>1773</v>
      </c>
      <c r="I1149" s="287">
        <v>1</v>
      </c>
      <c r="J1149" s="273">
        <v>113</v>
      </c>
      <c r="K1149" s="288">
        <v>6.4198000000000005E-2</v>
      </c>
      <c r="L1149" s="288">
        <v>4.9561000000000001E-2</v>
      </c>
      <c r="M1149" s="288">
        <f t="shared" si="36"/>
        <v>1.4637000000000004E-2</v>
      </c>
      <c r="N1149" s="289">
        <f t="shared" si="37"/>
        <v>0.22799775693946855</v>
      </c>
    </row>
    <row r="1150" spans="1:14">
      <c r="A1150" s="273" t="s">
        <v>1876</v>
      </c>
      <c r="B1150" s="273">
        <v>432531203</v>
      </c>
      <c r="C1150" s="273" t="s">
        <v>1137</v>
      </c>
      <c r="D1150" s="273">
        <v>12086483</v>
      </c>
      <c r="E1150" s="273">
        <v>100</v>
      </c>
      <c r="F1150" s="273" t="s">
        <v>1772</v>
      </c>
      <c r="G1150" s="273" t="s">
        <v>1255</v>
      </c>
      <c r="H1150" s="273" t="s">
        <v>1773</v>
      </c>
      <c r="I1150" s="287">
        <v>1</v>
      </c>
      <c r="J1150" s="273">
        <v>75</v>
      </c>
      <c r="K1150" s="288">
        <v>9.7128800000000001E-2</v>
      </c>
      <c r="L1150" s="288">
        <v>4.3803000000000002E-2</v>
      </c>
      <c r="M1150" s="288">
        <f t="shared" si="36"/>
        <v>5.33258E-2</v>
      </c>
      <c r="N1150" s="289">
        <f t="shared" si="37"/>
        <v>0.54902150546490847</v>
      </c>
    </row>
    <row r="1151" spans="1:14">
      <c r="A1151" s="273" t="s">
        <v>1865</v>
      </c>
      <c r="B1151" s="273">
        <v>432531401</v>
      </c>
      <c r="C1151" s="273" t="s">
        <v>1140</v>
      </c>
      <c r="D1151" s="273">
        <v>12086487</v>
      </c>
      <c r="E1151" s="273">
        <v>100</v>
      </c>
      <c r="F1151" s="273" t="s">
        <v>1772</v>
      </c>
      <c r="G1151" s="273" t="s">
        <v>1255</v>
      </c>
      <c r="H1151" s="273" t="s">
        <v>1773</v>
      </c>
      <c r="I1151" s="287">
        <v>1</v>
      </c>
      <c r="J1151" s="273">
        <v>42</v>
      </c>
      <c r="K1151" s="288">
        <v>4.2690800000000001E-2</v>
      </c>
      <c r="L1151" s="288">
        <v>2.1440000000000001E-2</v>
      </c>
      <c r="M1151" s="288">
        <f t="shared" si="36"/>
        <v>2.12508E-2</v>
      </c>
      <c r="N1151" s="289">
        <f t="shared" si="37"/>
        <v>0.49778406588773222</v>
      </c>
    </row>
    <row r="1152" spans="1:14">
      <c r="A1152" s="273" t="s">
        <v>1876</v>
      </c>
      <c r="B1152" s="273">
        <v>432531204</v>
      </c>
      <c r="C1152" s="273" t="s">
        <v>1138</v>
      </c>
      <c r="D1152" s="273">
        <v>12086489</v>
      </c>
      <c r="E1152" s="273">
        <v>100</v>
      </c>
      <c r="F1152" s="273" t="s">
        <v>1772</v>
      </c>
      <c r="G1152" s="273" t="s">
        <v>1255</v>
      </c>
      <c r="H1152" s="273" t="s">
        <v>1773</v>
      </c>
      <c r="I1152" s="287">
        <v>1</v>
      </c>
      <c r="J1152" s="273">
        <v>27</v>
      </c>
      <c r="K1152" s="288">
        <v>4.1634400000000002E-2</v>
      </c>
      <c r="L1152" s="288">
        <v>2.716E-2</v>
      </c>
      <c r="M1152" s="288">
        <f t="shared" si="36"/>
        <v>1.4474400000000002E-2</v>
      </c>
      <c r="N1152" s="289">
        <f t="shared" si="37"/>
        <v>0.3476548238956248</v>
      </c>
    </row>
    <row r="1153" spans="1:14">
      <c r="A1153" s="273" t="s">
        <v>1876</v>
      </c>
      <c r="B1153" s="273">
        <v>432531203</v>
      </c>
      <c r="C1153" s="273" t="s">
        <v>1137</v>
      </c>
      <c r="D1153" s="273">
        <v>12086509</v>
      </c>
      <c r="E1153" s="273">
        <v>100</v>
      </c>
      <c r="F1153" s="273" t="s">
        <v>1772</v>
      </c>
      <c r="G1153" s="273" t="s">
        <v>1255</v>
      </c>
      <c r="H1153" s="273" t="s">
        <v>1773</v>
      </c>
      <c r="I1153" s="287">
        <v>1</v>
      </c>
      <c r="J1153" s="273">
        <v>93</v>
      </c>
      <c r="K1153" s="288">
        <v>7.19032E-2</v>
      </c>
      <c r="L1153" s="288">
        <v>4.6640000000000001E-2</v>
      </c>
      <c r="M1153" s="288">
        <f t="shared" si="36"/>
        <v>2.52632E-2</v>
      </c>
      <c r="N1153" s="289">
        <f t="shared" si="37"/>
        <v>0.35135014853302771</v>
      </c>
    </row>
    <row r="1154" spans="1:14">
      <c r="A1154" s="273" t="s">
        <v>1865</v>
      </c>
      <c r="B1154" s="273">
        <v>432531404</v>
      </c>
      <c r="C1154" s="273" t="s">
        <v>1878</v>
      </c>
      <c r="D1154" s="273">
        <v>12086517</v>
      </c>
      <c r="E1154" s="273">
        <v>100</v>
      </c>
      <c r="F1154" s="273" t="s">
        <v>1772</v>
      </c>
      <c r="G1154" s="273" t="s">
        <v>1255</v>
      </c>
      <c r="H1154" s="273" t="s">
        <v>1773</v>
      </c>
      <c r="I1154" s="287">
        <v>1</v>
      </c>
      <c r="J1154" s="273">
        <v>125</v>
      </c>
      <c r="K1154" s="288">
        <v>4.5572399999999999E-2</v>
      </c>
      <c r="L1154" s="288">
        <v>3.7774000000000002E-2</v>
      </c>
      <c r="M1154" s="288">
        <f t="shared" si="36"/>
        <v>7.798399999999997E-3</v>
      </c>
      <c r="N1154" s="289">
        <f t="shared" si="37"/>
        <v>0.17112111716740827</v>
      </c>
    </row>
    <row r="1155" spans="1:14">
      <c r="A1155" s="273" t="s">
        <v>1876</v>
      </c>
      <c r="B1155" s="273">
        <v>432531203</v>
      </c>
      <c r="C1155" s="273" t="s">
        <v>1137</v>
      </c>
      <c r="D1155" s="273">
        <v>12086523</v>
      </c>
      <c r="E1155" s="273">
        <v>100</v>
      </c>
      <c r="F1155" s="273" t="s">
        <v>1772</v>
      </c>
      <c r="G1155" s="273" t="s">
        <v>1255</v>
      </c>
      <c r="H1155" s="273" t="s">
        <v>1773</v>
      </c>
      <c r="I1155" s="287">
        <v>1</v>
      </c>
      <c r="J1155" s="273">
        <v>69</v>
      </c>
      <c r="K1155" s="288">
        <v>4.4896400000000003E-2</v>
      </c>
      <c r="L1155" s="288">
        <v>3.7540999999999998E-2</v>
      </c>
      <c r="M1155" s="288">
        <f t="shared" si="36"/>
        <v>7.355400000000005E-3</v>
      </c>
      <c r="N1155" s="289">
        <f t="shared" si="37"/>
        <v>0.16383050756853565</v>
      </c>
    </row>
    <row r="1156" spans="1:14">
      <c r="A1156" s="273" t="s">
        <v>1865</v>
      </c>
      <c r="B1156" s="273">
        <v>432531401</v>
      </c>
      <c r="C1156" s="273" t="s">
        <v>1140</v>
      </c>
      <c r="D1156" s="273">
        <v>12086527</v>
      </c>
      <c r="E1156" s="273">
        <v>100</v>
      </c>
      <c r="F1156" s="273" t="s">
        <v>1772</v>
      </c>
      <c r="G1156" s="273" t="s">
        <v>1255</v>
      </c>
      <c r="H1156" s="273" t="s">
        <v>1773</v>
      </c>
      <c r="I1156" s="287">
        <v>1</v>
      </c>
      <c r="J1156" s="273">
        <v>114</v>
      </c>
      <c r="K1156" s="288">
        <v>4.2838000000000001E-2</v>
      </c>
      <c r="L1156" s="288">
        <v>3.2717000000000003E-2</v>
      </c>
      <c r="M1156" s="288">
        <f t="shared" si="36"/>
        <v>1.0120999999999998E-2</v>
      </c>
      <c r="N1156" s="289">
        <f t="shared" si="37"/>
        <v>0.23626219711471119</v>
      </c>
    </row>
    <row r="1157" spans="1:14">
      <c r="A1157" s="273" t="s">
        <v>1865</v>
      </c>
      <c r="B1157" s="273">
        <v>432531402</v>
      </c>
      <c r="C1157" s="273" t="s">
        <v>1879</v>
      </c>
      <c r="D1157" s="273">
        <v>12086603</v>
      </c>
      <c r="E1157" s="273">
        <v>100</v>
      </c>
      <c r="F1157" s="273" t="s">
        <v>1772</v>
      </c>
      <c r="G1157" s="273" t="s">
        <v>1255</v>
      </c>
      <c r="H1157" s="273" t="s">
        <v>1773</v>
      </c>
      <c r="I1157" s="287">
        <v>1</v>
      </c>
      <c r="J1157" s="273">
        <v>31</v>
      </c>
      <c r="K1157" s="288">
        <v>3.4695999999999998E-2</v>
      </c>
      <c r="L1157" s="288">
        <v>1.8197999999999999E-2</v>
      </c>
      <c r="M1157" s="288">
        <f t="shared" si="36"/>
        <v>1.6497999999999999E-2</v>
      </c>
      <c r="N1157" s="289">
        <f t="shared" si="37"/>
        <v>0.47550149873184228</v>
      </c>
    </row>
    <row r="1158" spans="1:14">
      <c r="A1158" s="273" t="s">
        <v>1865</v>
      </c>
      <c r="B1158" s="273">
        <v>432531402</v>
      </c>
      <c r="C1158" s="273" t="s">
        <v>1879</v>
      </c>
      <c r="D1158" s="273">
        <v>12086613</v>
      </c>
      <c r="E1158" s="273">
        <v>100</v>
      </c>
      <c r="F1158" s="273" t="s">
        <v>1772</v>
      </c>
      <c r="G1158" s="273" t="s">
        <v>1255</v>
      </c>
      <c r="H1158" s="273" t="s">
        <v>1773</v>
      </c>
      <c r="I1158" s="287">
        <v>1</v>
      </c>
      <c r="J1158" s="273">
        <v>108</v>
      </c>
      <c r="K1158" s="288">
        <v>7.4086399999999997E-2</v>
      </c>
      <c r="L1158" s="288">
        <v>4.4393000000000002E-2</v>
      </c>
      <c r="M1158" s="288">
        <f t="shared" si="36"/>
        <v>2.9693399999999995E-2</v>
      </c>
      <c r="N1158" s="289">
        <f t="shared" si="37"/>
        <v>0.40079420784381475</v>
      </c>
    </row>
    <row r="1159" spans="1:14">
      <c r="A1159" s="273" t="s">
        <v>1865</v>
      </c>
      <c r="B1159" s="273">
        <v>432531402</v>
      </c>
      <c r="C1159" s="273" t="s">
        <v>1879</v>
      </c>
      <c r="D1159" s="273">
        <v>12086639</v>
      </c>
      <c r="E1159" s="273">
        <v>100</v>
      </c>
      <c r="F1159" s="273" t="s">
        <v>1772</v>
      </c>
      <c r="G1159" s="273" t="s">
        <v>1255</v>
      </c>
      <c r="H1159" s="273" t="s">
        <v>1773</v>
      </c>
      <c r="I1159" s="287">
        <v>1</v>
      </c>
      <c r="J1159" s="273">
        <v>126</v>
      </c>
      <c r="K1159" s="288">
        <v>9.5441600000000001E-2</v>
      </c>
      <c r="L1159" s="288">
        <v>6.5696000000000004E-2</v>
      </c>
      <c r="M1159" s="288">
        <f t="shared" si="36"/>
        <v>2.9745599999999997E-2</v>
      </c>
      <c r="N1159" s="289">
        <f t="shared" si="37"/>
        <v>0.31166283884595392</v>
      </c>
    </row>
    <row r="1160" spans="1:14">
      <c r="A1160" s="273" t="s">
        <v>1865</v>
      </c>
      <c r="B1160" s="273">
        <v>432531402</v>
      </c>
      <c r="C1160" s="273" t="s">
        <v>1879</v>
      </c>
      <c r="D1160" s="273">
        <v>12086653</v>
      </c>
      <c r="E1160" s="273">
        <v>100</v>
      </c>
      <c r="F1160" s="273" t="s">
        <v>1772</v>
      </c>
      <c r="G1160" s="273" t="s">
        <v>1255</v>
      </c>
      <c r="H1160" s="273" t="s">
        <v>1773</v>
      </c>
      <c r="I1160" s="287">
        <v>1</v>
      </c>
      <c r="J1160" s="273">
        <v>164</v>
      </c>
      <c r="K1160" s="288">
        <v>0.1071684</v>
      </c>
      <c r="L1160" s="288">
        <v>7.6965000000000006E-2</v>
      </c>
      <c r="M1160" s="288">
        <f t="shared" si="36"/>
        <v>3.0203399999999991E-2</v>
      </c>
      <c r="N1160" s="289">
        <f t="shared" si="37"/>
        <v>0.28183121143919282</v>
      </c>
    </row>
    <row r="1161" spans="1:14">
      <c r="A1161" s="273" t="s">
        <v>1865</v>
      </c>
      <c r="B1161" s="273">
        <v>432531402</v>
      </c>
      <c r="C1161" s="273" t="s">
        <v>1879</v>
      </c>
      <c r="D1161" s="273">
        <v>12086733</v>
      </c>
      <c r="E1161" s="273">
        <v>100</v>
      </c>
      <c r="F1161" s="273" t="s">
        <v>1772</v>
      </c>
      <c r="G1161" s="273" t="s">
        <v>1255</v>
      </c>
      <c r="H1161" s="273" t="s">
        <v>1773</v>
      </c>
      <c r="I1161" s="287">
        <v>1</v>
      </c>
      <c r="J1161" s="273">
        <v>84</v>
      </c>
      <c r="K1161" s="288">
        <v>4.7261999999999998E-2</v>
      </c>
      <c r="L1161" s="288">
        <v>3.2125000000000001E-2</v>
      </c>
      <c r="M1161" s="288">
        <f t="shared" si="36"/>
        <v>1.5136999999999998E-2</v>
      </c>
      <c r="N1161" s="289">
        <f t="shared" si="37"/>
        <v>0.32027844780161646</v>
      </c>
    </row>
    <row r="1162" spans="1:14">
      <c r="A1162" s="273" t="s">
        <v>1865</v>
      </c>
      <c r="B1162" s="273">
        <v>432531406</v>
      </c>
      <c r="C1162" s="273" t="s">
        <v>1570</v>
      </c>
      <c r="D1162" s="273">
        <v>12086735</v>
      </c>
      <c r="E1162" s="273">
        <v>100</v>
      </c>
      <c r="F1162" s="273" t="s">
        <v>1772</v>
      </c>
      <c r="G1162" s="273" t="s">
        <v>1255</v>
      </c>
      <c r="H1162" s="273" t="s">
        <v>1773</v>
      </c>
      <c r="I1162" s="287">
        <v>1</v>
      </c>
      <c r="J1162" s="273">
        <v>64</v>
      </c>
      <c r="K1162" s="288">
        <v>2.5165200000000002E-2</v>
      </c>
      <c r="L1162" s="288">
        <v>2.3538E-2</v>
      </c>
      <c r="M1162" s="288">
        <f t="shared" si="36"/>
        <v>1.6272000000000023E-3</v>
      </c>
      <c r="N1162" s="289">
        <f t="shared" si="37"/>
        <v>6.4660721949358721E-2</v>
      </c>
    </row>
    <row r="1163" spans="1:14">
      <c r="A1163" s="273" t="s">
        <v>1865</v>
      </c>
      <c r="B1163" s="273">
        <v>432531406</v>
      </c>
      <c r="C1163" s="273" t="s">
        <v>1570</v>
      </c>
      <c r="D1163" s="273">
        <v>12086745</v>
      </c>
      <c r="E1163" s="273">
        <v>100</v>
      </c>
      <c r="F1163" s="273" t="s">
        <v>1772</v>
      </c>
      <c r="G1163" s="273" t="s">
        <v>1255</v>
      </c>
      <c r="H1163" s="273" t="s">
        <v>1773</v>
      </c>
      <c r="I1163" s="287">
        <v>1</v>
      </c>
      <c r="J1163" s="273">
        <v>36</v>
      </c>
      <c r="K1163" s="288">
        <v>2.67348E-2</v>
      </c>
      <c r="L1163" s="288">
        <v>2.0871000000000001E-2</v>
      </c>
      <c r="M1163" s="288">
        <f t="shared" si="36"/>
        <v>5.8637999999999989E-3</v>
      </c>
      <c r="N1163" s="289">
        <f t="shared" si="37"/>
        <v>0.2193321064679743</v>
      </c>
    </row>
    <row r="1164" spans="1:14">
      <c r="A1164" s="273" t="s">
        <v>1865</v>
      </c>
      <c r="B1164" s="273">
        <v>432531406</v>
      </c>
      <c r="C1164" s="273" t="s">
        <v>1570</v>
      </c>
      <c r="D1164" s="273">
        <v>12086765</v>
      </c>
      <c r="E1164" s="273">
        <v>100</v>
      </c>
      <c r="F1164" s="273" t="s">
        <v>1772</v>
      </c>
      <c r="G1164" s="273" t="s">
        <v>1255</v>
      </c>
      <c r="H1164" s="273" t="s">
        <v>1773</v>
      </c>
      <c r="I1164" s="287">
        <v>1</v>
      </c>
      <c r="J1164" s="273">
        <v>47</v>
      </c>
      <c r="K1164" s="288">
        <v>3.3888000000000001E-2</v>
      </c>
      <c r="L1164" s="288">
        <v>2.5575000000000001E-2</v>
      </c>
      <c r="M1164" s="288">
        <f t="shared" si="36"/>
        <v>8.3130000000000009E-3</v>
      </c>
      <c r="N1164" s="289">
        <f t="shared" si="37"/>
        <v>0.24530807365439095</v>
      </c>
    </row>
    <row r="1165" spans="1:14">
      <c r="A1165" s="273" t="s">
        <v>1865</v>
      </c>
      <c r="B1165" s="273">
        <v>432531406</v>
      </c>
      <c r="C1165" s="273" t="s">
        <v>1570</v>
      </c>
      <c r="D1165" s="273">
        <v>12086807</v>
      </c>
      <c r="E1165" s="273">
        <v>100</v>
      </c>
      <c r="F1165" s="273" t="s">
        <v>1772</v>
      </c>
      <c r="G1165" s="273" t="s">
        <v>1255</v>
      </c>
      <c r="H1165" s="273" t="s">
        <v>1773</v>
      </c>
      <c r="I1165" s="287">
        <v>1</v>
      </c>
      <c r="J1165" s="273">
        <v>85</v>
      </c>
      <c r="K1165" s="288">
        <v>5.06268E-2</v>
      </c>
      <c r="L1165" s="288">
        <v>3.7388999999999999E-2</v>
      </c>
      <c r="M1165" s="288">
        <f t="shared" si="36"/>
        <v>1.3237800000000001E-2</v>
      </c>
      <c r="N1165" s="289">
        <f t="shared" si="37"/>
        <v>0.26147811040792623</v>
      </c>
    </row>
    <row r="1166" spans="1:14">
      <c r="A1166" s="273" t="s">
        <v>1865</v>
      </c>
      <c r="B1166" s="273">
        <v>432531406</v>
      </c>
      <c r="C1166" s="273" t="s">
        <v>1570</v>
      </c>
      <c r="D1166" s="273">
        <v>12086939</v>
      </c>
      <c r="E1166" s="273">
        <v>100</v>
      </c>
      <c r="F1166" s="273" t="s">
        <v>1772</v>
      </c>
      <c r="G1166" s="273" t="s">
        <v>1255</v>
      </c>
      <c r="H1166" s="273" t="s">
        <v>1773</v>
      </c>
      <c r="I1166" s="287">
        <v>1</v>
      </c>
      <c r="J1166" s="273">
        <v>152</v>
      </c>
      <c r="K1166" s="288">
        <v>0.1242992</v>
      </c>
      <c r="L1166" s="288">
        <v>6.7337999999999995E-2</v>
      </c>
      <c r="M1166" s="288">
        <f t="shared" si="36"/>
        <v>5.6961200000000003E-2</v>
      </c>
      <c r="N1166" s="289">
        <f t="shared" si="37"/>
        <v>0.45825878203560444</v>
      </c>
    </row>
    <row r="1167" spans="1:14">
      <c r="A1167" s="273" t="s">
        <v>1865</v>
      </c>
      <c r="B1167" s="273">
        <v>432531403</v>
      </c>
      <c r="C1167" s="273" t="s">
        <v>1114</v>
      </c>
      <c r="D1167" s="273">
        <v>12087199</v>
      </c>
      <c r="E1167" s="273">
        <v>100</v>
      </c>
      <c r="F1167" s="273" t="s">
        <v>1772</v>
      </c>
      <c r="G1167" s="273" t="s">
        <v>1255</v>
      </c>
      <c r="H1167" s="273" t="s">
        <v>1773</v>
      </c>
      <c r="I1167" s="287">
        <v>1</v>
      </c>
      <c r="J1167" s="273">
        <v>120</v>
      </c>
      <c r="K1167" s="288">
        <v>7.4265999999999999E-2</v>
      </c>
      <c r="L1167" s="288">
        <v>6.8557999999999994E-2</v>
      </c>
      <c r="M1167" s="288">
        <f t="shared" si="36"/>
        <v>5.7080000000000047E-3</v>
      </c>
      <c r="N1167" s="289">
        <f t="shared" si="37"/>
        <v>7.6858858697115839E-2</v>
      </c>
    </row>
    <row r="1168" spans="1:14">
      <c r="A1168" s="273" t="s">
        <v>1865</v>
      </c>
      <c r="B1168" s="273">
        <v>432531403</v>
      </c>
      <c r="C1168" s="273" t="s">
        <v>1114</v>
      </c>
      <c r="D1168" s="273">
        <v>12087235</v>
      </c>
      <c r="E1168" s="273">
        <v>100</v>
      </c>
      <c r="F1168" s="273" t="s">
        <v>1772</v>
      </c>
      <c r="G1168" s="273" t="s">
        <v>1255</v>
      </c>
      <c r="H1168" s="273" t="s">
        <v>1773</v>
      </c>
      <c r="I1168" s="287">
        <v>1</v>
      </c>
      <c r="J1168" s="273">
        <v>122</v>
      </c>
      <c r="K1168" s="288">
        <v>4.8897999999999997E-2</v>
      </c>
      <c r="L1168" s="288">
        <v>4.1410000000000002E-2</v>
      </c>
      <c r="M1168" s="288">
        <f t="shared" si="36"/>
        <v>7.4879999999999947E-3</v>
      </c>
      <c r="N1168" s="289">
        <f t="shared" si="37"/>
        <v>0.15313509755000196</v>
      </c>
    </row>
    <row r="1169" spans="1:14">
      <c r="A1169" s="273" t="s">
        <v>1865</v>
      </c>
      <c r="B1169" s="273">
        <v>432531403</v>
      </c>
      <c r="C1169" s="273" t="s">
        <v>1114</v>
      </c>
      <c r="D1169" s="273">
        <v>12087241</v>
      </c>
      <c r="E1169" s="273">
        <v>100</v>
      </c>
      <c r="F1169" s="273" t="s">
        <v>1772</v>
      </c>
      <c r="G1169" s="273" t="s">
        <v>1255</v>
      </c>
      <c r="H1169" s="273" t="s">
        <v>1773</v>
      </c>
      <c r="I1169" s="287">
        <v>1</v>
      </c>
      <c r="J1169" s="273">
        <v>92</v>
      </c>
      <c r="K1169" s="288">
        <v>6.0390400000000004E-2</v>
      </c>
      <c r="L1169" s="288">
        <v>4.4986999999999999E-2</v>
      </c>
      <c r="M1169" s="288">
        <f t="shared" si="36"/>
        <v>1.5403400000000005E-2</v>
      </c>
      <c r="N1169" s="289">
        <f t="shared" si="37"/>
        <v>0.25506371873675293</v>
      </c>
    </row>
    <row r="1170" spans="1:14">
      <c r="A1170" s="273" t="s">
        <v>1880</v>
      </c>
      <c r="B1170" s="273">
        <v>432533301</v>
      </c>
      <c r="C1170" s="273" t="s">
        <v>1881</v>
      </c>
      <c r="D1170" s="273">
        <v>12087629</v>
      </c>
      <c r="E1170" s="273">
        <v>100</v>
      </c>
      <c r="F1170" s="273" t="s">
        <v>1772</v>
      </c>
      <c r="G1170" s="273" t="s">
        <v>1255</v>
      </c>
      <c r="H1170" s="273" t="s">
        <v>1773</v>
      </c>
      <c r="I1170" s="287">
        <v>1</v>
      </c>
      <c r="J1170" s="273">
        <v>110</v>
      </c>
      <c r="K1170" s="288">
        <v>7.8384399999999993E-2</v>
      </c>
      <c r="L1170" s="288">
        <v>6.0276580000000003E-2</v>
      </c>
      <c r="M1170" s="288">
        <f t="shared" si="36"/>
        <v>1.810781999999999E-2</v>
      </c>
      <c r="N1170" s="289">
        <f t="shared" si="37"/>
        <v>0.23101305872086783</v>
      </c>
    </row>
    <row r="1171" spans="1:14">
      <c r="A1171" s="273" t="s">
        <v>1880</v>
      </c>
      <c r="B1171" s="273">
        <v>432533302</v>
      </c>
      <c r="C1171" s="273" t="s">
        <v>1882</v>
      </c>
      <c r="D1171" s="273">
        <v>12087647</v>
      </c>
      <c r="E1171" s="273">
        <v>100</v>
      </c>
      <c r="F1171" s="273" t="s">
        <v>1772</v>
      </c>
      <c r="G1171" s="273" t="s">
        <v>1255</v>
      </c>
      <c r="H1171" s="273" t="s">
        <v>1773</v>
      </c>
      <c r="I1171" s="287">
        <v>1</v>
      </c>
      <c r="J1171" s="273">
        <v>130</v>
      </c>
      <c r="K1171" s="288">
        <v>7.5901200000000002E-2</v>
      </c>
      <c r="L1171" s="288">
        <v>6.4587000000000006E-2</v>
      </c>
      <c r="M1171" s="288">
        <f t="shared" si="36"/>
        <v>1.1314199999999996E-2</v>
      </c>
      <c r="N1171" s="289">
        <f t="shared" si="37"/>
        <v>0.14906483691957434</v>
      </c>
    </row>
    <row r="1172" spans="1:14">
      <c r="A1172" s="273" t="s">
        <v>1880</v>
      </c>
      <c r="B1172" s="273">
        <v>432533301</v>
      </c>
      <c r="C1172" s="273" t="s">
        <v>1881</v>
      </c>
      <c r="D1172" s="273">
        <v>12087827</v>
      </c>
      <c r="E1172" s="273">
        <v>100</v>
      </c>
      <c r="F1172" s="273" t="s">
        <v>1772</v>
      </c>
      <c r="G1172" s="273" t="s">
        <v>1255</v>
      </c>
      <c r="H1172" s="273" t="s">
        <v>1773</v>
      </c>
      <c r="I1172" s="287">
        <v>1</v>
      </c>
      <c r="J1172" s="273">
        <v>134</v>
      </c>
      <c r="K1172" s="288">
        <v>6.5773600000000002E-2</v>
      </c>
      <c r="L1172" s="288">
        <v>5.7424999999999997E-2</v>
      </c>
      <c r="M1172" s="288">
        <f t="shared" si="36"/>
        <v>8.3486000000000046E-3</v>
      </c>
      <c r="N1172" s="289">
        <f t="shared" si="37"/>
        <v>0.12692934551248533</v>
      </c>
    </row>
    <row r="1173" spans="1:14">
      <c r="A1173" s="273" t="s">
        <v>1880</v>
      </c>
      <c r="B1173" s="273">
        <v>432533301</v>
      </c>
      <c r="C1173" s="273" t="s">
        <v>1881</v>
      </c>
      <c r="D1173" s="273">
        <v>12087841</v>
      </c>
      <c r="E1173" s="273">
        <v>100</v>
      </c>
      <c r="F1173" s="273" t="s">
        <v>1772</v>
      </c>
      <c r="G1173" s="273" t="s">
        <v>1255</v>
      </c>
      <c r="H1173" s="273" t="s">
        <v>1773</v>
      </c>
      <c r="I1173" s="287">
        <v>1</v>
      </c>
      <c r="J1173" s="273">
        <v>43</v>
      </c>
      <c r="K1173" s="288">
        <v>2.2565599999999998E-2</v>
      </c>
      <c r="L1173" s="288">
        <v>1.8488000000000001E-2</v>
      </c>
      <c r="M1173" s="288">
        <f t="shared" si="36"/>
        <v>4.0775999999999972E-3</v>
      </c>
      <c r="N1173" s="289">
        <f t="shared" si="37"/>
        <v>0.18069982628425557</v>
      </c>
    </row>
    <row r="1174" spans="1:14">
      <c r="A1174" s="273" t="s">
        <v>1880</v>
      </c>
      <c r="B1174" s="273">
        <v>432533302</v>
      </c>
      <c r="C1174" s="273" t="s">
        <v>1882</v>
      </c>
      <c r="D1174" s="273">
        <v>12087895</v>
      </c>
      <c r="E1174" s="273">
        <v>100</v>
      </c>
      <c r="F1174" s="273" t="s">
        <v>1772</v>
      </c>
      <c r="G1174" s="273" t="s">
        <v>1255</v>
      </c>
      <c r="H1174" s="273" t="s">
        <v>1773</v>
      </c>
      <c r="I1174" s="287">
        <v>1</v>
      </c>
      <c r="J1174" s="273">
        <v>98</v>
      </c>
      <c r="K1174" s="288">
        <v>8.5277199999999997E-2</v>
      </c>
      <c r="L1174" s="288">
        <v>6.2813999999999995E-2</v>
      </c>
      <c r="M1174" s="288">
        <f t="shared" si="36"/>
        <v>2.2463200000000003E-2</v>
      </c>
      <c r="N1174" s="289">
        <f t="shared" si="37"/>
        <v>0.2634139019573814</v>
      </c>
    </row>
    <row r="1175" spans="1:14">
      <c r="A1175" s="273" t="s">
        <v>1880</v>
      </c>
      <c r="B1175" s="273">
        <v>432533302</v>
      </c>
      <c r="C1175" s="273" t="s">
        <v>1882</v>
      </c>
      <c r="D1175" s="273">
        <v>12087943</v>
      </c>
      <c r="E1175" s="273">
        <v>100</v>
      </c>
      <c r="F1175" s="273" t="s">
        <v>1772</v>
      </c>
      <c r="G1175" s="273" t="s">
        <v>1255</v>
      </c>
      <c r="H1175" s="273" t="s">
        <v>1773</v>
      </c>
      <c r="I1175" s="287">
        <v>1</v>
      </c>
      <c r="J1175" s="273">
        <v>23</v>
      </c>
      <c r="K1175" s="288">
        <v>1.4508399999999999E-2</v>
      </c>
      <c r="L1175" s="288">
        <v>1.2775999999999999E-2</v>
      </c>
      <c r="M1175" s="288">
        <f t="shared" si="36"/>
        <v>1.7324000000000003E-3</v>
      </c>
      <c r="N1175" s="289">
        <f t="shared" si="37"/>
        <v>0.11940668853905326</v>
      </c>
    </row>
    <row r="1176" spans="1:14">
      <c r="A1176" s="273" t="s">
        <v>1880</v>
      </c>
      <c r="B1176" s="273">
        <v>432533302</v>
      </c>
      <c r="C1176" s="273" t="s">
        <v>1882</v>
      </c>
      <c r="D1176" s="273">
        <v>12087957</v>
      </c>
      <c r="E1176" s="273">
        <v>100</v>
      </c>
      <c r="F1176" s="273" t="s">
        <v>1772</v>
      </c>
      <c r="G1176" s="273" t="s">
        <v>1255</v>
      </c>
      <c r="H1176" s="273" t="s">
        <v>1773</v>
      </c>
      <c r="I1176" s="287">
        <v>1</v>
      </c>
      <c r="J1176" s="273">
        <v>64</v>
      </c>
      <c r="K1176" s="288">
        <v>4.9131599999999997E-2</v>
      </c>
      <c r="L1176" s="288">
        <v>2.6460999999999998E-2</v>
      </c>
      <c r="M1176" s="288">
        <f t="shared" si="36"/>
        <v>2.2670599999999999E-2</v>
      </c>
      <c r="N1176" s="289">
        <f t="shared" si="37"/>
        <v>0.46142604759462341</v>
      </c>
    </row>
    <row r="1177" spans="1:14">
      <c r="A1177" s="273" t="s">
        <v>1880</v>
      </c>
      <c r="B1177" s="273">
        <v>432533301</v>
      </c>
      <c r="C1177" s="273" t="s">
        <v>1881</v>
      </c>
      <c r="D1177" s="273">
        <v>12087985</v>
      </c>
      <c r="E1177" s="273">
        <v>100</v>
      </c>
      <c r="F1177" s="273" t="s">
        <v>1772</v>
      </c>
      <c r="G1177" s="273" t="s">
        <v>1255</v>
      </c>
      <c r="H1177" s="273" t="s">
        <v>1773</v>
      </c>
      <c r="I1177" s="287">
        <v>1</v>
      </c>
      <c r="J1177" s="273">
        <v>91</v>
      </c>
      <c r="K1177" s="288">
        <v>6.9161199999999992E-2</v>
      </c>
      <c r="L1177" s="288">
        <v>5.2033999999999997E-2</v>
      </c>
      <c r="M1177" s="288">
        <f t="shared" si="36"/>
        <v>1.7127199999999995E-2</v>
      </c>
      <c r="N1177" s="289">
        <f t="shared" si="37"/>
        <v>0.2476417413231696</v>
      </c>
    </row>
    <row r="1178" spans="1:14">
      <c r="A1178" s="273" t="s">
        <v>1880</v>
      </c>
      <c r="B1178" s="273">
        <v>432533302</v>
      </c>
      <c r="C1178" s="273" t="s">
        <v>1882</v>
      </c>
      <c r="D1178" s="273">
        <v>12087995</v>
      </c>
      <c r="E1178" s="273">
        <v>100</v>
      </c>
      <c r="F1178" s="273" t="s">
        <v>1772</v>
      </c>
      <c r="G1178" s="273" t="s">
        <v>1255</v>
      </c>
      <c r="H1178" s="273" t="s">
        <v>1773</v>
      </c>
      <c r="I1178" s="287">
        <v>1</v>
      </c>
      <c r="J1178" s="273">
        <v>29</v>
      </c>
      <c r="K1178" s="288">
        <v>1.6760000000000001E-2</v>
      </c>
      <c r="L1178" s="288">
        <v>1.3303000000000001E-2</v>
      </c>
      <c r="M1178" s="288">
        <f t="shared" si="36"/>
        <v>3.457E-3</v>
      </c>
      <c r="N1178" s="289">
        <f t="shared" si="37"/>
        <v>0.20626491646778042</v>
      </c>
    </row>
    <row r="1179" spans="1:14">
      <c r="A1179" s="273" t="s">
        <v>1880</v>
      </c>
      <c r="B1179" s="273">
        <v>432533301</v>
      </c>
      <c r="C1179" s="273" t="s">
        <v>1881</v>
      </c>
      <c r="D1179" s="273">
        <v>12088005</v>
      </c>
      <c r="E1179" s="273">
        <v>100</v>
      </c>
      <c r="F1179" s="273" t="s">
        <v>1772</v>
      </c>
      <c r="G1179" s="273" t="s">
        <v>1255</v>
      </c>
      <c r="H1179" s="273" t="s">
        <v>1773</v>
      </c>
      <c r="I1179" s="287">
        <v>1</v>
      </c>
      <c r="J1179" s="273">
        <v>92</v>
      </c>
      <c r="K1179" s="288">
        <v>0.1143368</v>
      </c>
      <c r="L1179" s="288">
        <v>4.6700999999999999E-2</v>
      </c>
      <c r="M1179" s="288">
        <f t="shared" si="36"/>
        <v>6.7635799999999996E-2</v>
      </c>
      <c r="N1179" s="289">
        <f t="shared" si="37"/>
        <v>0.59154882767402961</v>
      </c>
    </row>
    <row r="1180" spans="1:14">
      <c r="A1180" s="273" t="s">
        <v>1871</v>
      </c>
      <c r="B1180" s="273">
        <v>432542203</v>
      </c>
      <c r="C1180" s="273" t="s">
        <v>1159</v>
      </c>
      <c r="D1180" s="273">
        <v>12889956</v>
      </c>
      <c r="E1180" s="273">
        <v>100</v>
      </c>
      <c r="F1180" s="273" t="s">
        <v>1772</v>
      </c>
      <c r="G1180" s="273" t="s">
        <v>1255</v>
      </c>
      <c r="H1180" s="273" t="s">
        <v>1773</v>
      </c>
      <c r="I1180" s="287">
        <v>1</v>
      </c>
      <c r="J1180" s="273">
        <v>38</v>
      </c>
      <c r="K1180" s="288">
        <v>1.4496E-2</v>
      </c>
      <c r="L1180" s="288">
        <v>1.1181E-2</v>
      </c>
      <c r="M1180" s="288">
        <f t="shared" si="36"/>
        <v>3.3150000000000002E-3</v>
      </c>
      <c r="N1180" s="289">
        <f t="shared" si="37"/>
        <v>0.22868377483443711</v>
      </c>
    </row>
    <row r="1181" spans="1:14">
      <c r="A1181" s="273" t="s">
        <v>1883</v>
      </c>
      <c r="B1181" s="273">
        <v>442143402</v>
      </c>
      <c r="C1181" s="273" t="s">
        <v>1394</v>
      </c>
      <c r="D1181" s="273">
        <v>15780295</v>
      </c>
      <c r="E1181" s="273">
        <v>100</v>
      </c>
      <c r="F1181" s="273" t="s">
        <v>1772</v>
      </c>
      <c r="G1181" s="273" t="s">
        <v>1255</v>
      </c>
      <c r="H1181" s="273" t="s">
        <v>1773</v>
      </c>
      <c r="I1181" s="287">
        <v>1</v>
      </c>
      <c r="J1181" s="273">
        <v>134</v>
      </c>
      <c r="K1181" s="288">
        <v>6.8675600000000003E-2</v>
      </c>
      <c r="L1181" s="288">
        <v>3.3416000000000001E-2</v>
      </c>
      <c r="M1181" s="288">
        <f t="shared" si="36"/>
        <v>3.5259600000000002E-2</v>
      </c>
      <c r="N1181" s="289">
        <f t="shared" si="37"/>
        <v>0.5134225256131727</v>
      </c>
    </row>
    <row r="1182" spans="1:14">
      <c r="A1182" s="273" t="s">
        <v>1883</v>
      </c>
      <c r="B1182" s="273">
        <v>442143402</v>
      </c>
      <c r="C1182" s="273" t="s">
        <v>1394</v>
      </c>
      <c r="D1182" s="273">
        <v>15780317</v>
      </c>
      <c r="E1182" s="273">
        <v>100</v>
      </c>
      <c r="F1182" s="273" t="s">
        <v>1772</v>
      </c>
      <c r="G1182" s="273" t="s">
        <v>1255</v>
      </c>
      <c r="H1182" s="273" t="s">
        <v>1773</v>
      </c>
      <c r="I1182" s="287">
        <v>1</v>
      </c>
      <c r="J1182" s="273">
        <v>44</v>
      </c>
      <c r="K1182" s="288">
        <v>2.69988E-2</v>
      </c>
      <c r="L1182" s="288">
        <v>9.9369999999999997E-3</v>
      </c>
      <c r="M1182" s="288">
        <f t="shared" si="36"/>
        <v>1.7061800000000002E-2</v>
      </c>
      <c r="N1182" s="289">
        <f t="shared" si="37"/>
        <v>0.63194660503429789</v>
      </c>
    </row>
    <row r="1183" spans="1:14">
      <c r="A1183" s="273" t="s">
        <v>1883</v>
      </c>
      <c r="B1183" s="273">
        <v>442143402</v>
      </c>
      <c r="C1183" s="273" t="s">
        <v>1394</v>
      </c>
      <c r="D1183" s="273">
        <v>15780349</v>
      </c>
      <c r="E1183" s="273">
        <v>100</v>
      </c>
      <c r="F1183" s="273" t="s">
        <v>1772</v>
      </c>
      <c r="G1183" s="273" t="s">
        <v>1255</v>
      </c>
      <c r="H1183" s="273" t="s">
        <v>1773</v>
      </c>
      <c r="I1183" s="287">
        <v>1</v>
      </c>
      <c r="J1183" s="273">
        <v>59</v>
      </c>
      <c r="K1183" s="288">
        <v>5.6391999999999998E-2</v>
      </c>
      <c r="L1183" s="288">
        <v>1.6938000000000002E-2</v>
      </c>
      <c r="M1183" s="288">
        <f t="shared" si="36"/>
        <v>3.9453999999999996E-2</v>
      </c>
      <c r="N1183" s="289">
        <f t="shared" si="37"/>
        <v>0.69963824655979567</v>
      </c>
    </row>
    <row r="1184" spans="1:14">
      <c r="A1184" s="273" t="s">
        <v>1883</v>
      </c>
      <c r="B1184" s="273">
        <v>442143401</v>
      </c>
      <c r="C1184" s="273" t="s">
        <v>1393</v>
      </c>
      <c r="D1184" s="273">
        <v>15780669</v>
      </c>
      <c r="E1184" s="273">
        <v>100</v>
      </c>
      <c r="F1184" s="273" t="s">
        <v>1772</v>
      </c>
      <c r="G1184" s="273" t="s">
        <v>1255</v>
      </c>
      <c r="H1184" s="273" t="s">
        <v>1773</v>
      </c>
      <c r="I1184" s="287">
        <v>1</v>
      </c>
      <c r="J1184" s="273">
        <v>81</v>
      </c>
      <c r="K1184" s="288">
        <v>0.1100724</v>
      </c>
      <c r="L1184" s="288">
        <v>8.1644255999999998E-2</v>
      </c>
      <c r="M1184" s="288">
        <f t="shared" si="36"/>
        <v>2.8428144000000002E-2</v>
      </c>
      <c r="N1184" s="289">
        <f t="shared" si="37"/>
        <v>0.25826768563236563</v>
      </c>
    </row>
    <row r="1185" spans="1:14">
      <c r="A1185" s="273" t="s">
        <v>1866</v>
      </c>
      <c r="B1185" s="273">
        <v>432543303</v>
      </c>
      <c r="C1185" s="273" t="s">
        <v>1164</v>
      </c>
      <c r="D1185" s="273">
        <v>3791533</v>
      </c>
      <c r="E1185" s="273">
        <v>100</v>
      </c>
      <c r="F1185" s="273" t="s">
        <v>1772</v>
      </c>
      <c r="G1185" s="273" t="s">
        <v>1255</v>
      </c>
      <c r="H1185" s="273" t="s">
        <v>1773</v>
      </c>
      <c r="I1185" s="287">
        <v>1</v>
      </c>
      <c r="J1185" s="273">
        <v>112</v>
      </c>
      <c r="K1185" s="288">
        <v>3.1911200000000001E-2</v>
      </c>
      <c r="L1185" s="288">
        <v>2.3607E-2</v>
      </c>
      <c r="M1185" s="288">
        <f t="shared" si="36"/>
        <v>8.3042000000000012E-3</v>
      </c>
      <c r="N1185" s="289">
        <f t="shared" si="37"/>
        <v>0.26022838376494778</v>
      </c>
    </row>
    <row r="1186" spans="1:14">
      <c r="A1186" s="273" t="s">
        <v>1875</v>
      </c>
      <c r="B1186" s="273">
        <v>432532103</v>
      </c>
      <c r="C1186" s="273" t="s">
        <v>1145</v>
      </c>
      <c r="D1186" s="273">
        <v>7856651</v>
      </c>
      <c r="E1186" s="273">
        <v>100</v>
      </c>
      <c r="F1186" s="273" t="s">
        <v>1772</v>
      </c>
      <c r="G1186" s="273" t="s">
        <v>1255</v>
      </c>
      <c r="H1186" s="273" t="s">
        <v>1773</v>
      </c>
      <c r="I1186" s="287">
        <v>1</v>
      </c>
      <c r="J1186" s="273">
        <v>89</v>
      </c>
      <c r="K1186" s="288">
        <v>5.4155200000000001E-2</v>
      </c>
      <c r="L1186" s="288">
        <v>4.4593000000000001E-2</v>
      </c>
      <c r="M1186" s="288">
        <f t="shared" si="36"/>
        <v>9.5621999999999999E-3</v>
      </c>
      <c r="N1186" s="289">
        <f t="shared" si="37"/>
        <v>0.1765703016515496</v>
      </c>
    </row>
    <row r="1187" spans="1:14">
      <c r="A1187" s="273" t="s">
        <v>1875</v>
      </c>
      <c r="B1187" s="273">
        <v>432532103</v>
      </c>
      <c r="C1187" s="273" t="s">
        <v>1145</v>
      </c>
      <c r="D1187" s="273">
        <v>7856655</v>
      </c>
      <c r="E1187" s="273">
        <v>100</v>
      </c>
      <c r="F1187" s="273" t="s">
        <v>1772</v>
      </c>
      <c r="G1187" s="273" t="s">
        <v>1255</v>
      </c>
      <c r="H1187" s="273" t="s">
        <v>1773</v>
      </c>
      <c r="I1187" s="287">
        <v>1</v>
      </c>
      <c r="J1187" s="273">
        <v>37</v>
      </c>
      <c r="K1187" s="288">
        <v>2.8969599999999998E-2</v>
      </c>
      <c r="L1187" s="288">
        <v>2.1222999999999999E-2</v>
      </c>
      <c r="M1187" s="288">
        <f t="shared" si="36"/>
        <v>7.7465999999999993E-3</v>
      </c>
      <c r="N1187" s="289">
        <f t="shared" si="37"/>
        <v>0.26740445156301779</v>
      </c>
    </row>
    <row r="1188" spans="1:14">
      <c r="A1188" s="273" t="s">
        <v>1875</v>
      </c>
      <c r="B1188" s="273">
        <v>432532103</v>
      </c>
      <c r="C1188" s="273" t="s">
        <v>1145</v>
      </c>
      <c r="D1188" s="273">
        <v>7856687</v>
      </c>
      <c r="E1188" s="273">
        <v>100</v>
      </c>
      <c r="F1188" s="273" t="s">
        <v>1772</v>
      </c>
      <c r="G1188" s="273" t="s">
        <v>1255</v>
      </c>
      <c r="H1188" s="273" t="s">
        <v>1773</v>
      </c>
      <c r="I1188" s="287">
        <v>1</v>
      </c>
      <c r="J1188" s="273">
        <v>79</v>
      </c>
      <c r="K1188" s="288">
        <v>5.3626800000000002E-2</v>
      </c>
      <c r="L1188" s="288">
        <v>3.4835999999999999E-2</v>
      </c>
      <c r="M1188" s="288">
        <f t="shared" si="36"/>
        <v>1.8790800000000003E-2</v>
      </c>
      <c r="N1188" s="289">
        <f t="shared" si="37"/>
        <v>0.35039942715209565</v>
      </c>
    </row>
    <row r="1189" spans="1:14">
      <c r="A1189" s="273" t="s">
        <v>1825</v>
      </c>
      <c r="B1189" s="273">
        <v>432541401</v>
      </c>
      <c r="C1189" s="273" t="s">
        <v>1151</v>
      </c>
      <c r="D1189" s="273">
        <v>10189800</v>
      </c>
      <c r="E1189" s="273">
        <v>100</v>
      </c>
      <c r="F1189" s="273" t="s">
        <v>1772</v>
      </c>
      <c r="G1189" s="273" t="s">
        <v>1255</v>
      </c>
      <c r="H1189" s="273" t="s">
        <v>1773</v>
      </c>
      <c r="I1189" s="287">
        <v>1</v>
      </c>
      <c r="J1189" s="273">
        <v>48</v>
      </c>
      <c r="K1189" s="288">
        <v>1.5656400000000001E-2</v>
      </c>
      <c r="L1189" s="288">
        <v>1.2659E-2</v>
      </c>
      <c r="M1189" s="288">
        <f t="shared" si="36"/>
        <v>2.9974000000000008E-3</v>
      </c>
      <c r="N1189" s="289">
        <f t="shared" si="37"/>
        <v>0.19144886436217781</v>
      </c>
    </row>
    <row r="1190" spans="1:14">
      <c r="A1190" s="273" t="s">
        <v>1884</v>
      </c>
      <c r="B1190" s="273">
        <v>432512201</v>
      </c>
      <c r="C1190" s="273" t="s">
        <v>1885</v>
      </c>
      <c r="D1190" s="273">
        <v>10190182</v>
      </c>
      <c r="E1190" s="273">
        <v>100</v>
      </c>
      <c r="F1190" s="273" t="s">
        <v>1772</v>
      </c>
      <c r="G1190" s="273" t="s">
        <v>1255</v>
      </c>
      <c r="H1190" s="273" t="s">
        <v>1773</v>
      </c>
      <c r="I1190" s="287">
        <v>1</v>
      </c>
      <c r="J1190" s="273">
        <v>75</v>
      </c>
      <c r="K1190" s="288">
        <v>4.8082400000000004E-2</v>
      </c>
      <c r="L1190" s="288">
        <v>2.4E-2</v>
      </c>
      <c r="M1190" s="288">
        <f t="shared" si="36"/>
        <v>2.4082400000000004E-2</v>
      </c>
      <c r="N1190" s="289">
        <f t="shared" si="37"/>
        <v>0.50085686238623695</v>
      </c>
    </row>
    <row r="1191" spans="1:14">
      <c r="A1191" s="273" t="s">
        <v>1884</v>
      </c>
      <c r="B1191" s="273">
        <v>432512201</v>
      </c>
      <c r="C1191" s="273" t="s">
        <v>1885</v>
      </c>
      <c r="D1191" s="273">
        <v>10190184</v>
      </c>
      <c r="E1191" s="273">
        <v>100</v>
      </c>
      <c r="F1191" s="273" t="s">
        <v>1772</v>
      </c>
      <c r="G1191" s="273" t="s">
        <v>1255</v>
      </c>
      <c r="H1191" s="273" t="s">
        <v>1773</v>
      </c>
      <c r="I1191" s="287">
        <v>1</v>
      </c>
      <c r="J1191" s="273">
        <v>137</v>
      </c>
      <c r="K1191" s="288">
        <v>8.7598800000000004E-2</v>
      </c>
      <c r="L1191" s="288">
        <v>6.0163000000000001E-2</v>
      </c>
      <c r="M1191" s="288">
        <f t="shared" si="36"/>
        <v>2.7435800000000003E-2</v>
      </c>
      <c r="N1191" s="289">
        <f t="shared" si="37"/>
        <v>0.31319835431535592</v>
      </c>
    </row>
    <row r="1192" spans="1:14">
      <c r="A1192" s="273" t="s">
        <v>1884</v>
      </c>
      <c r="B1192" s="273">
        <v>432512201</v>
      </c>
      <c r="C1192" s="273" t="s">
        <v>1885</v>
      </c>
      <c r="D1192" s="273">
        <v>10190208</v>
      </c>
      <c r="E1192" s="273">
        <v>100</v>
      </c>
      <c r="F1192" s="273" t="s">
        <v>1772</v>
      </c>
      <c r="G1192" s="273" t="s">
        <v>1255</v>
      </c>
      <c r="H1192" s="273" t="s">
        <v>1773</v>
      </c>
      <c r="I1192" s="287">
        <v>1</v>
      </c>
      <c r="J1192" s="273">
        <v>40</v>
      </c>
      <c r="K1192" s="288">
        <v>3.3328400000000001E-2</v>
      </c>
      <c r="L1192" s="288">
        <v>2.1614999999999999E-2</v>
      </c>
      <c r="M1192" s="288">
        <f t="shared" si="36"/>
        <v>1.1713400000000002E-2</v>
      </c>
      <c r="N1192" s="289">
        <f t="shared" si="37"/>
        <v>0.35145401519424879</v>
      </c>
    </row>
    <row r="1193" spans="1:14">
      <c r="A1193" s="273" t="s">
        <v>1884</v>
      </c>
      <c r="B1193" s="273">
        <v>432512201</v>
      </c>
      <c r="C1193" s="273" t="s">
        <v>1885</v>
      </c>
      <c r="D1193" s="273">
        <v>10190262</v>
      </c>
      <c r="E1193" s="273">
        <v>100</v>
      </c>
      <c r="F1193" s="273" t="s">
        <v>1772</v>
      </c>
      <c r="G1193" s="273" t="s">
        <v>1255</v>
      </c>
      <c r="H1193" s="273" t="s">
        <v>1773</v>
      </c>
      <c r="I1193" s="287">
        <v>1</v>
      </c>
      <c r="J1193" s="273">
        <v>72</v>
      </c>
      <c r="K1193" s="288">
        <v>4.9599199999999996E-2</v>
      </c>
      <c r="L1193" s="288">
        <v>3.2473000000000002E-2</v>
      </c>
      <c r="M1193" s="288">
        <f t="shared" si="36"/>
        <v>1.7126199999999994E-2</v>
      </c>
      <c r="N1193" s="289">
        <f t="shared" si="37"/>
        <v>0.34529185954612163</v>
      </c>
    </row>
    <row r="1194" spans="1:14">
      <c r="A1194" s="273" t="s">
        <v>1859</v>
      </c>
      <c r="B1194" s="273">
        <v>432523503</v>
      </c>
      <c r="C1194" s="273" t="s">
        <v>1860</v>
      </c>
      <c r="D1194" s="273">
        <v>10190644</v>
      </c>
      <c r="E1194" s="273">
        <v>100</v>
      </c>
      <c r="F1194" s="273" t="s">
        <v>1772</v>
      </c>
      <c r="G1194" s="273" t="s">
        <v>1255</v>
      </c>
      <c r="H1194" s="273" t="s">
        <v>1773</v>
      </c>
      <c r="I1194" s="287">
        <v>1</v>
      </c>
      <c r="J1194" s="273">
        <v>51</v>
      </c>
      <c r="K1194" s="288">
        <v>3.7025599999999999E-2</v>
      </c>
      <c r="L1194" s="288">
        <v>2.2376E-2</v>
      </c>
      <c r="M1194" s="288">
        <f t="shared" si="36"/>
        <v>1.4649599999999999E-2</v>
      </c>
      <c r="N1194" s="289">
        <f t="shared" si="37"/>
        <v>0.39566138023421632</v>
      </c>
    </row>
    <row r="1195" spans="1:14">
      <c r="A1195" s="273" t="s">
        <v>1865</v>
      </c>
      <c r="B1195" s="273">
        <v>432531401</v>
      </c>
      <c r="C1195" s="273" t="s">
        <v>1140</v>
      </c>
      <c r="D1195" s="273">
        <v>10261612</v>
      </c>
      <c r="E1195" s="273">
        <v>100</v>
      </c>
      <c r="F1195" s="273" t="s">
        <v>1772</v>
      </c>
      <c r="G1195" s="273" t="s">
        <v>1255</v>
      </c>
      <c r="H1195" s="273" t="s">
        <v>1773</v>
      </c>
      <c r="I1195" s="287">
        <v>1</v>
      </c>
      <c r="J1195" s="273">
        <v>74</v>
      </c>
      <c r="K1195" s="288">
        <v>4.1196000000000003E-2</v>
      </c>
      <c r="L1195" s="288">
        <v>3.4195999999999997E-2</v>
      </c>
      <c r="M1195" s="288">
        <f t="shared" si="36"/>
        <v>7.0000000000000062E-3</v>
      </c>
      <c r="N1195" s="289">
        <f t="shared" si="37"/>
        <v>0.1699194096514226</v>
      </c>
    </row>
    <row r="1196" spans="1:14">
      <c r="A1196" s="273" t="s">
        <v>1857</v>
      </c>
      <c r="B1196" s="273">
        <v>432521104</v>
      </c>
      <c r="C1196" s="273" t="s">
        <v>1863</v>
      </c>
      <c r="D1196" s="273">
        <v>11363545</v>
      </c>
      <c r="E1196" s="273">
        <v>100</v>
      </c>
      <c r="F1196" s="273" t="s">
        <v>1772</v>
      </c>
      <c r="G1196" s="273" t="s">
        <v>1255</v>
      </c>
      <c r="H1196" s="273" t="s">
        <v>1773</v>
      </c>
      <c r="I1196" s="287">
        <v>1</v>
      </c>
      <c r="J1196" s="273">
        <v>147</v>
      </c>
      <c r="K1196" s="288">
        <v>8.7277999999999994E-2</v>
      </c>
      <c r="L1196" s="288">
        <v>6.2338999999999999E-2</v>
      </c>
      <c r="M1196" s="288">
        <f t="shared" si="36"/>
        <v>2.4938999999999996E-2</v>
      </c>
      <c r="N1196" s="289">
        <f t="shared" si="37"/>
        <v>0.28574211141410205</v>
      </c>
    </row>
    <row r="1197" spans="1:14">
      <c r="A1197" s="273" t="s">
        <v>1884</v>
      </c>
      <c r="B1197" s="273">
        <v>432512202</v>
      </c>
      <c r="C1197" s="273" t="s">
        <v>1110</v>
      </c>
      <c r="D1197" s="273">
        <v>11363859</v>
      </c>
      <c r="E1197" s="273">
        <v>100</v>
      </c>
      <c r="F1197" s="273" t="s">
        <v>1772</v>
      </c>
      <c r="G1197" s="273" t="s">
        <v>1255</v>
      </c>
      <c r="H1197" s="273" t="s">
        <v>1773</v>
      </c>
      <c r="I1197" s="287">
        <v>1</v>
      </c>
      <c r="J1197" s="273">
        <v>55</v>
      </c>
      <c r="K1197" s="288">
        <v>5.4226400000000001E-2</v>
      </c>
      <c r="L1197" s="288">
        <v>3.7162000000000001E-2</v>
      </c>
      <c r="M1197" s="288">
        <f t="shared" si="36"/>
        <v>1.70644E-2</v>
      </c>
      <c r="N1197" s="289">
        <f t="shared" si="37"/>
        <v>0.31468804862576161</v>
      </c>
    </row>
    <row r="1198" spans="1:14">
      <c r="A1198" s="273" t="s">
        <v>1884</v>
      </c>
      <c r="B1198" s="273">
        <v>432512202</v>
      </c>
      <c r="C1198" s="273" t="s">
        <v>1110</v>
      </c>
      <c r="D1198" s="273">
        <v>11363875</v>
      </c>
      <c r="E1198" s="273">
        <v>100</v>
      </c>
      <c r="F1198" s="273" t="s">
        <v>1772</v>
      </c>
      <c r="G1198" s="273" t="s">
        <v>1255</v>
      </c>
      <c r="H1198" s="273" t="s">
        <v>1773</v>
      </c>
      <c r="I1198" s="287">
        <v>1</v>
      </c>
      <c r="J1198" s="273">
        <v>89</v>
      </c>
      <c r="K1198" s="288">
        <v>8.4730800000000009E-2</v>
      </c>
      <c r="L1198" s="288">
        <v>7.3125999999999997E-2</v>
      </c>
      <c r="M1198" s="288">
        <f t="shared" si="36"/>
        <v>1.1604800000000012E-2</v>
      </c>
      <c r="N1198" s="289">
        <f t="shared" si="37"/>
        <v>0.13696082180269761</v>
      </c>
    </row>
    <row r="1199" spans="1:14">
      <c r="A1199" s="273" t="s">
        <v>1884</v>
      </c>
      <c r="B1199" s="273">
        <v>432512202</v>
      </c>
      <c r="C1199" s="273" t="s">
        <v>1110</v>
      </c>
      <c r="D1199" s="273">
        <v>11363877</v>
      </c>
      <c r="E1199" s="273">
        <v>100</v>
      </c>
      <c r="F1199" s="273" t="s">
        <v>1772</v>
      </c>
      <c r="G1199" s="273" t="s">
        <v>1255</v>
      </c>
      <c r="H1199" s="273" t="s">
        <v>1773</v>
      </c>
      <c r="I1199" s="287">
        <v>1</v>
      </c>
      <c r="J1199" s="273">
        <v>42</v>
      </c>
      <c r="K1199" s="288">
        <v>2.6847200000000002E-2</v>
      </c>
      <c r="L1199" s="288">
        <v>1.7933999999999999E-2</v>
      </c>
      <c r="M1199" s="288">
        <f t="shared" si="36"/>
        <v>8.9132000000000031E-3</v>
      </c>
      <c r="N1199" s="289">
        <f t="shared" si="37"/>
        <v>0.3319973777526149</v>
      </c>
    </row>
    <row r="1200" spans="1:14">
      <c r="A1200" s="273" t="s">
        <v>1884</v>
      </c>
      <c r="B1200" s="273">
        <v>432512202</v>
      </c>
      <c r="C1200" s="273" t="s">
        <v>1110</v>
      </c>
      <c r="D1200" s="273">
        <v>11363887</v>
      </c>
      <c r="E1200" s="273">
        <v>100</v>
      </c>
      <c r="F1200" s="273" t="s">
        <v>1772</v>
      </c>
      <c r="G1200" s="273" t="s">
        <v>1255</v>
      </c>
      <c r="H1200" s="273" t="s">
        <v>1773</v>
      </c>
      <c r="I1200" s="287">
        <v>1</v>
      </c>
      <c r="J1200" s="273">
        <v>48</v>
      </c>
      <c r="K1200" s="288">
        <v>0.1007812</v>
      </c>
      <c r="L1200" s="288">
        <v>4.7410188999999998E-2</v>
      </c>
      <c r="M1200" s="288">
        <f t="shared" si="36"/>
        <v>5.3371011000000003E-2</v>
      </c>
      <c r="N1200" s="289">
        <f t="shared" si="37"/>
        <v>0.52957308505951506</v>
      </c>
    </row>
    <row r="1201" spans="1:14">
      <c r="A1201" s="273" t="s">
        <v>1884</v>
      </c>
      <c r="B1201" s="273">
        <v>432512202</v>
      </c>
      <c r="C1201" s="273" t="s">
        <v>1110</v>
      </c>
      <c r="D1201" s="273">
        <v>11363899</v>
      </c>
      <c r="E1201" s="273">
        <v>100</v>
      </c>
      <c r="F1201" s="273" t="s">
        <v>1772</v>
      </c>
      <c r="G1201" s="273" t="s">
        <v>1255</v>
      </c>
      <c r="H1201" s="273" t="s">
        <v>1773</v>
      </c>
      <c r="I1201" s="287">
        <v>1</v>
      </c>
      <c r="J1201" s="273">
        <v>40</v>
      </c>
      <c r="K1201" s="288">
        <v>4.4815599999999997E-2</v>
      </c>
      <c r="L1201" s="288">
        <v>3.0724000000000001E-2</v>
      </c>
      <c r="M1201" s="288">
        <f t="shared" si="36"/>
        <v>1.4091599999999996E-2</v>
      </c>
      <c r="N1201" s="289">
        <f t="shared" si="37"/>
        <v>0.31443515204526989</v>
      </c>
    </row>
    <row r="1202" spans="1:14">
      <c r="A1202" s="273" t="s">
        <v>1884</v>
      </c>
      <c r="B1202" s="273">
        <v>432512202</v>
      </c>
      <c r="C1202" s="273" t="s">
        <v>1110</v>
      </c>
      <c r="D1202" s="273">
        <v>11363903</v>
      </c>
      <c r="E1202" s="273">
        <v>100</v>
      </c>
      <c r="F1202" s="273" t="s">
        <v>1772</v>
      </c>
      <c r="G1202" s="273" t="s">
        <v>1255</v>
      </c>
      <c r="H1202" s="273" t="s">
        <v>1773</v>
      </c>
      <c r="I1202" s="287">
        <v>1</v>
      </c>
      <c r="J1202" s="273">
        <v>90</v>
      </c>
      <c r="K1202" s="288">
        <v>6.5269599999999997E-2</v>
      </c>
      <c r="L1202" s="288">
        <v>6.1026999999999998E-2</v>
      </c>
      <c r="M1202" s="288">
        <f t="shared" ref="M1202:M1265" si="38">K1202-L1202</f>
        <v>4.2425999999999991E-3</v>
      </c>
      <c r="N1202" s="289">
        <f t="shared" ref="N1202:N1265" si="39">M1202/K1202</f>
        <v>6.5001164401191358E-2</v>
      </c>
    </row>
    <row r="1203" spans="1:14">
      <c r="A1203" s="273" t="s">
        <v>1884</v>
      </c>
      <c r="B1203" s="273">
        <v>432512202</v>
      </c>
      <c r="C1203" s="273" t="s">
        <v>1110</v>
      </c>
      <c r="D1203" s="273">
        <v>11363905</v>
      </c>
      <c r="E1203" s="273">
        <v>100</v>
      </c>
      <c r="F1203" s="273" t="s">
        <v>1772</v>
      </c>
      <c r="G1203" s="273" t="s">
        <v>1255</v>
      </c>
      <c r="H1203" s="273" t="s">
        <v>1773</v>
      </c>
      <c r="I1203" s="287">
        <v>1</v>
      </c>
      <c r="J1203" s="273">
        <v>29</v>
      </c>
      <c r="K1203" s="288">
        <v>2.2305999999999999E-2</v>
      </c>
      <c r="L1203" s="288">
        <v>1.5762999999999999E-2</v>
      </c>
      <c r="M1203" s="288">
        <f t="shared" si="38"/>
        <v>6.5430000000000002E-3</v>
      </c>
      <c r="N1203" s="289">
        <f t="shared" si="39"/>
        <v>0.2933291491078634</v>
      </c>
    </row>
    <row r="1204" spans="1:14">
      <c r="A1204" s="273" t="s">
        <v>1884</v>
      </c>
      <c r="B1204" s="273">
        <v>432512202</v>
      </c>
      <c r="C1204" s="273" t="s">
        <v>1110</v>
      </c>
      <c r="D1204" s="273">
        <v>11363907</v>
      </c>
      <c r="E1204" s="273">
        <v>100</v>
      </c>
      <c r="F1204" s="273" t="s">
        <v>1772</v>
      </c>
      <c r="G1204" s="273" t="s">
        <v>1255</v>
      </c>
      <c r="H1204" s="273" t="s">
        <v>1773</v>
      </c>
      <c r="I1204" s="287">
        <v>1</v>
      </c>
      <c r="J1204" s="273">
        <v>45</v>
      </c>
      <c r="K1204" s="288">
        <v>3.3379599999999995E-2</v>
      </c>
      <c r="L1204" s="288">
        <v>2.9513000000000001E-2</v>
      </c>
      <c r="M1204" s="288">
        <f t="shared" si="38"/>
        <v>3.8665999999999943E-3</v>
      </c>
      <c r="N1204" s="289">
        <f t="shared" si="39"/>
        <v>0.11583721794149705</v>
      </c>
    </row>
    <row r="1205" spans="1:14">
      <c r="A1205" s="273" t="s">
        <v>1884</v>
      </c>
      <c r="B1205" s="273">
        <v>432512202</v>
      </c>
      <c r="C1205" s="273" t="s">
        <v>1110</v>
      </c>
      <c r="D1205" s="273">
        <v>11363919</v>
      </c>
      <c r="E1205" s="273">
        <v>100</v>
      </c>
      <c r="F1205" s="273" t="s">
        <v>1772</v>
      </c>
      <c r="G1205" s="273" t="s">
        <v>1255</v>
      </c>
      <c r="H1205" s="273" t="s">
        <v>1773</v>
      </c>
      <c r="I1205" s="287">
        <v>1</v>
      </c>
      <c r="J1205" s="273">
        <v>77</v>
      </c>
      <c r="K1205" s="288">
        <v>0.1022836</v>
      </c>
      <c r="L1205" s="288">
        <v>5.1317000000000002E-2</v>
      </c>
      <c r="M1205" s="288">
        <f t="shared" si="38"/>
        <v>5.0966600000000001E-2</v>
      </c>
      <c r="N1205" s="289">
        <f t="shared" si="39"/>
        <v>0.49828711543199494</v>
      </c>
    </row>
    <row r="1206" spans="1:14">
      <c r="A1206" s="273" t="s">
        <v>1884</v>
      </c>
      <c r="B1206" s="273">
        <v>432512202</v>
      </c>
      <c r="C1206" s="273" t="s">
        <v>1110</v>
      </c>
      <c r="D1206" s="273">
        <v>11363923</v>
      </c>
      <c r="E1206" s="273">
        <v>100</v>
      </c>
      <c r="F1206" s="273" t="s">
        <v>1772</v>
      </c>
      <c r="G1206" s="273" t="s">
        <v>1255</v>
      </c>
      <c r="H1206" s="273" t="s">
        <v>1773</v>
      </c>
      <c r="I1206" s="287">
        <v>1</v>
      </c>
      <c r="J1206" s="273">
        <v>49</v>
      </c>
      <c r="K1206" s="288">
        <v>4.5757599999999995E-2</v>
      </c>
      <c r="L1206" s="288">
        <v>3.2564000000000003E-2</v>
      </c>
      <c r="M1206" s="288">
        <f t="shared" si="38"/>
        <v>1.3193599999999993E-2</v>
      </c>
      <c r="N1206" s="289">
        <f t="shared" si="39"/>
        <v>0.28833680088116498</v>
      </c>
    </row>
    <row r="1207" spans="1:14">
      <c r="A1207" s="273" t="s">
        <v>1884</v>
      </c>
      <c r="B1207" s="273">
        <v>432512202</v>
      </c>
      <c r="C1207" s="273" t="s">
        <v>1110</v>
      </c>
      <c r="D1207" s="273">
        <v>11363929</v>
      </c>
      <c r="E1207" s="273">
        <v>100</v>
      </c>
      <c r="F1207" s="273" t="s">
        <v>1772</v>
      </c>
      <c r="G1207" s="273" t="s">
        <v>1255</v>
      </c>
      <c r="H1207" s="273" t="s">
        <v>1773</v>
      </c>
      <c r="I1207" s="287">
        <v>1</v>
      </c>
      <c r="J1207" s="273">
        <v>37</v>
      </c>
      <c r="K1207" s="288">
        <v>2.725E-2</v>
      </c>
      <c r="L1207" s="288">
        <v>1.7576000000000001E-2</v>
      </c>
      <c r="M1207" s="288">
        <f t="shared" si="38"/>
        <v>9.6739999999999986E-3</v>
      </c>
      <c r="N1207" s="289">
        <f t="shared" si="39"/>
        <v>0.35500917431192658</v>
      </c>
    </row>
    <row r="1208" spans="1:14">
      <c r="A1208" s="273" t="s">
        <v>1884</v>
      </c>
      <c r="B1208" s="273">
        <v>432512202</v>
      </c>
      <c r="C1208" s="273" t="s">
        <v>1110</v>
      </c>
      <c r="D1208" s="273">
        <v>11363953</v>
      </c>
      <c r="E1208" s="273">
        <v>100</v>
      </c>
      <c r="F1208" s="273" t="s">
        <v>1772</v>
      </c>
      <c r="G1208" s="273" t="s">
        <v>1255</v>
      </c>
      <c r="H1208" s="273" t="s">
        <v>1773</v>
      </c>
      <c r="I1208" s="287">
        <v>1</v>
      </c>
      <c r="J1208" s="273">
        <v>50</v>
      </c>
      <c r="K1208" s="288">
        <v>4.47848E-2</v>
      </c>
      <c r="L1208" s="288">
        <v>3.4126999999999998E-2</v>
      </c>
      <c r="M1208" s="288">
        <f t="shared" si="38"/>
        <v>1.0657800000000002E-2</v>
      </c>
      <c r="N1208" s="289">
        <f t="shared" si="39"/>
        <v>0.2379780639859953</v>
      </c>
    </row>
    <row r="1209" spans="1:14">
      <c r="A1209" s="273" t="s">
        <v>1884</v>
      </c>
      <c r="B1209" s="273">
        <v>432512202</v>
      </c>
      <c r="C1209" s="273" t="s">
        <v>1110</v>
      </c>
      <c r="D1209" s="273">
        <v>11363979</v>
      </c>
      <c r="E1209" s="273">
        <v>100</v>
      </c>
      <c r="F1209" s="273" t="s">
        <v>1772</v>
      </c>
      <c r="G1209" s="273" t="s">
        <v>1255</v>
      </c>
      <c r="H1209" s="273" t="s">
        <v>1773</v>
      </c>
      <c r="I1209" s="287">
        <v>1</v>
      </c>
      <c r="J1209" s="273">
        <v>58</v>
      </c>
      <c r="K1209" s="288">
        <v>4.54776E-2</v>
      </c>
      <c r="L1209" s="288">
        <v>3.1050999999999999E-2</v>
      </c>
      <c r="M1209" s="288">
        <f t="shared" si="38"/>
        <v>1.4426600000000001E-2</v>
      </c>
      <c r="N1209" s="289">
        <f t="shared" si="39"/>
        <v>0.31722430383309586</v>
      </c>
    </row>
    <row r="1210" spans="1:14">
      <c r="A1210" s="273" t="s">
        <v>1884</v>
      </c>
      <c r="B1210" s="273">
        <v>432512202</v>
      </c>
      <c r="C1210" s="273" t="s">
        <v>1110</v>
      </c>
      <c r="D1210" s="273">
        <v>11363991</v>
      </c>
      <c r="E1210" s="273">
        <v>100</v>
      </c>
      <c r="F1210" s="273" t="s">
        <v>1772</v>
      </c>
      <c r="G1210" s="273" t="s">
        <v>1255</v>
      </c>
      <c r="H1210" s="273" t="s">
        <v>1773</v>
      </c>
      <c r="I1210" s="287">
        <v>1</v>
      </c>
      <c r="J1210" s="273">
        <v>88</v>
      </c>
      <c r="K1210" s="288">
        <v>8.1451599999999999E-2</v>
      </c>
      <c r="L1210" s="288">
        <v>4.0441999999999999E-2</v>
      </c>
      <c r="M1210" s="288">
        <f t="shared" si="38"/>
        <v>4.10096E-2</v>
      </c>
      <c r="N1210" s="289">
        <f t="shared" si="39"/>
        <v>0.50348427777968763</v>
      </c>
    </row>
    <row r="1211" spans="1:14">
      <c r="A1211" s="273" t="s">
        <v>1884</v>
      </c>
      <c r="B1211" s="273">
        <v>432512202</v>
      </c>
      <c r="C1211" s="273" t="s">
        <v>1110</v>
      </c>
      <c r="D1211" s="273">
        <v>11364021</v>
      </c>
      <c r="E1211" s="273">
        <v>100</v>
      </c>
      <c r="F1211" s="273" t="s">
        <v>1772</v>
      </c>
      <c r="G1211" s="273" t="s">
        <v>1255</v>
      </c>
      <c r="H1211" s="273" t="s">
        <v>1773</v>
      </c>
      <c r="I1211" s="287">
        <v>1</v>
      </c>
      <c r="J1211" s="273">
        <v>45</v>
      </c>
      <c r="K1211" s="288">
        <v>3.95736E-2</v>
      </c>
      <c r="L1211" s="288">
        <v>2.2970999999999998E-2</v>
      </c>
      <c r="M1211" s="288">
        <f t="shared" si="38"/>
        <v>1.6602600000000002E-2</v>
      </c>
      <c r="N1211" s="289">
        <f t="shared" si="39"/>
        <v>0.41953726726908852</v>
      </c>
    </row>
    <row r="1212" spans="1:14">
      <c r="A1212" s="273" t="s">
        <v>1884</v>
      </c>
      <c r="B1212" s="273">
        <v>432512202</v>
      </c>
      <c r="C1212" s="273" t="s">
        <v>1110</v>
      </c>
      <c r="D1212" s="273">
        <v>11364023</v>
      </c>
      <c r="E1212" s="273">
        <v>100</v>
      </c>
      <c r="F1212" s="273" t="s">
        <v>1772</v>
      </c>
      <c r="G1212" s="273" t="s">
        <v>1255</v>
      </c>
      <c r="H1212" s="273" t="s">
        <v>1773</v>
      </c>
      <c r="I1212" s="287">
        <v>1</v>
      </c>
      <c r="J1212" s="273">
        <v>84</v>
      </c>
      <c r="K1212" s="288">
        <v>5.8234000000000001E-2</v>
      </c>
      <c r="L1212" s="288">
        <v>3.8010000000000002E-2</v>
      </c>
      <c r="M1212" s="288">
        <f t="shared" si="38"/>
        <v>2.0223999999999999E-2</v>
      </c>
      <c r="N1212" s="289">
        <f t="shared" si="39"/>
        <v>0.34728852560359924</v>
      </c>
    </row>
    <row r="1213" spans="1:14">
      <c r="A1213" s="273" t="s">
        <v>1884</v>
      </c>
      <c r="B1213" s="273">
        <v>432512202</v>
      </c>
      <c r="C1213" s="273" t="s">
        <v>1110</v>
      </c>
      <c r="D1213" s="273">
        <v>11364025</v>
      </c>
      <c r="E1213" s="273">
        <v>100</v>
      </c>
      <c r="F1213" s="273" t="s">
        <v>1772</v>
      </c>
      <c r="G1213" s="273" t="s">
        <v>1255</v>
      </c>
      <c r="H1213" s="273" t="s">
        <v>1773</v>
      </c>
      <c r="I1213" s="287">
        <v>1</v>
      </c>
      <c r="J1213" s="273">
        <v>186</v>
      </c>
      <c r="K1213" s="288">
        <v>0.10752639999999999</v>
      </c>
      <c r="L1213" s="288">
        <v>8.6814600000000006E-2</v>
      </c>
      <c r="M1213" s="288">
        <f t="shared" si="38"/>
        <v>2.0711799999999989E-2</v>
      </c>
      <c r="N1213" s="289">
        <f t="shared" si="39"/>
        <v>0.19262060294030109</v>
      </c>
    </row>
    <row r="1214" spans="1:14">
      <c r="A1214" s="273" t="s">
        <v>1884</v>
      </c>
      <c r="B1214" s="273">
        <v>432512202</v>
      </c>
      <c r="C1214" s="273" t="s">
        <v>1110</v>
      </c>
      <c r="D1214" s="273">
        <v>11364061</v>
      </c>
      <c r="E1214" s="273">
        <v>100</v>
      </c>
      <c r="F1214" s="273" t="s">
        <v>1772</v>
      </c>
      <c r="G1214" s="273" t="s">
        <v>1255</v>
      </c>
      <c r="H1214" s="273" t="s">
        <v>1773</v>
      </c>
      <c r="I1214" s="287">
        <v>1</v>
      </c>
      <c r="J1214" s="273">
        <v>26</v>
      </c>
      <c r="K1214" s="288">
        <v>8.232239999999999E-2</v>
      </c>
      <c r="L1214" s="288">
        <v>3.4644000000000001E-2</v>
      </c>
      <c r="M1214" s="288">
        <f t="shared" si="38"/>
        <v>4.7678399999999989E-2</v>
      </c>
      <c r="N1214" s="289">
        <f t="shared" si="39"/>
        <v>0.57916678814028744</v>
      </c>
    </row>
    <row r="1215" spans="1:14">
      <c r="A1215" s="273" t="s">
        <v>1884</v>
      </c>
      <c r="B1215" s="273">
        <v>432512202</v>
      </c>
      <c r="C1215" s="273" t="s">
        <v>1110</v>
      </c>
      <c r="D1215" s="273">
        <v>11364069</v>
      </c>
      <c r="E1215" s="273">
        <v>100</v>
      </c>
      <c r="F1215" s="273" t="s">
        <v>1772</v>
      </c>
      <c r="G1215" s="273" t="s">
        <v>1255</v>
      </c>
      <c r="H1215" s="273" t="s">
        <v>1773</v>
      </c>
      <c r="I1215" s="287">
        <v>1</v>
      </c>
      <c r="J1215" s="273">
        <v>118</v>
      </c>
      <c r="K1215" s="288">
        <v>0.1388336</v>
      </c>
      <c r="L1215" s="288">
        <v>0.101700506</v>
      </c>
      <c r="M1215" s="288">
        <f t="shared" si="38"/>
        <v>3.7133094000000005E-2</v>
      </c>
      <c r="N1215" s="289">
        <f t="shared" si="39"/>
        <v>0.26746474916734858</v>
      </c>
    </row>
    <row r="1216" spans="1:14">
      <c r="A1216" s="273" t="s">
        <v>1884</v>
      </c>
      <c r="B1216" s="273">
        <v>432512202</v>
      </c>
      <c r="C1216" s="273" t="s">
        <v>1110</v>
      </c>
      <c r="D1216" s="273">
        <v>11364075</v>
      </c>
      <c r="E1216" s="273">
        <v>100</v>
      </c>
      <c r="F1216" s="273" t="s">
        <v>1772</v>
      </c>
      <c r="G1216" s="273" t="s">
        <v>1255</v>
      </c>
      <c r="H1216" s="273" t="s">
        <v>1773</v>
      </c>
      <c r="I1216" s="287">
        <v>1</v>
      </c>
      <c r="J1216" s="273">
        <v>78</v>
      </c>
      <c r="K1216" s="288">
        <v>7.69204E-2</v>
      </c>
      <c r="L1216" s="288">
        <v>3.5958999999999998E-2</v>
      </c>
      <c r="M1216" s="288">
        <f t="shared" si="38"/>
        <v>4.0961400000000002E-2</v>
      </c>
      <c r="N1216" s="289">
        <f t="shared" si="39"/>
        <v>0.5325167315822591</v>
      </c>
    </row>
    <row r="1217" spans="1:14">
      <c r="A1217" s="273" t="s">
        <v>1884</v>
      </c>
      <c r="B1217" s="273">
        <v>432512202</v>
      </c>
      <c r="C1217" s="273" t="s">
        <v>1110</v>
      </c>
      <c r="D1217" s="273">
        <v>11364107</v>
      </c>
      <c r="E1217" s="273">
        <v>100</v>
      </c>
      <c r="F1217" s="273" t="s">
        <v>1772</v>
      </c>
      <c r="G1217" s="273" t="s">
        <v>1255</v>
      </c>
      <c r="H1217" s="273" t="s">
        <v>1773</v>
      </c>
      <c r="I1217" s="287">
        <v>1</v>
      </c>
      <c r="J1217" s="273">
        <v>127</v>
      </c>
      <c r="K1217" s="288">
        <v>9.9949200000000002E-2</v>
      </c>
      <c r="L1217" s="288">
        <v>5.7785999999999997E-2</v>
      </c>
      <c r="M1217" s="288">
        <f t="shared" si="38"/>
        <v>4.2163200000000005E-2</v>
      </c>
      <c r="N1217" s="289">
        <f t="shared" si="39"/>
        <v>0.42184629791934308</v>
      </c>
    </row>
    <row r="1218" spans="1:14">
      <c r="A1218" s="273" t="s">
        <v>1884</v>
      </c>
      <c r="B1218" s="273">
        <v>432512202</v>
      </c>
      <c r="C1218" s="273" t="s">
        <v>1110</v>
      </c>
      <c r="D1218" s="273">
        <v>11364149</v>
      </c>
      <c r="E1218" s="273">
        <v>100</v>
      </c>
      <c r="F1218" s="273" t="s">
        <v>1772</v>
      </c>
      <c r="G1218" s="273" t="s">
        <v>1255</v>
      </c>
      <c r="H1218" s="273" t="s">
        <v>1773</v>
      </c>
      <c r="I1218" s="287">
        <v>1</v>
      </c>
      <c r="J1218" s="273">
        <v>81</v>
      </c>
      <c r="K1218" s="288">
        <v>4.2784000000000003E-2</v>
      </c>
      <c r="L1218" s="288">
        <v>3.2818000999999999E-2</v>
      </c>
      <c r="M1218" s="288">
        <f t="shared" si="38"/>
        <v>9.9659990000000032E-3</v>
      </c>
      <c r="N1218" s="289">
        <f t="shared" si="39"/>
        <v>0.23293752337322368</v>
      </c>
    </row>
    <row r="1219" spans="1:14">
      <c r="A1219" s="273" t="s">
        <v>1884</v>
      </c>
      <c r="B1219" s="273">
        <v>432512202</v>
      </c>
      <c r="C1219" s="273" t="s">
        <v>1110</v>
      </c>
      <c r="D1219" s="273">
        <v>11364153</v>
      </c>
      <c r="E1219" s="273">
        <v>100</v>
      </c>
      <c r="F1219" s="273" t="s">
        <v>1772</v>
      </c>
      <c r="G1219" s="273" t="s">
        <v>1255</v>
      </c>
      <c r="H1219" s="273" t="s">
        <v>1773</v>
      </c>
      <c r="I1219" s="287">
        <v>1</v>
      </c>
      <c r="J1219" s="273">
        <v>91</v>
      </c>
      <c r="K1219" s="288">
        <v>5.867E-2</v>
      </c>
      <c r="L1219" s="288">
        <v>3.2372999999999999E-2</v>
      </c>
      <c r="M1219" s="288">
        <f t="shared" si="38"/>
        <v>2.6297000000000001E-2</v>
      </c>
      <c r="N1219" s="289">
        <f t="shared" si="39"/>
        <v>0.44821885120163629</v>
      </c>
    </row>
    <row r="1220" spans="1:14">
      <c r="A1220" s="273" t="s">
        <v>1826</v>
      </c>
      <c r="B1220" s="273">
        <v>432521401</v>
      </c>
      <c r="C1220" s="273" t="s">
        <v>1867</v>
      </c>
      <c r="D1220" s="273">
        <v>12086111</v>
      </c>
      <c r="E1220" s="273">
        <v>100</v>
      </c>
      <c r="F1220" s="273" t="s">
        <v>1772</v>
      </c>
      <c r="G1220" s="273" t="s">
        <v>1255</v>
      </c>
      <c r="H1220" s="273" t="s">
        <v>1773</v>
      </c>
      <c r="I1220" s="287">
        <v>1</v>
      </c>
      <c r="J1220" s="273">
        <v>49</v>
      </c>
      <c r="K1220" s="288">
        <v>6.0258400000000004E-2</v>
      </c>
      <c r="L1220" s="288">
        <v>1.9348000000000001E-2</v>
      </c>
      <c r="M1220" s="288">
        <f t="shared" si="38"/>
        <v>4.09104E-2</v>
      </c>
      <c r="N1220" s="289">
        <f t="shared" si="39"/>
        <v>0.67891613451402621</v>
      </c>
    </row>
    <row r="1221" spans="1:14">
      <c r="A1221" s="273" t="s">
        <v>1858</v>
      </c>
      <c r="B1221" s="273">
        <v>432522203</v>
      </c>
      <c r="C1221" s="273" t="s">
        <v>1126</v>
      </c>
      <c r="D1221" s="273">
        <v>12087363</v>
      </c>
      <c r="E1221" s="273">
        <v>100</v>
      </c>
      <c r="F1221" s="273" t="s">
        <v>1772</v>
      </c>
      <c r="G1221" s="273" t="s">
        <v>1255</v>
      </c>
      <c r="H1221" s="273" t="s">
        <v>1773</v>
      </c>
      <c r="I1221" s="287">
        <v>1</v>
      </c>
      <c r="J1221" s="273">
        <v>123</v>
      </c>
      <c r="K1221" s="288">
        <v>6.8245600000000003E-2</v>
      </c>
      <c r="L1221" s="288">
        <v>6.4291000000000001E-2</v>
      </c>
      <c r="M1221" s="288">
        <f t="shared" si="38"/>
        <v>3.9546000000000026E-3</v>
      </c>
      <c r="N1221" s="289">
        <f t="shared" si="39"/>
        <v>5.7946592893900889E-2</v>
      </c>
    </row>
    <row r="1222" spans="1:14">
      <c r="A1222" s="273" t="s">
        <v>1886</v>
      </c>
      <c r="B1222" s="273">
        <v>432511302</v>
      </c>
      <c r="C1222" s="273" t="s">
        <v>1103</v>
      </c>
      <c r="D1222" s="273">
        <v>2296716</v>
      </c>
      <c r="E1222" s="273">
        <v>100</v>
      </c>
      <c r="F1222" s="273" t="s">
        <v>1772</v>
      </c>
      <c r="G1222" s="273" t="s">
        <v>1255</v>
      </c>
      <c r="H1222" s="273" t="s">
        <v>1773</v>
      </c>
      <c r="I1222" s="287">
        <v>1</v>
      </c>
      <c r="J1222" s="273">
        <v>71</v>
      </c>
      <c r="K1222" s="288">
        <v>5.4768800000000006E-2</v>
      </c>
      <c r="L1222" s="288">
        <v>3.3556000000000002E-2</v>
      </c>
      <c r="M1222" s="288">
        <f t="shared" si="38"/>
        <v>2.1212800000000004E-2</v>
      </c>
      <c r="N1222" s="289">
        <f t="shared" si="39"/>
        <v>0.3873154058515067</v>
      </c>
    </row>
    <row r="1223" spans="1:14">
      <c r="A1223" s="273" t="s">
        <v>1835</v>
      </c>
      <c r="B1223" s="273">
        <v>432511504</v>
      </c>
      <c r="C1223" s="273" t="s">
        <v>1107</v>
      </c>
      <c r="D1223" s="273">
        <v>2296738</v>
      </c>
      <c r="E1223" s="273">
        <v>100</v>
      </c>
      <c r="F1223" s="273" t="s">
        <v>1772</v>
      </c>
      <c r="G1223" s="273" t="s">
        <v>1255</v>
      </c>
      <c r="H1223" s="273" t="s">
        <v>1773</v>
      </c>
      <c r="I1223" s="287">
        <v>1</v>
      </c>
      <c r="J1223" s="273">
        <v>112</v>
      </c>
      <c r="K1223" s="288">
        <v>0.1429888</v>
      </c>
      <c r="L1223" s="288">
        <v>0.101035</v>
      </c>
      <c r="M1223" s="288">
        <f t="shared" si="38"/>
        <v>4.1953799999999999E-2</v>
      </c>
      <c r="N1223" s="289">
        <f t="shared" si="39"/>
        <v>0.29340619684898395</v>
      </c>
    </row>
    <row r="1224" spans="1:14">
      <c r="A1224" s="273" t="s">
        <v>1835</v>
      </c>
      <c r="B1224" s="273">
        <v>432511504</v>
      </c>
      <c r="C1224" s="273" t="s">
        <v>1107</v>
      </c>
      <c r="D1224" s="273">
        <v>2296760</v>
      </c>
      <c r="E1224" s="273">
        <v>100</v>
      </c>
      <c r="F1224" s="273" t="s">
        <v>1772</v>
      </c>
      <c r="G1224" s="273" t="s">
        <v>1255</v>
      </c>
      <c r="H1224" s="273" t="s">
        <v>1773</v>
      </c>
      <c r="I1224" s="287">
        <v>1</v>
      </c>
      <c r="J1224" s="273">
        <v>141</v>
      </c>
      <c r="K1224" s="288">
        <v>0.1679456</v>
      </c>
      <c r="L1224" s="288">
        <v>0.134245</v>
      </c>
      <c r="M1224" s="288">
        <f t="shared" si="38"/>
        <v>3.3700599999999997E-2</v>
      </c>
      <c r="N1224" s="289">
        <f t="shared" si="39"/>
        <v>0.20066378636891943</v>
      </c>
    </row>
    <row r="1225" spans="1:14">
      <c r="A1225" s="273" t="s">
        <v>1835</v>
      </c>
      <c r="B1225" s="273">
        <v>432511504</v>
      </c>
      <c r="C1225" s="273" t="s">
        <v>1107</v>
      </c>
      <c r="D1225" s="273">
        <v>2296766</v>
      </c>
      <c r="E1225" s="273">
        <v>100</v>
      </c>
      <c r="F1225" s="273" t="s">
        <v>1772</v>
      </c>
      <c r="G1225" s="273" t="s">
        <v>1255</v>
      </c>
      <c r="H1225" s="273" t="s">
        <v>1773</v>
      </c>
      <c r="I1225" s="287">
        <v>1</v>
      </c>
      <c r="J1225" s="273">
        <v>88</v>
      </c>
      <c r="K1225" s="288">
        <v>0.13946520000000001</v>
      </c>
      <c r="L1225" s="288">
        <v>8.5375999999999994E-2</v>
      </c>
      <c r="M1225" s="288">
        <f t="shared" si="38"/>
        <v>5.4089200000000018E-2</v>
      </c>
      <c r="N1225" s="289">
        <f t="shared" si="39"/>
        <v>0.38783295044211757</v>
      </c>
    </row>
    <row r="1226" spans="1:14">
      <c r="A1226" s="273" t="s">
        <v>1835</v>
      </c>
      <c r="B1226" s="273">
        <v>432511504</v>
      </c>
      <c r="C1226" s="273" t="s">
        <v>1107</v>
      </c>
      <c r="D1226" s="273">
        <v>2296774</v>
      </c>
      <c r="E1226" s="273">
        <v>100</v>
      </c>
      <c r="F1226" s="273" t="s">
        <v>1772</v>
      </c>
      <c r="G1226" s="273" t="s">
        <v>1255</v>
      </c>
      <c r="H1226" s="273" t="s">
        <v>1773</v>
      </c>
      <c r="I1226" s="287">
        <v>1</v>
      </c>
      <c r="J1226" s="273">
        <v>91</v>
      </c>
      <c r="K1226" s="288">
        <v>0.18017360000000002</v>
      </c>
      <c r="L1226" s="288">
        <v>6.2784999999999994E-2</v>
      </c>
      <c r="M1226" s="288">
        <f t="shared" si="38"/>
        <v>0.11738860000000002</v>
      </c>
      <c r="N1226" s="289">
        <f t="shared" si="39"/>
        <v>0.65153052389473265</v>
      </c>
    </row>
    <row r="1227" spans="1:14">
      <c r="A1227" s="273" t="s">
        <v>1835</v>
      </c>
      <c r="B1227" s="273">
        <v>432511504</v>
      </c>
      <c r="C1227" s="273" t="s">
        <v>1107</v>
      </c>
      <c r="D1227" s="273">
        <v>2296776</v>
      </c>
      <c r="E1227" s="273">
        <v>100</v>
      </c>
      <c r="F1227" s="273" t="s">
        <v>1772</v>
      </c>
      <c r="G1227" s="273" t="s">
        <v>1255</v>
      </c>
      <c r="H1227" s="273" t="s">
        <v>1773</v>
      </c>
      <c r="I1227" s="287">
        <v>1</v>
      </c>
      <c r="J1227" s="273">
        <v>61</v>
      </c>
      <c r="K1227" s="288">
        <v>5.1198800000000003E-2</v>
      </c>
      <c r="L1227" s="288">
        <v>4.3609000000000002E-2</v>
      </c>
      <c r="M1227" s="288">
        <f t="shared" si="38"/>
        <v>7.5898000000000007E-3</v>
      </c>
      <c r="N1227" s="289">
        <f t="shared" si="39"/>
        <v>0.14824175566614844</v>
      </c>
    </row>
    <row r="1228" spans="1:14">
      <c r="A1228" s="273" t="s">
        <v>1835</v>
      </c>
      <c r="B1228" s="273">
        <v>432511504</v>
      </c>
      <c r="C1228" s="273" t="s">
        <v>1107</v>
      </c>
      <c r="D1228" s="273">
        <v>2296782</v>
      </c>
      <c r="E1228" s="273">
        <v>100</v>
      </c>
      <c r="F1228" s="273" t="s">
        <v>1772</v>
      </c>
      <c r="G1228" s="273" t="s">
        <v>1255</v>
      </c>
      <c r="H1228" s="273" t="s">
        <v>1773</v>
      </c>
      <c r="I1228" s="287">
        <v>1</v>
      </c>
      <c r="J1228" s="273">
        <v>64</v>
      </c>
      <c r="K1228" s="288">
        <v>7.3884399999999989E-2</v>
      </c>
      <c r="L1228" s="288">
        <v>6.8557000000000007E-2</v>
      </c>
      <c r="M1228" s="288">
        <f t="shared" si="38"/>
        <v>5.3273999999999821E-3</v>
      </c>
      <c r="N1228" s="289">
        <f t="shared" si="39"/>
        <v>7.2104530861724303E-2</v>
      </c>
    </row>
    <row r="1229" spans="1:14">
      <c r="A1229" s="273" t="s">
        <v>1835</v>
      </c>
      <c r="B1229" s="273">
        <v>432511504</v>
      </c>
      <c r="C1229" s="273" t="s">
        <v>1107</v>
      </c>
      <c r="D1229" s="273">
        <v>2296790</v>
      </c>
      <c r="E1229" s="273">
        <v>100</v>
      </c>
      <c r="F1229" s="273" t="s">
        <v>1772</v>
      </c>
      <c r="G1229" s="273" t="s">
        <v>1255</v>
      </c>
      <c r="H1229" s="273" t="s">
        <v>1773</v>
      </c>
      <c r="I1229" s="287">
        <v>1</v>
      </c>
      <c r="J1229" s="273">
        <v>41</v>
      </c>
      <c r="K1229" s="288">
        <v>5.4623199999999997E-2</v>
      </c>
      <c r="L1229" s="288">
        <v>2.9068E-2</v>
      </c>
      <c r="M1229" s="288">
        <f t="shared" si="38"/>
        <v>2.5555199999999997E-2</v>
      </c>
      <c r="N1229" s="289">
        <f t="shared" si="39"/>
        <v>0.46784516469192572</v>
      </c>
    </row>
    <row r="1230" spans="1:14">
      <c r="A1230" s="273" t="s">
        <v>1835</v>
      </c>
      <c r="B1230" s="273">
        <v>432511504</v>
      </c>
      <c r="C1230" s="273" t="s">
        <v>1107</v>
      </c>
      <c r="D1230" s="273">
        <v>2296806</v>
      </c>
      <c r="E1230" s="273">
        <v>100</v>
      </c>
      <c r="F1230" s="273" t="s">
        <v>1772</v>
      </c>
      <c r="G1230" s="273" t="s">
        <v>1255</v>
      </c>
      <c r="H1230" s="273" t="s">
        <v>1773</v>
      </c>
      <c r="I1230" s="287">
        <v>1</v>
      </c>
      <c r="J1230" s="273">
        <v>32</v>
      </c>
      <c r="K1230" s="288">
        <v>5.3308800000000003E-2</v>
      </c>
      <c r="L1230" s="288">
        <v>2.7567999999999999E-2</v>
      </c>
      <c r="M1230" s="288">
        <f t="shared" si="38"/>
        <v>2.5740800000000005E-2</v>
      </c>
      <c r="N1230" s="289">
        <f t="shared" si="39"/>
        <v>0.48286211657362393</v>
      </c>
    </row>
    <row r="1231" spans="1:14">
      <c r="A1231" s="273" t="s">
        <v>1835</v>
      </c>
      <c r="B1231" s="273">
        <v>432511504</v>
      </c>
      <c r="C1231" s="273" t="s">
        <v>1107</v>
      </c>
      <c r="D1231" s="273">
        <v>2296808</v>
      </c>
      <c r="E1231" s="273">
        <v>100</v>
      </c>
      <c r="F1231" s="273" t="s">
        <v>1772</v>
      </c>
      <c r="G1231" s="273" t="s">
        <v>1255</v>
      </c>
      <c r="H1231" s="273" t="s">
        <v>1773</v>
      </c>
      <c r="I1231" s="287">
        <v>1</v>
      </c>
      <c r="J1231" s="273">
        <v>34</v>
      </c>
      <c r="K1231" s="288">
        <v>4.5398399999999998E-2</v>
      </c>
      <c r="L1231" s="288">
        <v>3.6327999999999999E-2</v>
      </c>
      <c r="M1231" s="288">
        <f t="shared" si="38"/>
        <v>9.0703999999999993E-3</v>
      </c>
      <c r="N1231" s="289">
        <f t="shared" si="39"/>
        <v>0.19979558750969195</v>
      </c>
    </row>
    <row r="1232" spans="1:14">
      <c r="A1232" s="273" t="s">
        <v>1835</v>
      </c>
      <c r="B1232" s="273">
        <v>432511504</v>
      </c>
      <c r="C1232" s="273" t="s">
        <v>1107</v>
      </c>
      <c r="D1232" s="273">
        <v>2296814</v>
      </c>
      <c r="E1232" s="273">
        <v>100</v>
      </c>
      <c r="F1232" s="273" t="s">
        <v>1772</v>
      </c>
      <c r="G1232" s="273" t="s">
        <v>1255</v>
      </c>
      <c r="H1232" s="273" t="s">
        <v>1773</v>
      </c>
      <c r="I1232" s="287">
        <v>1</v>
      </c>
      <c r="J1232" s="273">
        <v>87</v>
      </c>
      <c r="K1232" s="288">
        <v>8.0409999999999995E-2</v>
      </c>
      <c r="L1232" s="288">
        <v>5.8222999999999997E-2</v>
      </c>
      <c r="M1232" s="288">
        <f t="shared" si="38"/>
        <v>2.2186999999999998E-2</v>
      </c>
      <c r="N1232" s="289">
        <f t="shared" si="39"/>
        <v>0.27592339261285909</v>
      </c>
    </row>
    <row r="1233" spans="1:14">
      <c r="A1233" s="273" t="s">
        <v>1835</v>
      </c>
      <c r="B1233" s="273">
        <v>432511504</v>
      </c>
      <c r="C1233" s="273" t="s">
        <v>1107</v>
      </c>
      <c r="D1233" s="273">
        <v>2296818</v>
      </c>
      <c r="E1233" s="273">
        <v>100</v>
      </c>
      <c r="F1233" s="273" t="s">
        <v>1772</v>
      </c>
      <c r="G1233" s="273" t="s">
        <v>1255</v>
      </c>
      <c r="H1233" s="273" t="s">
        <v>1773</v>
      </c>
      <c r="I1233" s="287">
        <v>1</v>
      </c>
      <c r="J1233" s="273">
        <v>227</v>
      </c>
      <c r="K1233" s="288">
        <v>0.201122</v>
      </c>
      <c r="L1233" s="288">
        <v>0.16461899999999999</v>
      </c>
      <c r="M1233" s="288">
        <f t="shared" si="38"/>
        <v>3.6503000000000008E-2</v>
      </c>
      <c r="N1233" s="289">
        <f t="shared" si="39"/>
        <v>0.18149680293553172</v>
      </c>
    </row>
    <row r="1234" spans="1:14">
      <c r="A1234" s="273" t="s">
        <v>1835</v>
      </c>
      <c r="B1234" s="273">
        <v>432511504</v>
      </c>
      <c r="C1234" s="273" t="s">
        <v>1107</v>
      </c>
      <c r="D1234" s="273">
        <v>2296834</v>
      </c>
      <c r="E1234" s="273">
        <v>100</v>
      </c>
      <c r="F1234" s="273" t="s">
        <v>1772</v>
      </c>
      <c r="G1234" s="273" t="s">
        <v>1255</v>
      </c>
      <c r="H1234" s="273" t="s">
        <v>1773</v>
      </c>
      <c r="I1234" s="287">
        <v>1</v>
      </c>
      <c r="J1234" s="273">
        <v>156</v>
      </c>
      <c r="K1234" s="288">
        <v>0.13749</v>
      </c>
      <c r="L1234" s="288">
        <v>0.11105</v>
      </c>
      <c r="M1234" s="288">
        <f t="shared" si="38"/>
        <v>2.6440000000000005E-2</v>
      </c>
      <c r="N1234" s="289">
        <f t="shared" si="39"/>
        <v>0.19230489490144742</v>
      </c>
    </row>
    <row r="1235" spans="1:14">
      <c r="A1235" s="273" t="s">
        <v>1835</v>
      </c>
      <c r="B1235" s="273">
        <v>432511504</v>
      </c>
      <c r="C1235" s="273" t="s">
        <v>1107</v>
      </c>
      <c r="D1235" s="273">
        <v>2296836</v>
      </c>
      <c r="E1235" s="273">
        <v>500</v>
      </c>
      <c r="F1235" s="273" t="s">
        <v>1772</v>
      </c>
      <c r="G1235" s="273" t="s">
        <v>1255</v>
      </c>
      <c r="H1235" s="273" t="s">
        <v>1773</v>
      </c>
      <c r="I1235" s="287">
        <v>1</v>
      </c>
      <c r="J1235" s="273">
        <v>240</v>
      </c>
      <c r="K1235" s="288">
        <v>0.34420319999999999</v>
      </c>
      <c r="L1235" s="288">
        <v>0.25537963000000002</v>
      </c>
      <c r="M1235" s="288">
        <f t="shared" si="38"/>
        <v>8.8823569999999963E-2</v>
      </c>
      <c r="N1235" s="289">
        <f t="shared" si="39"/>
        <v>0.25805561947128897</v>
      </c>
    </row>
    <row r="1236" spans="1:14">
      <c r="A1236" s="273" t="s">
        <v>1835</v>
      </c>
      <c r="B1236" s="273">
        <v>432511504</v>
      </c>
      <c r="C1236" s="273" t="s">
        <v>1107</v>
      </c>
      <c r="D1236" s="273">
        <v>2296842</v>
      </c>
      <c r="E1236" s="273">
        <v>100</v>
      </c>
      <c r="F1236" s="273" t="s">
        <v>1772</v>
      </c>
      <c r="G1236" s="273" t="s">
        <v>1255</v>
      </c>
      <c r="H1236" s="273" t="s">
        <v>1773</v>
      </c>
      <c r="I1236" s="287">
        <v>1</v>
      </c>
      <c r="J1236" s="273">
        <v>53</v>
      </c>
      <c r="K1236" s="288">
        <v>6.7966399999999996E-2</v>
      </c>
      <c r="L1236" s="288">
        <v>5.9636000000000002E-2</v>
      </c>
      <c r="M1236" s="288">
        <f t="shared" si="38"/>
        <v>8.3303999999999948E-3</v>
      </c>
      <c r="N1236" s="289">
        <f t="shared" si="39"/>
        <v>0.12256644459615332</v>
      </c>
    </row>
    <row r="1237" spans="1:14">
      <c r="A1237" s="273" t="s">
        <v>1835</v>
      </c>
      <c r="B1237" s="273">
        <v>432511504</v>
      </c>
      <c r="C1237" s="273" t="s">
        <v>1107</v>
      </c>
      <c r="D1237" s="273">
        <v>2296846</v>
      </c>
      <c r="E1237" s="273">
        <v>100</v>
      </c>
      <c r="F1237" s="273" t="s">
        <v>1772</v>
      </c>
      <c r="G1237" s="273" t="s">
        <v>1255</v>
      </c>
      <c r="H1237" s="273" t="s">
        <v>1773</v>
      </c>
      <c r="I1237" s="287">
        <v>1</v>
      </c>
      <c r="J1237" s="273">
        <v>74</v>
      </c>
      <c r="K1237" s="288">
        <v>7.9259200000000002E-2</v>
      </c>
      <c r="L1237" s="288">
        <v>5.5997999999999999E-2</v>
      </c>
      <c r="M1237" s="288">
        <f t="shared" si="38"/>
        <v>2.3261200000000003E-2</v>
      </c>
      <c r="N1237" s="289">
        <f t="shared" si="39"/>
        <v>0.29348264933282198</v>
      </c>
    </row>
    <row r="1238" spans="1:14">
      <c r="A1238" s="273" t="s">
        <v>1835</v>
      </c>
      <c r="B1238" s="273">
        <v>432511504</v>
      </c>
      <c r="C1238" s="273" t="s">
        <v>1107</v>
      </c>
      <c r="D1238" s="273">
        <v>2296848</v>
      </c>
      <c r="E1238" s="273">
        <v>100</v>
      </c>
      <c r="F1238" s="273" t="s">
        <v>1772</v>
      </c>
      <c r="G1238" s="273" t="s">
        <v>1255</v>
      </c>
      <c r="H1238" s="273" t="s">
        <v>1773</v>
      </c>
      <c r="I1238" s="287">
        <v>1</v>
      </c>
      <c r="J1238" s="273">
        <v>141</v>
      </c>
      <c r="K1238" s="288">
        <v>0.19970479999999999</v>
      </c>
      <c r="L1238" s="288">
        <v>0.17221672599999999</v>
      </c>
      <c r="M1238" s="288">
        <f t="shared" si="38"/>
        <v>2.7488074000000001E-2</v>
      </c>
      <c r="N1238" s="289">
        <f t="shared" si="39"/>
        <v>0.13764353185301506</v>
      </c>
    </row>
    <row r="1239" spans="1:14">
      <c r="A1239" s="273" t="s">
        <v>1835</v>
      </c>
      <c r="B1239" s="273">
        <v>432511504</v>
      </c>
      <c r="C1239" s="273" t="s">
        <v>1107</v>
      </c>
      <c r="D1239" s="273">
        <v>2296850</v>
      </c>
      <c r="E1239" s="273">
        <v>100</v>
      </c>
      <c r="F1239" s="273" t="s">
        <v>1772</v>
      </c>
      <c r="G1239" s="273" t="s">
        <v>1255</v>
      </c>
      <c r="H1239" s="273" t="s">
        <v>1773</v>
      </c>
      <c r="I1239" s="287">
        <v>1</v>
      </c>
      <c r="J1239" s="273">
        <v>49</v>
      </c>
      <c r="K1239" s="288">
        <v>6.5841200000000003E-2</v>
      </c>
      <c r="L1239" s="288">
        <v>5.4878999999999997E-2</v>
      </c>
      <c r="M1239" s="288">
        <f t="shared" si="38"/>
        <v>1.0962200000000005E-2</v>
      </c>
      <c r="N1239" s="289">
        <f t="shared" si="39"/>
        <v>0.16649453533653708</v>
      </c>
    </row>
    <row r="1240" spans="1:14">
      <c r="A1240" s="273" t="s">
        <v>1835</v>
      </c>
      <c r="B1240" s="273">
        <v>432511504</v>
      </c>
      <c r="C1240" s="273" t="s">
        <v>1107</v>
      </c>
      <c r="D1240" s="273">
        <v>2296852</v>
      </c>
      <c r="E1240" s="273">
        <v>250</v>
      </c>
      <c r="F1240" s="273" t="s">
        <v>1772</v>
      </c>
      <c r="G1240" s="273" t="s">
        <v>1255</v>
      </c>
      <c r="H1240" s="273" t="s">
        <v>1773</v>
      </c>
      <c r="I1240" s="287">
        <v>1</v>
      </c>
      <c r="J1240" s="273">
        <v>60</v>
      </c>
      <c r="K1240" s="288">
        <v>0.1182816</v>
      </c>
      <c r="L1240" s="288">
        <v>7.3488999999999999E-2</v>
      </c>
      <c r="M1240" s="288">
        <f t="shared" si="38"/>
        <v>4.4792600000000002E-2</v>
      </c>
      <c r="N1240" s="289">
        <f t="shared" si="39"/>
        <v>0.37869457295132974</v>
      </c>
    </row>
    <row r="1241" spans="1:14">
      <c r="A1241" s="273" t="s">
        <v>1835</v>
      </c>
      <c r="B1241" s="273">
        <v>432511504</v>
      </c>
      <c r="C1241" s="273" t="s">
        <v>1107</v>
      </c>
      <c r="D1241" s="273">
        <v>2296860</v>
      </c>
      <c r="E1241" s="273">
        <v>100</v>
      </c>
      <c r="F1241" s="273" t="s">
        <v>1772</v>
      </c>
      <c r="G1241" s="273" t="s">
        <v>1255</v>
      </c>
      <c r="H1241" s="273" t="s">
        <v>1773</v>
      </c>
      <c r="I1241" s="287">
        <v>1</v>
      </c>
      <c r="J1241" s="273">
        <v>71</v>
      </c>
      <c r="K1241" s="288">
        <v>7.3018800000000009E-2</v>
      </c>
      <c r="L1241" s="288">
        <v>5.9108000000000001E-2</v>
      </c>
      <c r="M1241" s="288">
        <f t="shared" si="38"/>
        <v>1.3910800000000008E-2</v>
      </c>
      <c r="N1241" s="289">
        <f t="shared" si="39"/>
        <v>0.19050984130114446</v>
      </c>
    </row>
    <row r="1242" spans="1:14">
      <c r="A1242" s="273" t="s">
        <v>1835</v>
      </c>
      <c r="B1242" s="273">
        <v>432511504</v>
      </c>
      <c r="C1242" s="273" t="s">
        <v>1107</v>
      </c>
      <c r="D1242" s="273">
        <v>2296876</v>
      </c>
      <c r="E1242" s="273">
        <v>500</v>
      </c>
      <c r="F1242" s="273" t="s">
        <v>1772</v>
      </c>
      <c r="G1242" s="273" t="s">
        <v>1255</v>
      </c>
      <c r="H1242" s="273" t="s">
        <v>1773</v>
      </c>
      <c r="I1242" s="287">
        <v>1</v>
      </c>
      <c r="J1242" s="273">
        <v>365</v>
      </c>
      <c r="K1242" s="288">
        <v>0.67516640000000006</v>
      </c>
      <c r="L1242" s="288">
        <v>0.41960399999999998</v>
      </c>
      <c r="M1242" s="288">
        <f t="shared" si="38"/>
        <v>0.25556240000000008</v>
      </c>
      <c r="N1242" s="289">
        <f t="shared" si="39"/>
        <v>0.37851765135231857</v>
      </c>
    </row>
    <row r="1243" spans="1:14">
      <c r="A1243" s="273" t="s">
        <v>1866</v>
      </c>
      <c r="B1243" s="273">
        <v>432543302</v>
      </c>
      <c r="C1243" s="273" t="s">
        <v>1162</v>
      </c>
      <c r="D1243" s="273">
        <v>2297030</v>
      </c>
      <c r="E1243" s="273">
        <v>100</v>
      </c>
      <c r="F1243" s="273" t="s">
        <v>1772</v>
      </c>
      <c r="G1243" s="273" t="s">
        <v>1255</v>
      </c>
      <c r="H1243" s="273" t="s">
        <v>1773</v>
      </c>
      <c r="I1243" s="287">
        <v>1</v>
      </c>
      <c r="J1243" s="273">
        <v>101</v>
      </c>
      <c r="K1243" s="288">
        <v>8.2175600000000001E-2</v>
      </c>
      <c r="L1243" s="288">
        <v>5.5703999999999997E-2</v>
      </c>
      <c r="M1243" s="288">
        <f t="shared" si="38"/>
        <v>2.6471600000000005E-2</v>
      </c>
      <c r="N1243" s="289">
        <f t="shared" si="39"/>
        <v>0.322134550888585</v>
      </c>
    </row>
    <row r="1244" spans="1:14">
      <c r="A1244" s="273" t="s">
        <v>1866</v>
      </c>
      <c r="B1244" s="273">
        <v>432543302</v>
      </c>
      <c r="C1244" s="273" t="s">
        <v>1162</v>
      </c>
      <c r="D1244" s="273">
        <v>2297046</v>
      </c>
      <c r="E1244" s="273">
        <v>100</v>
      </c>
      <c r="F1244" s="273" t="s">
        <v>1772</v>
      </c>
      <c r="G1244" s="273" t="s">
        <v>1255</v>
      </c>
      <c r="H1244" s="273" t="s">
        <v>1773</v>
      </c>
      <c r="I1244" s="287">
        <v>1</v>
      </c>
      <c r="J1244" s="273">
        <v>42</v>
      </c>
      <c r="K1244" s="288">
        <v>5.7782800000000002E-2</v>
      </c>
      <c r="L1244" s="288">
        <v>2.0070000000000001E-2</v>
      </c>
      <c r="M1244" s="288">
        <f t="shared" si="38"/>
        <v>3.7712800000000005E-2</v>
      </c>
      <c r="N1244" s="289">
        <f t="shared" si="39"/>
        <v>0.65266480682832961</v>
      </c>
    </row>
    <row r="1245" spans="1:14">
      <c r="A1245" s="273" t="s">
        <v>1866</v>
      </c>
      <c r="B1245" s="273">
        <v>432543302</v>
      </c>
      <c r="C1245" s="273" t="s">
        <v>1162</v>
      </c>
      <c r="D1245" s="273">
        <v>2297060</v>
      </c>
      <c r="E1245" s="273">
        <v>100</v>
      </c>
      <c r="F1245" s="273" t="s">
        <v>1772</v>
      </c>
      <c r="G1245" s="273" t="s">
        <v>1255</v>
      </c>
      <c r="H1245" s="273" t="s">
        <v>1773</v>
      </c>
      <c r="I1245" s="287">
        <v>1</v>
      </c>
      <c r="J1245" s="273">
        <v>114</v>
      </c>
      <c r="K1245" s="288">
        <v>5.4232000000000002E-2</v>
      </c>
      <c r="L1245" s="288">
        <v>4.4989000000000001E-2</v>
      </c>
      <c r="M1245" s="288">
        <f t="shared" si="38"/>
        <v>9.2430000000000012E-3</v>
      </c>
      <c r="N1245" s="289">
        <f t="shared" si="39"/>
        <v>0.17043442985691107</v>
      </c>
    </row>
    <row r="1246" spans="1:14">
      <c r="A1246" s="273" t="s">
        <v>1886</v>
      </c>
      <c r="B1246" s="273">
        <v>432511302</v>
      </c>
      <c r="C1246" s="273" t="s">
        <v>1103</v>
      </c>
      <c r="D1246" s="273">
        <v>2297214</v>
      </c>
      <c r="E1246" s="273">
        <v>100</v>
      </c>
      <c r="F1246" s="273" t="s">
        <v>1772</v>
      </c>
      <c r="G1246" s="273" t="s">
        <v>1255</v>
      </c>
      <c r="H1246" s="273" t="s">
        <v>1773</v>
      </c>
      <c r="I1246" s="287">
        <v>1</v>
      </c>
      <c r="J1246" s="273">
        <v>140</v>
      </c>
      <c r="K1246" s="288">
        <v>0.1210072</v>
      </c>
      <c r="L1246" s="288">
        <v>8.8861999999999997E-2</v>
      </c>
      <c r="M1246" s="288">
        <f t="shared" si="38"/>
        <v>3.2145199999999999E-2</v>
      </c>
      <c r="N1246" s="289">
        <f t="shared" si="39"/>
        <v>0.26564700282297254</v>
      </c>
    </row>
    <row r="1247" spans="1:14">
      <c r="A1247" s="273" t="s">
        <v>1886</v>
      </c>
      <c r="B1247" s="273">
        <v>432511302</v>
      </c>
      <c r="C1247" s="273" t="s">
        <v>1103</v>
      </c>
      <c r="D1247" s="273">
        <v>2297232</v>
      </c>
      <c r="E1247" s="273">
        <v>100</v>
      </c>
      <c r="F1247" s="273" t="s">
        <v>1772</v>
      </c>
      <c r="G1247" s="273" t="s">
        <v>1255</v>
      </c>
      <c r="H1247" s="273" t="s">
        <v>1773</v>
      </c>
      <c r="I1247" s="287">
        <v>1</v>
      </c>
      <c r="J1247" s="273">
        <v>104</v>
      </c>
      <c r="K1247" s="288">
        <v>9.5513600000000004E-2</v>
      </c>
      <c r="L1247" s="288">
        <v>6.9096000000000005E-2</v>
      </c>
      <c r="M1247" s="288">
        <f t="shared" si="38"/>
        <v>2.6417599999999999E-2</v>
      </c>
      <c r="N1247" s="289">
        <f t="shared" si="39"/>
        <v>0.27658469579201284</v>
      </c>
    </row>
    <row r="1248" spans="1:14">
      <c r="A1248" s="273" t="s">
        <v>1835</v>
      </c>
      <c r="B1248" s="273">
        <v>432511505</v>
      </c>
      <c r="C1248" s="273" t="s">
        <v>1887</v>
      </c>
      <c r="D1248" s="273">
        <v>3791645</v>
      </c>
      <c r="E1248" s="273">
        <v>100</v>
      </c>
      <c r="F1248" s="273" t="s">
        <v>1772</v>
      </c>
      <c r="G1248" s="273" t="s">
        <v>1255</v>
      </c>
      <c r="H1248" s="273" t="s">
        <v>1773</v>
      </c>
      <c r="I1248" s="287">
        <v>1</v>
      </c>
      <c r="J1248" s="273">
        <v>151</v>
      </c>
      <c r="K1248" s="288">
        <v>0.1227376</v>
      </c>
      <c r="L1248" s="288">
        <v>6.9111000000000006E-2</v>
      </c>
      <c r="M1248" s="288">
        <f t="shared" si="38"/>
        <v>5.3626599999999996E-2</v>
      </c>
      <c r="N1248" s="289">
        <f t="shared" si="39"/>
        <v>0.43692071541239191</v>
      </c>
    </row>
    <row r="1249" spans="1:14">
      <c r="A1249" s="273" t="s">
        <v>1835</v>
      </c>
      <c r="B1249" s="273">
        <v>432511505</v>
      </c>
      <c r="C1249" s="273" t="s">
        <v>1887</v>
      </c>
      <c r="D1249" s="273">
        <v>3791659</v>
      </c>
      <c r="E1249" s="273">
        <v>100</v>
      </c>
      <c r="F1249" s="273" t="s">
        <v>1772</v>
      </c>
      <c r="G1249" s="273" t="s">
        <v>1255</v>
      </c>
      <c r="H1249" s="273" t="s">
        <v>1773</v>
      </c>
      <c r="I1249" s="287">
        <v>1</v>
      </c>
      <c r="J1249" s="273">
        <v>110</v>
      </c>
      <c r="K1249" s="288">
        <v>0.15028560000000002</v>
      </c>
      <c r="L1249" s="288">
        <v>5.7876999999999998E-2</v>
      </c>
      <c r="M1249" s="288">
        <f t="shared" si="38"/>
        <v>9.2408600000000021E-2</v>
      </c>
      <c r="N1249" s="289">
        <f t="shared" si="39"/>
        <v>0.61488658926736828</v>
      </c>
    </row>
    <row r="1250" spans="1:14">
      <c r="A1250" s="273" t="s">
        <v>1835</v>
      </c>
      <c r="B1250" s="273">
        <v>432511505</v>
      </c>
      <c r="C1250" s="273" t="s">
        <v>1887</v>
      </c>
      <c r="D1250" s="273">
        <v>3791665</v>
      </c>
      <c r="E1250" s="273">
        <v>100</v>
      </c>
      <c r="F1250" s="273" t="s">
        <v>1772</v>
      </c>
      <c r="G1250" s="273" t="s">
        <v>1255</v>
      </c>
      <c r="H1250" s="273" t="s">
        <v>1773</v>
      </c>
      <c r="I1250" s="287">
        <v>1</v>
      </c>
      <c r="J1250" s="273">
        <v>103</v>
      </c>
      <c r="K1250" s="288">
        <v>7.5467199999999998E-2</v>
      </c>
      <c r="L1250" s="288">
        <v>2.3012000000000001E-2</v>
      </c>
      <c r="M1250" s="288">
        <f t="shared" si="38"/>
        <v>5.2455199999999993E-2</v>
      </c>
      <c r="N1250" s="289">
        <f t="shared" si="39"/>
        <v>0.69507282634044987</v>
      </c>
    </row>
    <row r="1251" spans="1:14">
      <c r="A1251" s="273" t="s">
        <v>1835</v>
      </c>
      <c r="B1251" s="273">
        <v>432511502</v>
      </c>
      <c r="C1251" s="273" t="s">
        <v>1105</v>
      </c>
      <c r="D1251" s="273">
        <v>3791681</v>
      </c>
      <c r="E1251" s="273">
        <v>100</v>
      </c>
      <c r="F1251" s="273" t="s">
        <v>1772</v>
      </c>
      <c r="G1251" s="273" t="s">
        <v>1255</v>
      </c>
      <c r="H1251" s="273" t="s">
        <v>1773</v>
      </c>
      <c r="I1251" s="287">
        <v>1</v>
      </c>
      <c r="J1251" s="273">
        <v>51</v>
      </c>
      <c r="K1251" s="288">
        <v>5.3671199999999995E-2</v>
      </c>
      <c r="L1251" s="288">
        <v>2.0892000000000001E-2</v>
      </c>
      <c r="M1251" s="288">
        <f t="shared" si="38"/>
        <v>3.2779199999999994E-2</v>
      </c>
      <c r="N1251" s="289">
        <f t="shared" si="39"/>
        <v>0.61074095604346457</v>
      </c>
    </row>
    <row r="1252" spans="1:14">
      <c r="A1252" s="273" t="s">
        <v>1835</v>
      </c>
      <c r="B1252" s="273">
        <v>432511502</v>
      </c>
      <c r="C1252" s="273" t="s">
        <v>1105</v>
      </c>
      <c r="D1252" s="273">
        <v>3791685</v>
      </c>
      <c r="E1252" s="273">
        <v>100</v>
      </c>
      <c r="F1252" s="273" t="s">
        <v>1772</v>
      </c>
      <c r="G1252" s="273" t="s">
        <v>1255</v>
      </c>
      <c r="H1252" s="273" t="s">
        <v>1773</v>
      </c>
      <c r="I1252" s="287">
        <v>1</v>
      </c>
      <c r="J1252" s="273">
        <v>60</v>
      </c>
      <c r="K1252" s="288">
        <v>1.4674399999999999E-2</v>
      </c>
      <c r="L1252" s="288">
        <v>7.7689999999999999E-3</v>
      </c>
      <c r="M1252" s="288">
        <f t="shared" si="38"/>
        <v>6.905399999999999E-3</v>
      </c>
      <c r="N1252" s="289">
        <f t="shared" si="39"/>
        <v>0.47057460611677476</v>
      </c>
    </row>
    <row r="1253" spans="1:14">
      <c r="A1253" s="273" t="s">
        <v>1835</v>
      </c>
      <c r="B1253" s="273">
        <v>432511502</v>
      </c>
      <c r="C1253" s="273" t="s">
        <v>1105</v>
      </c>
      <c r="D1253" s="273">
        <v>3791695</v>
      </c>
      <c r="E1253" s="273">
        <v>100</v>
      </c>
      <c r="F1253" s="273" t="s">
        <v>1772</v>
      </c>
      <c r="G1253" s="273" t="s">
        <v>1255</v>
      </c>
      <c r="H1253" s="273" t="s">
        <v>1773</v>
      </c>
      <c r="I1253" s="287">
        <v>1</v>
      </c>
      <c r="J1253" s="273">
        <v>130</v>
      </c>
      <c r="K1253" s="288">
        <v>3.9238000000000002E-2</v>
      </c>
      <c r="L1253" s="288">
        <v>2.9909000000000002E-2</v>
      </c>
      <c r="M1253" s="288">
        <f t="shared" si="38"/>
        <v>9.3290000000000005E-3</v>
      </c>
      <c r="N1253" s="289">
        <f t="shared" si="39"/>
        <v>0.23775421785004333</v>
      </c>
    </row>
    <row r="1254" spans="1:14">
      <c r="A1254" s="273" t="s">
        <v>1835</v>
      </c>
      <c r="B1254" s="273">
        <v>432511502</v>
      </c>
      <c r="C1254" s="273" t="s">
        <v>1105</v>
      </c>
      <c r="D1254" s="273">
        <v>3791701</v>
      </c>
      <c r="E1254" s="273">
        <v>100</v>
      </c>
      <c r="F1254" s="273" t="s">
        <v>1772</v>
      </c>
      <c r="G1254" s="273" t="s">
        <v>1255</v>
      </c>
      <c r="H1254" s="273" t="s">
        <v>1773</v>
      </c>
      <c r="I1254" s="287">
        <v>1</v>
      </c>
      <c r="J1254" s="273">
        <v>140</v>
      </c>
      <c r="K1254" s="288">
        <v>2.7854E-2</v>
      </c>
      <c r="L1254" s="288">
        <v>9.2390000000000007E-3</v>
      </c>
      <c r="M1254" s="288">
        <f t="shared" si="38"/>
        <v>1.8615E-2</v>
      </c>
      <c r="N1254" s="289">
        <f t="shared" si="39"/>
        <v>0.66830616787535002</v>
      </c>
    </row>
    <row r="1255" spans="1:14">
      <c r="A1255" s="273" t="s">
        <v>1835</v>
      </c>
      <c r="B1255" s="273">
        <v>432511503</v>
      </c>
      <c r="C1255" s="273" t="s">
        <v>1106</v>
      </c>
      <c r="D1255" s="273">
        <v>3792025</v>
      </c>
      <c r="E1255" s="273">
        <v>100</v>
      </c>
      <c r="F1255" s="273" t="s">
        <v>1772</v>
      </c>
      <c r="G1255" s="273" t="s">
        <v>1255</v>
      </c>
      <c r="H1255" s="273" t="s">
        <v>1773</v>
      </c>
      <c r="I1255" s="287">
        <v>1</v>
      </c>
      <c r="J1255" s="273">
        <v>245</v>
      </c>
      <c r="K1255" s="288">
        <v>0.10966719999999999</v>
      </c>
      <c r="L1255" s="288">
        <v>3.7218000000000001E-2</v>
      </c>
      <c r="M1255" s="288">
        <f t="shared" si="38"/>
        <v>7.2449199999999991E-2</v>
      </c>
      <c r="N1255" s="289">
        <f t="shared" si="39"/>
        <v>0.66062779025998652</v>
      </c>
    </row>
    <row r="1256" spans="1:14">
      <c r="A1256" s="273" t="s">
        <v>1873</v>
      </c>
      <c r="B1256" s="273">
        <v>432544602</v>
      </c>
      <c r="C1256" s="273" t="s">
        <v>1165</v>
      </c>
      <c r="D1256" s="273">
        <v>5339582</v>
      </c>
      <c r="E1256" s="273">
        <v>100</v>
      </c>
      <c r="F1256" s="273" t="s">
        <v>1772</v>
      </c>
      <c r="G1256" s="273" t="s">
        <v>1255</v>
      </c>
      <c r="H1256" s="273" t="s">
        <v>1773</v>
      </c>
      <c r="I1256" s="287">
        <v>1</v>
      </c>
      <c r="J1256" s="273">
        <v>202</v>
      </c>
      <c r="K1256" s="288">
        <v>0.1163236</v>
      </c>
      <c r="L1256" s="288">
        <v>7.6920000000000002E-2</v>
      </c>
      <c r="M1256" s="288">
        <f t="shared" si="38"/>
        <v>3.9403599999999997E-2</v>
      </c>
      <c r="N1256" s="289">
        <f t="shared" si="39"/>
        <v>0.33874123565639302</v>
      </c>
    </row>
    <row r="1257" spans="1:14">
      <c r="A1257" s="273" t="s">
        <v>1873</v>
      </c>
      <c r="B1257" s="273">
        <v>432544602</v>
      </c>
      <c r="C1257" s="273" t="s">
        <v>1165</v>
      </c>
      <c r="D1257" s="273">
        <v>5339594</v>
      </c>
      <c r="E1257" s="273">
        <v>100</v>
      </c>
      <c r="F1257" s="273" t="s">
        <v>1772</v>
      </c>
      <c r="G1257" s="273" t="s">
        <v>1255</v>
      </c>
      <c r="H1257" s="273" t="s">
        <v>1773</v>
      </c>
      <c r="I1257" s="287">
        <v>1</v>
      </c>
      <c r="J1257" s="273">
        <v>100</v>
      </c>
      <c r="K1257" s="288">
        <v>5.8776800000000004E-2</v>
      </c>
      <c r="L1257" s="288">
        <v>4.1513000000000001E-2</v>
      </c>
      <c r="M1257" s="288">
        <f t="shared" si="38"/>
        <v>1.7263800000000003E-2</v>
      </c>
      <c r="N1257" s="289">
        <f t="shared" si="39"/>
        <v>0.29371792952321329</v>
      </c>
    </row>
    <row r="1258" spans="1:14">
      <c r="A1258" s="273" t="s">
        <v>1868</v>
      </c>
      <c r="B1258" s="273">
        <v>432513103</v>
      </c>
      <c r="C1258" s="273" t="s">
        <v>1116</v>
      </c>
      <c r="D1258" s="273">
        <v>5966491</v>
      </c>
      <c r="E1258" s="273">
        <v>100</v>
      </c>
      <c r="F1258" s="273" t="s">
        <v>1772</v>
      </c>
      <c r="G1258" s="273" t="s">
        <v>1255</v>
      </c>
      <c r="H1258" s="273" t="s">
        <v>1773</v>
      </c>
      <c r="I1258" s="287">
        <v>1</v>
      </c>
      <c r="J1258" s="273">
        <v>28</v>
      </c>
      <c r="K1258" s="288">
        <v>3.6131199999999995E-2</v>
      </c>
      <c r="L1258" s="288">
        <v>1.6524E-2</v>
      </c>
      <c r="M1258" s="288">
        <f t="shared" si="38"/>
        <v>1.9607199999999995E-2</v>
      </c>
      <c r="N1258" s="289">
        <f t="shared" si="39"/>
        <v>0.54266672571074304</v>
      </c>
    </row>
    <row r="1259" spans="1:14">
      <c r="A1259" s="273" t="s">
        <v>1868</v>
      </c>
      <c r="B1259" s="273">
        <v>432513103</v>
      </c>
      <c r="C1259" s="273" t="s">
        <v>1116</v>
      </c>
      <c r="D1259" s="273">
        <v>5966497</v>
      </c>
      <c r="E1259" s="273">
        <v>100</v>
      </c>
      <c r="F1259" s="273" t="s">
        <v>1772</v>
      </c>
      <c r="G1259" s="273" t="s">
        <v>1255</v>
      </c>
      <c r="H1259" s="273" t="s">
        <v>1773</v>
      </c>
      <c r="I1259" s="287">
        <v>1</v>
      </c>
      <c r="J1259" s="273">
        <v>65</v>
      </c>
      <c r="K1259" s="288">
        <v>5.1866800000000005E-2</v>
      </c>
      <c r="L1259" s="288">
        <v>3.3737000000000003E-2</v>
      </c>
      <c r="M1259" s="288">
        <f t="shared" si="38"/>
        <v>1.8129800000000001E-2</v>
      </c>
      <c r="N1259" s="289">
        <f t="shared" si="39"/>
        <v>0.34954537391934726</v>
      </c>
    </row>
    <row r="1260" spans="1:14">
      <c r="A1260" s="273" t="s">
        <v>1868</v>
      </c>
      <c r="B1260" s="273">
        <v>432513103</v>
      </c>
      <c r="C1260" s="273" t="s">
        <v>1116</v>
      </c>
      <c r="D1260" s="273">
        <v>5966519</v>
      </c>
      <c r="E1260" s="273">
        <v>100</v>
      </c>
      <c r="F1260" s="273" t="s">
        <v>1772</v>
      </c>
      <c r="G1260" s="273" t="s">
        <v>1255</v>
      </c>
      <c r="H1260" s="273" t="s">
        <v>1773</v>
      </c>
      <c r="I1260" s="287">
        <v>1</v>
      </c>
      <c r="J1260" s="273">
        <v>103</v>
      </c>
      <c r="K1260" s="288">
        <v>0.103104</v>
      </c>
      <c r="L1260" s="288">
        <v>4.5060000000000003E-2</v>
      </c>
      <c r="M1260" s="288">
        <f t="shared" si="38"/>
        <v>5.8043999999999998E-2</v>
      </c>
      <c r="N1260" s="289">
        <f t="shared" si="39"/>
        <v>0.56296554934823084</v>
      </c>
    </row>
    <row r="1261" spans="1:14">
      <c r="A1261" s="273" t="s">
        <v>1868</v>
      </c>
      <c r="B1261" s="273">
        <v>432513104</v>
      </c>
      <c r="C1261" s="273" t="s">
        <v>1114</v>
      </c>
      <c r="D1261" s="273">
        <v>5966533</v>
      </c>
      <c r="E1261" s="273">
        <v>100</v>
      </c>
      <c r="F1261" s="273" t="s">
        <v>1772</v>
      </c>
      <c r="G1261" s="273" t="s">
        <v>1255</v>
      </c>
      <c r="H1261" s="273" t="s">
        <v>1773</v>
      </c>
      <c r="I1261" s="287">
        <v>1</v>
      </c>
      <c r="J1261" s="273">
        <v>133</v>
      </c>
      <c r="K1261" s="288">
        <v>9.6155199999999996E-2</v>
      </c>
      <c r="L1261" s="288">
        <v>7.5970999999999997E-2</v>
      </c>
      <c r="M1261" s="288">
        <f t="shared" si="38"/>
        <v>2.0184199999999999E-2</v>
      </c>
      <c r="N1261" s="289">
        <f t="shared" si="39"/>
        <v>0.20991272442884004</v>
      </c>
    </row>
    <row r="1262" spans="1:14">
      <c r="A1262" s="273" t="s">
        <v>1868</v>
      </c>
      <c r="B1262" s="273">
        <v>432513104</v>
      </c>
      <c r="C1262" s="273" t="s">
        <v>1114</v>
      </c>
      <c r="D1262" s="273">
        <v>5966551</v>
      </c>
      <c r="E1262" s="273">
        <v>100</v>
      </c>
      <c r="F1262" s="273" t="s">
        <v>1772</v>
      </c>
      <c r="G1262" s="273" t="s">
        <v>1255</v>
      </c>
      <c r="H1262" s="273" t="s">
        <v>1773</v>
      </c>
      <c r="I1262" s="287">
        <v>1</v>
      </c>
      <c r="J1262" s="273">
        <v>76</v>
      </c>
      <c r="K1262" s="288">
        <v>6.1799199999999999E-2</v>
      </c>
      <c r="L1262" s="288">
        <v>2.9114000000000001E-2</v>
      </c>
      <c r="M1262" s="288">
        <f t="shared" si="38"/>
        <v>3.2685199999999998E-2</v>
      </c>
      <c r="N1262" s="289">
        <f t="shared" si="39"/>
        <v>0.5288935779103936</v>
      </c>
    </row>
    <row r="1263" spans="1:14">
      <c r="A1263" s="273" t="s">
        <v>1868</v>
      </c>
      <c r="B1263" s="273">
        <v>432513104</v>
      </c>
      <c r="C1263" s="273" t="s">
        <v>1114</v>
      </c>
      <c r="D1263" s="273">
        <v>5966575</v>
      </c>
      <c r="E1263" s="273">
        <v>100</v>
      </c>
      <c r="F1263" s="273" t="s">
        <v>1772</v>
      </c>
      <c r="G1263" s="273" t="s">
        <v>1255</v>
      </c>
      <c r="H1263" s="273" t="s">
        <v>1773</v>
      </c>
      <c r="I1263" s="287">
        <v>1</v>
      </c>
      <c r="J1263" s="273">
        <v>143</v>
      </c>
      <c r="K1263" s="288">
        <v>0.16808999999999999</v>
      </c>
      <c r="L1263" s="288">
        <v>8.9346999999999996E-2</v>
      </c>
      <c r="M1263" s="288">
        <f t="shared" si="38"/>
        <v>7.8742999999999994E-2</v>
      </c>
      <c r="N1263" s="289">
        <f t="shared" si="39"/>
        <v>0.4684573740258195</v>
      </c>
    </row>
    <row r="1264" spans="1:14">
      <c r="A1264" s="273" t="s">
        <v>1868</v>
      </c>
      <c r="B1264" s="273">
        <v>432513104</v>
      </c>
      <c r="C1264" s="273" t="s">
        <v>1114</v>
      </c>
      <c r="D1264" s="273">
        <v>5966591</v>
      </c>
      <c r="E1264" s="273">
        <v>100</v>
      </c>
      <c r="F1264" s="273" t="s">
        <v>1772</v>
      </c>
      <c r="G1264" s="273" t="s">
        <v>1255</v>
      </c>
      <c r="H1264" s="273" t="s">
        <v>1773</v>
      </c>
      <c r="I1264" s="287">
        <v>1</v>
      </c>
      <c r="J1264" s="273">
        <v>46</v>
      </c>
      <c r="K1264" s="288">
        <v>2.7000400000000001E-2</v>
      </c>
      <c r="L1264" s="288">
        <v>2.0243000000000001E-2</v>
      </c>
      <c r="M1264" s="288">
        <f t="shared" si="38"/>
        <v>6.7574000000000002E-3</v>
      </c>
      <c r="N1264" s="289">
        <f t="shared" si="39"/>
        <v>0.25027036636494276</v>
      </c>
    </row>
    <row r="1265" spans="1:14">
      <c r="A1265" s="273" t="s">
        <v>1868</v>
      </c>
      <c r="B1265" s="273">
        <v>432513104</v>
      </c>
      <c r="C1265" s="273" t="s">
        <v>1114</v>
      </c>
      <c r="D1265" s="273">
        <v>5966605</v>
      </c>
      <c r="E1265" s="273">
        <v>100</v>
      </c>
      <c r="F1265" s="273" t="s">
        <v>1772</v>
      </c>
      <c r="G1265" s="273" t="s">
        <v>1255</v>
      </c>
      <c r="H1265" s="273" t="s">
        <v>1773</v>
      </c>
      <c r="I1265" s="287">
        <v>1</v>
      </c>
      <c r="J1265" s="273">
        <v>186</v>
      </c>
      <c r="K1265" s="288">
        <v>0.14439920000000001</v>
      </c>
      <c r="L1265" s="288">
        <v>6.6477999999999995E-2</v>
      </c>
      <c r="M1265" s="288">
        <f t="shared" si="38"/>
        <v>7.792120000000001E-2</v>
      </c>
      <c r="N1265" s="289">
        <f t="shared" si="39"/>
        <v>0.53962348821877137</v>
      </c>
    </row>
    <row r="1266" spans="1:14">
      <c r="A1266" s="273" t="s">
        <v>1868</v>
      </c>
      <c r="B1266" s="273">
        <v>432513104</v>
      </c>
      <c r="C1266" s="273" t="s">
        <v>1114</v>
      </c>
      <c r="D1266" s="273">
        <v>5966619</v>
      </c>
      <c r="E1266" s="273">
        <v>250</v>
      </c>
      <c r="F1266" s="273" t="s">
        <v>1772</v>
      </c>
      <c r="G1266" s="273" t="s">
        <v>1255</v>
      </c>
      <c r="H1266" s="273" t="s">
        <v>1773</v>
      </c>
      <c r="I1266" s="287">
        <v>1</v>
      </c>
      <c r="J1266" s="273">
        <v>222</v>
      </c>
      <c r="K1266" s="288">
        <v>0.17986960000000002</v>
      </c>
      <c r="L1266" s="288">
        <v>0.11033800000000001</v>
      </c>
      <c r="M1266" s="288">
        <f t="shared" ref="M1266:M1329" si="40">K1266-L1266</f>
        <v>6.9531600000000013E-2</v>
      </c>
      <c r="N1266" s="289">
        <f t="shared" ref="N1266:N1329" si="41">M1266/K1266</f>
        <v>0.38656671277414306</v>
      </c>
    </row>
    <row r="1267" spans="1:14">
      <c r="A1267" s="273" t="s">
        <v>1868</v>
      </c>
      <c r="B1267" s="273">
        <v>432513104</v>
      </c>
      <c r="C1267" s="273" t="s">
        <v>1114</v>
      </c>
      <c r="D1267" s="273">
        <v>5966683</v>
      </c>
      <c r="E1267" s="273">
        <v>100</v>
      </c>
      <c r="F1267" s="273" t="s">
        <v>1772</v>
      </c>
      <c r="G1267" s="273" t="s">
        <v>1255</v>
      </c>
      <c r="H1267" s="273" t="s">
        <v>1773</v>
      </c>
      <c r="I1267" s="287">
        <v>1</v>
      </c>
      <c r="J1267" s="273">
        <v>42</v>
      </c>
      <c r="K1267" s="288">
        <v>2.98164E-2</v>
      </c>
      <c r="L1267" s="288">
        <v>1.6982000000000001E-2</v>
      </c>
      <c r="M1267" s="288">
        <f t="shared" si="40"/>
        <v>1.2834399999999999E-2</v>
      </c>
      <c r="N1267" s="289">
        <f t="shared" si="41"/>
        <v>0.43044767309266041</v>
      </c>
    </row>
    <row r="1268" spans="1:14">
      <c r="A1268" s="273" t="s">
        <v>1868</v>
      </c>
      <c r="B1268" s="273">
        <v>432513103</v>
      </c>
      <c r="C1268" s="273" t="s">
        <v>1116</v>
      </c>
      <c r="D1268" s="273">
        <v>5966723</v>
      </c>
      <c r="E1268" s="273">
        <v>100</v>
      </c>
      <c r="F1268" s="273" t="s">
        <v>1772</v>
      </c>
      <c r="G1268" s="273" t="s">
        <v>1255</v>
      </c>
      <c r="H1268" s="273" t="s">
        <v>1773</v>
      </c>
      <c r="I1268" s="287">
        <v>1</v>
      </c>
      <c r="J1268" s="273">
        <v>67</v>
      </c>
      <c r="K1268" s="288">
        <v>5.8542800000000006E-2</v>
      </c>
      <c r="L1268" s="288">
        <v>3.7101000000000002E-2</v>
      </c>
      <c r="M1268" s="288">
        <f t="shared" si="40"/>
        <v>2.1441800000000004E-2</v>
      </c>
      <c r="N1268" s="289">
        <f t="shared" si="41"/>
        <v>0.36625853221916277</v>
      </c>
    </row>
    <row r="1269" spans="1:14">
      <c r="A1269" s="273" t="s">
        <v>1886</v>
      </c>
      <c r="B1269" s="273">
        <v>432511303</v>
      </c>
      <c r="C1269" s="273" t="s">
        <v>1483</v>
      </c>
      <c r="D1269" s="273">
        <v>5966833</v>
      </c>
      <c r="E1269" s="273">
        <v>100</v>
      </c>
      <c r="F1269" s="273" t="s">
        <v>1772</v>
      </c>
      <c r="G1269" s="273" t="s">
        <v>1255</v>
      </c>
      <c r="H1269" s="273" t="s">
        <v>1773</v>
      </c>
      <c r="I1269" s="287">
        <v>1</v>
      </c>
      <c r="J1269" s="273">
        <v>100</v>
      </c>
      <c r="K1269" s="288">
        <v>6.4934000000000006E-2</v>
      </c>
      <c r="L1269" s="288">
        <v>4.2449000000000001E-2</v>
      </c>
      <c r="M1269" s="288">
        <f t="shared" si="40"/>
        <v>2.2485000000000005E-2</v>
      </c>
      <c r="N1269" s="289">
        <f t="shared" si="41"/>
        <v>0.34627467890473407</v>
      </c>
    </row>
    <row r="1270" spans="1:14">
      <c r="A1270" s="273" t="s">
        <v>1886</v>
      </c>
      <c r="B1270" s="273">
        <v>432511303</v>
      </c>
      <c r="C1270" s="273" t="s">
        <v>1483</v>
      </c>
      <c r="D1270" s="273">
        <v>5966897</v>
      </c>
      <c r="E1270" s="273">
        <v>100</v>
      </c>
      <c r="F1270" s="273" t="s">
        <v>1772</v>
      </c>
      <c r="G1270" s="273" t="s">
        <v>1255</v>
      </c>
      <c r="H1270" s="273" t="s">
        <v>1773</v>
      </c>
      <c r="I1270" s="287">
        <v>1</v>
      </c>
      <c r="J1270" s="273">
        <v>123</v>
      </c>
      <c r="K1270" s="288">
        <v>0.1399048</v>
      </c>
      <c r="L1270" s="288">
        <v>6.3344499999999998E-2</v>
      </c>
      <c r="M1270" s="288">
        <f t="shared" si="40"/>
        <v>7.6560299999999998E-2</v>
      </c>
      <c r="N1270" s="289">
        <f t="shared" si="41"/>
        <v>0.54723140306837226</v>
      </c>
    </row>
    <row r="1271" spans="1:14">
      <c r="A1271" s="273" t="s">
        <v>1886</v>
      </c>
      <c r="B1271" s="273">
        <v>432511303</v>
      </c>
      <c r="C1271" s="273" t="s">
        <v>1483</v>
      </c>
      <c r="D1271" s="273">
        <v>5966941</v>
      </c>
      <c r="E1271" s="273">
        <v>100</v>
      </c>
      <c r="F1271" s="273" t="s">
        <v>1772</v>
      </c>
      <c r="G1271" s="273" t="s">
        <v>1255</v>
      </c>
      <c r="H1271" s="273" t="s">
        <v>1773</v>
      </c>
      <c r="I1271" s="287">
        <v>1</v>
      </c>
      <c r="J1271" s="273">
        <v>74</v>
      </c>
      <c r="K1271" s="288">
        <v>6.51616E-2</v>
      </c>
      <c r="L1271" s="288">
        <v>3.6846999999999998E-2</v>
      </c>
      <c r="M1271" s="288">
        <f t="shared" si="40"/>
        <v>2.8314600000000002E-2</v>
      </c>
      <c r="N1271" s="289">
        <f t="shared" si="41"/>
        <v>0.4345289250110495</v>
      </c>
    </row>
    <row r="1272" spans="1:14">
      <c r="A1272" s="273" t="s">
        <v>1886</v>
      </c>
      <c r="B1272" s="273">
        <v>432511303</v>
      </c>
      <c r="C1272" s="273" t="s">
        <v>1483</v>
      </c>
      <c r="D1272" s="273">
        <v>5966949</v>
      </c>
      <c r="E1272" s="273">
        <v>100</v>
      </c>
      <c r="F1272" s="273" t="s">
        <v>1772</v>
      </c>
      <c r="G1272" s="273" t="s">
        <v>1255</v>
      </c>
      <c r="H1272" s="273" t="s">
        <v>1773</v>
      </c>
      <c r="I1272" s="287">
        <v>1</v>
      </c>
      <c r="J1272" s="273">
        <v>50</v>
      </c>
      <c r="K1272" s="288">
        <v>5.42896E-2</v>
      </c>
      <c r="L1272" s="288">
        <v>3.0557000000000001E-2</v>
      </c>
      <c r="M1272" s="288">
        <f t="shared" si="40"/>
        <v>2.37326E-2</v>
      </c>
      <c r="N1272" s="289">
        <f t="shared" si="41"/>
        <v>0.43714818307742181</v>
      </c>
    </row>
    <row r="1273" spans="1:14">
      <c r="A1273" s="273" t="s">
        <v>1835</v>
      </c>
      <c r="B1273" s="273">
        <v>432511503</v>
      </c>
      <c r="C1273" s="273" t="s">
        <v>1106</v>
      </c>
      <c r="D1273" s="273">
        <v>5967019</v>
      </c>
      <c r="E1273" s="273">
        <v>100</v>
      </c>
      <c r="F1273" s="273" t="s">
        <v>1772</v>
      </c>
      <c r="G1273" s="273" t="s">
        <v>1255</v>
      </c>
      <c r="H1273" s="273" t="s">
        <v>1773</v>
      </c>
      <c r="I1273" s="287">
        <v>1</v>
      </c>
      <c r="J1273" s="273">
        <v>146</v>
      </c>
      <c r="K1273" s="288">
        <v>0.13784679999999999</v>
      </c>
      <c r="L1273" s="288">
        <v>0.114079</v>
      </c>
      <c r="M1273" s="288">
        <f t="shared" si="40"/>
        <v>2.3767799999999992E-2</v>
      </c>
      <c r="N1273" s="289">
        <f t="shared" si="41"/>
        <v>0.17242184802258734</v>
      </c>
    </row>
    <row r="1274" spans="1:14">
      <c r="A1274" s="273" t="s">
        <v>1835</v>
      </c>
      <c r="B1274" s="273">
        <v>432511506</v>
      </c>
      <c r="C1274" s="273" t="s">
        <v>1108</v>
      </c>
      <c r="D1274" s="273">
        <v>7856733</v>
      </c>
      <c r="E1274" s="273">
        <v>100</v>
      </c>
      <c r="F1274" s="273" t="s">
        <v>1772</v>
      </c>
      <c r="G1274" s="273" t="s">
        <v>1255</v>
      </c>
      <c r="H1274" s="273" t="s">
        <v>1773</v>
      </c>
      <c r="I1274" s="287">
        <v>1</v>
      </c>
      <c r="J1274" s="273">
        <v>36</v>
      </c>
      <c r="K1274" s="288">
        <v>4.6971199999999998E-2</v>
      </c>
      <c r="L1274" s="288">
        <v>1.6476000000000001E-2</v>
      </c>
      <c r="M1274" s="288">
        <f t="shared" si="40"/>
        <v>3.0495199999999997E-2</v>
      </c>
      <c r="N1274" s="289">
        <f t="shared" si="41"/>
        <v>0.64923186974145852</v>
      </c>
    </row>
    <row r="1275" spans="1:14">
      <c r="A1275" s="273" t="s">
        <v>1888</v>
      </c>
      <c r="B1275" s="273">
        <v>432512401</v>
      </c>
      <c r="C1275" s="273" t="s">
        <v>1112</v>
      </c>
      <c r="D1275" s="273">
        <v>7856781</v>
      </c>
      <c r="E1275" s="273">
        <v>250</v>
      </c>
      <c r="F1275" s="273" t="s">
        <v>1772</v>
      </c>
      <c r="G1275" s="273" t="s">
        <v>1255</v>
      </c>
      <c r="H1275" s="273" t="s">
        <v>1773</v>
      </c>
      <c r="I1275" s="287">
        <v>1</v>
      </c>
      <c r="J1275" s="273">
        <v>188</v>
      </c>
      <c r="K1275" s="288">
        <v>0.2090312</v>
      </c>
      <c r="L1275" s="288">
        <v>0.16513816000000001</v>
      </c>
      <c r="M1275" s="288">
        <f t="shared" si="40"/>
        <v>4.3893039999999994E-2</v>
      </c>
      <c r="N1275" s="289">
        <f t="shared" si="41"/>
        <v>0.20998319868038837</v>
      </c>
    </row>
    <row r="1276" spans="1:14">
      <c r="A1276" s="273" t="s">
        <v>1888</v>
      </c>
      <c r="B1276" s="273">
        <v>432512401</v>
      </c>
      <c r="C1276" s="273" t="s">
        <v>1112</v>
      </c>
      <c r="D1276" s="273">
        <v>7856783</v>
      </c>
      <c r="E1276" s="273">
        <v>100</v>
      </c>
      <c r="F1276" s="273" t="s">
        <v>1772</v>
      </c>
      <c r="G1276" s="273" t="s">
        <v>1255</v>
      </c>
      <c r="H1276" s="273" t="s">
        <v>1773</v>
      </c>
      <c r="I1276" s="287">
        <v>1</v>
      </c>
      <c r="J1276" s="273">
        <v>50</v>
      </c>
      <c r="K1276" s="288">
        <v>2.8695200000000001E-2</v>
      </c>
      <c r="L1276" s="288">
        <v>2.2034000000000002E-2</v>
      </c>
      <c r="M1276" s="288">
        <f t="shared" si="40"/>
        <v>6.6611999999999991E-3</v>
      </c>
      <c r="N1276" s="289">
        <f t="shared" si="41"/>
        <v>0.2321363851794028</v>
      </c>
    </row>
    <row r="1277" spans="1:14">
      <c r="A1277" s="273" t="s">
        <v>1888</v>
      </c>
      <c r="B1277" s="273">
        <v>432512401</v>
      </c>
      <c r="C1277" s="273" t="s">
        <v>1112</v>
      </c>
      <c r="D1277" s="273">
        <v>7856835</v>
      </c>
      <c r="E1277" s="273">
        <v>100</v>
      </c>
      <c r="F1277" s="273" t="s">
        <v>1772</v>
      </c>
      <c r="G1277" s="273" t="s">
        <v>1255</v>
      </c>
      <c r="H1277" s="273" t="s">
        <v>1773</v>
      </c>
      <c r="I1277" s="287">
        <v>1</v>
      </c>
      <c r="J1277" s="273">
        <v>93</v>
      </c>
      <c r="K1277" s="288">
        <v>4.9616399999999998E-2</v>
      </c>
      <c r="L1277" s="288">
        <v>4.6562911999999998E-2</v>
      </c>
      <c r="M1277" s="288">
        <f t="shared" si="40"/>
        <v>3.053488E-3</v>
      </c>
      <c r="N1277" s="289">
        <f t="shared" si="41"/>
        <v>6.1541909529913501E-2</v>
      </c>
    </row>
    <row r="1278" spans="1:14">
      <c r="A1278" s="273" t="s">
        <v>1888</v>
      </c>
      <c r="B1278" s="273">
        <v>432512401</v>
      </c>
      <c r="C1278" s="273" t="s">
        <v>1112</v>
      </c>
      <c r="D1278" s="273">
        <v>7856841</v>
      </c>
      <c r="E1278" s="273">
        <v>100</v>
      </c>
      <c r="F1278" s="273" t="s">
        <v>1772</v>
      </c>
      <c r="G1278" s="273" t="s">
        <v>1255</v>
      </c>
      <c r="H1278" s="273" t="s">
        <v>1773</v>
      </c>
      <c r="I1278" s="287">
        <v>1</v>
      </c>
      <c r="J1278" s="273">
        <v>48</v>
      </c>
      <c r="K1278" s="288">
        <v>2.8115599999999998E-2</v>
      </c>
      <c r="L1278" s="288">
        <v>2.2884000000000002E-2</v>
      </c>
      <c r="M1278" s="288">
        <f t="shared" si="40"/>
        <v>5.231599999999996E-3</v>
      </c>
      <c r="N1278" s="289">
        <f t="shared" si="41"/>
        <v>0.18607463472236041</v>
      </c>
    </row>
    <row r="1279" spans="1:14">
      <c r="A1279" s="273" t="s">
        <v>1888</v>
      </c>
      <c r="B1279" s="273">
        <v>432512401</v>
      </c>
      <c r="C1279" s="273" t="s">
        <v>1112</v>
      </c>
      <c r="D1279" s="273">
        <v>7856845</v>
      </c>
      <c r="E1279" s="273">
        <v>100</v>
      </c>
      <c r="F1279" s="273" t="s">
        <v>1772</v>
      </c>
      <c r="G1279" s="273" t="s">
        <v>1255</v>
      </c>
      <c r="H1279" s="273" t="s">
        <v>1773</v>
      </c>
      <c r="I1279" s="287">
        <v>1</v>
      </c>
      <c r="J1279" s="273">
        <v>108</v>
      </c>
      <c r="K1279" s="288">
        <v>7.0938399999999999E-2</v>
      </c>
      <c r="L1279" s="288">
        <v>5.9721999999999997E-2</v>
      </c>
      <c r="M1279" s="288">
        <f t="shared" si="40"/>
        <v>1.1216400000000001E-2</v>
      </c>
      <c r="N1279" s="289">
        <f t="shared" si="41"/>
        <v>0.1581146459463422</v>
      </c>
    </row>
    <row r="1280" spans="1:14">
      <c r="A1280" s="273" t="s">
        <v>1888</v>
      </c>
      <c r="B1280" s="273">
        <v>432512401</v>
      </c>
      <c r="C1280" s="273" t="s">
        <v>1112</v>
      </c>
      <c r="D1280" s="273">
        <v>7856915</v>
      </c>
      <c r="E1280" s="273">
        <v>100</v>
      </c>
      <c r="F1280" s="273" t="s">
        <v>1772</v>
      </c>
      <c r="G1280" s="273" t="s">
        <v>1255</v>
      </c>
      <c r="H1280" s="273" t="s">
        <v>1773</v>
      </c>
      <c r="I1280" s="287">
        <v>1</v>
      </c>
      <c r="J1280" s="273">
        <v>120</v>
      </c>
      <c r="K1280" s="288">
        <v>6.4319199999999993E-2</v>
      </c>
      <c r="L1280" s="288">
        <v>5.4600999999999997E-2</v>
      </c>
      <c r="M1280" s="288">
        <f t="shared" si="40"/>
        <v>9.7181999999999963E-3</v>
      </c>
      <c r="N1280" s="289">
        <f t="shared" si="41"/>
        <v>0.15109329718031314</v>
      </c>
    </row>
    <row r="1281" spans="1:14">
      <c r="A1281" s="273" t="s">
        <v>1888</v>
      </c>
      <c r="B1281" s="273">
        <v>432512403</v>
      </c>
      <c r="C1281" s="273" t="s">
        <v>1113</v>
      </c>
      <c r="D1281" s="273">
        <v>9972830</v>
      </c>
      <c r="E1281" s="273">
        <v>100</v>
      </c>
      <c r="F1281" s="273" t="s">
        <v>1772</v>
      </c>
      <c r="G1281" s="273" t="s">
        <v>1255</v>
      </c>
      <c r="H1281" s="273" t="s">
        <v>1773</v>
      </c>
      <c r="I1281" s="287">
        <v>1</v>
      </c>
      <c r="J1281" s="273">
        <v>189</v>
      </c>
      <c r="K1281" s="288">
        <v>0.1360036</v>
      </c>
      <c r="L1281" s="288">
        <v>9.2709E-2</v>
      </c>
      <c r="M1281" s="288">
        <f t="shared" si="40"/>
        <v>4.3294600000000003E-2</v>
      </c>
      <c r="N1281" s="289">
        <f t="shared" si="41"/>
        <v>0.31833422056474975</v>
      </c>
    </row>
    <row r="1282" spans="1:14">
      <c r="A1282" s="273" t="s">
        <v>1888</v>
      </c>
      <c r="B1282" s="273">
        <v>432512403</v>
      </c>
      <c r="C1282" s="273" t="s">
        <v>1113</v>
      </c>
      <c r="D1282" s="273">
        <v>9972850</v>
      </c>
      <c r="E1282" s="273">
        <v>100</v>
      </c>
      <c r="F1282" s="273" t="s">
        <v>1772</v>
      </c>
      <c r="G1282" s="273" t="s">
        <v>1255</v>
      </c>
      <c r="H1282" s="273" t="s">
        <v>1773</v>
      </c>
      <c r="I1282" s="287">
        <v>1</v>
      </c>
      <c r="J1282" s="273">
        <v>87</v>
      </c>
      <c r="K1282" s="288">
        <v>4.8812800000000003E-2</v>
      </c>
      <c r="L1282" s="288">
        <v>4.274E-2</v>
      </c>
      <c r="M1282" s="288">
        <f t="shared" si="40"/>
        <v>6.0728000000000032E-3</v>
      </c>
      <c r="N1282" s="289">
        <f t="shared" si="41"/>
        <v>0.12440999082207951</v>
      </c>
    </row>
    <row r="1283" spans="1:14">
      <c r="A1283" s="273" t="s">
        <v>1888</v>
      </c>
      <c r="B1283" s="273">
        <v>432512403</v>
      </c>
      <c r="C1283" s="273" t="s">
        <v>1113</v>
      </c>
      <c r="D1283" s="273">
        <v>9972942</v>
      </c>
      <c r="E1283" s="273">
        <v>100</v>
      </c>
      <c r="F1283" s="273" t="s">
        <v>1772</v>
      </c>
      <c r="G1283" s="273" t="s">
        <v>1255</v>
      </c>
      <c r="H1283" s="273" t="s">
        <v>1773</v>
      </c>
      <c r="I1283" s="287">
        <v>1</v>
      </c>
      <c r="J1283" s="273">
        <v>104</v>
      </c>
      <c r="K1283" s="288">
        <v>5.5644400000000004E-2</v>
      </c>
      <c r="L1283" s="288">
        <v>4.5964999999999999E-2</v>
      </c>
      <c r="M1283" s="288">
        <f t="shared" si="40"/>
        <v>9.6794000000000047E-3</v>
      </c>
      <c r="N1283" s="289">
        <f t="shared" si="41"/>
        <v>0.17395101753276168</v>
      </c>
    </row>
    <row r="1284" spans="1:14">
      <c r="A1284" s="273" t="s">
        <v>1888</v>
      </c>
      <c r="B1284" s="273">
        <v>432512403</v>
      </c>
      <c r="C1284" s="273" t="s">
        <v>1113</v>
      </c>
      <c r="D1284" s="273">
        <v>9972946</v>
      </c>
      <c r="E1284" s="273">
        <v>100</v>
      </c>
      <c r="F1284" s="273" t="s">
        <v>1772</v>
      </c>
      <c r="G1284" s="273" t="s">
        <v>1255</v>
      </c>
      <c r="H1284" s="273" t="s">
        <v>1773</v>
      </c>
      <c r="I1284" s="287">
        <v>1</v>
      </c>
      <c r="J1284" s="273">
        <v>140</v>
      </c>
      <c r="K1284" s="288">
        <v>8.7520399999999998E-2</v>
      </c>
      <c r="L1284" s="288">
        <v>6.6435999999999995E-2</v>
      </c>
      <c r="M1284" s="288">
        <f t="shared" si="40"/>
        <v>2.1084400000000003E-2</v>
      </c>
      <c r="N1284" s="289">
        <f t="shared" si="41"/>
        <v>0.24090840535463737</v>
      </c>
    </row>
    <row r="1285" spans="1:14">
      <c r="A1285" s="273" t="s">
        <v>1888</v>
      </c>
      <c r="B1285" s="273">
        <v>432512403</v>
      </c>
      <c r="C1285" s="273" t="s">
        <v>1113</v>
      </c>
      <c r="D1285" s="273">
        <v>9972988</v>
      </c>
      <c r="E1285" s="273">
        <v>100</v>
      </c>
      <c r="F1285" s="273" t="s">
        <v>1772</v>
      </c>
      <c r="G1285" s="273" t="s">
        <v>1255</v>
      </c>
      <c r="H1285" s="273" t="s">
        <v>1773</v>
      </c>
      <c r="I1285" s="287">
        <v>1</v>
      </c>
      <c r="J1285" s="273">
        <v>56</v>
      </c>
      <c r="K1285" s="288">
        <v>3.4848800000000006E-2</v>
      </c>
      <c r="L1285" s="288">
        <v>3.1433999999999997E-2</v>
      </c>
      <c r="M1285" s="288">
        <f t="shared" si="40"/>
        <v>3.4148000000000095E-3</v>
      </c>
      <c r="N1285" s="289">
        <f t="shared" si="41"/>
        <v>9.7989026881844105E-2</v>
      </c>
    </row>
    <row r="1286" spans="1:14">
      <c r="A1286" s="273" t="s">
        <v>1888</v>
      </c>
      <c r="B1286" s="273">
        <v>432512403</v>
      </c>
      <c r="C1286" s="273" t="s">
        <v>1113</v>
      </c>
      <c r="D1286" s="273">
        <v>9973010</v>
      </c>
      <c r="E1286" s="273">
        <v>100</v>
      </c>
      <c r="F1286" s="273" t="s">
        <v>1772</v>
      </c>
      <c r="G1286" s="273" t="s">
        <v>1255</v>
      </c>
      <c r="H1286" s="273" t="s">
        <v>1773</v>
      </c>
      <c r="I1286" s="287">
        <v>1</v>
      </c>
      <c r="J1286" s="273">
        <v>130</v>
      </c>
      <c r="K1286" s="288">
        <v>8.7739600000000001E-2</v>
      </c>
      <c r="L1286" s="288">
        <v>6.2397483999999996E-2</v>
      </c>
      <c r="M1286" s="288">
        <f t="shared" si="40"/>
        <v>2.5342116000000005E-2</v>
      </c>
      <c r="N1286" s="289">
        <f t="shared" si="41"/>
        <v>0.2888332748268741</v>
      </c>
    </row>
    <row r="1287" spans="1:14">
      <c r="A1287" s="273" t="s">
        <v>1888</v>
      </c>
      <c r="B1287" s="273">
        <v>432512403</v>
      </c>
      <c r="C1287" s="273" t="s">
        <v>1113</v>
      </c>
      <c r="D1287" s="273">
        <v>9973028</v>
      </c>
      <c r="E1287" s="273">
        <v>100</v>
      </c>
      <c r="F1287" s="273" t="s">
        <v>1772</v>
      </c>
      <c r="G1287" s="273" t="s">
        <v>1255</v>
      </c>
      <c r="H1287" s="273" t="s">
        <v>1773</v>
      </c>
      <c r="I1287" s="287">
        <v>1</v>
      </c>
      <c r="J1287" s="273">
        <v>137</v>
      </c>
      <c r="K1287" s="288">
        <v>0.1003592</v>
      </c>
      <c r="L1287" s="288">
        <v>6.4928E-2</v>
      </c>
      <c r="M1287" s="288">
        <f t="shared" si="40"/>
        <v>3.5431199999999996E-2</v>
      </c>
      <c r="N1287" s="289">
        <f t="shared" si="41"/>
        <v>0.35304386643177704</v>
      </c>
    </row>
    <row r="1288" spans="1:14">
      <c r="A1288" s="273" t="s">
        <v>1873</v>
      </c>
      <c r="B1288" s="273">
        <v>432544603</v>
      </c>
      <c r="C1288" s="273" t="s">
        <v>1167</v>
      </c>
      <c r="D1288" s="273">
        <v>9973128</v>
      </c>
      <c r="E1288" s="273">
        <v>100</v>
      </c>
      <c r="F1288" s="273" t="s">
        <v>1772</v>
      </c>
      <c r="G1288" s="273" t="s">
        <v>1255</v>
      </c>
      <c r="H1288" s="273" t="s">
        <v>1773</v>
      </c>
      <c r="I1288" s="287">
        <v>1</v>
      </c>
      <c r="J1288" s="273">
        <v>70</v>
      </c>
      <c r="K1288" s="288">
        <v>3.4155600000000001E-2</v>
      </c>
      <c r="L1288" s="288">
        <v>3.1421999999999999E-2</v>
      </c>
      <c r="M1288" s="288">
        <f t="shared" si="40"/>
        <v>2.7336000000000027E-3</v>
      </c>
      <c r="N1288" s="289">
        <f t="shared" si="41"/>
        <v>8.0033727997751547E-2</v>
      </c>
    </row>
    <row r="1289" spans="1:14">
      <c r="A1289" s="273" t="s">
        <v>1868</v>
      </c>
      <c r="B1289" s="273">
        <v>432513102</v>
      </c>
      <c r="C1289" s="273" t="s">
        <v>1115</v>
      </c>
      <c r="D1289" s="273">
        <v>9973212</v>
      </c>
      <c r="E1289" s="273">
        <v>100</v>
      </c>
      <c r="F1289" s="273" t="s">
        <v>1772</v>
      </c>
      <c r="G1289" s="273" t="s">
        <v>1255</v>
      </c>
      <c r="H1289" s="273" t="s">
        <v>1773</v>
      </c>
      <c r="I1289" s="287">
        <v>1</v>
      </c>
      <c r="J1289" s="273">
        <v>104</v>
      </c>
      <c r="K1289" s="288">
        <v>7.4583999999999998E-2</v>
      </c>
      <c r="L1289" s="288">
        <v>4.0293000000000002E-2</v>
      </c>
      <c r="M1289" s="288">
        <f t="shared" si="40"/>
        <v>3.4290999999999995E-2</v>
      </c>
      <c r="N1289" s="289">
        <f t="shared" si="41"/>
        <v>0.45976348814759194</v>
      </c>
    </row>
    <row r="1290" spans="1:14">
      <c r="A1290" s="273" t="s">
        <v>1868</v>
      </c>
      <c r="B1290" s="273">
        <v>432513102</v>
      </c>
      <c r="C1290" s="273" t="s">
        <v>1115</v>
      </c>
      <c r="D1290" s="273">
        <v>9973222</v>
      </c>
      <c r="E1290" s="273">
        <v>100</v>
      </c>
      <c r="F1290" s="273" t="s">
        <v>1772</v>
      </c>
      <c r="G1290" s="273" t="s">
        <v>1255</v>
      </c>
      <c r="H1290" s="273" t="s">
        <v>1773</v>
      </c>
      <c r="I1290" s="287">
        <v>1</v>
      </c>
      <c r="J1290" s="273">
        <v>82</v>
      </c>
      <c r="K1290" s="288">
        <v>7.4299199999999996E-2</v>
      </c>
      <c r="L1290" s="288">
        <v>4.2229999999999997E-2</v>
      </c>
      <c r="M1290" s="288">
        <f t="shared" si="40"/>
        <v>3.2069199999999999E-2</v>
      </c>
      <c r="N1290" s="289">
        <f t="shared" si="41"/>
        <v>0.43162241316191829</v>
      </c>
    </row>
    <row r="1291" spans="1:14">
      <c r="A1291" s="273" t="s">
        <v>1868</v>
      </c>
      <c r="B1291" s="273">
        <v>432513102</v>
      </c>
      <c r="C1291" s="273" t="s">
        <v>1115</v>
      </c>
      <c r="D1291" s="273">
        <v>9973246</v>
      </c>
      <c r="E1291" s="273">
        <v>250</v>
      </c>
      <c r="F1291" s="273" t="s">
        <v>1772</v>
      </c>
      <c r="G1291" s="273" t="s">
        <v>1255</v>
      </c>
      <c r="H1291" s="273" t="s">
        <v>1773</v>
      </c>
      <c r="I1291" s="287">
        <v>1</v>
      </c>
      <c r="J1291" s="273">
        <v>172</v>
      </c>
      <c r="K1291" s="288">
        <v>0.1157424</v>
      </c>
      <c r="L1291" s="288">
        <v>6.3715999999999995E-2</v>
      </c>
      <c r="M1291" s="288">
        <f t="shared" si="40"/>
        <v>5.20264E-2</v>
      </c>
      <c r="N1291" s="289">
        <f t="shared" si="41"/>
        <v>0.44950165194431774</v>
      </c>
    </row>
    <row r="1292" spans="1:14">
      <c r="A1292" s="273" t="s">
        <v>1868</v>
      </c>
      <c r="B1292" s="273">
        <v>432513102</v>
      </c>
      <c r="C1292" s="273" t="s">
        <v>1115</v>
      </c>
      <c r="D1292" s="273">
        <v>9973266</v>
      </c>
      <c r="E1292" s="273">
        <v>100</v>
      </c>
      <c r="F1292" s="273" t="s">
        <v>1772</v>
      </c>
      <c r="G1292" s="273" t="s">
        <v>1255</v>
      </c>
      <c r="H1292" s="273" t="s">
        <v>1773</v>
      </c>
      <c r="I1292" s="287">
        <v>1</v>
      </c>
      <c r="J1292" s="273">
        <v>77</v>
      </c>
      <c r="K1292" s="288">
        <v>9.8416000000000003E-2</v>
      </c>
      <c r="L1292" s="288">
        <v>4.9629E-2</v>
      </c>
      <c r="M1292" s="288">
        <f t="shared" si="40"/>
        <v>4.8787000000000004E-2</v>
      </c>
      <c r="N1292" s="289">
        <f t="shared" si="41"/>
        <v>0.49572224028613238</v>
      </c>
    </row>
    <row r="1293" spans="1:14">
      <c r="A1293" s="273" t="s">
        <v>1868</v>
      </c>
      <c r="B1293" s="273">
        <v>432513102</v>
      </c>
      <c r="C1293" s="273" t="s">
        <v>1115</v>
      </c>
      <c r="D1293" s="273">
        <v>9973286</v>
      </c>
      <c r="E1293" s="273">
        <v>100</v>
      </c>
      <c r="F1293" s="273" t="s">
        <v>1772</v>
      </c>
      <c r="G1293" s="273" t="s">
        <v>1255</v>
      </c>
      <c r="H1293" s="273" t="s">
        <v>1773</v>
      </c>
      <c r="I1293" s="287">
        <v>1</v>
      </c>
      <c r="J1293" s="273">
        <v>172</v>
      </c>
      <c r="K1293" s="288">
        <v>0.11385719999999999</v>
      </c>
      <c r="L1293" s="288">
        <v>8.2274E-2</v>
      </c>
      <c r="M1293" s="288">
        <f t="shared" si="40"/>
        <v>3.1583199999999992E-2</v>
      </c>
      <c r="N1293" s="289">
        <f t="shared" si="41"/>
        <v>0.27739308537360829</v>
      </c>
    </row>
    <row r="1294" spans="1:14">
      <c r="A1294" s="273" t="s">
        <v>1868</v>
      </c>
      <c r="B1294" s="273">
        <v>432513102</v>
      </c>
      <c r="C1294" s="273" t="s">
        <v>1115</v>
      </c>
      <c r="D1294" s="273">
        <v>9973304</v>
      </c>
      <c r="E1294" s="273">
        <v>100</v>
      </c>
      <c r="F1294" s="273" t="s">
        <v>1772</v>
      </c>
      <c r="G1294" s="273" t="s">
        <v>1255</v>
      </c>
      <c r="H1294" s="273" t="s">
        <v>1773</v>
      </c>
      <c r="I1294" s="287">
        <v>1</v>
      </c>
      <c r="J1294" s="273">
        <v>59</v>
      </c>
      <c r="K1294" s="288">
        <v>6.1189199999999999E-2</v>
      </c>
      <c r="L1294" s="288">
        <v>2.7465E-2</v>
      </c>
      <c r="M1294" s="288">
        <f t="shared" si="40"/>
        <v>3.3724199999999996E-2</v>
      </c>
      <c r="N1294" s="289">
        <f t="shared" si="41"/>
        <v>0.55114628071620475</v>
      </c>
    </row>
    <row r="1295" spans="1:14">
      <c r="A1295" s="273" t="s">
        <v>1868</v>
      </c>
      <c r="B1295" s="273">
        <v>432513102</v>
      </c>
      <c r="C1295" s="273" t="s">
        <v>1115</v>
      </c>
      <c r="D1295" s="273">
        <v>9973308</v>
      </c>
      <c r="E1295" s="273">
        <v>100</v>
      </c>
      <c r="F1295" s="273" t="s">
        <v>1772</v>
      </c>
      <c r="G1295" s="273" t="s">
        <v>1255</v>
      </c>
      <c r="H1295" s="273" t="s">
        <v>1773</v>
      </c>
      <c r="I1295" s="287">
        <v>1</v>
      </c>
      <c r="J1295" s="273">
        <v>118</v>
      </c>
      <c r="K1295" s="288">
        <v>0.11559839999999999</v>
      </c>
      <c r="L1295" s="288">
        <v>7.0508000000000001E-2</v>
      </c>
      <c r="M1295" s="288">
        <f t="shared" si="40"/>
        <v>4.5090399999999989E-2</v>
      </c>
      <c r="N1295" s="289">
        <f t="shared" si="41"/>
        <v>0.3900607620866724</v>
      </c>
    </row>
    <row r="1296" spans="1:14">
      <c r="A1296" s="273" t="s">
        <v>1868</v>
      </c>
      <c r="B1296" s="273">
        <v>432513102</v>
      </c>
      <c r="C1296" s="273" t="s">
        <v>1115</v>
      </c>
      <c r="D1296" s="273">
        <v>9973312</v>
      </c>
      <c r="E1296" s="273">
        <v>100</v>
      </c>
      <c r="F1296" s="273" t="s">
        <v>1772</v>
      </c>
      <c r="G1296" s="273" t="s">
        <v>1255</v>
      </c>
      <c r="H1296" s="273" t="s">
        <v>1773</v>
      </c>
      <c r="I1296" s="287">
        <v>1</v>
      </c>
      <c r="J1296" s="273">
        <v>187</v>
      </c>
      <c r="K1296" s="288">
        <v>9.3762800000000007E-2</v>
      </c>
      <c r="L1296" s="288">
        <v>7.6495999999999995E-2</v>
      </c>
      <c r="M1296" s="288">
        <f t="shared" si="40"/>
        <v>1.7266800000000013E-2</v>
      </c>
      <c r="N1296" s="289">
        <f t="shared" si="41"/>
        <v>0.18415405683277389</v>
      </c>
    </row>
    <row r="1297" spans="1:14">
      <c r="A1297" s="273" t="s">
        <v>1868</v>
      </c>
      <c r="B1297" s="273">
        <v>432513102</v>
      </c>
      <c r="C1297" s="273" t="s">
        <v>1115</v>
      </c>
      <c r="D1297" s="273">
        <v>9973316</v>
      </c>
      <c r="E1297" s="273">
        <v>100</v>
      </c>
      <c r="F1297" s="273" t="s">
        <v>1772</v>
      </c>
      <c r="G1297" s="273" t="s">
        <v>1255</v>
      </c>
      <c r="H1297" s="273" t="s">
        <v>1773</v>
      </c>
      <c r="I1297" s="287">
        <v>1</v>
      </c>
      <c r="J1297" s="273">
        <v>59</v>
      </c>
      <c r="K1297" s="288">
        <v>4.5136000000000003E-2</v>
      </c>
      <c r="L1297" s="288">
        <v>2.6282E-2</v>
      </c>
      <c r="M1297" s="288">
        <f t="shared" si="40"/>
        <v>1.8854000000000003E-2</v>
      </c>
      <c r="N1297" s="289">
        <f t="shared" si="41"/>
        <v>0.41771534916696212</v>
      </c>
    </row>
    <row r="1298" spans="1:14">
      <c r="A1298" s="273" t="s">
        <v>1868</v>
      </c>
      <c r="B1298" s="273">
        <v>432513102</v>
      </c>
      <c r="C1298" s="273" t="s">
        <v>1115</v>
      </c>
      <c r="D1298" s="273">
        <v>9973328</v>
      </c>
      <c r="E1298" s="273">
        <v>100</v>
      </c>
      <c r="F1298" s="273" t="s">
        <v>1772</v>
      </c>
      <c r="G1298" s="273" t="s">
        <v>1255</v>
      </c>
      <c r="H1298" s="273" t="s">
        <v>1773</v>
      </c>
      <c r="I1298" s="287">
        <v>1</v>
      </c>
      <c r="J1298" s="273">
        <v>69</v>
      </c>
      <c r="K1298" s="288">
        <v>3.6475599999999997E-2</v>
      </c>
      <c r="L1298" s="288">
        <v>2.9468999999999999E-2</v>
      </c>
      <c r="M1298" s="288">
        <f t="shared" si="40"/>
        <v>7.0065999999999982E-3</v>
      </c>
      <c r="N1298" s="289">
        <f t="shared" si="41"/>
        <v>0.19209005472151244</v>
      </c>
    </row>
    <row r="1299" spans="1:14">
      <c r="A1299" s="273" t="s">
        <v>1868</v>
      </c>
      <c r="B1299" s="273">
        <v>432513102</v>
      </c>
      <c r="C1299" s="273" t="s">
        <v>1115</v>
      </c>
      <c r="D1299" s="273">
        <v>9973344</v>
      </c>
      <c r="E1299" s="273">
        <v>100</v>
      </c>
      <c r="F1299" s="273" t="s">
        <v>1772</v>
      </c>
      <c r="G1299" s="273" t="s">
        <v>1255</v>
      </c>
      <c r="H1299" s="273" t="s">
        <v>1773</v>
      </c>
      <c r="I1299" s="287">
        <v>1</v>
      </c>
      <c r="J1299" s="273">
        <v>181</v>
      </c>
      <c r="K1299" s="288">
        <v>0.1353616</v>
      </c>
      <c r="L1299" s="288">
        <v>0.106736</v>
      </c>
      <c r="M1299" s="288">
        <f t="shared" si="40"/>
        <v>2.8625600000000001E-2</v>
      </c>
      <c r="N1299" s="289">
        <f t="shared" si="41"/>
        <v>0.21147504166617417</v>
      </c>
    </row>
    <row r="1300" spans="1:14">
      <c r="A1300" s="273" t="s">
        <v>1868</v>
      </c>
      <c r="B1300" s="273">
        <v>432513102</v>
      </c>
      <c r="C1300" s="273" t="s">
        <v>1115</v>
      </c>
      <c r="D1300" s="273">
        <v>9973364</v>
      </c>
      <c r="E1300" s="273">
        <v>100</v>
      </c>
      <c r="F1300" s="273" t="s">
        <v>1772</v>
      </c>
      <c r="G1300" s="273" t="s">
        <v>1255</v>
      </c>
      <c r="H1300" s="273" t="s">
        <v>1773</v>
      </c>
      <c r="I1300" s="287">
        <v>1</v>
      </c>
      <c r="J1300" s="273">
        <v>49</v>
      </c>
      <c r="K1300" s="288">
        <v>2.6382799999999998E-2</v>
      </c>
      <c r="L1300" s="288">
        <v>2.1321E-2</v>
      </c>
      <c r="M1300" s="288">
        <f t="shared" si="40"/>
        <v>5.0617999999999982E-3</v>
      </c>
      <c r="N1300" s="289">
        <f t="shared" si="41"/>
        <v>0.19185984808284179</v>
      </c>
    </row>
    <row r="1301" spans="1:14">
      <c r="A1301" s="273" t="s">
        <v>1868</v>
      </c>
      <c r="B1301" s="273">
        <v>432513102</v>
      </c>
      <c r="C1301" s="273" t="s">
        <v>1115</v>
      </c>
      <c r="D1301" s="273">
        <v>9973366</v>
      </c>
      <c r="E1301" s="273">
        <v>100</v>
      </c>
      <c r="F1301" s="273" t="s">
        <v>1772</v>
      </c>
      <c r="G1301" s="273" t="s">
        <v>1255</v>
      </c>
      <c r="H1301" s="273" t="s">
        <v>1773</v>
      </c>
      <c r="I1301" s="287">
        <v>1</v>
      </c>
      <c r="J1301" s="273">
        <v>105</v>
      </c>
      <c r="K1301" s="288">
        <v>7.3242799999999997E-2</v>
      </c>
      <c r="L1301" s="288">
        <v>4.4256999999999998E-2</v>
      </c>
      <c r="M1301" s="288">
        <f t="shared" si="40"/>
        <v>2.8985799999999999E-2</v>
      </c>
      <c r="N1301" s="289">
        <f t="shared" si="41"/>
        <v>0.39574947981235015</v>
      </c>
    </row>
    <row r="1302" spans="1:14">
      <c r="A1302" s="273" t="s">
        <v>1868</v>
      </c>
      <c r="B1302" s="273">
        <v>432513104</v>
      </c>
      <c r="C1302" s="273" t="s">
        <v>1114</v>
      </c>
      <c r="D1302" s="273">
        <v>9973374</v>
      </c>
      <c r="E1302" s="273">
        <v>100</v>
      </c>
      <c r="F1302" s="273" t="s">
        <v>1772</v>
      </c>
      <c r="G1302" s="273" t="s">
        <v>1255</v>
      </c>
      <c r="H1302" s="273" t="s">
        <v>1773</v>
      </c>
      <c r="I1302" s="287">
        <v>1</v>
      </c>
      <c r="J1302" s="273">
        <v>62</v>
      </c>
      <c r="K1302" s="288">
        <v>7.5200799999999998E-2</v>
      </c>
      <c r="L1302" s="288">
        <v>3.8467000000000001E-2</v>
      </c>
      <c r="M1302" s="288">
        <f t="shared" si="40"/>
        <v>3.6733799999999997E-2</v>
      </c>
      <c r="N1302" s="289">
        <f t="shared" si="41"/>
        <v>0.48847618642354868</v>
      </c>
    </row>
    <row r="1303" spans="1:14">
      <c r="A1303" s="273" t="s">
        <v>1868</v>
      </c>
      <c r="B1303" s="273">
        <v>432513102</v>
      </c>
      <c r="C1303" s="273" t="s">
        <v>1115</v>
      </c>
      <c r="D1303" s="273">
        <v>9973376</v>
      </c>
      <c r="E1303" s="273">
        <v>250</v>
      </c>
      <c r="F1303" s="273" t="s">
        <v>1772</v>
      </c>
      <c r="G1303" s="273" t="s">
        <v>1255</v>
      </c>
      <c r="H1303" s="273" t="s">
        <v>1773</v>
      </c>
      <c r="I1303" s="287">
        <v>1</v>
      </c>
      <c r="J1303" s="273">
        <v>144</v>
      </c>
      <c r="K1303" s="288">
        <v>9.1769600000000007E-2</v>
      </c>
      <c r="L1303" s="288">
        <v>5.5830999999999999E-2</v>
      </c>
      <c r="M1303" s="288">
        <f t="shared" si="40"/>
        <v>3.5938600000000008E-2</v>
      </c>
      <c r="N1303" s="289">
        <f t="shared" si="41"/>
        <v>0.39161770346607161</v>
      </c>
    </row>
    <row r="1304" spans="1:14">
      <c r="A1304" s="273" t="s">
        <v>1868</v>
      </c>
      <c r="B1304" s="273">
        <v>432513102</v>
      </c>
      <c r="C1304" s="273" t="s">
        <v>1115</v>
      </c>
      <c r="D1304" s="273">
        <v>9973396</v>
      </c>
      <c r="E1304" s="273">
        <v>100</v>
      </c>
      <c r="F1304" s="273" t="s">
        <v>1772</v>
      </c>
      <c r="G1304" s="273" t="s">
        <v>1255</v>
      </c>
      <c r="H1304" s="273" t="s">
        <v>1773</v>
      </c>
      <c r="I1304" s="287">
        <v>1</v>
      </c>
      <c r="J1304" s="273">
        <v>63</v>
      </c>
      <c r="K1304" s="288">
        <v>4.9092800000000006E-2</v>
      </c>
      <c r="L1304" s="288">
        <v>3.7881999999999999E-2</v>
      </c>
      <c r="M1304" s="288">
        <f t="shared" si="40"/>
        <v>1.1210800000000007E-2</v>
      </c>
      <c r="N1304" s="289">
        <f t="shared" si="41"/>
        <v>0.22835935208421612</v>
      </c>
    </row>
    <row r="1305" spans="1:14">
      <c r="A1305" s="273" t="s">
        <v>1873</v>
      </c>
      <c r="B1305" s="273">
        <v>432544603</v>
      </c>
      <c r="C1305" s="273" t="s">
        <v>1167</v>
      </c>
      <c r="D1305" s="273">
        <v>9973526</v>
      </c>
      <c r="E1305" s="273">
        <v>250</v>
      </c>
      <c r="F1305" s="273" t="s">
        <v>1772</v>
      </c>
      <c r="G1305" s="273" t="s">
        <v>1255</v>
      </c>
      <c r="H1305" s="273" t="s">
        <v>1773</v>
      </c>
      <c r="I1305" s="287">
        <v>1</v>
      </c>
      <c r="J1305" s="273">
        <v>194</v>
      </c>
      <c r="K1305" s="288">
        <v>0.1112312</v>
      </c>
      <c r="L1305" s="288">
        <v>8.9754E-2</v>
      </c>
      <c r="M1305" s="288">
        <f t="shared" si="40"/>
        <v>2.1477200000000002E-2</v>
      </c>
      <c r="N1305" s="289">
        <f t="shared" si="41"/>
        <v>0.19308611252957805</v>
      </c>
    </row>
    <row r="1306" spans="1:14">
      <c r="A1306" s="273" t="s">
        <v>1888</v>
      </c>
      <c r="B1306" s="273">
        <v>432512402</v>
      </c>
      <c r="C1306" s="273" t="s">
        <v>1889</v>
      </c>
      <c r="D1306" s="273">
        <v>9993099</v>
      </c>
      <c r="E1306" s="273">
        <v>100</v>
      </c>
      <c r="F1306" s="273" t="s">
        <v>1772</v>
      </c>
      <c r="G1306" s="273" t="s">
        <v>1255</v>
      </c>
      <c r="H1306" s="273" t="s">
        <v>1773</v>
      </c>
      <c r="I1306" s="287">
        <v>1</v>
      </c>
      <c r="J1306" s="273">
        <v>81</v>
      </c>
      <c r="K1306" s="288">
        <v>4.8893599999999995E-2</v>
      </c>
      <c r="L1306" s="288">
        <v>4.3541000000000003E-2</v>
      </c>
      <c r="M1306" s="288">
        <f t="shared" si="40"/>
        <v>5.3525999999999921E-3</v>
      </c>
      <c r="N1306" s="289">
        <f t="shared" si="41"/>
        <v>0.10947445064384689</v>
      </c>
    </row>
    <row r="1307" spans="1:14">
      <c r="A1307" s="273" t="s">
        <v>1888</v>
      </c>
      <c r="B1307" s="273">
        <v>432512402</v>
      </c>
      <c r="C1307" s="273" t="s">
        <v>1889</v>
      </c>
      <c r="D1307" s="273">
        <v>9993127</v>
      </c>
      <c r="E1307" s="273">
        <v>100</v>
      </c>
      <c r="F1307" s="273" t="s">
        <v>1772</v>
      </c>
      <c r="G1307" s="273" t="s">
        <v>1255</v>
      </c>
      <c r="H1307" s="273" t="s">
        <v>1773</v>
      </c>
      <c r="I1307" s="287">
        <v>1</v>
      </c>
      <c r="J1307" s="273">
        <v>71</v>
      </c>
      <c r="K1307" s="288">
        <v>4.4687999999999999E-2</v>
      </c>
      <c r="L1307" s="288">
        <v>4.1686000000000001E-2</v>
      </c>
      <c r="M1307" s="288">
        <f t="shared" si="40"/>
        <v>3.0019999999999977E-3</v>
      </c>
      <c r="N1307" s="289">
        <f t="shared" si="41"/>
        <v>6.7176870748299269E-2</v>
      </c>
    </row>
    <row r="1308" spans="1:14">
      <c r="A1308" s="273" t="s">
        <v>1888</v>
      </c>
      <c r="B1308" s="273">
        <v>432512402</v>
      </c>
      <c r="C1308" s="273" t="s">
        <v>1889</v>
      </c>
      <c r="D1308" s="273">
        <v>9993149</v>
      </c>
      <c r="E1308" s="273">
        <v>100</v>
      </c>
      <c r="F1308" s="273" t="s">
        <v>1772</v>
      </c>
      <c r="G1308" s="273" t="s">
        <v>1255</v>
      </c>
      <c r="H1308" s="273" t="s">
        <v>1773</v>
      </c>
      <c r="I1308" s="287">
        <v>1</v>
      </c>
      <c r="J1308" s="273">
        <v>61</v>
      </c>
      <c r="K1308" s="288">
        <v>3.5607599999999996E-2</v>
      </c>
      <c r="L1308" s="288">
        <v>2.5568810000000001E-2</v>
      </c>
      <c r="M1308" s="288">
        <f t="shared" si="40"/>
        <v>1.0038789999999995E-2</v>
      </c>
      <c r="N1308" s="289">
        <f t="shared" si="41"/>
        <v>0.28192829620642773</v>
      </c>
    </row>
    <row r="1309" spans="1:14">
      <c r="A1309" s="273" t="s">
        <v>1888</v>
      </c>
      <c r="B1309" s="273">
        <v>432512402</v>
      </c>
      <c r="C1309" s="273" t="s">
        <v>1889</v>
      </c>
      <c r="D1309" s="273">
        <v>9993193</v>
      </c>
      <c r="E1309" s="273">
        <v>100</v>
      </c>
      <c r="F1309" s="273" t="s">
        <v>1772</v>
      </c>
      <c r="G1309" s="273" t="s">
        <v>1255</v>
      </c>
      <c r="H1309" s="273" t="s">
        <v>1773</v>
      </c>
      <c r="I1309" s="287">
        <v>1</v>
      </c>
      <c r="J1309" s="273">
        <v>79</v>
      </c>
      <c r="K1309" s="288">
        <v>7.3587199999999992E-2</v>
      </c>
      <c r="L1309" s="288">
        <v>3.2842000000000003E-2</v>
      </c>
      <c r="M1309" s="288">
        <f t="shared" si="40"/>
        <v>4.0745199999999988E-2</v>
      </c>
      <c r="N1309" s="289">
        <f t="shared" si="41"/>
        <v>0.55369955644459901</v>
      </c>
    </row>
    <row r="1310" spans="1:14">
      <c r="A1310" s="273" t="s">
        <v>1888</v>
      </c>
      <c r="B1310" s="273">
        <v>432512402</v>
      </c>
      <c r="C1310" s="273" t="s">
        <v>1889</v>
      </c>
      <c r="D1310" s="273">
        <v>9993225</v>
      </c>
      <c r="E1310" s="273">
        <v>100</v>
      </c>
      <c r="F1310" s="273" t="s">
        <v>1772</v>
      </c>
      <c r="G1310" s="273" t="s">
        <v>1255</v>
      </c>
      <c r="H1310" s="273" t="s">
        <v>1773</v>
      </c>
      <c r="I1310" s="287">
        <v>1</v>
      </c>
      <c r="J1310" s="273">
        <v>102</v>
      </c>
      <c r="K1310" s="288">
        <v>6.3102400000000003E-2</v>
      </c>
      <c r="L1310" s="288">
        <v>5.6023999999999997E-2</v>
      </c>
      <c r="M1310" s="288">
        <f t="shared" si="40"/>
        <v>7.0784000000000055E-3</v>
      </c>
      <c r="N1310" s="289">
        <f t="shared" si="41"/>
        <v>0.11217322954435972</v>
      </c>
    </row>
    <row r="1311" spans="1:14">
      <c r="A1311" s="273" t="s">
        <v>1888</v>
      </c>
      <c r="B1311" s="273">
        <v>432512402</v>
      </c>
      <c r="C1311" s="273" t="s">
        <v>1889</v>
      </c>
      <c r="D1311" s="273">
        <v>9993293</v>
      </c>
      <c r="E1311" s="273">
        <v>100</v>
      </c>
      <c r="F1311" s="273" t="s">
        <v>1772</v>
      </c>
      <c r="G1311" s="273" t="s">
        <v>1255</v>
      </c>
      <c r="H1311" s="273" t="s">
        <v>1773</v>
      </c>
      <c r="I1311" s="287">
        <v>1</v>
      </c>
      <c r="J1311" s="273">
        <v>137</v>
      </c>
      <c r="K1311" s="288">
        <v>0.1255464</v>
      </c>
      <c r="L1311" s="288">
        <v>4.5579599999999998E-2</v>
      </c>
      <c r="M1311" s="288">
        <f t="shared" si="40"/>
        <v>7.9966800000000005E-2</v>
      </c>
      <c r="N1311" s="289">
        <f t="shared" si="41"/>
        <v>0.63695016344554689</v>
      </c>
    </row>
    <row r="1312" spans="1:14">
      <c r="A1312" s="273" t="s">
        <v>1888</v>
      </c>
      <c r="B1312" s="273">
        <v>432512402</v>
      </c>
      <c r="C1312" s="273" t="s">
        <v>1889</v>
      </c>
      <c r="D1312" s="273">
        <v>9993299</v>
      </c>
      <c r="E1312" s="273">
        <v>100</v>
      </c>
      <c r="F1312" s="273" t="s">
        <v>1772</v>
      </c>
      <c r="G1312" s="273" t="s">
        <v>1255</v>
      </c>
      <c r="H1312" s="273" t="s">
        <v>1773</v>
      </c>
      <c r="I1312" s="287">
        <v>1</v>
      </c>
      <c r="J1312" s="273">
        <v>172</v>
      </c>
      <c r="K1312" s="288">
        <v>0.1047008</v>
      </c>
      <c r="L1312" s="288">
        <v>8.4807999999999995E-2</v>
      </c>
      <c r="M1312" s="288">
        <f t="shared" si="40"/>
        <v>1.9892800000000002E-2</v>
      </c>
      <c r="N1312" s="289">
        <f t="shared" si="41"/>
        <v>0.18999663803905989</v>
      </c>
    </row>
    <row r="1313" spans="1:14">
      <c r="A1313" s="273" t="s">
        <v>1890</v>
      </c>
      <c r="B1313" s="273">
        <v>452113205</v>
      </c>
      <c r="C1313" s="273" t="s">
        <v>1891</v>
      </c>
      <c r="D1313" s="273">
        <v>27941001</v>
      </c>
      <c r="E1313" s="273">
        <v>63</v>
      </c>
      <c r="F1313" s="273" t="s">
        <v>1772</v>
      </c>
      <c r="G1313" s="273" t="s">
        <v>1255</v>
      </c>
      <c r="H1313" s="273" t="s">
        <v>1773</v>
      </c>
      <c r="I1313" s="287">
        <v>1</v>
      </c>
      <c r="J1313" s="273">
        <v>13</v>
      </c>
      <c r="K1313" s="288">
        <v>1.0127999999999999E-3</v>
      </c>
      <c r="L1313" s="288">
        <v>9.0799999999999995E-4</v>
      </c>
      <c r="M1313" s="288">
        <f t="shared" si="40"/>
        <v>1.0479999999999995E-4</v>
      </c>
      <c r="N1313" s="289">
        <f t="shared" si="41"/>
        <v>0.10347551342812002</v>
      </c>
    </row>
    <row r="1314" spans="1:14">
      <c r="A1314" s="273" t="s">
        <v>1892</v>
      </c>
      <c r="B1314" s="273">
        <v>452111101</v>
      </c>
      <c r="C1314" s="273" t="s">
        <v>1893</v>
      </c>
      <c r="D1314" s="273">
        <v>27941775</v>
      </c>
      <c r="E1314" s="273">
        <v>100</v>
      </c>
      <c r="F1314" s="273" t="s">
        <v>1772</v>
      </c>
      <c r="G1314" s="273" t="s">
        <v>1255</v>
      </c>
      <c r="H1314" s="273" t="s">
        <v>1773</v>
      </c>
      <c r="I1314" s="287">
        <v>1</v>
      </c>
      <c r="J1314" s="273">
        <v>179</v>
      </c>
      <c r="K1314" s="288">
        <v>0.1501584</v>
      </c>
      <c r="L1314" s="288">
        <v>4.6108070000000001E-2</v>
      </c>
      <c r="M1314" s="288">
        <f t="shared" si="40"/>
        <v>0.10405033</v>
      </c>
      <c r="N1314" s="289">
        <f t="shared" si="41"/>
        <v>0.69293712506260052</v>
      </c>
    </row>
    <row r="1315" spans="1:14">
      <c r="A1315" s="273" t="s">
        <v>1892</v>
      </c>
      <c r="B1315" s="273">
        <v>452111101</v>
      </c>
      <c r="C1315" s="273" t="s">
        <v>1893</v>
      </c>
      <c r="D1315" s="273">
        <v>27941781</v>
      </c>
      <c r="E1315" s="273">
        <v>100</v>
      </c>
      <c r="F1315" s="273" t="s">
        <v>1772</v>
      </c>
      <c r="G1315" s="273" t="s">
        <v>1255</v>
      </c>
      <c r="H1315" s="273" t="s">
        <v>1773</v>
      </c>
      <c r="I1315" s="287">
        <v>1</v>
      </c>
      <c r="J1315" s="273">
        <v>127</v>
      </c>
      <c r="K1315" s="288">
        <v>2.75952E-2</v>
      </c>
      <c r="L1315" s="288">
        <v>1.6112999999999999E-2</v>
      </c>
      <c r="M1315" s="288">
        <f t="shared" si="40"/>
        <v>1.1482200000000001E-2</v>
      </c>
      <c r="N1315" s="289">
        <f t="shared" si="41"/>
        <v>0.416094103322317</v>
      </c>
    </row>
    <row r="1316" spans="1:14">
      <c r="A1316" s="273" t="s">
        <v>1894</v>
      </c>
      <c r="B1316" s="273">
        <v>452111201</v>
      </c>
      <c r="C1316" s="273" t="s">
        <v>1895</v>
      </c>
      <c r="D1316" s="273">
        <v>29056771</v>
      </c>
      <c r="E1316" s="273">
        <v>100</v>
      </c>
      <c r="F1316" s="273" t="s">
        <v>1772</v>
      </c>
      <c r="G1316" s="273" t="s">
        <v>1255</v>
      </c>
      <c r="H1316" s="273" t="s">
        <v>1773</v>
      </c>
      <c r="I1316" s="287">
        <v>1</v>
      </c>
      <c r="J1316" s="273">
        <v>36</v>
      </c>
      <c r="K1316" s="288">
        <v>8.4310800000000005E-2</v>
      </c>
      <c r="L1316" s="288">
        <v>2.9128000000000001E-2</v>
      </c>
      <c r="M1316" s="288">
        <f t="shared" si="40"/>
        <v>5.5182800000000004E-2</v>
      </c>
      <c r="N1316" s="289">
        <f t="shared" si="41"/>
        <v>0.65451638461501971</v>
      </c>
    </row>
    <row r="1317" spans="1:14">
      <c r="A1317" s="273" t="s">
        <v>1896</v>
      </c>
      <c r="B1317" s="273">
        <v>452131205</v>
      </c>
      <c r="C1317" s="273" t="s">
        <v>1197</v>
      </c>
      <c r="D1317" s="273">
        <v>29536772</v>
      </c>
      <c r="E1317" s="273">
        <v>100</v>
      </c>
      <c r="F1317" s="273" t="s">
        <v>1772</v>
      </c>
      <c r="G1317" s="273" t="s">
        <v>1255</v>
      </c>
      <c r="H1317" s="273" t="s">
        <v>1773</v>
      </c>
      <c r="I1317" s="287">
        <v>1</v>
      </c>
      <c r="J1317" s="273">
        <v>72</v>
      </c>
      <c r="K1317" s="288">
        <v>1.5799199999999999E-2</v>
      </c>
      <c r="L1317" s="288">
        <v>8.4720000000000004E-3</v>
      </c>
      <c r="M1317" s="288">
        <f t="shared" si="40"/>
        <v>7.327199999999999E-3</v>
      </c>
      <c r="N1317" s="289">
        <f t="shared" si="41"/>
        <v>0.46377031748442954</v>
      </c>
    </row>
    <row r="1318" spans="1:14">
      <c r="A1318" s="273" t="s">
        <v>1896</v>
      </c>
      <c r="B1318" s="273">
        <v>452131205</v>
      </c>
      <c r="C1318" s="273" t="s">
        <v>1197</v>
      </c>
      <c r="D1318" s="273">
        <v>29536774</v>
      </c>
      <c r="E1318" s="273">
        <v>100</v>
      </c>
      <c r="F1318" s="273" t="s">
        <v>1772</v>
      </c>
      <c r="G1318" s="273" t="s">
        <v>1255</v>
      </c>
      <c r="H1318" s="273" t="s">
        <v>1773</v>
      </c>
      <c r="I1318" s="287">
        <v>1</v>
      </c>
      <c r="J1318" s="273">
        <v>86</v>
      </c>
      <c r="K1318" s="288">
        <v>1.1761600000000001E-2</v>
      </c>
      <c r="L1318" s="288">
        <v>1.1140000000000001E-2</v>
      </c>
      <c r="M1318" s="288">
        <f t="shared" si="40"/>
        <v>6.2159999999999993E-4</v>
      </c>
      <c r="N1318" s="289">
        <f t="shared" si="41"/>
        <v>5.2849952387430274E-2</v>
      </c>
    </row>
    <row r="1319" spans="1:14">
      <c r="A1319" s="273" t="s">
        <v>1896</v>
      </c>
      <c r="B1319" s="273">
        <v>452131205</v>
      </c>
      <c r="C1319" s="273" t="s">
        <v>1197</v>
      </c>
      <c r="D1319" s="273">
        <v>29536786</v>
      </c>
      <c r="E1319" s="273">
        <v>100</v>
      </c>
      <c r="F1319" s="273" t="s">
        <v>1772</v>
      </c>
      <c r="G1319" s="273" t="s">
        <v>1255</v>
      </c>
      <c r="H1319" s="273" t="s">
        <v>1773</v>
      </c>
      <c r="I1319" s="287">
        <v>1</v>
      </c>
      <c r="J1319" s="273">
        <v>91</v>
      </c>
      <c r="K1319" s="288">
        <v>1.34444E-2</v>
      </c>
      <c r="L1319" s="288">
        <v>7.7520000000000002E-3</v>
      </c>
      <c r="M1319" s="288">
        <f t="shared" si="40"/>
        <v>5.6924000000000002E-3</v>
      </c>
      <c r="N1319" s="289">
        <f t="shared" si="41"/>
        <v>0.42340305257207461</v>
      </c>
    </row>
    <row r="1320" spans="1:14">
      <c r="A1320" s="273" t="s">
        <v>1897</v>
      </c>
      <c r="B1320" s="273">
        <v>452112302</v>
      </c>
      <c r="C1320" s="273" t="s">
        <v>1174</v>
      </c>
      <c r="D1320" s="273">
        <v>33289759</v>
      </c>
      <c r="E1320" s="273">
        <v>250</v>
      </c>
      <c r="F1320" s="273" t="s">
        <v>1772</v>
      </c>
      <c r="G1320" s="273" t="s">
        <v>1255</v>
      </c>
      <c r="H1320" s="273" t="s">
        <v>1773</v>
      </c>
      <c r="I1320" s="287">
        <v>1</v>
      </c>
      <c r="J1320" s="273">
        <v>160</v>
      </c>
      <c r="K1320" s="288">
        <v>8.5016800000000003E-2</v>
      </c>
      <c r="L1320" s="288">
        <v>2.9947000000000001E-2</v>
      </c>
      <c r="M1320" s="288">
        <f t="shared" si="40"/>
        <v>5.5069800000000002E-2</v>
      </c>
      <c r="N1320" s="289">
        <f t="shared" si="41"/>
        <v>0.64775197372754556</v>
      </c>
    </row>
    <row r="1321" spans="1:14">
      <c r="A1321" s="273" t="s">
        <v>1898</v>
      </c>
      <c r="B1321" s="273">
        <v>452121402</v>
      </c>
      <c r="C1321" s="273" t="s">
        <v>1194</v>
      </c>
      <c r="D1321" s="273">
        <v>31087853</v>
      </c>
      <c r="E1321" s="273">
        <v>100</v>
      </c>
      <c r="F1321" s="273" t="s">
        <v>1772</v>
      </c>
      <c r="G1321" s="273" t="s">
        <v>1255</v>
      </c>
      <c r="H1321" s="273" t="s">
        <v>1773</v>
      </c>
      <c r="I1321" s="287">
        <v>1</v>
      </c>
      <c r="J1321" s="273">
        <v>77</v>
      </c>
      <c r="K1321" s="288">
        <v>5.2836000000000003E-3</v>
      </c>
      <c r="L1321" s="288">
        <v>2.029E-3</v>
      </c>
      <c r="M1321" s="288">
        <f t="shared" si="40"/>
        <v>3.2546000000000003E-3</v>
      </c>
      <c r="N1321" s="289">
        <f t="shared" si="41"/>
        <v>0.6159815277462336</v>
      </c>
    </row>
    <row r="1322" spans="1:14">
      <c r="A1322" s="273" t="s">
        <v>1899</v>
      </c>
      <c r="B1322" s="273">
        <v>452122103</v>
      </c>
      <c r="C1322" s="273" t="s">
        <v>1187</v>
      </c>
      <c r="D1322" s="273">
        <v>31087913</v>
      </c>
      <c r="E1322" s="273">
        <v>100</v>
      </c>
      <c r="F1322" s="273" t="s">
        <v>1772</v>
      </c>
      <c r="G1322" s="273" t="s">
        <v>1255</v>
      </c>
      <c r="H1322" s="273" t="s">
        <v>1773</v>
      </c>
      <c r="I1322" s="287">
        <v>1</v>
      </c>
      <c r="J1322" s="273">
        <v>77</v>
      </c>
      <c r="K1322" s="288">
        <v>5.6372000000000002E-3</v>
      </c>
      <c r="L1322" s="288">
        <v>2.895E-3</v>
      </c>
      <c r="M1322" s="288">
        <f t="shared" si="40"/>
        <v>2.7422000000000002E-3</v>
      </c>
      <c r="N1322" s="289">
        <f t="shared" si="41"/>
        <v>0.4864471723550699</v>
      </c>
    </row>
    <row r="1323" spans="1:14">
      <c r="A1323" s="273" t="s">
        <v>1899</v>
      </c>
      <c r="B1323" s="273">
        <v>452122103</v>
      </c>
      <c r="C1323" s="273" t="s">
        <v>1187</v>
      </c>
      <c r="D1323" s="273">
        <v>31088033</v>
      </c>
      <c r="E1323" s="273">
        <v>100</v>
      </c>
      <c r="F1323" s="273" t="s">
        <v>1772</v>
      </c>
      <c r="G1323" s="273" t="s">
        <v>1255</v>
      </c>
      <c r="H1323" s="273" t="s">
        <v>1773</v>
      </c>
      <c r="I1323" s="287">
        <v>1</v>
      </c>
      <c r="J1323" s="273">
        <v>55</v>
      </c>
      <c r="K1323" s="288">
        <v>1.6127200000000001E-2</v>
      </c>
      <c r="L1323" s="288">
        <v>4.9430000000000003E-3</v>
      </c>
      <c r="M1323" s="288">
        <f t="shared" si="40"/>
        <v>1.1184200000000002E-2</v>
      </c>
      <c r="N1323" s="289">
        <f t="shared" si="41"/>
        <v>0.69349918150701928</v>
      </c>
    </row>
    <row r="1324" spans="1:14">
      <c r="A1324" s="273" t="s">
        <v>1900</v>
      </c>
      <c r="B1324" s="273">
        <v>452121202</v>
      </c>
      <c r="C1324" s="273" t="s">
        <v>1179</v>
      </c>
      <c r="D1324" s="273">
        <v>31415972</v>
      </c>
      <c r="E1324" s="273">
        <v>100</v>
      </c>
      <c r="F1324" s="273" t="s">
        <v>1772</v>
      </c>
      <c r="G1324" s="273" t="s">
        <v>1255</v>
      </c>
      <c r="H1324" s="273" t="s">
        <v>1773</v>
      </c>
      <c r="I1324" s="287">
        <v>1</v>
      </c>
      <c r="J1324" s="273">
        <v>103</v>
      </c>
      <c r="K1324" s="288">
        <v>2.8004400000000002E-2</v>
      </c>
      <c r="L1324" s="288">
        <v>1.0303E-2</v>
      </c>
      <c r="M1324" s="288">
        <f t="shared" si="40"/>
        <v>1.7701400000000003E-2</v>
      </c>
      <c r="N1324" s="289">
        <f t="shared" si="41"/>
        <v>0.63209352815986064</v>
      </c>
    </row>
    <row r="1325" spans="1:14">
      <c r="A1325" s="273" t="s">
        <v>1900</v>
      </c>
      <c r="B1325" s="273">
        <v>452121202</v>
      </c>
      <c r="C1325" s="273" t="s">
        <v>1179</v>
      </c>
      <c r="D1325" s="273">
        <v>31416010</v>
      </c>
      <c r="E1325" s="273">
        <v>100</v>
      </c>
      <c r="F1325" s="273" t="s">
        <v>1772</v>
      </c>
      <c r="G1325" s="273" t="s">
        <v>1255</v>
      </c>
      <c r="H1325" s="273" t="s">
        <v>1773</v>
      </c>
      <c r="I1325" s="287">
        <v>1</v>
      </c>
      <c r="J1325" s="273">
        <v>35</v>
      </c>
      <c r="K1325" s="288">
        <v>2.8728E-3</v>
      </c>
      <c r="L1325" s="288">
        <v>2.1640000000000001E-3</v>
      </c>
      <c r="M1325" s="288">
        <f t="shared" si="40"/>
        <v>7.0879999999999988E-4</v>
      </c>
      <c r="N1325" s="289">
        <f t="shared" si="41"/>
        <v>0.24672793093845721</v>
      </c>
    </row>
    <row r="1326" spans="1:14">
      <c r="A1326" s="273" t="s">
        <v>1900</v>
      </c>
      <c r="B1326" s="273">
        <v>452121202</v>
      </c>
      <c r="C1326" s="273" t="s">
        <v>1179</v>
      </c>
      <c r="D1326" s="273">
        <v>31416022</v>
      </c>
      <c r="E1326" s="273">
        <v>100</v>
      </c>
      <c r="F1326" s="273" t="s">
        <v>1772</v>
      </c>
      <c r="G1326" s="273" t="s">
        <v>1255</v>
      </c>
      <c r="H1326" s="273" t="s">
        <v>1773</v>
      </c>
      <c r="I1326" s="287">
        <v>1</v>
      </c>
      <c r="J1326" s="273">
        <v>72</v>
      </c>
      <c r="K1326" s="288">
        <v>1.9880800000000001E-2</v>
      </c>
      <c r="L1326" s="288">
        <v>1.1216E-2</v>
      </c>
      <c r="M1326" s="288">
        <f t="shared" si="40"/>
        <v>8.6648000000000003E-3</v>
      </c>
      <c r="N1326" s="289">
        <f t="shared" si="41"/>
        <v>0.43583759204860972</v>
      </c>
    </row>
    <row r="1327" spans="1:14">
      <c r="A1327" s="273" t="s">
        <v>1779</v>
      </c>
      <c r="B1327" s="273">
        <v>442113202</v>
      </c>
      <c r="C1327" s="273" t="s">
        <v>1343</v>
      </c>
      <c r="D1327" s="273">
        <v>31780863</v>
      </c>
      <c r="E1327" s="273">
        <v>100</v>
      </c>
      <c r="F1327" s="273" t="s">
        <v>1772</v>
      </c>
      <c r="G1327" s="273" t="s">
        <v>1255</v>
      </c>
      <c r="H1327" s="273" t="s">
        <v>1773</v>
      </c>
      <c r="I1327" s="287">
        <v>1</v>
      </c>
      <c r="J1327" s="273">
        <v>19</v>
      </c>
      <c r="K1327" s="288">
        <v>1.2312E-3</v>
      </c>
      <c r="L1327" s="288">
        <v>7.2599999999999997E-4</v>
      </c>
      <c r="M1327" s="288">
        <f t="shared" si="40"/>
        <v>5.0520000000000003E-4</v>
      </c>
      <c r="N1327" s="289">
        <f t="shared" si="41"/>
        <v>0.41033138401559455</v>
      </c>
    </row>
    <row r="1328" spans="1:14">
      <c r="A1328" s="273" t="s">
        <v>1901</v>
      </c>
      <c r="B1328" s="273">
        <v>452143703</v>
      </c>
      <c r="C1328" s="273" t="s">
        <v>1232</v>
      </c>
      <c r="D1328" s="273">
        <v>31086967</v>
      </c>
      <c r="E1328" s="273">
        <v>100</v>
      </c>
      <c r="F1328" s="273" t="s">
        <v>1772</v>
      </c>
      <c r="G1328" s="273" t="s">
        <v>1255</v>
      </c>
      <c r="H1328" s="273" t="s">
        <v>1773</v>
      </c>
      <c r="I1328" s="287">
        <v>1</v>
      </c>
      <c r="J1328" s="273">
        <v>100</v>
      </c>
      <c r="K1328" s="288">
        <v>1.00816E-2</v>
      </c>
      <c r="L1328" s="288">
        <v>4.8419999999999999E-3</v>
      </c>
      <c r="M1328" s="288">
        <f t="shared" si="40"/>
        <v>5.2395999999999996E-3</v>
      </c>
      <c r="N1328" s="289">
        <f t="shared" si="41"/>
        <v>0.51971909220758605</v>
      </c>
    </row>
    <row r="1329" spans="1:14">
      <c r="A1329" s="273" t="s">
        <v>1902</v>
      </c>
      <c r="B1329" s="273">
        <v>452141401</v>
      </c>
      <c r="C1329" s="273" t="s">
        <v>1215</v>
      </c>
      <c r="D1329" s="273">
        <v>32009010</v>
      </c>
      <c r="E1329" s="273">
        <v>100</v>
      </c>
      <c r="F1329" s="273" t="s">
        <v>1772</v>
      </c>
      <c r="G1329" s="273" t="s">
        <v>1255</v>
      </c>
      <c r="H1329" s="273" t="s">
        <v>1773</v>
      </c>
      <c r="I1329" s="287">
        <v>1</v>
      </c>
      <c r="J1329" s="273">
        <v>112</v>
      </c>
      <c r="K1329" s="288">
        <v>1.9594400000000001E-2</v>
      </c>
      <c r="L1329" s="288">
        <v>1.1063E-2</v>
      </c>
      <c r="M1329" s="288">
        <f t="shared" si="40"/>
        <v>8.5314000000000015E-3</v>
      </c>
      <c r="N1329" s="289">
        <f t="shared" si="41"/>
        <v>0.43539991017841839</v>
      </c>
    </row>
    <row r="1330" spans="1:14">
      <c r="A1330" s="273" t="s">
        <v>1903</v>
      </c>
      <c r="B1330" s="273">
        <v>452342102</v>
      </c>
      <c r="C1330" s="273" t="s">
        <v>1290</v>
      </c>
      <c r="D1330" s="273">
        <v>19991473</v>
      </c>
      <c r="E1330" s="273">
        <v>100</v>
      </c>
      <c r="F1330" s="273" t="s">
        <v>1772</v>
      </c>
      <c r="G1330" s="273" t="s">
        <v>1255</v>
      </c>
      <c r="H1330" s="273" t="s">
        <v>1773</v>
      </c>
      <c r="I1330" s="287">
        <v>1</v>
      </c>
      <c r="J1330" s="273">
        <v>70</v>
      </c>
      <c r="K1330" s="288">
        <v>4.9332399999999998E-2</v>
      </c>
      <c r="L1330" s="288">
        <v>3.024234E-2</v>
      </c>
      <c r="M1330" s="288">
        <f t="shared" ref="M1330:M1393" si="42">K1330-L1330</f>
        <v>1.9090059999999999E-2</v>
      </c>
      <c r="N1330" s="289">
        <f t="shared" ref="N1330:N1393" si="43">M1330/K1330</f>
        <v>0.3869679966918293</v>
      </c>
    </row>
    <row r="1331" spans="1:14">
      <c r="A1331" s="273" t="s">
        <v>1904</v>
      </c>
      <c r="B1331" s="273">
        <v>452341304</v>
      </c>
      <c r="C1331" s="273" t="s">
        <v>1285</v>
      </c>
      <c r="D1331" s="273">
        <v>21970693</v>
      </c>
      <c r="E1331" s="273">
        <v>100</v>
      </c>
      <c r="F1331" s="273" t="s">
        <v>1772</v>
      </c>
      <c r="G1331" s="273" t="s">
        <v>1255</v>
      </c>
      <c r="H1331" s="273" t="s">
        <v>1773</v>
      </c>
      <c r="I1331" s="287">
        <v>1</v>
      </c>
      <c r="J1331" s="273">
        <v>59</v>
      </c>
      <c r="K1331" s="288">
        <v>5.0239199999999998E-2</v>
      </c>
      <c r="L1331" s="288">
        <v>4.2219E-2</v>
      </c>
      <c r="M1331" s="288">
        <f t="shared" si="42"/>
        <v>8.0201999999999982E-3</v>
      </c>
      <c r="N1331" s="289">
        <f t="shared" si="43"/>
        <v>0.15964028089619259</v>
      </c>
    </row>
    <row r="1332" spans="1:14">
      <c r="A1332" s="273" t="s">
        <v>1904</v>
      </c>
      <c r="B1332" s="273">
        <v>452341304</v>
      </c>
      <c r="C1332" s="273" t="s">
        <v>1285</v>
      </c>
      <c r="D1332" s="273">
        <v>21970861</v>
      </c>
      <c r="E1332" s="273">
        <v>100</v>
      </c>
      <c r="F1332" s="273" t="s">
        <v>1772</v>
      </c>
      <c r="G1332" s="273" t="s">
        <v>1255</v>
      </c>
      <c r="H1332" s="273" t="s">
        <v>1773</v>
      </c>
      <c r="I1332" s="287">
        <v>1</v>
      </c>
      <c r="J1332" s="273">
        <v>47</v>
      </c>
      <c r="K1332" s="288">
        <v>2.2239200000000001E-2</v>
      </c>
      <c r="L1332" s="288">
        <v>1.8884999999999999E-2</v>
      </c>
      <c r="M1332" s="288">
        <f t="shared" si="42"/>
        <v>3.3542000000000016E-3</v>
      </c>
      <c r="N1332" s="289">
        <f t="shared" si="43"/>
        <v>0.15082377063923169</v>
      </c>
    </row>
    <row r="1333" spans="1:14">
      <c r="A1333" s="273" t="s">
        <v>1904</v>
      </c>
      <c r="B1333" s="273">
        <v>452341302</v>
      </c>
      <c r="C1333" s="273" t="s">
        <v>1284</v>
      </c>
      <c r="D1333" s="273">
        <v>21971627</v>
      </c>
      <c r="E1333" s="273">
        <v>100</v>
      </c>
      <c r="F1333" s="273" t="s">
        <v>1772</v>
      </c>
      <c r="G1333" s="273" t="s">
        <v>1255</v>
      </c>
      <c r="H1333" s="273" t="s">
        <v>1773</v>
      </c>
      <c r="I1333" s="287">
        <v>1</v>
      </c>
      <c r="J1333" s="273">
        <v>109</v>
      </c>
      <c r="K1333" s="288">
        <v>2.9395999999999999E-2</v>
      </c>
      <c r="L1333" s="288">
        <v>2.3470999999999999E-2</v>
      </c>
      <c r="M1333" s="288">
        <f t="shared" si="42"/>
        <v>5.9249999999999997E-3</v>
      </c>
      <c r="N1333" s="289">
        <f t="shared" si="43"/>
        <v>0.20155803510681725</v>
      </c>
    </row>
    <row r="1334" spans="1:14">
      <c r="A1334" s="273" t="s">
        <v>1903</v>
      </c>
      <c r="B1334" s="273">
        <v>452342102</v>
      </c>
      <c r="C1334" s="273" t="s">
        <v>1290</v>
      </c>
      <c r="D1334" s="273">
        <v>22255866</v>
      </c>
      <c r="E1334" s="273">
        <v>100</v>
      </c>
      <c r="F1334" s="273" t="s">
        <v>1772</v>
      </c>
      <c r="G1334" s="273" t="s">
        <v>1255</v>
      </c>
      <c r="H1334" s="273" t="s">
        <v>1773</v>
      </c>
      <c r="I1334" s="287">
        <v>1</v>
      </c>
      <c r="J1334" s="273">
        <v>51</v>
      </c>
      <c r="K1334" s="288">
        <v>2.9649599999999998E-2</v>
      </c>
      <c r="L1334" s="288">
        <v>2.7082999999999999E-2</v>
      </c>
      <c r="M1334" s="288">
        <f t="shared" si="42"/>
        <v>2.5665999999999987E-3</v>
      </c>
      <c r="N1334" s="289">
        <f t="shared" si="43"/>
        <v>8.6564405590631874E-2</v>
      </c>
    </row>
    <row r="1335" spans="1:14">
      <c r="A1335" s="273" t="s">
        <v>1905</v>
      </c>
      <c r="B1335" s="273">
        <v>452342202</v>
      </c>
      <c r="C1335" s="273" t="s">
        <v>1293</v>
      </c>
      <c r="D1335" s="273">
        <v>23739024</v>
      </c>
      <c r="E1335" s="273">
        <v>100</v>
      </c>
      <c r="F1335" s="273" t="s">
        <v>1772</v>
      </c>
      <c r="G1335" s="273" t="s">
        <v>1255</v>
      </c>
      <c r="H1335" s="273" t="s">
        <v>1773</v>
      </c>
      <c r="I1335" s="287">
        <v>1</v>
      </c>
      <c r="J1335" s="273">
        <v>57</v>
      </c>
      <c r="K1335" s="288">
        <v>3.88656E-2</v>
      </c>
      <c r="L1335" s="288">
        <v>2.7373999999999999E-2</v>
      </c>
      <c r="M1335" s="288">
        <f t="shared" si="42"/>
        <v>1.1491600000000001E-2</v>
      </c>
      <c r="N1335" s="289">
        <f t="shared" si="43"/>
        <v>0.29567535301140341</v>
      </c>
    </row>
    <row r="1336" spans="1:14">
      <c r="A1336" s="273" t="s">
        <v>1906</v>
      </c>
      <c r="B1336" s="273">
        <v>452342403</v>
      </c>
      <c r="C1336" s="273" t="s">
        <v>1288</v>
      </c>
      <c r="D1336" s="273">
        <v>23739470</v>
      </c>
      <c r="E1336" s="273">
        <v>100</v>
      </c>
      <c r="F1336" s="273" t="s">
        <v>1772</v>
      </c>
      <c r="G1336" s="273" t="s">
        <v>1255</v>
      </c>
      <c r="H1336" s="273" t="s">
        <v>1773</v>
      </c>
      <c r="I1336" s="287">
        <v>1</v>
      </c>
      <c r="J1336" s="273">
        <v>123</v>
      </c>
      <c r="K1336" s="288">
        <v>0.17665839999999999</v>
      </c>
      <c r="L1336" s="288">
        <v>0.13339100000000001</v>
      </c>
      <c r="M1336" s="288">
        <f t="shared" si="42"/>
        <v>4.3267399999999984E-2</v>
      </c>
      <c r="N1336" s="289">
        <f t="shared" si="43"/>
        <v>0.24492127178781187</v>
      </c>
    </row>
    <row r="1337" spans="1:14">
      <c r="A1337" s="273" t="s">
        <v>1906</v>
      </c>
      <c r="B1337" s="273">
        <v>452342403</v>
      </c>
      <c r="C1337" s="273" t="s">
        <v>1288</v>
      </c>
      <c r="D1337" s="273">
        <v>23739508</v>
      </c>
      <c r="E1337" s="273">
        <v>100</v>
      </c>
      <c r="F1337" s="273" t="s">
        <v>1772</v>
      </c>
      <c r="G1337" s="273" t="s">
        <v>1255</v>
      </c>
      <c r="H1337" s="273" t="s">
        <v>1773</v>
      </c>
      <c r="I1337" s="287">
        <v>1</v>
      </c>
      <c r="J1337" s="273">
        <v>81</v>
      </c>
      <c r="K1337" s="288">
        <v>0.1067332</v>
      </c>
      <c r="L1337" s="288">
        <v>5.3381999999999999E-2</v>
      </c>
      <c r="M1337" s="288">
        <f t="shared" si="42"/>
        <v>5.3351200000000001E-2</v>
      </c>
      <c r="N1337" s="289">
        <f t="shared" si="43"/>
        <v>0.49985571499777015</v>
      </c>
    </row>
    <row r="1338" spans="1:14">
      <c r="A1338" s="273" t="s">
        <v>1904</v>
      </c>
      <c r="B1338" s="273">
        <v>452341301</v>
      </c>
      <c r="C1338" s="273" t="s">
        <v>1907</v>
      </c>
      <c r="D1338" s="273">
        <v>23740474</v>
      </c>
      <c r="E1338" s="273">
        <v>100</v>
      </c>
      <c r="F1338" s="273" t="s">
        <v>1772</v>
      </c>
      <c r="G1338" s="273" t="s">
        <v>1255</v>
      </c>
      <c r="H1338" s="273" t="s">
        <v>1773</v>
      </c>
      <c r="I1338" s="287">
        <v>1</v>
      </c>
      <c r="J1338" s="273">
        <v>133</v>
      </c>
      <c r="K1338" s="288">
        <v>0.15604120000000002</v>
      </c>
      <c r="L1338" s="288">
        <v>5.2474834000000005E-2</v>
      </c>
      <c r="M1338" s="288">
        <f t="shared" si="42"/>
        <v>0.10356636600000002</v>
      </c>
      <c r="N1338" s="289">
        <f t="shared" si="43"/>
        <v>0.66371167358364336</v>
      </c>
    </row>
    <row r="1339" spans="1:14">
      <c r="A1339" s="273" t="s">
        <v>1904</v>
      </c>
      <c r="B1339" s="273">
        <v>452341301</v>
      </c>
      <c r="C1339" s="273" t="s">
        <v>1907</v>
      </c>
      <c r="D1339" s="273">
        <v>23740496</v>
      </c>
      <c r="E1339" s="273">
        <v>100</v>
      </c>
      <c r="F1339" s="273" t="s">
        <v>1772</v>
      </c>
      <c r="G1339" s="273" t="s">
        <v>1255</v>
      </c>
      <c r="H1339" s="273" t="s">
        <v>1773</v>
      </c>
      <c r="I1339" s="287">
        <v>1</v>
      </c>
      <c r="J1339" s="273">
        <v>55</v>
      </c>
      <c r="K1339" s="288">
        <v>7.4191999999999994E-2</v>
      </c>
      <c r="L1339" s="288">
        <v>3.031E-2</v>
      </c>
      <c r="M1339" s="288">
        <f t="shared" si="42"/>
        <v>4.388199999999999E-2</v>
      </c>
      <c r="N1339" s="289">
        <f t="shared" si="43"/>
        <v>0.59146538710373076</v>
      </c>
    </row>
    <row r="1340" spans="1:14">
      <c r="A1340" s="273" t="s">
        <v>1904</v>
      </c>
      <c r="B1340" s="273">
        <v>452341303</v>
      </c>
      <c r="C1340" s="273" t="s">
        <v>1908</v>
      </c>
      <c r="D1340" s="273">
        <v>26285196</v>
      </c>
      <c r="E1340" s="273">
        <v>100</v>
      </c>
      <c r="F1340" s="273" t="s">
        <v>1772</v>
      </c>
      <c r="G1340" s="273" t="s">
        <v>1255</v>
      </c>
      <c r="H1340" s="273" t="s">
        <v>1773</v>
      </c>
      <c r="I1340" s="287">
        <v>1</v>
      </c>
      <c r="J1340" s="273">
        <v>114</v>
      </c>
      <c r="K1340" s="288">
        <v>5.1652000000000003E-2</v>
      </c>
      <c r="L1340" s="288">
        <v>2.869E-2</v>
      </c>
      <c r="M1340" s="288">
        <f t="shared" si="42"/>
        <v>2.2962000000000003E-2</v>
      </c>
      <c r="N1340" s="289">
        <f t="shared" si="43"/>
        <v>0.44455200185859217</v>
      </c>
    </row>
    <row r="1341" spans="1:14">
      <c r="A1341" s="273" t="s">
        <v>1904</v>
      </c>
      <c r="B1341" s="273">
        <v>452341303</v>
      </c>
      <c r="C1341" s="273" t="s">
        <v>1908</v>
      </c>
      <c r="D1341" s="273">
        <v>26285240</v>
      </c>
      <c r="E1341" s="273">
        <v>100</v>
      </c>
      <c r="F1341" s="273" t="s">
        <v>1772</v>
      </c>
      <c r="G1341" s="273" t="s">
        <v>1255</v>
      </c>
      <c r="H1341" s="273" t="s">
        <v>1773</v>
      </c>
      <c r="I1341" s="287">
        <v>1</v>
      </c>
      <c r="J1341" s="273">
        <v>40</v>
      </c>
      <c r="K1341" s="288">
        <v>1.6345600000000002E-2</v>
      </c>
      <c r="L1341" s="288">
        <v>8.2539999999999992E-3</v>
      </c>
      <c r="M1341" s="288">
        <f t="shared" si="42"/>
        <v>8.0916000000000026E-3</v>
      </c>
      <c r="N1341" s="289">
        <f t="shared" si="43"/>
        <v>0.49503230227094763</v>
      </c>
    </row>
    <row r="1342" spans="1:14">
      <c r="A1342" s="273" t="s">
        <v>1909</v>
      </c>
      <c r="B1342" s="273">
        <v>452321101</v>
      </c>
      <c r="C1342" s="273" t="s">
        <v>1910</v>
      </c>
      <c r="D1342" s="273">
        <v>20344566</v>
      </c>
      <c r="E1342" s="273">
        <v>100</v>
      </c>
      <c r="F1342" s="273" t="s">
        <v>1772</v>
      </c>
      <c r="G1342" s="273" t="s">
        <v>1255</v>
      </c>
      <c r="H1342" s="273" t="s">
        <v>1773</v>
      </c>
      <c r="I1342" s="287">
        <v>1</v>
      </c>
      <c r="J1342" s="273">
        <v>52</v>
      </c>
      <c r="K1342" s="288">
        <v>5.7600400000000003E-2</v>
      </c>
      <c r="L1342" s="288">
        <v>4.5796000000000003E-2</v>
      </c>
      <c r="M1342" s="288">
        <f t="shared" si="42"/>
        <v>1.18044E-2</v>
      </c>
      <c r="N1342" s="289">
        <f t="shared" si="43"/>
        <v>0.20493607683279977</v>
      </c>
    </row>
    <row r="1343" spans="1:14">
      <c r="A1343" s="273" t="s">
        <v>1909</v>
      </c>
      <c r="B1343" s="273">
        <v>452321101</v>
      </c>
      <c r="C1343" s="273" t="s">
        <v>1910</v>
      </c>
      <c r="D1343" s="273">
        <v>20344572</v>
      </c>
      <c r="E1343" s="273">
        <v>100</v>
      </c>
      <c r="F1343" s="273" t="s">
        <v>1772</v>
      </c>
      <c r="G1343" s="273" t="s">
        <v>1255</v>
      </c>
      <c r="H1343" s="273" t="s">
        <v>1773</v>
      </c>
      <c r="I1343" s="287">
        <v>1</v>
      </c>
      <c r="J1343" s="273">
        <v>119</v>
      </c>
      <c r="K1343" s="288">
        <v>0.112966</v>
      </c>
      <c r="L1343" s="288">
        <v>9.3393000000000004E-2</v>
      </c>
      <c r="M1343" s="288">
        <f t="shared" si="42"/>
        <v>1.9572999999999993E-2</v>
      </c>
      <c r="N1343" s="289">
        <f t="shared" si="43"/>
        <v>0.17326452206858695</v>
      </c>
    </row>
    <row r="1344" spans="1:14">
      <c r="A1344" s="273" t="s">
        <v>1909</v>
      </c>
      <c r="B1344" s="273">
        <v>452321106</v>
      </c>
      <c r="C1344" s="273" t="s">
        <v>1911</v>
      </c>
      <c r="D1344" s="273">
        <v>20344590</v>
      </c>
      <c r="E1344" s="273">
        <v>100</v>
      </c>
      <c r="F1344" s="273" t="s">
        <v>1772</v>
      </c>
      <c r="G1344" s="273" t="s">
        <v>1255</v>
      </c>
      <c r="H1344" s="273" t="s">
        <v>1773</v>
      </c>
      <c r="I1344" s="287">
        <v>1</v>
      </c>
      <c r="J1344" s="273">
        <v>108</v>
      </c>
      <c r="K1344" s="288">
        <v>6.3588400000000003E-2</v>
      </c>
      <c r="L1344" s="288">
        <v>5.0695999999999998E-2</v>
      </c>
      <c r="M1344" s="288">
        <f t="shared" si="42"/>
        <v>1.2892400000000005E-2</v>
      </c>
      <c r="N1344" s="289">
        <f t="shared" si="43"/>
        <v>0.20274767095885421</v>
      </c>
    </row>
    <row r="1345" spans="1:14">
      <c r="A1345" s="273" t="s">
        <v>1909</v>
      </c>
      <c r="B1345" s="273">
        <v>452321106</v>
      </c>
      <c r="C1345" s="273" t="s">
        <v>1911</v>
      </c>
      <c r="D1345" s="273">
        <v>20344604</v>
      </c>
      <c r="E1345" s="273">
        <v>100</v>
      </c>
      <c r="F1345" s="273" t="s">
        <v>1772</v>
      </c>
      <c r="G1345" s="273" t="s">
        <v>1255</v>
      </c>
      <c r="H1345" s="273" t="s">
        <v>1773</v>
      </c>
      <c r="I1345" s="287">
        <v>1</v>
      </c>
      <c r="J1345" s="273">
        <v>82</v>
      </c>
      <c r="K1345" s="288">
        <v>0.1060716</v>
      </c>
      <c r="L1345" s="288">
        <v>6.8288653000000005E-2</v>
      </c>
      <c r="M1345" s="288">
        <f t="shared" si="42"/>
        <v>3.7782946999999997E-2</v>
      </c>
      <c r="N1345" s="289">
        <f t="shared" si="43"/>
        <v>0.35620229165959594</v>
      </c>
    </row>
    <row r="1346" spans="1:14">
      <c r="A1346" s="273" t="s">
        <v>1909</v>
      </c>
      <c r="B1346" s="273">
        <v>452321106</v>
      </c>
      <c r="C1346" s="273" t="s">
        <v>1911</v>
      </c>
      <c r="D1346" s="273">
        <v>20344626</v>
      </c>
      <c r="E1346" s="273">
        <v>100</v>
      </c>
      <c r="F1346" s="273" t="s">
        <v>1772</v>
      </c>
      <c r="G1346" s="273" t="s">
        <v>1255</v>
      </c>
      <c r="H1346" s="273" t="s">
        <v>1773</v>
      </c>
      <c r="I1346" s="287">
        <v>1</v>
      </c>
      <c r="J1346" s="273">
        <v>38</v>
      </c>
      <c r="K1346" s="288">
        <v>9.9359199999999995E-2</v>
      </c>
      <c r="L1346" s="288">
        <v>4.1868000000000002E-2</v>
      </c>
      <c r="M1346" s="288">
        <f t="shared" si="42"/>
        <v>5.7491199999999992E-2</v>
      </c>
      <c r="N1346" s="289">
        <f t="shared" si="43"/>
        <v>0.57861979565052857</v>
      </c>
    </row>
    <row r="1347" spans="1:14">
      <c r="A1347" s="273" t="s">
        <v>1909</v>
      </c>
      <c r="B1347" s="273">
        <v>452321106</v>
      </c>
      <c r="C1347" s="273" t="s">
        <v>1911</v>
      </c>
      <c r="D1347" s="273">
        <v>20344628</v>
      </c>
      <c r="E1347" s="273">
        <v>100</v>
      </c>
      <c r="F1347" s="273" t="s">
        <v>1772</v>
      </c>
      <c r="G1347" s="273" t="s">
        <v>1255</v>
      </c>
      <c r="H1347" s="273" t="s">
        <v>1773</v>
      </c>
      <c r="I1347" s="287">
        <v>1</v>
      </c>
      <c r="J1347" s="273">
        <v>118</v>
      </c>
      <c r="K1347" s="288">
        <v>0.13095399999999999</v>
      </c>
      <c r="L1347" s="288">
        <v>0.107881</v>
      </c>
      <c r="M1347" s="288">
        <f t="shared" si="42"/>
        <v>2.3072999999999982E-2</v>
      </c>
      <c r="N1347" s="289">
        <f t="shared" si="43"/>
        <v>0.17619163981245312</v>
      </c>
    </row>
    <row r="1348" spans="1:14">
      <c r="A1348" s="273" t="s">
        <v>1909</v>
      </c>
      <c r="B1348" s="273">
        <v>452321106</v>
      </c>
      <c r="C1348" s="273" t="s">
        <v>1911</v>
      </c>
      <c r="D1348" s="273">
        <v>20344630</v>
      </c>
      <c r="E1348" s="273">
        <v>100</v>
      </c>
      <c r="F1348" s="273" t="s">
        <v>1772</v>
      </c>
      <c r="G1348" s="273" t="s">
        <v>1255</v>
      </c>
      <c r="H1348" s="273" t="s">
        <v>1773</v>
      </c>
      <c r="I1348" s="287">
        <v>1</v>
      </c>
      <c r="J1348" s="273">
        <v>64</v>
      </c>
      <c r="K1348" s="288">
        <v>2.1432799999999998E-2</v>
      </c>
      <c r="L1348" s="288">
        <v>1.3580999999999999E-2</v>
      </c>
      <c r="M1348" s="288">
        <f t="shared" si="42"/>
        <v>7.8517999999999991E-3</v>
      </c>
      <c r="N1348" s="289">
        <f t="shared" si="43"/>
        <v>0.36634504124519429</v>
      </c>
    </row>
    <row r="1349" spans="1:14">
      <c r="A1349" s="273" t="s">
        <v>1909</v>
      </c>
      <c r="B1349" s="273">
        <v>452321106</v>
      </c>
      <c r="C1349" s="273" t="s">
        <v>1911</v>
      </c>
      <c r="D1349" s="273">
        <v>20344644</v>
      </c>
      <c r="E1349" s="273">
        <v>100</v>
      </c>
      <c r="F1349" s="273" t="s">
        <v>1772</v>
      </c>
      <c r="G1349" s="273" t="s">
        <v>1255</v>
      </c>
      <c r="H1349" s="273" t="s">
        <v>1773</v>
      </c>
      <c r="I1349" s="287">
        <v>1</v>
      </c>
      <c r="J1349" s="273">
        <v>8</v>
      </c>
      <c r="K1349" s="288">
        <v>5.7656000000000001E-3</v>
      </c>
      <c r="L1349" s="288">
        <v>5.4200000000000003E-3</v>
      </c>
      <c r="M1349" s="288">
        <f t="shared" si="42"/>
        <v>3.4559999999999973E-4</v>
      </c>
      <c r="N1349" s="289">
        <f t="shared" si="43"/>
        <v>5.9941723324545532E-2</v>
      </c>
    </row>
    <row r="1350" spans="1:14">
      <c r="A1350" s="273" t="s">
        <v>1909</v>
      </c>
      <c r="B1350" s="273">
        <v>452321106</v>
      </c>
      <c r="C1350" s="273" t="s">
        <v>1911</v>
      </c>
      <c r="D1350" s="273">
        <v>20344646</v>
      </c>
      <c r="E1350" s="273">
        <v>100</v>
      </c>
      <c r="F1350" s="273" t="s">
        <v>1772</v>
      </c>
      <c r="G1350" s="273" t="s">
        <v>1255</v>
      </c>
      <c r="H1350" s="273" t="s">
        <v>1773</v>
      </c>
      <c r="I1350" s="287">
        <v>1</v>
      </c>
      <c r="J1350" s="273">
        <v>120</v>
      </c>
      <c r="K1350" s="288">
        <v>7.2889999999999996E-2</v>
      </c>
      <c r="L1350" s="288">
        <v>5.6674000000000002E-2</v>
      </c>
      <c r="M1350" s="288">
        <f t="shared" si="42"/>
        <v>1.6215999999999994E-2</v>
      </c>
      <c r="N1350" s="289">
        <f t="shared" si="43"/>
        <v>0.22247221841130463</v>
      </c>
    </row>
    <row r="1351" spans="1:14">
      <c r="A1351" s="273" t="s">
        <v>1909</v>
      </c>
      <c r="B1351" s="273">
        <v>452321101</v>
      </c>
      <c r="C1351" s="273" t="s">
        <v>1910</v>
      </c>
      <c r="D1351" s="273">
        <v>20344652</v>
      </c>
      <c r="E1351" s="273">
        <v>100</v>
      </c>
      <c r="F1351" s="273" t="s">
        <v>1772</v>
      </c>
      <c r="G1351" s="273" t="s">
        <v>1255</v>
      </c>
      <c r="H1351" s="273" t="s">
        <v>1773</v>
      </c>
      <c r="I1351" s="287">
        <v>1</v>
      </c>
      <c r="J1351" s="273">
        <v>67</v>
      </c>
      <c r="K1351" s="288">
        <v>8.0477999999999994E-2</v>
      </c>
      <c r="L1351" s="288">
        <v>6.7376000000000005E-2</v>
      </c>
      <c r="M1351" s="288">
        <f t="shared" si="42"/>
        <v>1.3101999999999989E-2</v>
      </c>
      <c r="N1351" s="289">
        <f t="shared" si="43"/>
        <v>0.16280225651730895</v>
      </c>
    </row>
    <row r="1352" spans="1:14">
      <c r="A1352" s="273" t="s">
        <v>1909</v>
      </c>
      <c r="B1352" s="273">
        <v>452321101</v>
      </c>
      <c r="C1352" s="273" t="s">
        <v>1910</v>
      </c>
      <c r="D1352" s="273">
        <v>20344662</v>
      </c>
      <c r="E1352" s="273">
        <v>100</v>
      </c>
      <c r="F1352" s="273" t="s">
        <v>1772</v>
      </c>
      <c r="G1352" s="273" t="s">
        <v>1255</v>
      </c>
      <c r="H1352" s="273" t="s">
        <v>1773</v>
      </c>
      <c r="I1352" s="287">
        <v>1</v>
      </c>
      <c r="J1352" s="273">
        <v>48</v>
      </c>
      <c r="K1352" s="288">
        <v>8.3264399999999988E-2</v>
      </c>
      <c r="L1352" s="288">
        <v>7.0793640000000005E-2</v>
      </c>
      <c r="M1352" s="288">
        <f t="shared" si="42"/>
        <v>1.2470759999999984E-2</v>
      </c>
      <c r="N1352" s="289">
        <f t="shared" si="43"/>
        <v>0.1497730122357212</v>
      </c>
    </row>
    <row r="1353" spans="1:14">
      <c r="A1353" s="273" t="s">
        <v>1912</v>
      </c>
      <c r="B1353" s="273">
        <v>452323204</v>
      </c>
      <c r="C1353" s="273" t="s">
        <v>1266</v>
      </c>
      <c r="D1353" s="273">
        <v>22255646</v>
      </c>
      <c r="E1353" s="273">
        <v>100</v>
      </c>
      <c r="F1353" s="273" t="s">
        <v>1772</v>
      </c>
      <c r="G1353" s="273" t="s">
        <v>1255</v>
      </c>
      <c r="H1353" s="273" t="s">
        <v>1773</v>
      </c>
      <c r="I1353" s="287">
        <v>1</v>
      </c>
      <c r="J1353" s="273">
        <v>118</v>
      </c>
      <c r="K1353" s="288">
        <v>7.886E-2</v>
      </c>
      <c r="L1353" s="288">
        <v>5.4682000000000001E-2</v>
      </c>
      <c r="M1353" s="288">
        <f t="shared" si="42"/>
        <v>2.4177999999999998E-2</v>
      </c>
      <c r="N1353" s="289">
        <f t="shared" si="43"/>
        <v>0.30659396398681205</v>
      </c>
    </row>
    <row r="1354" spans="1:14">
      <c r="A1354" s="273" t="s">
        <v>1912</v>
      </c>
      <c r="B1354" s="273">
        <v>452323204</v>
      </c>
      <c r="C1354" s="273" t="s">
        <v>1266</v>
      </c>
      <c r="D1354" s="273">
        <v>22255674</v>
      </c>
      <c r="E1354" s="273">
        <v>100</v>
      </c>
      <c r="F1354" s="273" t="s">
        <v>1772</v>
      </c>
      <c r="G1354" s="273" t="s">
        <v>1255</v>
      </c>
      <c r="H1354" s="273" t="s">
        <v>1773</v>
      </c>
      <c r="I1354" s="287">
        <v>1</v>
      </c>
      <c r="J1354" s="273">
        <v>133</v>
      </c>
      <c r="K1354" s="288">
        <v>7.3430399999999993E-2</v>
      </c>
      <c r="L1354" s="288">
        <v>5.5986000000000001E-2</v>
      </c>
      <c r="M1354" s="288">
        <f t="shared" si="42"/>
        <v>1.7444399999999992E-2</v>
      </c>
      <c r="N1354" s="289">
        <f t="shared" si="43"/>
        <v>0.23756373382141446</v>
      </c>
    </row>
    <row r="1355" spans="1:14">
      <c r="A1355" s="273" t="s">
        <v>1909</v>
      </c>
      <c r="B1355" s="273">
        <v>452321101</v>
      </c>
      <c r="C1355" s="273" t="s">
        <v>1910</v>
      </c>
      <c r="D1355" s="273">
        <v>22295635</v>
      </c>
      <c r="E1355" s="273">
        <v>100</v>
      </c>
      <c r="F1355" s="273" t="s">
        <v>1772</v>
      </c>
      <c r="G1355" s="273" t="s">
        <v>1255</v>
      </c>
      <c r="H1355" s="273" t="s">
        <v>1773</v>
      </c>
      <c r="I1355" s="287">
        <v>1</v>
      </c>
      <c r="J1355" s="273">
        <v>11</v>
      </c>
      <c r="K1355" s="288">
        <v>1.09164E-2</v>
      </c>
      <c r="L1355" s="288">
        <v>9.9369999999999997E-3</v>
      </c>
      <c r="M1355" s="288">
        <f t="shared" si="42"/>
        <v>9.7940000000000006E-4</v>
      </c>
      <c r="N1355" s="289">
        <f t="shared" si="43"/>
        <v>8.9718222124509917E-2</v>
      </c>
    </row>
    <row r="1356" spans="1:14">
      <c r="A1356" s="273" t="s">
        <v>1909</v>
      </c>
      <c r="B1356" s="273">
        <v>452321101</v>
      </c>
      <c r="C1356" s="273" t="s">
        <v>1910</v>
      </c>
      <c r="D1356" s="273">
        <v>22295641</v>
      </c>
      <c r="E1356" s="273">
        <v>100</v>
      </c>
      <c r="F1356" s="273" t="s">
        <v>1772</v>
      </c>
      <c r="G1356" s="273" t="s">
        <v>1255</v>
      </c>
      <c r="H1356" s="273" t="s">
        <v>1773</v>
      </c>
      <c r="I1356" s="287">
        <v>1</v>
      </c>
      <c r="J1356" s="273">
        <v>86</v>
      </c>
      <c r="K1356" s="288">
        <v>7.3117199999999993E-2</v>
      </c>
      <c r="L1356" s="288">
        <v>3.8446000000000001E-2</v>
      </c>
      <c r="M1356" s="288">
        <f t="shared" si="42"/>
        <v>3.4671199999999992E-2</v>
      </c>
      <c r="N1356" s="289">
        <f t="shared" si="43"/>
        <v>0.47418664828521873</v>
      </c>
    </row>
    <row r="1357" spans="1:14">
      <c r="A1357" s="273" t="s">
        <v>1909</v>
      </c>
      <c r="B1357" s="273">
        <v>452321101</v>
      </c>
      <c r="C1357" s="273" t="s">
        <v>1910</v>
      </c>
      <c r="D1357" s="273">
        <v>22295655</v>
      </c>
      <c r="E1357" s="273">
        <v>100</v>
      </c>
      <c r="F1357" s="273" t="s">
        <v>1772</v>
      </c>
      <c r="G1357" s="273" t="s">
        <v>1255</v>
      </c>
      <c r="H1357" s="273" t="s">
        <v>1773</v>
      </c>
      <c r="I1357" s="287">
        <v>1</v>
      </c>
      <c r="J1357" s="273">
        <v>53</v>
      </c>
      <c r="K1357" s="288">
        <v>4.6690000000000002E-2</v>
      </c>
      <c r="L1357" s="288">
        <v>2.1014999999999999E-2</v>
      </c>
      <c r="M1357" s="288">
        <f t="shared" si="42"/>
        <v>2.5675000000000003E-2</v>
      </c>
      <c r="N1357" s="289">
        <f t="shared" si="43"/>
        <v>0.54990361961876211</v>
      </c>
    </row>
    <row r="1358" spans="1:14">
      <c r="A1358" s="273" t="s">
        <v>1909</v>
      </c>
      <c r="B1358" s="273">
        <v>452321101</v>
      </c>
      <c r="C1358" s="273" t="s">
        <v>1910</v>
      </c>
      <c r="D1358" s="273">
        <v>22295663</v>
      </c>
      <c r="E1358" s="273">
        <v>100</v>
      </c>
      <c r="F1358" s="273" t="s">
        <v>1772</v>
      </c>
      <c r="G1358" s="273" t="s">
        <v>1255</v>
      </c>
      <c r="H1358" s="273" t="s">
        <v>1773</v>
      </c>
      <c r="I1358" s="287">
        <v>1</v>
      </c>
      <c r="J1358" s="273">
        <v>72</v>
      </c>
      <c r="K1358" s="288">
        <v>9.2879600000000007E-2</v>
      </c>
      <c r="L1358" s="288">
        <v>4.7541E-2</v>
      </c>
      <c r="M1358" s="288">
        <f t="shared" si="42"/>
        <v>4.5338600000000007E-2</v>
      </c>
      <c r="N1358" s="289">
        <f t="shared" si="43"/>
        <v>0.48814379045560063</v>
      </c>
    </row>
    <row r="1359" spans="1:14">
      <c r="A1359" s="273" t="s">
        <v>1909</v>
      </c>
      <c r="B1359" s="273">
        <v>452321101</v>
      </c>
      <c r="C1359" s="273" t="s">
        <v>1910</v>
      </c>
      <c r="D1359" s="273">
        <v>22295683</v>
      </c>
      <c r="E1359" s="273">
        <v>100</v>
      </c>
      <c r="F1359" s="273" t="s">
        <v>1772</v>
      </c>
      <c r="G1359" s="273" t="s">
        <v>1255</v>
      </c>
      <c r="H1359" s="273" t="s">
        <v>1773</v>
      </c>
      <c r="I1359" s="287">
        <v>1</v>
      </c>
      <c r="J1359" s="273">
        <v>72</v>
      </c>
      <c r="K1359" s="288">
        <v>8.6366399999999996E-2</v>
      </c>
      <c r="L1359" s="288">
        <v>5.4149999999999997E-2</v>
      </c>
      <c r="M1359" s="288">
        <f t="shared" si="42"/>
        <v>3.2216399999999999E-2</v>
      </c>
      <c r="N1359" s="289">
        <f t="shared" si="43"/>
        <v>0.37302006335797255</v>
      </c>
    </row>
    <row r="1360" spans="1:14">
      <c r="A1360" s="273" t="s">
        <v>1909</v>
      </c>
      <c r="B1360" s="273">
        <v>452321101</v>
      </c>
      <c r="C1360" s="273" t="s">
        <v>1910</v>
      </c>
      <c r="D1360" s="273">
        <v>22295689</v>
      </c>
      <c r="E1360" s="273">
        <v>100</v>
      </c>
      <c r="F1360" s="273" t="s">
        <v>1772</v>
      </c>
      <c r="G1360" s="273" t="s">
        <v>1255</v>
      </c>
      <c r="H1360" s="273" t="s">
        <v>1773</v>
      </c>
      <c r="I1360" s="287">
        <v>1</v>
      </c>
      <c r="J1360" s="273">
        <v>73</v>
      </c>
      <c r="K1360" s="288">
        <v>9.0274800000000002E-2</v>
      </c>
      <c r="L1360" s="288">
        <v>6.2272000000000001E-2</v>
      </c>
      <c r="M1360" s="288">
        <f t="shared" si="42"/>
        <v>2.8002800000000001E-2</v>
      </c>
      <c r="N1360" s="289">
        <f t="shared" si="43"/>
        <v>0.31019509320430511</v>
      </c>
    </row>
    <row r="1361" spans="1:14">
      <c r="A1361" s="273" t="s">
        <v>1909</v>
      </c>
      <c r="B1361" s="273">
        <v>452321101</v>
      </c>
      <c r="C1361" s="273" t="s">
        <v>1910</v>
      </c>
      <c r="D1361" s="273">
        <v>22295715</v>
      </c>
      <c r="E1361" s="273">
        <v>100</v>
      </c>
      <c r="F1361" s="273" t="s">
        <v>1772</v>
      </c>
      <c r="G1361" s="273" t="s">
        <v>1255</v>
      </c>
      <c r="H1361" s="273" t="s">
        <v>1773</v>
      </c>
      <c r="I1361" s="287">
        <v>1</v>
      </c>
      <c r="J1361" s="273">
        <v>82</v>
      </c>
      <c r="K1361" s="288">
        <v>7.6194800000000007E-2</v>
      </c>
      <c r="L1361" s="288">
        <v>4.8822999999999998E-2</v>
      </c>
      <c r="M1361" s="288">
        <f t="shared" si="42"/>
        <v>2.7371800000000009E-2</v>
      </c>
      <c r="N1361" s="289">
        <f t="shared" si="43"/>
        <v>0.35923448844278094</v>
      </c>
    </row>
    <row r="1362" spans="1:14">
      <c r="A1362" s="273" t="s">
        <v>1909</v>
      </c>
      <c r="B1362" s="273">
        <v>452321101</v>
      </c>
      <c r="C1362" s="273" t="s">
        <v>1910</v>
      </c>
      <c r="D1362" s="273">
        <v>22295723</v>
      </c>
      <c r="E1362" s="273">
        <v>100</v>
      </c>
      <c r="F1362" s="273" t="s">
        <v>1772</v>
      </c>
      <c r="G1362" s="273" t="s">
        <v>1255</v>
      </c>
      <c r="H1362" s="273" t="s">
        <v>1773</v>
      </c>
      <c r="I1362" s="287">
        <v>1</v>
      </c>
      <c r="J1362" s="273">
        <v>101</v>
      </c>
      <c r="K1362" s="288">
        <v>0.1179108</v>
      </c>
      <c r="L1362" s="288">
        <v>0.103035</v>
      </c>
      <c r="M1362" s="288">
        <f t="shared" si="42"/>
        <v>1.4875799999999995E-2</v>
      </c>
      <c r="N1362" s="289">
        <f t="shared" si="43"/>
        <v>0.12616147121383278</v>
      </c>
    </row>
    <row r="1363" spans="1:14">
      <c r="A1363" s="273" t="s">
        <v>1909</v>
      </c>
      <c r="B1363" s="273">
        <v>452321101</v>
      </c>
      <c r="C1363" s="273" t="s">
        <v>1910</v>
      </c>
      <c r="D1363" s="273">
        <v>22295747</v>
      </c>
      <c r="E1363" s="273">
        <v>100</v>
      </c>
      <c r="F1363" s="273" t="s">
        <v>1772</v>
      </c>
      <c r="G1363" s="273" t="s">
        <v>1255</v>
      </c>
      <c r="H1363" s="273" t="s">
        <v>1773</v>
      </c>
      <c r="I1363" s="287">
        <v>1</v>
      </c>
      <c r="J1363" s="273">
        <v>202</v>
      </c>
      <c r="K1363" s="288">
        <v>0.1812008</v>
      </c>
      <c r="L1363" s="288">
        <v>8.7651000000000007E-2</v>
      </c>
      <c r="M1363" s="288">
        <f t="shared" si="42"/>
        <v>9.3549799999999989E-2</v>
      </c>
      <c r="N1363" s="289">
        <f t="shared" si="43"/>
        <v>0.51627697007960227</v>
      </c>
    </row>
    <row r="1364" spans="1:14">
      <c r="A1364" s="273" t="s">
        <v>1909</v>
      </c>
      <c r="B1364" s="273">
        <v>452321101</v>
      </c>
      <c r="C1364" s="273" t="s">
        <v>1910</v>
      </c>
      <c r="D1364" s="273">
        <v>22295751</v>
      </c>
      <c r="E1364" s="273">
        <v>100</v>
      </c>
      <c r="F1364" s="273" t="s">
        <v>1772</v>
      </c>
      <c r="G1364" s="273" t="s">
        <v>1255</v>
      </c>
      <c r="H1364" s="273" t="s">
        <v>1773</v>
      </c>
      <c r="I1364" s="287">
        <v>1</v>
      </c>
      <c r="J1364" s="273">
        <v>126</v>
      </c>
      <c r="K1364" s="288">
        <v>7.6374399999999995E-2</v>
      </c>
      <c r="L1364" s="288">
        <v>5.7419999999999999E-2</v>
      </c>
      <c r="M1364" s="288">
        <f t="shared" si="42"/>
        <v>1.8954399999999996E-2</v>
      </c>
      <c r="N1364" s="289">
        <f t="shared" si="43"/>
        <v>0.24817739975698661</v>
      </c>
    </row>
    <row r="1365" spans="1:14">
      <c r="A1365" s="273" t="s">
        <v>1909</v>
      </c>
      <c r="B1365" s="273">
        <v>452321101</v>
      </c>
      <c r="C1365" s="273" t="s">
        <v>1910</v>
      </c>
      <c r="D1365" s="273">
        <v>22295757</v>
      </c>
      <c r="E1365" s="273">
        <v>100</v>
      </c>
      <c r="F1365" s="273" t="s">
        <v>1772</v>
      </c>
      <c r="G1365" s="273" t="s">
        <v>1255</v>
      </c>
      <c r="H1365" s="273" t="s">
        <v>1773</v>
      </c>
      <c r="I1365" s="287">
        <v>1</v>
      </c>
      <c r="J1365" s="273">
        <v>48</v>
      </c>
      <c r="K1365" s="288">
        <v>6.5574800000000003E-2</v>
      </c>
      <c r="L1365" s="288">
        <v>4.8730000000000002E-2</v>
      </c>
      <c r="M1365" s="288">
        <f t="shared" si="42"/>
        <v>1.68448E-2</v>
      </c>
      <c r="N1365" s="289">
        <f t="shared" si="43"/>
        <v>0.25687916699707813</v>
      </c>
    </row>
    <row r="1366" spans="1:14">
      <c r="A1366" s="273" t="s">
        <v>1909</v>
      </c>
      <c r="B1366" s="273">
        <v>452321101</v>
      </c>
      <c r="C1366" s="273" t="s">
        <v>1910</v>
      </c>
      <c r="D1366" s="273">
        <v>22295773</v>
      </c>
      <c r="E1366" s="273">
        <v>100</v>
      </c>
      <c r="F1366" s="273" t="s">
        <v>1772</v>
      </c>
      <c r="G1366" s="273" t="s">
        <v>1255</v>
      </c>
      <c r="H1366" s="273" t="s">
        <v>1773</v>
      </c>
      <c r="I1366" s="287">
        <v>1</v>
      </c>
      <c r="J1366" s="273">
        <v>52</v>
      </c>
      <c r="K1366" s="288">
        <v>0.1011808</v>
      </c>
      <c r="L1366" s="288">
        <v>5.6154000000000003E-2</v>
      </c>
      <c r="M1366" s="288">
        <f t="shared" si="42"/>
        <v>4.5026799999999999E-2</v>
      </c>
      <c r="N1366" s="289">
        <f t="shared" si="43"/>
        <v>0.44501328315253486</v>
      </c>
    </row>
    <row r="1367" spans="1:14">
      <c r="A1367" s="273" t="s">
        <v>1913</v>
      </c>
      <c r="B1367" s="273">
        <v>452322104</v>
      </c>
      <c r="C1367" s="273" t="s">
        <v>1914</v>
      </c>
      <c r="D1367" s="273">
        <v>22295793</v>
      </c>
      <c r="E1367" s="273">
        <v>100</v>
      </c>
      <c r="F1367" s="273" t="s">
        <v>1772</v>
      </c>
      <c r="G1367" s="273" t="s">
        <v>1255</v>
      </c>
      <c r="H1367" s="273" t="s">
        <v>1773</v>
      </c>
      <c r="I1367" s="287">
        <v>1</v>
      </c>
      <c r="J1367" s="273">
        <v>66</v>
      </c>
      <c r="K1367" s="288">
        <v>4.6639599999999996E-2</v>
      </c>
      <c r="L1367" s="288">
        <v>3.0724999999999999E-2</v>
      </c>
      <c r="M1367" s="288">
        <f t="shared" si="42"/>
        <v>1.5914599999999997E-2</v>
      </c>
      <c r="N1367" s="289">
        <f t="shared" si="43"/>
        <v>0.34122505338810794</v>
      </c>
    </row>
    <row r="1368" spans="1:14">
      <c r="A1368" s="273" t="s">
        <v>1913</v>
      </c>
      <c r="B1368" s="273">
        <v>452322104</v>
      </c>
      <c r="C1368" s="273" t="s">
        <v>1914</v>
      </c>
      <c r="D1368" s="273">
        <v>22295819</v>
      </c>
      <c r="E1368" s="273">
        <v>100</v>
      </c>
      <c r="F1368" s="273" t="s">
        <v>1772</v>
      </c>
      <c r="G1368" s="273" t="s">
        <v>1255</v>
      </c>
      <c r="H1368" s="273" t="s">
        <v>1773</v>
      </c>
      <c r="I1368" s="287">
        <v>1</v>
      </c>
      <c r="J1368" s="273">
        <v>53</v>
      </c>
      <c r="K1368" s="288">
        <v>2.3582800000000001E-2</v>
      </c>
      <c r="L1368" s="288">
        <v>1.7775144E-2</v>
      </c>
      <c r="M1368" s="288">
        <f t="shared" si="42"/>
        <v>5.8076560000000013E-3</v>
      </c>
      <c r="N1368" s="289">
        <f t="shared" si="43"/>
        <v>0.24626660108214465</v>
      </c>
    </row>
    <row r="1369" spans="1:14">
      <c r="A1369" s="273" t="s">
        <v>1913</v>
      </c>
      <c r="B1369" s="273">
        <v>452322104</v>
      </c>
      <c r="C1369" s="273" t="s">
        <v>1914</v>
      </c>
      <c r="D1369" s="273">
        <v>22295855</v>
      </c>
      <c r="E1369" s="273">
        <v>100</v>
      </c>
      <c r="F1369" s="273" t="s">
        <v>1772</v>
      </c>
      <c r="G1369" s="273" t="s">
        <v>1255</v>
      </c>
      <c r="H1369" s="273" t="s">
        <v>1773</v>
      </c>
      <c r="I1369" s="287">
        <v>1</v>
      </c>
      <c r="J1369" s="273">
        <v>62</v>
      </c>
      <c r="K1369" s="288">
        <v>2.2706400000000002E-2</v>
      </c>
      <c r="L1369" s="288">
        <v>1.7221E-2</v>
      </c>
      <c r="M1369" s="288">
        <f t="shared" si="42"/>
        <v>5.4854000000000014E-3</v>
      </c>
      <c r="N1369" s="289">
        <f t="shared" si="43"/>
        <v>0.24157946658210905</v>
      </c>
    </row>
    <row r="1370" spans="1:14">
      <c r="A1370" s="273" t="s">
        <v>1913</v>
      </c>
      <c r="B1370" s="273">
        <v>452322104</v>
      </c>
      <c r="C1370" s="273" t="s">
        <v>1914</v>
      </c>
      <c r="D1370" s="273">
        <v>22295905</v>
      </c>
      <c r="E1370" s="273">
        <v>100</v>
      </c>
      <c r="F1370" s="273" t="s">
        <v>1772</v>
      </c>
      <c r="G1370" s="273" t="s">
        <v>1255</v>
      </c>
      <c r="H1370" s="273" t="s">
        <v>1773</v>
      </c>
      <c r="I1370" s="287">
        <v>1</v>
      </c>
      <c r="J1370" s="273">
        <v>26</v>
      </c>
      <c r="K1370" s="288">
        <v>2.6431999999999996E-3</v>
      </c>
      <c r="L1370" s="288">
        <v>2.467E-3</v>
      </c>
      <c r="M1370" s="288">
        <f t="shared" si="42"/>
        <v>1.7619999999999962E-4</v>
      </c>
      <c r="N1370" s="289">
        <f t="shared" si="43"/>
        <v>6.6661622276028926E-2</v>
      </c>
    </row>
    <row r="1371" spans="1:14">
      <c r="A1371" s="273" t="s">
        <v>1913</v>
      </c>
      <c r="B1371" s="273">
        <v>452322104</v>
      </c>
      <c r="C1371" s="273" t="s">
        <v>1914</v>
      </c>
      <c r="D1371" s="273">
        <v>22296031</v>
      </c>
      <c r="E1371" s="273">
        <v>100</v>
      </c>
      <c r="F1371" s="273" t="s">
        <v>1772</v>
      </c>
      <c r="G1371" s="273" t="s">
        <v>1255</v>
      </c>
      <c r="H1371" s="273" t="s">
        <v>1773</v>
      </c>
      <c r="I1371" s="287">
        <v>1</v>
      </c>
      <c r="J1371" s="273">
        <v>145</v>
      </c>
      <c r="K1371" s="288">
        <v>7.0647600000000005E-2</v>
      </c>
      <c r="L1371" s="288">
        <v>4.7898999999999997E-2</v>
      </c>
      <c r="M1371" s="288">
        <f t="shared" si="42"/>
        <v>2.2748600000000008E-2</v>
      </c>
      <c r="N1371" s="289">
        <f t="shared" si="43"/>
        <v>0.32200103046671091</v>
      </c>
    </row>
    <row r="1372" spans="1:14">
      <c r="A1372" s="273" t="s">
        <v>1913</v>
      </c>
      <c r="B1372" s="273">
        <v>452322104</v>
      </c>
      <c r="C1372" s="273" t="s">
        <v>1914</v>
      </c>
      <c r="D1372" s="273">
        <v>22296045</v>
      </c>
      <c r="E1372" s="273">
        <v>100</v>
      </c>
      <c r="F1372" s="273" t="s">
        <v>1772</v>
      </c>
      <c r="G1372" s="273" t="s">
        <v>1255</v>
      </c>
      <c r="H1372" s="273" t="s">
        <v>1773</v>
      </c>
      <c r="I1372" s="287">
        <v>1</v>
      </c>
      <c r="J1372" s="273">
        <v>68</v>
      </c>
      <c r="K1372" s="288">
        <v>3.7749999999999999E-2</v>
      </c>
      <c r="L1372" s="288">
        <v>3.5629000000000001E-2</v>
      </c>
      <c r="M1372" s="288">
        <f t="shared" si="42"/>
        <v>2.1209999999999979E-3</v>
      </c>
      <c r="N1372" s="289">
        <f t="shared" si="43"/>
        <v>5.6185430463576103E-2</v>
      </c>
    </row>
    <row r="1373" spans="1:14">
      <c r="A1373" s="273" t="s">
        <v>1909</v>
      </c>
      <c r="B1373" s="273">
        <v>452321102</v>
      </c>
      <c r="C1373" s="273" t="s">
        <v>1263</v>
      </c>
      <c r="D1373" s="273">
        <v>22296127</v>
      </c>
      <c r="E1373" s="273">
        <v>100</v>
      </c>
      <c r="F1373" s="273" t="s">
        <v>1772</v>
      </c>
      <c r="G1373" s="273" t="s">
        <v>1255</v>
      </c>
      <c r="H1373" s="273" t="s">
        <v>1773</v>
      </c>
      <c r="I1373" s="287">
        <v>1</v>
      </c>
      <c r="J1373" s="273">
        <v>112</v>
      </c>
      <c r="K1373" s="288">
        <v>0.12802040000000001</v>
      </c>
      <c r="L1373" s="288">
        <v>7.5017476999999999E-2</v>
      </c>
      <c r="M1373" s="288">
        <f t="shared" si="42"/>
        <v>5.3002923000000007E-2</v>
      </c>
      <c r="N1373" s="289">
        <f t="shared" si="43"/>
        <v>0.41401935160333825</v>
      </c>
    </row>
    <row r="1374" spans="1:14">
      <c r="A1374" s="273" t="s">
        <v>1909</v>
      </c>
      <c r="B1374" s="273">
        <v>452321101</v>
      </c>
      <c r="C1374" s="273" t="s">
        <v>1910</v>
      </c>
      <c r="D1374" s="273">
        <v>22296133</v>
      </c>
      <c r="E1374" s="273">
        <v>100</v>
      </c>
      <c r="F1374" s="273" t="s">
        <v>1772</v>
      </c>
      <c r="G1374" s="273" t="s">
        <v>1255</v>
      </c>
      <c r="H1374" s="273" t="s">
        <v>1773</v>
      </c>
      <c r="I1374" s="287">
        <v>1</v>
      </c>
      <c r="J1374" s="273">
        <v>111</v>
      </c>
      <c r="K1374" s="288">
        <v>8.88848E-2</v>
      </c>
      <c r="L1374" s="288">
        <v>6.3675999999999996E-2</v>
      </c>
      <c r="M1374" s="288">
        <f t="shared" si="42"/>
        <v>2.5208800000000003E-2</v>
      </c>
      <c r="N1374" s="289">
        <f t="shared" si="43"/>
        <v>0.28361204615412311</v>
      </c>
    </row>
    <row r="1375" spans="1:14">
      <c r="A1375" s="273" t="s">
        <v>1909</v>
      </c>
      <c r="B1375" s="273">
        <v>452321101</v>
      </c>
      <c r="C1375" s="273" t="s">
        <v>1910</v>
      </c>
      <c r="D1375" s="273">
        <v>22296139</v>
      </c>
      <c r="E1375" s="273">
        <v>100</v>
      </c>
      <c r="F1375" s="273" t="s">
        <v>1772</v>
      </c>
      <c r="G1375" s="273" t="s">
        <v>1255</v>
      </c>
      <c r="H1375" s="273" t="s">
        <v>1773</v>
      </c>
      <c r="I1375" s="287">
        <v>1</v>
      </c>
      <c r="J1375" s="273">
        <v>60</v>
      </c>
      <c r="K1375" s="288">
        <v>0.12283239999999999</v>
      </c>
      <c r="L1375" s="288">
        <v>4.1222711000000002E-2</v>
      </c>
      <c r="M1375" s="288">
        <f t="shared" si="42"/>
        <v>8.1609688999999985E-2</v>
      </c>
      <c r="N1375" s="289">
        <f t="shared" si="43"/>
        <v>0.66439871727654909</v>
      </c>
    </row>
    <row r="1376" spans="1:14">
      <c r="A1376" s="273" t="s">
        <v>1909</v>
      </c>
      <c r="B1376" s="273">
        <v>452321102</v>
      </c>
      <c r="C1376" s="273" t="s">
        <v>1263</v>
      </c>
      <c r="D1376" s="273">
        <v>22296155</v>
      </c>
      <c r="E1376" s="273">
        <v>100</v>
      </c>
      <c r="F1376" s="273" t="s">
        <v>1772</v>
      </c>
      <c r="G1376" s="273" t="s">
        <v>1255</v>
      </c>
      <c r="H1376" s="273" t="s">
        <v>1773</v>
      </c>
      <c r="I1376" s="287">
        <v>1</v>
      </c>
      <c r="J1376" s="273">
        <v>17</v>
      </c>
      <c r="K1376" s="288">
        <v>4.1875199999999994E-2</v>
      </c>
      <c r="L1376" s="288">
        <v>2.215E-2</v>
      </c>
      <c r="M1376" s="288">
        <f t="shared" si="42"/>
        <v>1.9725199999999995E-2</v>
      </c>
      <c r="N1376" s="289">
        <f t="shared" si="43"/>
        <v>0.47104730246064491</v>
      </c>
    </row>
    <row r="1377" spans="1:14">
      <c r="A1377" s="273" t="s">
        <v>1909</v>
      </c>
      <c r="B1377" s="273">
        <v>452321102</v>
      </c>
      <c r="C1377" s="273" t="s">
        <v>1263</v>
      </c>
      <c r="D1377" s="273">
        <v>22296169</v>
      </c>
      <c r="E1377" s="273">
        <v>100</v>
      </c>
      <c r="F1377" s="273" t="s">
        <v>1772</v>
      </c>
      <c r="G1377" s="273" t="s">
        <v>1255</v>
      </c>
      <c r="H1377" s="273" t="s">
        <v>1773</v>
      </c>
      <c r="I1377" s="287">
        <v>1</v>
      </c>
      <c r="J1377" s="273">
        <v>66</v>
      </c>
      <c r="K1377" s="288">
        <v>5.4322800000000004E-2</v>
      </c>
      <c r="L1377" s="288">
        <v>3.8024000000000002E-2</v>
      </c>
      <c r="M1377" s="288">
        <f t="shared" si="42"/>
        <v>1.6298800000000002E-2</v>
      </c>
      <c r="N1377" s="289">
        <f t="shared" si="43"/>
        <v>0.30003608061440135</v>
      </c>
    </row>
    <row r="1378" spans="1:14">
      <c r="A1378" s="273" t="s">
        <v>1909</v>
      </c>
      <c r="B1378" s="273">
        <v>452321102</v>
      </c>
      <c r="C1378" s="273" t="s">
        <v>1263</v>
      </c>
      <c r="D1378" s="273">
        <v>22296189</v>
      </c>
      <c r="E1378" s="273">
        <v>100</v>
      </c>
      <c r="F1378" s="273" t="s">
        <v>1772</v>
      </c>
      <c r="G1378" s="273" t="s">
        <v>1255</v>
      </c>
      <c r="H1378" s="273" t="s">
        <v>1773</v>
      </c>
      <c r="I1378" s="287">
        <v>1</v>
      </c>
      <c r="J1378" s="273">
        <v>83</v>
      </c>
      <c r="K1378" s="288">
        <v>0.13923160000000001</v>
      </c>
      <c r="L1378" s="288">
        <v>7.6906000000000002E-2</v>
      </c>
      <c r="M1378" s="288">
        <f t="shared" si="42"/>
        <v>6.2325600000000009E-2</v>
      </c>
      <c r="N1378" s="289">
        <f t="shared" si="43"/>
        <v>0.44763975993955396</v>
      </c>
    </row>
    <row r="1379" spans="1:14">
      <c r="A1379" s="273" t="s">
        <v>1909</v>
      </c>
      <c r="B1379" s="273">
        <v>452321102</v>
      </c>
      <c r="C1379" s="273" t="s">
        <v>1263</v>
      </c>
      <c r="D1379" s="273">
        <v>22296197</v>
      </c>
      <c r="E1379" s="273">
        <v>100</v>
      </c>
      <c r="F1379" s="273" t="s">
        <v>1772</v>
      </c>
      <c r="G1379" s="273" t="s">
        <v>1255</v>
      </c>
      <c r="H1379" s="273" t="s">
        <v>1773</v>
      </c>
      <c r="I1379" s="287">
        <v>1</v>
      </c>
      <c r="J1379" s="273">
        <v>218</v>
      </c>
      <c r="K1379" s="288">
        <v>0.17810120000000002</v>
      </c>
      <c r="L1379" s="288">
        <v>0.162885</v>
      </c>
      <c r="M1379" s="288">
        <f t="shared" si="42"/>
        <v>1.5216200000000013E-2</v>
      </c>
      <c r="N1379" s="289">
        <f t="shared" si="43"/>
        <v>8.5435696109852216E-2</v>
      </c>
    </row>
    <row r="1380" spans="1:14">
      <c r="A1380" s="273" t="s">
        <v>1909</v>
      </c>
      <c r="B1380" s="273">
        <v>452321102</v>
      </c>
      <c r="C1380" s="273" t="s">
        <v>1263</v>
      </c>
      <c r="D1380" s="273">
        <v>22296199</v>
      </c>
      <c r="E1380" s="273">
        <v>100</v>
      </c>
      <c r="F1380" s="273" t="s">
        <v>1772</v>
      </c>
      <c r="G1380" s="273" t="s">
        <v>1255</v>
      </c>
      <c r="H1380" s="273" t="s">
        <v>1773</v>
      </c>
      <c r="I1380" s="287">
        <v>1</v>
      </c>
      <c r="J1380" s="273">
        <v>104</v>
      </c>
      <c r="K1380" s="288">
        <v>7.9474799999999998E-2</v>
      </c>
      <c r="L1380" s="288">
        <v>4.8520000000000001E-2</v>
      </c>
      <c r="M1380" s="288">
        <f t="shared" si="42"/>
        <v>3.0954799999999998E-2</v>
      </c>
      <c r="N1380" s="289">
        <f t="shared" si="43"/>
        <v>0.38949201507899356</v>
      </c>
    </row>
    <row r="1381" spans="1:14">
      <c r="A1381" s="273" t="s">
        <v>1912</v>
      </c>
      <c r="B1381" s="273">
        <v>452323201</v>
      </c>
      <c r="C1381" s="273" t="s">
        <v>1267</v>
      </c>
      <c r="D1381" s="273">
        <v>23737664</v>
      </c>
      <c r="E1381" s="273">
        <v>100</v>
      </c>
      <c r="F1381" s="273" t="s">
        <v>1772</v>
      </c>
      <c r="G1381" s="273" t="s">
        <v>1255</v>
      </c>
      <c r="H1381" s="273" t="s">
        <v>1773</v>
      </c>
      <c r="I1381" s="287">
        <v>1</v>
      </c>
      <c r="J1381" s="273">
        <v>83</v>
      </c>
      <c r="K1381" s="288">
        <v>2.5317599999999999E-2</v>
      </c>
      <c r="L1381" s="288">
        <v>1.3140000000000001E-2</v>
      </c>
      <c r="M1381" s="288">
        <f t="shared" si="42"/>
        <v>1.2177599999999998E-2</v>
      </c>
      <c r="N1381" s="289">
        <f t="shared" si="43"/>
        <v>0.48099345909564883</v>
      </c>
    </row>
    <row r="1382" spans="1:14">
      <c r="A1382" s="273" t="s">
        <v>1912</v>
      </c>
      <c r="B1382" s="273">
        <v>452323203</v>
      </c>
      <c r="C1382" s="273" t="s">
        <v>1268</v>
      </c>
      <c r="D1382" s="273">
        <v>23737688</v>
      </c>
      <c r="E1382" s="273">
        <v>100</v>
      </c>
      <c r="F1382" s="273" t="s">
        <v>1772</v>
      </c>
      <c r="G1382" s="273" t="s">
        <v>1255</v>
      </c>
      <c r="H1382" s="273" t="s">
        <v>1773</v>
      </c>
      <c r="I1382" s="287">
        <v>1</v>
      </c>
      <c r="J1382" s="273">
        <v>38</v>
      </c>
      <c r="K1382" s="288">
        <v>8.8544000000000001E-3</v>
      </c>
      <c r="L1382" s="288">
        <v>4.3629999999999997E-3</v>
      </c>
      <c r="M1382" s="288">
        <f t="shared" si="42"/>
        <v>4.4914000000000004E-3</v>
      </c>
      <c r="N1382" s="289">
        <f t="shared" si="43"/>
        <v>0.50725063245392121</v>
      </c>
    </row>
    <row r="1383" spans="1:14">
      <c r="A1383" s="273" t="s">
        <v>1912</v>
      </c>
      <c r="B1383" s="273">
        <v>452323203</v>
      </c>
      <c r="C1383" s="273" t="s">
        <v>1268</v>
      </c>
      <c r="D1383" s="273">
        <v>23737764</v>
      </c>
      <c r="E1383" s="273">
        <v>100</v>
      </c>
      <c r="F1383" s="273" t="s">
        <v>1772</v>
      </c>
      <c r="G1383" s="273" t="s">
        <v>1255</v>
      </c>
      <c r="H1383" s="273" t="s">
        <v>1773</v>
      </c>
      <c r="I1383" s="287">
        <v>1</v>
      </c>
      <c r="J1383" s="273">
        <v>133</v>
      </c>
      <c r="K1383" s="288">
        <v>9.6039600000000003E-2</v>
      </c>
      <c r="L1383" s="288">
        <v>3.1413999999999997E-2</v>
      </c>
      <c r="M1383" s="288">
        <f t="shared" si="42"/>
        <v>6.4625600000000005E-2</v>
      </c>
      <c r="N1383" s="289">
        <f t="shared" si="43"/>
        <v>0.67290575970745403</v>
      </c>
    </row>
    <row r="1384" spans="1:14">
      <c r="A1384" s="273" t="s">
        <v>1913</v>
      </c>
      <c r="B1384" s="273">
        <v>452322103</v>
      </c>
      <c r="C1384" s="273" t="s">
        <v>1264</v>
      </c>
      <c r="D1384" s="273">
        <v>23739564</v>
      </c>
      <c r="E1384" s="273">
        <v>100</v>
      </c>
      <c r="F1384" s="273" t="s">
        <v>1772</v>
      </c>
      <c r="G1384" s="273" t="s">
        <v>1255</v>
      </c>
      <c r="H1384" s="273" t="s">
        <v>1773</v>
      </c>
      <c r="I1384" s="287">
        <v>1</v>
      </c>
      <c r="J1384" s="273">
        <v>90</v>
      </c>
      <c r="K1384" s="288">
        <v>4.3564800000000001E-2</v>
      </c>
      <c r="L1384" s="288">
        <v>3.5263000000000003E-2</v>
      </c>
      <c r="M1384" s="288">
        <f t="shared" si="42"/>
        <v>8.3017999999999981E-3</v>
      </c>
      <c r="N1384" s="289">
        <f t="shared" si="43"/>
        <v>0.19056210518583805</v>
      </c>
    </row>
    <row r="1385" spans="1:14">
      <c r="A1385" s="273" t="s">
        <v>1913</v>
      </c>
      <c r="B1385" s="273">
        <v>452322103</v>
      </c>
      <c r="C1385" s="273" t="s">
        <v>1264</v>
      </c>
      <c r="D1385" s="273">
        <v>23739598</v>
      </c>
      <c r="E1385" s="273">
        <v>100</v>
      </c>
      <c r="F1385" s="273" t="s">
        <v>1772</v>
      </c>
      <c r="G1385" s="273" t="s">
        <v>1255</v>
      </c>
      <c r="H1385" s="273" t="s">
        <v>1773</v>
      </c>
      <c r="I1385" s="287">
        <v>1</v>
      </c>
      <c r="J1385" s="273">
        <v>53</v>
      </c>
      <c r="K1385" s="288">
        <v>2.4788000000000001E-2</v>
      </c>
      <c r="L1385" s="288">
        <v>1.9205E-2</v>
      </c>
      <c r="M1385" s="288">
        <f t="shared" si="42"/>
        <v>5.5830000000000012E-3</v>
      </c>
      <c r="N1385" s="289">
        <f t="shared" si="43"/>
        <v>0.22522994997579476</v>
      </c>
    </row>
    <row r="1386" spans="1:14">
      <c r="A1386" s="273" t="s">
        <v>1913</v>
      </c>
      <c r="B1386" s="273">
        <v>452322103</v>
      </c>
      <c r="C1386" s="273" t="s">
        <v>1264</v>
      </c>
      <c r="D1386" s="273">
        <v>23739614</v>
      </c>
      <c r="E1386" s="273">
        <v>100</v>
      </c>
      <c r="F1386" s="273" t="s">
        <v>1772</v>
      </c>
      <c r="G1386" s="273" t="s">
        <v>1255</v>
      </c>
      <c r="H1386" s="273" t="s">
        <v>1773</v>
      </c>
      <c r="I1386" s="287">
        <v>1</v>
      </c>
      <c r="J1386" s="273">
        <v>122</v>
      </c>
      <c r="K1386" s="288">
        <v>3.15608E-2</v>
      </c>
      <c r="L1386" s="288">
        <v>2.6717999999999999E-2</v>
      </c>
      <c r="M1386" s="288">
        <f t="shared" si="42"/>
        <v>4.8428000000000013E-3</v>
      </c>
      <c r="N1386" s="289">
        <f t="shared" si="43"/>
        <v>0.15344351220501384</v>
      </c>
    </row>
    <row r="1387" spans="1:14">
      <c r="A1387" s="273" t="s">
        <v>1913</v>
      </c>
      <c r="B1387" s="273">
        <v>452322103</v>
      </c>
      <c r="C1387" s="273" t="s">
        <v>1264</v>
      </c>
      <c r="D1387" s="273">
        <v>23739640</v>
      </c>
      <c r="E1387" s="273">
        <v>100</v>
      </c>
      <c r="F1387" s="273" t="s">
        <v>1772</v>
      </c>
      <c r="G1387" s="273" t="s">
        <v>1255</v>
      </c>
      <c r="H1387" s="273" t="s">
        <v>1773</v>
      </c>
      <c r="I1387" s="287">
        <v>1</v>
      </c>
      <c r="J1387" s="273">
        <v>79</v>
      </c>
      <c r="K1387" s="288">
        <v>3.7733199999999995E-2</v>
      </c>
      <c r="L1387" s="288">
        <v>1.6223000000000001E-2</v>
      </c>
      <c r="M1387" s="288">
        <f t="shared" si="42"/>
        <v>2.1510199999999993E-2</v>
      </c>
      <c r="N1387" s="289">
        <f t="shared" si="43"/>
        <v>0.57006031823434</v>
      </c>
    </row>
    <row r="1388" spans="1:14">
      <c r="A1388" s="273" t="s">
        <v>1909</v>
      </c>
      <c r="B1388" s="273">
        <v>452321101</v>
      </c>
      <c r="C1388" s="273" t="s">
        <v>1910</v>
      </c>
      <c r="D1388" s="273">
        <v>23739752</v>
      </c>
      <c r="E1388" s="273">
        <v>100</v>
      </c>
      <c r="F1388" s="273" t="s">
        <v>1772</v>
      </c>
      <c r="G1388" s="273" t="s">
        <v>1255</v>
      </c>
      <c r="H1388" s="273" t="s">
        <v>1773</v>
      </c>
      <c r="I1388" s="287">
        <v>1</v>
      </c>
      <c r="J1388" s="273">
        <v>82</v>
      </c>
      <c r="K1388" s="288">
        <v>1.5291200000000001E-2</v>
      </c>
      <c r="L1388" s="288">
        <v>1.2348E-2</v>
      </c>
      <c r="M1388" s="288">
        <f t="shared" si="42"/>
        <v>2.9432000000000017E-3</v>
      </c>
      <c r="N1388" s="289">
        <f t="shared" si="43"/>
        <v>0.19247671863555518</v>
      </c>
    </row>
    <row r="1389" spans="1:14">
      <c r="A1389" s="273" t="s">
        <v>1913</v>
      </c>
      <c r="B1389" s="273">
        <v>452322103</v>
      </c>
      <c r="C1389" s="273" t="s">
        <v>1264</v>
      </c>
      <c r="D1389" s="273">
        <v>23739968</v>
      </c>
      <c r="E1389" s="273">
        <v>100</v>
      </c>
      <c r="F1389" s="273" t="s">
        <v>1772</v>
      </c>
      <c r="G1389" s="273" t="s">
        <v>1255</v>
      </c>
      <c r="H1389" s="273" t="s">
        <v>1773</v>
      </c>
      <c r="I1389" s="287">
        <v>1</v>
      </c>
      <c r="J1389" s="273">
        <v>1</v>
      </c>
      <c r="K1389" s="288">
        <v>2.2613999999999999E-2</v>
      </c>
      <c r="L1389" s="288">
        <v>7.3899999999999999E-3</v>
      </c>
      <c r="M1389" s="288">
        <f t="shared" si="42"/>
        <v>1.5223999999999998E-2</v>
      </c>
      <c r="N1389" s="289">
        <f t="shared" si="43"/>
        <v>0.67321128504466254</v>
      </c>
    </row>
    <row r="1390" spans="1:14">
      <c r="A1390" s="273" t="s">
        <v>1913</v>
      </c>
      <c r="B1390" s="273">
        <v>452322103</v>
      </c>
      <c r="C1390" s="273" t="s">
        <v>1264</v>
      </c>
      <c r="D1390" s="273">
        <v>23740074</v>
      </c>
      <c r="E1390" s="273">
        <v>100</v>
      </c>
      <c r="F1390" s="273" t="s">
        <v>1772</v>
      </c>
      <c r="G1390" s="273" t="s">
        <v>1255</v>
      </c>
      <c r="H1390" s="273" t="s">
        <v>1773</v>
      </c>
      <c r="I1390" s="287">
        <v>1</v>
      </c>
      <c r="J1390" s="273">
        <v>133</v>
      </c>
      <c r="K1390" s="288">
        <v>6.0037199999999999E-2</v>
      </c>
      <c r="L1390" s="288">
        <v>4.1188000000000002E-2</v>
      </c>
      <c r="M1390" s="288">
        <f t="shared" si="42"/>
        <v>1.8849199999999997E-2</v>
      </c>
      <c r="N1390" s="289">
        <f t="shared" si="43"/>
        <v>0.31395867895238283</v>
      </c>
    </row>
    <row r="1391" spans="1:14">
      <c r="A1391" s="273" t="s">
        <v>1909</v>
      </c>
      <c r="B1391" s="273">
        <v>452321105</v>
      </c>
      <c r="C1391" s="273" t="s">
        <v>1265</v>
      </c>
      <c r="D1391" s="273">
        <v>23740134</v>
      </c>
      <c r="E1391" s="273">
        <v>100</v>
      </c>
      <c r="F1391" s="273" t="s">
        <v>1772</v>
      </c>
      <c r="G1391" s="273" t="s">
        <v>1255</v>
      </c>
      <c r="H1391" s="273" t="s">
        <v>1773</v>
      </c>
      <c r="I1391" s="287">
        <v>1</v>
      </c>
      <c r="J1391" s="273">
        <v>50</v>
      </c>
      <c r="K1391" s="288">
        <v>2.0942800000000001E-2</v>
      </c>
      <c r="L1391" s="288">
        <v>1.4512000000000001E-2</v>
      </c>
      <c r="M1391" s="288">
        <f t="shared" si="42"/>
        <v>6.4308000000000004E-3</v>
      </c>
      <c r="N1391" s="289">
        <f t="shared" si="43"/>
        <v>0.30706495788528754</v>
      </c>
    </row>
    <row r="1392" spans="1:14">
      <c r="A1392" s="273" t="s">
        <v>1909</v>
      </c>
      <c r="B1392" s="273">
        <v>452321105</v>
      </c>
      <c r="C1392" s="273" t="s">
        <v>1265</v>
      </c>
      <c r="D1392" s="273">
        <v>23740156</v>
      </c>
      <c r="E1392" s="273">
        <v>100</v>
      </c>
      <c r="F1392" s="273" t="s">
        <v>1772</v>
      </c>
      <c r="G1392" s="273" t="s">
        <v>1255</v>
      </c>
      <c r="H1392" s="273" t="s">
        <v>1773</v>
      </c>
      <c r="I1392" s="287">
        <v>1</v>
      </c>
      <c r="J1392" s="273">
        <v>40</v>
      </c>
      <c r="K1392" s="288">
        <v>9.0463999999999996E-3</v>
      </c>
      <c r="L1392" s="288">
        <v>8.2719999999999998E-3</v>
      </c>
      <c r="M1392" s="288">
        <f t="shared" si="42"/>
        <v>7.7439999999999974E-4</v>
      </c>
      <c r="N1392" s="289">
        <f t="shared" si="43"/>
        <v>8.56031128404669E-2</v>
      </c>
    </row>
    <row r="1393" spans="1:14">
      <c r="A1393" s="273" t="s">
        <v>1909</v>
      </c>
      <c r="B1393" s="273">
        <v>452321105</v>
      </c>
      <c r="C1393" s="273" t="s">
        <v>1265</v>
      </c>
      <c r="D1393" s="273">
        <v>23740218</v>
      </c>
      <c r="E1393" s="273">
        <v>100</v>
      </c>
      <c r="F1393" s="273" t="s">
        <v>1772</v>
      </c>
      <c r="G1393" s="273" t="s">
        <v>1255</v>
      </c>
      <c r="H1393" s="273" t="s">
        <v>1773</v>
      </c>
      <c r="I1393" s="287">
        <v>1</v>
      </c>
      <c r="J1393" s="273">
        <v>28</v>
      </c>
      <c r="K1393" s="288">
        <v>1.2758E-2</v>
      </c>
      <c r="L1393" s="288">
        <v>1.0977000000000001E-2</v>
      </c>
      <c r="M1393" s="288">
        <f t="shared" si="42"/>
        <v>1.7809999999999996E-3</v>
      </c>
      <c r="N1393" s="289">
        <f t="shared" si="43"/>
        <v>0.13959868317918164</v>
      </c>
    </row>
    <row r="1394" spans="1:14">
      <c r="A1394" s="273" t="s">
        <v>1909</v>
      </c>
      <c r="B1394" s="273">
        <v>452321105</v>
      </c>
      <c r="C1394" s="273" t="s">
        <v>1265</v>
      </c>
      <c r="D1394" s="273">
        <v>23740230</v>
      </c>
      <c r="E1394" s="273">
        <v>100</v>
      </c>
      <c r="F1394" s="273" t="s">
        <v>1772</v>
      </c>
      <c r="G1394" s="273" t="s">
        <v>1255</v>
      </c>
      <c r="H1394" s="273" t="s">
        <v>1773</v>
      </c>
      <c r="I1394" s="287">
        <v>1</v>
      </c>
      <c r="J1394" s="273">
        <v>34</v>
      </c>
      <c r="K1394" s="288">
        <v>1.3815200000000001E-2</v>
      </c>
      <c r="L1394" s="288">
        <v>1.1283E-2</v>
      </c>
      <c r="M1394" s="288">
        <f t="shared" ref="M1394:M1457" si="44">K1394-L1394</f>
        <v>2.5322000000000018E-3</v>
      </c>
      <c r="N1394" s="289">
        <f t="shared" ref="N1394:N1457" si="45">M1394/K1394</f>
        <v>0.18329086802941699</v>
      </c>
    </row>
    <row r="1395" spans="1:14">
      <c r="A1395" s="273" t="s">
        <v>1909</v>
      </c>
      <c r="B1395" s="273">
        <v>452321105</v>
      </c>
      <c r="C1395" s="273" t="s">
        <v>1265</v>
      </c>
      <c r="D1395" s="273">
        <v>23740316</v>
      </c>
      <c r="E1395" s="273">
        <v>100</v>
      </c>
      <c r="F1395" s="273" t="s">
        <v>1772</v>
      </c>
      <c r="G1395" s="273" t="s">
        <v>1255</v>
      </c>
      <c r="H1395" s="273" t="s">
        <v>1773</v>
      </c>
      <c r="I1395" s="287">
        <v>1</v>
      </c>
      <c r="J1395" s="273">
        <v>67</v>
      </c>
      <c r="K1395" s="288">
        <v>1.4135200000000001E-2</v>
      </c>
      <c r="L1395" s="288">
        <v>9.1929999999999998E-3</v>
      </c>
      <c r="M1395" s="288">
        <f t="shared" si="44"/>
        <v>4.9422000000000008E-3</v>
      </c>
      <c r="N1395" s="289">
        <f t="shared" si="45"/>
        <v>0.34963778368894677</v>
      </c>
    </row>
    <row r="1396" spans="1:14">
      <c r="A1396" s="273" t="s">
        <v>1909</v>
      </c>
      <c r="B1396" s="273">
        <v>452321105</v>
      </c>
      <c r="C1396" s="273" t="s">
        <v>1265</v>
      </c>
      <c r="D1396" s="273">
        <v>23740346</v>
      </c>
      <c r="E1396" s="273">
        <v>100</v>
      </c>
      <c r="F1396" s="273" t="s">
        <v>1772</v>
      </c>
      <c r="G1396" s="273" t="s">
        <v>1255</v>
      </c>
      <c r="H1396" s="273" t="s">
        <v>1773</v>
      </c>
      <c r="I1396" s="287">
        <v>1</v>
      </c>
      <c r="J1396" s="273">
        <v>118</v>
      </c>
      <c r="K1396" s="288">
        <v>2.9445200000000001E-2</v>
      </c>
      <c r="L1396" s="288">
        <v>2.1246999999999999E-2</v>
      </c>
      <c r="M1396" s="288">
        <f t="shared" si="44"/>
        <v>8.1982000000000027E-3</v>
      </c>
      <c r="N1396" s="289">
        <f t="shared" si="45"/>
        <v>0.27842228954124959</v>
      </c>
    </row>
    <row r="1397" spans="1:14">
      <c r="A1397" s="273" t="s">
        <v>1909</v>
      </c>
      <c r="B1397" s="273">
        <v>452321105</v>
      </c>
      <c r="C1397" s="273" t="s">
        <v>1265</v>
      </c>
      <c r="D1397" s="273">
        <v>23740374</v>
      </c>
      <c r="E1397" s="273">
        <v>100</v>
      </c>
      <c r="F1397" s="273" t="s">
        <v>1772</v>
      </c>
      <c r="G1397" s="273" t="s">
        <v>1255</v>
      </c>
      <c r="H1397" s="273" t="s">
        <v>1773</v>
      </c>
      <c r="I1397" s="287">
        <v>1</v>
      </c>
      <c r="J1397" s="273">
        <v>111</v>
      </c>
      <c r="K1397" s="288">
        <v>2.5456400000000001E-2</v>
      </c>
      <c r="L1397" s="288">
        <v>2.1902999999999999E-2</v>
      </c>
      <c r="M1397" s="288">
        <f t="shared" si="44"/>
        <v>3.5534000000000017E-3</v>
      </c>
      <c r="N1397" s="289">
        <f t="shared" si="45"/>
        <v>0.13958768718279102</v>
      </c>
    </row>
    <row r="1398" spans="1:14">
      <c r="A1398" s="273" t="s">
        <v>1909</v>
      </c>
      <c r="B1398" s="273">
        <v>452321105</v>
      </c>
      <c r="C1398" s="273" t="s">
        <v>1265</v>
      </c>
      <c r="D1398" s="273">
        <v>23740436</v>
      </c>
      <c r="E1398" s="273">
        <v>100</v>
      </c>
      <c r="F1398" s="273" t="s">
        <v>1772</v>
      </c>
      <c r="G1398" s="273" t="s">
        <v>1255</v>
      </c>
      <c r="H1398" s="273" t="s">
        <v>1773</v>
      </c>
      <c r="I1398" s="287">
        <v>1</v>
      </c>
      <c r="J1398" s="273">
        <v>119</v>
      </c>
      <c r="K1398" s="288">
        <v>5.4288000000000003E-2</v>
      </c>
      <c r="L1398" s="288">
        <v>3.0457000000000001E-2</v>
      </c>
      <c r="M1398" s="288">
        <f t="shared" si="44"/>
        <v>2.3831000000000001E-2</v>
      </c>
      <c r="N1398" s="289">
        <f t="shared" si="45"/>
        <v>0.43897362216327734</v>
      </c>
    </row>
    <row r="1399" spans="1:14">
      <c r="A1399" s="273" t="s">
        <v>1912</v>
      </c>
      <c r="B1399" s="273">
        <v>452323204</v>
      </c>
      <c r="C1399" s="273" t="s">
        <v>1266</v>
      </c>
      <c r="D1399" s="273">
        <v>26284296</v>
      </c>
      <c r="E1399" s="273">
        <v>100</v>
      </c>
      <c r="F1399" s="273" t="s">
        <v>1772</v>
      </c>
      <c r="G1399" s="273" t="s">
        <v>1255</v>
      </c>
      <c r="H1399" s="273" t="s">
        <v>1773</v>
      </c>
      <c r="I1399" s="287">
        <v>1</v>
      </c>
      <c r="J1399" s="273">
        <v>70</v>
      </c>
      <c r="K1399" s="288">
        <v>6.7219999999999997E-3</v>
      </c>
      <c r="L1399" s="288">
        <v>3.019E-3</v>
      </c>
      <c r="M1399" s="288">
        <f t="shared" si="44"/>
        <v>3.7029999999999997E-3</v>
      </c>
      <c r="N1399" s="289">
        <f t="shared" si="45"/>
        <v>0.55087771496578397</v>
      </c>
    </row>
    <row r="1400" spans="1:14">
      <c r="A1400" s="273" t="s">
        <v>1912</v>
      </c>
      <c r="B1400" s="273">
        <v>452323204</v>
      </c>
      <c r="C1400" s="273" t="s">
        <v>1266</v>
      </c>
      <c r="D1400" s="273">
        <v>26285748</v>
      </c>
      <c r="E1400" s="273">
        <v>100</v>
      </c>
      <c r="F1400" s="273" t="s">
        <v>1772</v>
      </c>
      <c r="G1400" s="273" t="s">
        <v>1255</v>
      </c>
      <c r="H1400" s="273" t="s">
        <v>1773</v>
      </c>
      <c r="I1400" s="287">
        <v>1</v>
      </c>
      <c r="J1400" s="273">
        <v>110</v>
      </c>
      <c r="K1400" s="288">
        <v>1.89176E-2</v>
      </c>
      <c r="L1400" s="288">
        <v>1.2824E-2</v>
      </c>
      <c r="M1400" s="288">
        <f t="shared" si="44"/>
        <v>6.0935999999999994E-3</v>
      </c>
      <c r="N1400" s="289">
        <f t="shared" si="45"/>
        <v>0.32211274157398401</v>
      </c>
    </row>
    <row r="1401" spans="1:14">
      <c r="A1401" s="273" t="s">
        <v>1912</v>
      </c>
      <c r="B1401" s="273">
        <v>452323201</v>
      </c>
      <c r="C1401" s="273" t="s">
        <v>1267</v>
      </c>
      <c r="D1401" s="273">
        <v>26285754</v>
      </c>
      <c r="E1401" s="273">
        <v>100</v>
      </c>
      <c r="F1401" s="273" t="s">
        <v>1772</v>
      </c>
      <c r="G1401" s="273" t="s">
        <v>1255</v>
      </c>
      <c r="H1401" s="273" t="s">
        <v>1773</v>
      </c>
      <c r="I1401" s="287">
        <v>1</v>
      </c>
      <c r="J1401" s="273">
        <v>56</v>
      </c>
      <c r="K1401" s="288">
        <v>1.5858399999999998E-2</v>
      </c>
      <c r="L1401" s="288">
        <v>9.7009999999999996E-3</v>
      </c>
      <c r="M1401" s="288">
        <f t="shared" si="44"/>
        <v>6.1573999999999986E-3</v>
      </c>
      <c r="N1401" s="289">
        <f t="shared" si="45"/>
        <v>0.38827372244362607</v>
      </c>
    </row>
    <row r="1402" spans="1:14">
      <c r="A1402" s="273" t="s">
        <v>1912</v>
      </c>
      <c r="B1402" s="273">
        <v>452323201</v>
      </c>
      <c r="C1402" s="273" t="s">
        <v>1267</v>
      </c>
      <c r="D1402" s="273">
        <v>26285772</v>
      </c>
      <c r="E1402" s="273">
        <v>100</v>
      </c>
      <c r="F1402" s="273" t="s">
        <v>1772</v>
      </c>
      <c r="G1402" s="273" t="s">
        <v>1255</v>
      </c>
      <c r="H1402" s="273" t="s">
        <v>1773</v>
      </c>
      <c r="I1402" s="287">
        <v>1</v>
      </c>
      <c r="J1402" s="273">
        <v>42</v>
      </c>
      <c r="K1402" s="288">
        <v>1.1410799999999999E-2</v>
      </c>
      <c r="L1402" s="288">
        <v>6.2560000000000003E-3</v>
      </c>
      <c r="M1402" s="288">
        <f t="shared" si="44"/>
        <v>5.1547999999999984E-3</v>
      </c>
      <c r="N1402" s="289">
        <f t="shared" si="45"/>
        <v>0.45174746731166954</v>
      </c>
    </row>
    <row r="1403" spans="1:14">
      <c r="A1403" s="273" t="s">
        <v>1915</v>
      </c>
      <c r="B1403" s="273">
        <v>452313403</v>
      </c>
      <c r="C1403" s="273" t="s">
        <v>1916</v>
      </c>
      <c r="D1403" s="273">
        <v>15047973</v>
      </c>
      <c r="E1403" s="273">
        <v>100</v>
      </c>
      <c r="F1403" s="273" t="s">
        <v>1772</v>
      </c>
      <c r="G1403" s="273" t="s">
        <v>1255</v>
      </c>
      <c r="H1403" s="273" t="s">
        <v>1773</v>
      </c>
      <c r="I1403" s="287">
        <v>1</v>
      </c>
      <c r="J1403" s="273">
        <v>159</v>
      </c>
      <c r="K1403" s="288">
        <v>0.17870800000000001</v>
      </c>
      <c r="L1403" s="288">
        <v>9.1823582000000001E-2</v>
      </c>
      <c r="M1403" s="288">
        <f t="shared" si="44"/>
        <v>8.6884418000000005E-2</v>
      </c>
      <c r="N1403" s="289">
        <f t="shared" si="45"/>
        <v>0.48618090964030708</v>
      </c>
    </row>
    <row r="1404" spans="1:14">
      <c r="A1404" s="273" t="s">
        <v>1915</v>
      </c>
      <c r="B1404" s="273">
        <v>452313403</v>
      </c>
      <c r="C1404" s="273" t="s">
        <v>1916</v>
      </c>
      <c r="D1404" s="273">
        <v>15047997</v>
      </c>
      <c r="E1404" s="273">
        <v>100</v>
      </c>
      <c r="F1404" s="273" t="s">
        <v>1772</v>
      </c>
      <c r="G1404" s="273" t="s">
        <v>1255</v>
      </c>
      <c r="H1404" s="273" t="s">
        <v>1773</v>
      </c>
      <c r="I1404" s="287">
        <v>1</v>
      </c>
      <c r="J1404" s="273">
        <v>86</v>
      </c>
      <c r="K1404" s="288">
        <v>0.1010524</v>
      </c>
      <c r="L1404" s="288">
        <v>5.1392E-2</v>
      </c>
      <c r="M1404" s="288">
        <f t="shared" si="44"/>
        <v>4.96604E-2</v>
      </c>
      <c r="N1404" s="289">
        <f t="shared" si="45"/>
        <v>0.49143216786538468</v>
      </c>
    </row>
    <row r="1405" spans="1:14">
      <c r="A1405" s="273" t="s">
        <v>1915</v>
      </c>
      <c r="B1405" s="273">
        <v>452313403</v>
      </c>
      <c r="C1405" s="273" t="s">
        <v>1916</v>
      </c>
      <c r="D1405" s="273">
        <v>15048003</v>
      </c>
      <c r="E1405" s="273">
        <v>250</v>
      </c>
      <c r="F1405" s="273" t="s">
        <v>1772</v>
      </c>
      <c r="G1405" s="273" t="s">
        <v>1255</v>
      </c>
      <c r="H1405" s="273" t="s">
        <v>1773</v>
      </c>
      <c r="I1405" s="287">
        <v>1</v>
      </c>
      <c r="J1405" s="273">
        <v>114</v>
      </c>
      <c r="K1405" s="288">
        <v>0.25463599999999997</v>
      </c>
      <c r="L1405" s="288">
        <v>0.12748499999999999</v>
      </c>
      <c r="M1405" s="288">
        <f t="shared" si="44"/>
        <v>0.12715099999999999</v>
      </c>
      <c r="N1405" s="289">
        <f t="shared" si="45"/>
        <v>0.4993441618624232</v>
      </c>
    </row>
    <row r="1406" spans="1:14">
      <c r="A1406" s="273" t="s">
        <v>1917</v>
      </c>
      <c r="B1406" s="273">
        <v>452311105</v>
      </c>
      <c r="C1406" s="273" t="s">
        <v>1918</v>
      </c>
      <c r="D1406" s="273">
        <v>15048013</v>
      </c>
      <c r="E1406" s="273">
        <v>100</v>
      </c>
      <c r="F1406" s="273" t="s">
        <v>1772</v>
      </c>
      <c r="G1406" s="273" t="s">
        <v>1255</v>
      </c>
      <c r="H1406" s="273" t="s">
        <v>1773</v>
      </c>
      <c r="I1406" s="287">
        <v>1</v>
      </c>
      <c r="J1406" s="273">
        <v>30</v>
      </c>
      <c r="K1406" s="288">
        <v>5.1900800000000004E-2</v>
      </c>
      <c r="L1406" s="288">
        <v>3.8360930999999994E-2</v>
      </c>
      <c r="M1406" s="288">
        <f t="shared" si="44"/>
        <v>1.353986900000001E-2</v>
      </c>
      <c r="N1406" s="289">
        <f t="shared" si="45"/>
        <v>0.26087977449287891</v>
      </c>
    </row>
    <row r="1407" spans="1:14">
      <c r="A1407" s="273" t="s">
        <v>1915</v>
      </c>
      <c r="B1407" s="273">
        <v>452313403</v>
      </c>
      <c r="C1407" s="273" t="s">
        <v>1916</v>
      </c>
      <c r="D1407" s="273">
        <v>15048027</v>
      </c>
      <c r="E1407" s="273">
        <v>400</v>
      </c>
      <c r="F1407" s="273" t="s">
        <v>1772</v>
      </c>
      <c r="G1407" s="273" t="s">
        <v>1255</v>
      </c>
      <c r="H1407" s="273" t="s">
        <v>1773</v>
      </c>
      <c r="I1407" s="287">
        <v>1</v>
      </c>
      <c r="J1407" s="273">
        <v>95</v>
      </c>
      <c r="K1407" s="288">
        <v>0.22287999999999999</v>
      </c>
      <c r="L1407" s="288">
        <v>0.12874552</v>
      </c>
      <c r="M1407" s="288">
        <f t="shared" si="44"/>
        <v>9.4134479999999993E-2</v>
      </c>
      <c r="N1407" s="289">
        <f t="shared" si="45"/>
        <v>0.42235498923187365</v>
      </c>
    </row>
    <row r="1408" spans="1:14">
      <c r="A1408" s="273" t="s">
        <v>1915</v>
      </c>
      <c r="B1408" s="273">
        <v>452313404</v>
      </c>
      <c r="C1408" s="273" t="s">
        <v>1919</v>
      </c>
      <c r="D1408" s="273">
        <v>15048041</v>
      </c>
      <c r="E1408" s="273">
        <v>100</v>
      </c>
      <c r="F1408" s="273" t="s">
        <v>1772</v>
      </c>
      <c r="G1408" s="273" t="s">
        <v>1255</v>
      </c>
      <c r="H1408" s="273" t="s">
        <v>1773</v>
      </c>
      <c r="I1408" s="287">
        <v>1</v>
      </c>
      <c r="J1408" s="273">
        <v>83</v>
      </c>
      <c r="K1408" s="288">
        <v>6.1308399999999999E-2</v>
      </c>
      <c r="L1408" s="288">
        <v>5.4424E-2</v>
      </c>
      <c r="M1408" s="288">
        <f t="shared" si="44"/>
        <v>6.8843999999999989E-3</v>
      </c>
      <c r="N1408" s="289">
        <f t="shared" si="45"/>
        <v>0.11229130102889651</v>
      </c>
    </row>
    <row r="1409" spans="1:14">
      <c r="A1409" s="273" t="s">
        <v>1917</v>
      </c>
      <c r="B1409" s="273">
        <v>452311105</v>
      </c>
      <c r="C1409" s="273" t="s">
        <v>1918</v>
      </c>
      <c r="D1409" s="273">
        <v>15048059</v>
      </c>
      <c r="E1409" s="273">
        <v>100</v>
      </c>
      <c r="F1409" s="273" t="s">
        <v>1772</v>
      </c>
      <c r="G1409" s="273" t="s">
        <v>1255</v>
      </c>
      <c r="H1409" s="273" t="s">
        <v>1773</v>
      </c>
      <c r="I1409" s="287">
        <v>1</v>
      </c>
      <c r="J1409" s="273">
        <v>57</v>
      </c>
      <c r="K1409" s="288">
        <v>0.1042512</v>
      </c>
      <c r="L1409" s="288">
        <v>7.6823000000000002E-2</v>
      </c>
      <c r="M1409" s="288">
        <f t="shared" si="44"/>
        <v>2.74282E-2</v>
      </c>
      <c r="N1409" s="289">
        <f t="shared" si="45"/>
        <v>0.26309721135104441</v>
      </c>
    </row>
    <row r="1410" spans="1:14">
      <c r="A1410" s="273" t="s">
        <v>1915</v>
      </c>
      <c r="B1410" s="273">
        <v>452313403</v>
      </c>
      <c r="C1410" s="273" t="s">
        <v>1916</v>
      </c>
      <c r="D1410" s="273">
        <v>15048063</v>
      </c>
      <c r="E1410" s="273">
        <v>250</v>
      </c>
      <c r="F1410" s="273" t="s">
        <v>1772</v>
      </c>
      <c r="G1410" s="273" t="s">
        <v>1255</v>
      </c>
      <c r="H1410" s="273" t="s">
        <v>1773</v>
      </c>
      <c r="I1410" s="287">
        <v>1</v>
      </c>
      <c r="J1410" s="273">
        <v>135</v>
      </c>
      <c r="K1410" s="288">
        <v>0.1859944</v>
      </c>
      <c r="L1410" s="288">
        <v>0.116896</v>
      </c>
      <c r="M1410" s="288">
        <f t="shared" si="44"/>
        <v>6.9098400000000004E-2</v>
      </c>
      <c r="N1410" s="289">
        <f t="shared" si="45"/>
        <v>0.37150795937942221</v>
      </c>
    </row>
    <row r="1411" spans="1:14">
      <c r="A1411" s="273" t="s">
        <v>1915</v>
      </c>
      <c r="B1411" s="273">
        <v>452313403</v>
      </c>
      <c r="C1411" s="273" t="s">
        <v>1916</v>
      </c>
      <c r="D1411" s="273">
        <v>15048077</v>
      </c>
      <c r="E1411" s="273">
        <v>100</v>
      </c>
      <c r="F1411" s="273" t="s">
        <v>1772</v>
      </c>
      <c r="G1411" s="273" t="s">
        <v>1255</v>
      </c>
      <c r="H1411" s="273" t="s">
        <v>1773</v>
      </c>
      <c r="I1411" s="287">
        <v>1</v>
      </c>
      <c r="J1411" s="273">
        <v>77</v>
      </c>
      <c r="K1411" s="288">
        <v>0.1207544</v>
      </c>
      <c r="L1411" s="288">
        <v>5.7248E-2</v>
      </c>
      <c r="M1411" s="288">
        <f t="shared" si="44"/>
        <v>6.3506399999999991E-2</v>
      </c>
      <c r="N1411" s="289">
        <f t="shared" si="45"/>
        <v>0.5259137555236082</v>
      </c>
    </row>
    <row r="1412" spans="1:14">
      <c r="A1412" s="273" t="s">
        <v>1915</v>
      </c>
      <c r="B1412" s="273">
        <v>452313403</v>
      </c>
      <c r="C1412" s="273" t="s">
        <v>1916</v>
      </c>
      <c r="D1412" s="273">
        <v>15048081</v>
      </c>
      <c r="E1412" s="273">
        <v>100</v>
      </c>
      <c r="F1412" s="273" t="s">
        <v>1772</v>
      </c>
      <c r="G1412" s="273" t="s">
        <v>1255</v>
      </c>
      <c r="H1412" s="273" t="s">
        <v>1773</v>
      </c>
      <c r="I1412" s="287">
        <v>1</v>
      </c>
      <c r="J1412" s="273">
        <v>43</v>
      </c>
      <c r="K1412" s="288">
        <v>6.7775600000000005E-2</v>
      </c>
      <c r="L1412" s="288">
        <v>3.7508E-2</v>
      </c>
      <c r="M1412" s="288">
        <f t="shared" si="44"/>
        <v>3.0267600000000006E-2</v>
      </c>
      <c r="N1412" s="289">
        <f t="shared" si="45"/>
        <v>0.44658549684547244</v>
      </c>
    </row>
    <row r="1413" spans="1:14">
      <c r="A1413" s="273" t="s">
        <v>1917</v>
      </c>
      <c r="B1413" s="273">
        <v>452311101</v>
      </c>
      <c r="C1413" s="273" t="s">
        <v>1920</v>
      </c>
      <c r="D1413" s="273">
        <v>15048115</v>
      </c>
      <c r="E1413" s="273">
        <v>100</v>
      </c>
      <c r="F1413" s="273" t="s">
        <v>1772</v>
      </c>
      <c r="G1413" s="273" t="s">
        <v>1255</v>
      </c>
      <c r="H1413" s="273" t="s">
        <v>1773</v>
      </c>
      <c r="I1413" s="287">
        <v>1</v>
      </c>
      <c r="J1413" s="273">
        <v>158</v>
      </c>
      <c r="K1413" s="288">
        <v>0.1757832</v>
      </c>
      <c r="L1413" s="288">
        <v>0.145753412</v>
      </c>
      <c r="M1413" s="288">
        <f t="shared" si="44"/>
        <v>3.0029788000000002E-2</v>
      </c>
      <c r="N1413" s="289">
        <f t="shared" si="45"/>
        <v>0.17083423216780672</v>
      </c>
    </row>
    <row r="1414" spans="1:14">
      <c r="A1414" s="273" t="s">
        <v>1917</v>
      </c>
      <c r="B1414" s="273">
        <v>452311101</v>
      </c>
      <c r="C1414" s="273" t="s">
        <v>1920</v>
      </c>
      <c r="D1414" s="273">
        <v>15048141</v>
      </c>
      <c r="E1414" s="273">
        <v>100</v>
      </c>
      <c r="F1414" s="273" t="s">
        <v>1772</v>
      </c>
      <c r="G1414" s="273" t="s">
        <v>1255</v>
      </c>
      <c r="H1414" s="273" t="s">
        <v>1773</v>
      </c>
      <c r="I1414" s="287">
        <v>1</v>
      </c>
      <c r="J1414" s="273">
        <v>133</v>
      </c>
      <c r="K1414" s="288">
        <v>0.11103560000000001</v>
      </c>
      <c r="L1414" s="288">
        <v>8.7859999999999994E-2</v>
      </c>
      <c r="M1414" s="288">
        <f t="shared" si="44"/>
        <v>2.3175600000000018E-2</v>
      </c>
      <c r="N1414" s="289">
        <f t="shared" si="45"/>
        <v>0.20872224763949596</v>
      </c>
    </row>
    <row r="1415" spans="1:14">
      <c r="A1415" s="273" t="s">
        <v>1917</v>
      </c>
      <c r="B1415" s="273">
        <v>452311101</v>
      </c>
      <c r="C1415" s="273" t="s">
        <v>1920</v>
      </c>
      <c r="D1415" s="273">
        <v>15048145</v>
      </c>
      <c r="E1415" s="273">
        <v>100</v>
      </c>
      <c r="F1415" s="273" t="s">
        <v>1772</v>
      </c>
      <c r="G1415" s="273" t="s">
        <v>1255</v>
      </c>
      <c r="H1415" s="273" t="s">
        <v>1773</v>
      </c>
      <c r="I1415" s="287">
        <v>1</v>
      </c>
      <c r="J1415" s="273">
        <v>106</v>
      </c>
      <c r="K1415" s="288">
        <v>0.2086488</v>
      </c>
      <c r="L1415" s="288">
        <v>0.12110534299999999</v>
      </c>
      <c r="M1415" s="288">
        <f t="shared" si="44"/>
        <v>8.7543457000000005E-2</v>
      </c>
      <c r="N1415" s="289">
        <f t="shared" si="45"/>
        <v>0.41957325898830955</v>
      </c>
    </row>
    <row r="1416" spans="1:14">
      <c r="A1416" s="273" t="s">
        <v>1917</v>
      </c>
      <c r="B1416" s="273">
        <v>452311101</v>
      </c>
      <c r="C1416" s="273" t="s">
        <v>1920</v>
      </c>
      <c r="D1416" s="273">
        <v>15048161</v>
      </c>
      <c r="E1416" s="273">
        <v>100</v>
      </c>
      <c r="F1416" s="273" t="s">
        <v>1772</v>
      </c>
      <c r="G1416" s="273" t="s">
        <v>1255</v>
      </c>
      <c r="H1416" s="273" t="s">
        <v>1773</v>
      </c>
      <c r="I1416" s="287">
        <v>1</v>
      </c>
      <c r="J1416" s="273">
        <v>37</v>
      </c>
      <c r="K1416" s="288">
        <v>7.8117600000000009E-2</v>
      </c>
      <c r="L1416" s="288">
        <v>5.9336E-2</v>
      </c>
      <c r="M1416" s="288">
        <f t="shared" si="44"/>
        <v>1.8781600000000009E-2</v>
      </c>
      <c r="N1416" s="289">
        <f t="shared" si="45"/>
        <v>0.24042725326942976</v>
      </c>
    </row>
    <row r="1417" spans="1:14">
      <c r="A1417" s="273" t="s">
        <v>1917</v>
      </c>
      <c r="B1417" s="273">
        <v>452311101</v>
      </c>
      <c r="C1417" s="273" t="s">
        <v>1920</v>
      </c>
      <c r="D1417" s="273">
        <v>15048173</v>
      </c>
      <c r="E1417" s="273">
        <v>100</v>
      </c>
      <c r="F1417" s="273" t="s">
        <v>1772</v>
      </c>
      <c r="G1417" s="273" t="s">
        <v>1255</v>
      </c>
      <c r="H1417" s="273" t="s">
        <v>1773</v>
      </c>
      <c r="I1417" s="287">
        <v>1</v>
      </c>
      <c r="J1417" s="273">
        <v>97</v>
      </c>
      <c r="K1417" s="288">
        <v>0.15290400000000001</v>
      </c>
      <c r="L1417" s="288">
        <v>7.8234999999999999E-2</v>
      </c>
      <c r="M1417" s="288">
        <f t="shared" si="44"/>
        <v>7.4669000000000013E-2</v>
      </c>
      <c r="N1417" s="289">
        <f t="shared" si="45"/>
        <v>0.48833908857845448</v>
      </c>
    </row>
    <row r="1418" spans="1:14">
      <c r="A1418" s="273" t="s">
        <v>1917</v>
      </c>
      <c r="B1418" s="273">
        <v>452311101</v>
      </c>
      <c r="C1418" s="273" t="s">
        <v>1920</v>
      </c>
      <c r="D1418" s="273">
        <v>15048185</v>
      </c>
      <c r="E1418" s="273">
        <v>100</v>
      </c>
      <c r="F1418" s="273" t="s">
        <v>1772</v>
      </c>
      <c r="G1418" s="273" t="s">
        <v>1255</v>
      </c>
      <c r="H1418" s="273" t="s">
        <v>1773</v>
      </c>
      <c r="I1418" s="287">
        <v>1</v>
      </c>
      <c r="J1418" s="273">
        <v>74</v>
      </c>
      <c r="K1418" s="288">
        <v>0.12557199999999999</v>
      </c>
      <c r="L1418" s="288">
        <v>5.8748000000000002E-2</v>
      </c>
      <c r="M1418" s="288">
        <f t="shared" si="44"/>
        <v>6.6823999999999995E-2</v>
      </c>
      <c r="N1418" s="289">
        <f t="shared" si="45"/>
        <v>0.53215685025324122</v>
      </c>
    </row>
    <row r="1419" spans="1:14">
      <c r="A1419" s="273" t="s">
        <v>1917</v>
      </c>
      <c r="B1419" s="273">
        <v>452311101</v>
      </c>
      <c r="C1419" s="273" t="s">
        <v>1920</v>
      </c>
      <c r="D1419" s="273">
        <v>15048193</v>
      </c>
      <c r="E1419" s="273">
        <v>100</v>
      </c>
      <c r="F1419" s="273" t="s">
        <v>1772</v>
      </c>
      <c r="G1419" s="273" t="s">
        <v>1255</v>
      </c>
      <c r="H1419" s="273" t="s">
        <v>1773</v>
      </c>
      <c r="I1419" s="287">
        <v>1</v>
      </c>
      <c r="J1419" s="273">
        <v>15</v>
      </c>
      <c r="K1419" s="288">
        <v>4.5289999999999997E-2</v>
      </c>
      <c r="L1419" s="288">
        <v>2.5323999999999999E-2</v>
      </c>
      <c r="M1419" s="288">
        <f t="shared" si="44"/>
        <v>1.9965999999999998E-2</v>
      </c>
      <c r="N1419" s="289">
        <f t="shared" si="45"/>
        <v>0.44084786928681824</v>
      </c>
    </row>
    <row r="1420" spans="1:14">
      <c r="A1420" s="273" t="s">
        <v>1917</v>
      </c>
      <c r="B1420" s="273">
        <v>452311101</v>
      </c>
      <c r="C1420" s="273" t="s">
        <v>1920</v>
      </c>
      <c r="D1420" s="273">
        <v>15048195</v>
      </c>
      <c r="E1420" s="273">
        <v>100</v>
      </c>
      <c r="F1420" s="273" t="s">
        <v>1772</v>
      </c>
      <c r="G1420" s="273" t="s">
        <v>1255</v>
      </c>
      <c r="H1420" s="273" t="s">
        <v>1773</v>
      </c>
      <c r="I1420" s="287">
        <v>1</v>
      </c>
      <c r="J1420" s="273">
        <v>83</v>
      </c>
      <c r="K1420" s="288">
        <v>9.7451200000000002E-2</v>
      </c>
      <c r="L1420" s="288">
        <v>4.9748000000000001E-2</v>
      </c>
      <c r="M1420" s="288">
        <f t="shared" si="44"/>
        <v>4.7703200000000001E-2</v>
      </c>
      <c r="N1420" s="289">
        <f t="shared" si="45"/>
        <v>0.48950859507117411</v>
      </c>
    </row>
    <row r="1421" spans="1:14">
      <c r="A1421" s="273" t="s">
        <v>1917</v>
      </c>
      <c r="B1421" s="273">
        <v>452311101</v>
      </c>
      <c r="C1421" s="273" t="s">
        <v>1920</v>
      </c>
      <c r="D1421" s="273">
        <v>15048207</v>
      </c>
      <c r="E1421" s="273">
        <v>100</v>
      </c>
      <c r="F1421" s="273" t="s">
        <v>1772</v>
      </c>
      <c r="G1421" s="273" t="s">
        <v>1255</v>
      </c>
      <c r="H1421" s="273" t="s">
        <v>1773</v>
      </c>
      <c r="I1421" s="287">
        <v>1</v>
      </c>
      <c r="J1421" s="273">
        <v>16</v>
      </c>
      <c r="K1421" s="288">
        <v>4.4212000000000001E-2</v>
      </c>
      <c r="L1421" s="288">
        <v>2.5127E-2</v>
      </c>
      <c r="M1421" s="288">
        <f t="shared" si="44"/>
        <v>1.9085000000000001E-2</v>
      </c>
      <c r="N1421" s="289">
        <f t="shared" si="45"/>
        <v>0.4316701348050303</v>
      </c>
    </row>
    <row r="1422" spans="1:14">
      <c r="A1422" s="273" t="s">
        <v>1917</v>
      </c>
      <c r="B1422" s="273">
        <v>452311101</v>
      </c>
      <c r="C1422" s="273" t="s">
        <v>1920</v>
      </c>
      <c r="D1422" s="273">
        <v>15048221</v>
      </c>
      <c r="E1422" s="273">
        <v>100</v>
      </c>
      <c r="F1422" s="273" t="s">
        <v>1772</v>
      </c>
      <c r="G1422" s="273" t="s">
        <v>1255</v>
      </c>
      <c r="H1422" s="273" t="s">
        <v>1773</v>
      </c>
      <c r="I1422" s="287">
        <v>1</v>
      </c>
      <c r="J1422" s="273">
        <v>47</v>
      </c>
      <c r="K1422" s="288">
        <v>2.2377599999999997E-2</v>
      </c>
      <c r="L1422" s="288">
        <v>2.0660000000000001E-2</v>
      </c>
      <c r="M1422" s="288">
        <f t="shared" si="44"/>
        <v>1.7175999999999962E-3</v>
      </c>
      <c r="N1422" s="289">
        <f t="shared" si="45"/>
        <v>7.6755326755326592E-2</v>
      </c>
    </row>
    <row r="1423" spans="1:14">
      <c r="A1423" s="273" t="s">
        <v>1915</v>
      </c>
      <c r="B1423" s="273">
        <v>452313404</v>
      </c>
      <c r="C1423" s="273" t="s">
        <v>1919</v>
      </c>
      <c r="D1423" s="273">
        <v>15048267</v>
      </c>
      <c r="E1423" s="273">
        <v>100</v>
      </c>
      <c r="F1423" s="273" t="s">
        <v>1772</v>
      </c>
      <c r="G1423" s="273" t="s">
        <v>1255</v>
      </c>
      <c r="H1423" s="273" t="s">
        <v>1773</v>
      </c>
      <c r="I1423" s="287">
        <v>1</v>
      </c>
      <c r="J1423" s="273">
        <v>106</v>
      </c>
      <c r="K1423" s="288">
        <v>0.19159200000000001</v>
      </c>
      <c r="L1423" s="288">
        <v>0.13834099999999999</v>
      </c>
      <c r="M1423" s="288">
        <f t="shared" si="44"/>
        <v>5.3251000000000021E-2</v>
      </c>
      <c r="N1423" s="289">
        <f t="shared" si="45"/>
        <v>0.27793957994070745</v>
      </c>
    </row>
    <row r="1424" spans="1:14">
      <c r="A1424" s="273" t="s">
        <v>1915</v>
      </c>
      <c r="B1424" s="273">
        <v>452313404</v>
      </c>
      <c r="C1424" s="273" t="s">
        <v>1919</v>
      </c>
      <c r="D1424" s="273">
        <v>15048287</v>
      </c>
      <c r="E1424" s="273">
        <v>100</v>
      </c>
      <c r="F1424" s="273" t="s">
        <v>1772</v>
      </c>
      <c r="G1424" s="273" t="s">
        <v>1255</v>
      </c>
      <c r="H1424" s="273" t="s">
        <v>1773</v>
      </c>
      <c r="I1424" s="287">
        <v>1</v>
      </c>
      <c r="J1424" s="273">
        <v>35</v>
      </c>
      <c r="K1424" s="288">
        <v>5.2412800000000002E-2</v>
      </c>
      <c r="L1424" s="288">
        <v>4.7049000000000001E-2</v>
      </c>
      <c r="M1424" s="288">
        <f t="shared" si="44"/>
        <v>5.3638000000000019E-3</v>
      </c>
      <c r="N1424" s="289">
        <f t="shared" si="45"/>
        <v>0.1023375969228891</v>
      </c>
    </row>
    <row r="1425" spans="1:14">
      <c r="A1425" s="273" t="s">
        <v>1915</v>
      </c>
      <c r="B1425" s="273">
        <v>452313404</v>
      </c>
      <c r="C1425" s="273" t="s">
        <v>1919</v>
      </c>
      <c r="D1425" s="273">
        <v>15048291</v>
      </c>
      <c r="E1425" s="273">
        <v>100</v>
      </c>
      <c r="F1425" s="273" t="s">
        <v>1772</v>
      </c>
      <c r="G1425" s="273" t="s">
        <v>1255</v>
      </c>
      <c r="H1425" s="273" t="s">
        <v>1773</v>
      </c>
      <c r="I1425" s="287">
        <v>1</v>
      </c>
      <c r="J1425" s="273">
        <v>22</v>
      </c>
      <c r="K1425" s="288">
        <v>3.5639999999999998E-2</v>
      </c>
      <c r="L1425" s="288">
        <v>1.6071999999999999E-2</v>
      </c>
      <c r="M1425" s="288">
        <f t="shared" si="44"/>
        <v>1.9567999999999999E-2</v>
      </c>
      <c r="N1425" s="289">
        <f t="shared" si="45"/>
        <v>0.54904601571268241</v>
      </c>
    </row>
    <row r="1426" spans="1:14">
      <c r="A1426" s="273" t="s">
        <v>1915</v>
      </c>
      <c r="B1426" s="273">
        <v>452313403</v>
      </c>
      <c r="C1426" s="273" t="s">
        <v>1916</v>
      </c>
      <c r="D1426" s="273">
        <v>15048305</v>
      </c>
      <c r="E1426" s="273">
        <v>100</v>
      </c>
      <c r="F1426" s="273" t="s">
        <v>1772</v>
      </c>
      <c r="G1426" s="273" t="s">
        <v>1255</v>
      </c>
      <c r="H1426" s="273" t="s">
        <v>1773</v>
      </c>
      <c r="I1426" s="287">
        <v>1</v>
      </c>
      <c r="J1426" s="273">
        <v>79</v>
      </c>
      <c r="K1426" s="288">
        <v>6.9060800000000006E-2</v>
      </c>
      <c r="L1426" s="288">
        <v>4.9952999999999997E-2</v>
      </c>
      <c r="M1426" s="288">
        <f t="shared" si="44"/>
        <v>1.9107800000000008E-2</v>
      </c>
      <c r="N1426" s="289">
        <f t="shared" si="45"/>
        <v>0.27668083775455837</v>
      </c>
    </row>
    <row r="1427" spans="1:14">
      <c r="A1427" s="273" t="s">
        <v>1915</v>
      </c>
      <c r="B1427" s="273">
        <v>452313403</v>
      </c>
      <c r="C1427" s="273" t="s">
        <v>1916</v>
      </c>
      <c r="D1427" s="273">
        <v>15048311</v>
      </c>
      <c r="E1427" s="273">
        <v>100</v>
      </c>
      <c r="F1427" s="273" t="s">
        <v>1772</v>
      </c>
      <c r="G1427" s="273" t="s">
        <v>1255</v>
      </c>
      <c r="H1427" s="273" t="s">
        <v>1773</v>
      </c>
      <c r="I1427" s="287">
        <v>1</v>
      </c>
      <c r="J1427" s="273">
        <v>73</v>
      </c>
      <c r="K1427" s="288">
        <v>0.12520119999999998</v>
      </c>
      <c r="L1427" s="288">
        <v>9.2656000000000002E-2</v>
      </c>
      <c r="M1427" s="288">
        <f t="shared" si="44"/>
        <v>3.2545199999999982E-2</v>
      </c>
      <c r="N1427" s="289">
        <f t="shared" si="45"/>
        <v>0.2599431954326315</v>
      </c>
    </row>
    <row r="1428" spans="1:14">
      <c r="A1428" s="273" t="s">
        <v>1915</v>
      </c>
      <c r="B1428" s="273">
        <v>452313404</v>
      </c>
      <c r="C1428" s="273" t="s">
        <v>1919</v>
      </c>
      <c r="D1428" s="273">
        <v>15048331</v>
      </c>
      <c r="E1428" s="273">
        <v>100</v>
      </c>
      <c r="F1428" s="273" t="s">
        <v>1772</v>
      </c>
      <c r="G1428" s="273" t="s">
        <v>1255</v>
      </c>
      <c r="H1428" s="273" t="s">
        <v>1773</v>
      </c>
      <c r="I1428" s="287">
        <v>1</v>
      </c>
      <c r="J1428" s="273">
        <v>128</v>
      </c>
      <c r="K1428" s="288">
        <v>8.9647600000000008E-2</v>
      </c>
      <c r="L1428" s="288">
        <v>5.7401000000000001E-2</v>
      </c>
      <c r="M1428" s="288">
        <f t="shared" si="44"/>
        <v>3.2246600000000007E-2</v>
      </c>
      <c r="N1428" s="289">
        <f t="shared" si="45"/>
        <v>0.35970399653755375</v>
      </c>
    </row>
    <row r="1429" spans="1:14">
      <c r="A1429" s="273" t="s">
        <v>1915</v>
      </c>
      <c r="B1429" s="273">
        <v>452313404</v>
      </c>
      <c r="C1429" s="273" t="s">
        <v>1919</v>
      </c>
      <c r="D1429" s="273">
        <v>15048351</v>
      </c>
      <c r="E1429" s="273">
        <v>100</v>
      </c>
      <c r="F1429" s="273" t="s">
        <v>1772</v>
      </c>
      <c r="G1429" s="273" t="s">
        <v>1255</v>
      </c>
      <c r="H1429" s="273" t="s">
        <v>1773</v>
      </c>
      <c r="I1429" s="287">
        <v>1</v>
      </c>
      <c r="J1429" s="273">
        <v>82</v>
      </c>
      <c r="K1429" s="288">
        <v>0.12777920000000001</v>
      </c>
      <c r="L1429" s="288">
        <v>0.10702299999999999</v>
      </c>
      <c r="M1429" s="288">
        <f t="shared" si="44"/>
        <v>2.0756200000000016E-2</v>
      </c>
      <c r="N1429" s="289">
        <f t="shared" si="45"/>
        <v>0.16243801808119016</v>
      </c>
    </row>
    <row r="1430" spans="1:14">
      <c r="A1430" s="273" t="s">
        <v>1915</v>
      </c>
      <c r="B1430" s="273">
        <v>452313404</v>
      </c>
      <c r="C1430" s="273" t="s">
        <v>1919</v>
      </c>
      <c r="D1430" s="273">
        <v>15048363</v>
      </c>
      <c r="E1430" s="273">
        <v>100</v>
      </c>
      <c r="F1430" s="273" t="s">
        <v>1772</v>
      </c>
      <c r="G1430" s="273" t="s">
        <v>1255</v>
      </c>
      <c r="H1430" s="273" t="s">
        <v>1773</v>
      </c>
      <c r="I1430" s="287">
        <v>1</v>
      </c>
      <c r="J1430" s="273">
        <v>86</v>
      </c>
      <c r="K1430" s="288">
        <v>0.14567720000000001</v>
      </c>
      <c r="L1430" s="288">
        <v>0.123917768</v>
      </c>
      <c r="M1430" s="288">
        <f t="shared" si="44"/>
        <v>2.1759432000000009E-2</v>
      </c>
      <c r="N1430" s="289">
        <f t="shared" si="45"/>
        <v>0.14936745077472666</v>
      </c>
    </row>
    <row r="1431" spans="1:14">
      <c r="A1431" s="273" t="s">
        <v>1915</v>
      </c>
      <c r="B1431" s="273">
        <v>452313403</v>
      </c>
      <c r="C1431" s="273" t="s">
        <v>1916</v>
      </c>
      <c r="D1431" s="273">
        <v>15048389</v>
      </c>
      <c r="E1431" s="273">
        <v>100</v>
      </c>
      <c r="F1431" s="273" t="s">
        <v>1772</v>
      </c>
      <c r="G1431" s="273" t="s">
        <v>1255</v>
      </c>
      <c r="H1431" s="273" t="s">
        <v>1773</v>
      </c>
      <c r="I1431" s="287">
        <v>1</v>
      </c>
      <c r="J1431" s="273">
        <v>102</v>
      </c>
      <c r="K1431" s="288">
        <v>0.13752</v>
      </c>
      <c r="L1431" s="288">
        <v>4.9123E-2</v>
      </c>
      <c r="M1431" s="288">
        <f t="shared" si="44"/>
        <v>8.8397000000000003E-2</v>
      </c>
      <c r="N1431" s="289">
        <f t="shared" si="45"/>
        <v>0.64279377545084349</v>
      </c>
    </row>
    <row r="1432" spans="1:14">
      <c r="A1432" s="273" t="s">
        <v>1915</v>
      </c>
      <c r="B1432" s="273">
        <v>452313404</v>
      </c>
      <c r="C1432" s="273" t="s">
        <v>1919</v>
      </c>
      <c r="D1432" s="273">
        <v>15048395</v>
      </c>
      <c r="E1432" s="273">
        <v>100</v>
      </c>
      <c r="F1432" s="273" t="s">
        <v>1772</v>
      </c>
      <c r="G1432" s="273" t="s">
        <v>1255</v>
      </c>
      <c r="H1432" s="273" t="s">
        <v>1773</v>
      </c>
      <c r="I1432" s="287">
        <v>1</v>
      </c>
      <c r="J1432" s="273">
        <v>91</v>
      </c>
      <c r="K1432" s="288">
        <v>0.1435536</v>
      </c>
      <c r="L1432" s="288">
        <v>0.110328</v>
      </c>
      <c r="M1432" s="288">
        <f t="shared" si="44"/>
        <v>3.3225600000000008E-2</v>
      </c>
      <c r="N1432" s="289">
        <f t="shared" si="45"/>
        <v>0.23145083090915175</v>
      </c>
    </row>
    <row r="1433" spans="1:14">
      <c r="A1433" s="273" t="s">
        <v>1915</v>
      </c>
      <c r="B1433" s="273">
        <v>452313404</v>
      </c>
      <c r="C1433" s="273" t="s">
        <v>1919</v>
      </c>
      <c r="D1433" s="273">
        <v>15048405</v>
      </c>
      <c r="E1433" s="273">
        <v>100</v>
      </c>
      <c r="F1433" s="273" t="s">
        <v>1772</v>
      </c>
      <c r="G1433" s="273" t="s">
        <v>1255</v>
      </c>
      <c r="H1433" s="273" t="s">
        <v>1773</v>
      </c>
      <c r="I1433" s="287">
        <v>1</v>
      </c>
      <c r="J1433" s="273">
        <v>44</v>
      </c>
      <c r="K1433" s="288">
        <v>3.7314E-2</v>
      </c>
      <c r="L1433" s="288">
        <v>3.1843999999999997E-2</v>
      </c>
      <c r="M1433" s="288">
        <f t="shared" si="44"/>
        <v>5.4700000000000026E-3</v>
      </c>
      <c r="N1433" s="289">
        <f t="shared" si="45"/>
        <v>0.14659377177466909</v>
      </c>
    </row>
    <row r="1434" spans="1:14">
      <c r="A1434" s="273" t="s">
        <v>1915</v>
      </c>
      <c r="B1434" s="273">
        <v>452313404</v>
      </c>
      <c r="C1434" s="273" t="s">
        <v>1919</v>
      </c>
      <c r="D1434" s="273">
        <v>15048407</v>
      </c>
      <c r="E1434" s="273">
        <v>100</v>
      </c>
      <c r="F1434" s="273" t="s">
        <v>1772</v>
      </c>
      <c r="G1434" s="273" t="s">
        <v>1255</v>
      </c>
      <c r="H1434" s="273" t="s">
        <v>1773</v>
      </c>
      <c r="I1434" s="287">
        <v>1</v>
      </c>
      <c r="J1434" s="273">
        <v>46</v>
      </c>
      <c r="K1434" s="288">
        <v>8.3279199999999998E-2</v>
      </c>
      <c r="L1434" s="288">
        <v>4.6573999999999997E-2</v>
      </c>
      <c r="M1434" s="288">
        <f t="shared" si="44"/>
        <v>3.67052E-2</v>
      </c>
      <c r="N1434" s="289">
        <f t="shared" si="45"/>
        <v>0.44074871036225133</v>
      </c>
    </row>
    <row r="1435" spans="1:14">
      <c r="A1435" s="273" t="s">
        <v>1917</v>
      </c>
      <c r="B1435" s="273">
        <v>452311102</v>
      </c>
      <c r="C1435" s="273" t="s">
        <v>970</v>
      </c>
      <c r="D1435" s="273">
        <v>15048429</v>
      </c>
      <c r="E1435" s="273">
        <v>100</v>
      </c>
      <c r="F1435" s="273" t="s">
        <v>1772</v>
      </c>
      <c r="G1435" s="273" t="s">
        <v>1255</v>
      </c>
      <c r="H1435" s="273" t="s">
        <v>1773</v>
      </c>
      <c r="I1435" s="287">
        <v>1</v>
      </c>
      <c r="J1435" s="273">
        <v>65</v>
      </c>
      <c r="K1435" s="288">
        <v>5.3331199999999995E-2</v>
      </c>
      <c r="L1435" s="288">
        <v>3.3267999999999999E-2</v>
      </c>
      <c r="M1435" s="288">
        <f t="shared" si="44"/>
        <v>2.0063199999999996E-2</v>
      </c>
      <c r="N1435" s="289">
        <f t="shared" si="45"/>
        <v>0.37620004800192003</v>
      </c>
    </row>
    <row r="1436" spans="1:14">
      <c r="A1436" s="273" t="s">
        <v>1915</v>
      </c>
      <c r="B1436" s="273">
        <v>452313401</v>
      </c>
      <c r="C1436" s="273" t="s">
        <v>1252</v>
      </c>
      <c r="D1436" s="273">
        <v>15191406</v>
      </c>
      <c r="E1436" s="273">
        <v>100</v>
      </c>
      <c r="F1436" s="273" t="s">
        <v>1772</v>
      </c>
      <c r="G1436" s="273" t="s">
        <v>1255</v>
      </c>
      <c r="H1436" s="273" t="s">
        <v>1773</v>
      </c>
      <c r="I1436" s="287">
        <v>1</v>
      </c>
      <c r="J1436" s="273">
        <v>183</v>
      </c>
      <c r="K1436" s="288">
        <v>9.7981199999999991E-2</v>
      </c>
      <c r="L1436" s="288">
        <v>3.7253000000000001E-2</v>
      </c>
      <c r="M1436" s="288">
        <f t="shared" si="44"/>
        <v>6.0728199999999989E-2</v>
      </c>
      <c r="N1436" s="289">
        <f t="shared" si="45"/>
        <v>0.61979440953978926</v>
      </c>
    </row>
    <row r="1437" spans="1:14">
      <c r="A1437" s="273" t="s">
        <v>1915</v>
      </c>
      <c r="B1437" s="273">
        <v>452313401</v>
      </c>
      <c r="C1437" s="273" t="s">
        <v>1252</v>
      </c>
      <c r="D1437" s="273">
        <v>15191424</v>
      </c>
      <c r="E1437" s="273">
        <v>100</v>
      </c>
      <c r="F1437" s="273" t="s">
        <v>1772</v>
      </c>
      <c r="G1437" s="273" t="s">
        <v>1255</v>
      </c>
      <c r="H1437" s="273" t="s">
        <v>1773</v>
      </c>
      <c r="I1437" s="287">
        <v>1</v>
      </c>
      <c r="J1437" s="273">
        <v>85</v>
      </c>
      <c r="K1437" s="288">
        <v>2.7036400000000002E-2</v>
      </c>
      <c r="L1437" s="288">
        <v>1.7337000000000002E-2</v>
      </c>
      <c r="M1437" s="288">
        <f t="shared" si="44"/>
        <v>9.6994000000000004E-3</v>
      </c>
      <c r="N1437" s="289">
        <f t="shared" si="45"/>
        <v>0.35875338432631559</v>
      </c>
    </row>
    <row r="1438" spans="1:14">
      <c r="A1438" s="273" t="s">
        <v>1915</v>
      </c>
      <c r="B1438" s="273">
        <v>452313401</v>
      </c>
      <c r="C1438" s="273" t="s">
        <v>1252</v>
      </c>
      <c r="D1438" s="273">
        <v>15191454</v>
      </c>
      <c r="E1438" s="273">
        <v>100</v>
      </c>
      <c r="F1438" s="273" t="s">
        <v>1772</v>
      </c>
      <c r="G1438" s="273" t="s">
        <v>1255</v>
      </c>
      <c r="H1438" s="273" t="s">
        <v>1773</v>
      </c>
      <c r="I1438" s="287">
        <v>1</v>
      </c>
      <c r="J1438" s="273">
        <v>122</v>
      </c>
      <c r="K1438" s="288">
        <v>0.10030080000000001</v>
      </c>
      <c r="L1438" s="288">
        <v>6.3627521000000006E-2</v>
      </c>
      <c r="M1438" s="288">
        <f t="shared" si="44"/>
        <v>3.6673279000000003E-2</v>
      </c>
      <c r="N1438" s="289">
        <f t="shared" si="45"/>
        <v>0.3656329660381572</v>
      </c>
    </row>
    <row r="1439" spans="1:14">
      <c r="A1439" s="273" t="s">
        <v>1917</v>
      </c>
      <c r="B1439" s="273">
        <v>452311104</v>
      </c>
      <c r="C1439" s="273" t="s">
        <v>1250</v>
      </c>
      <c r="D1439" s="273">
        <v>15191488</v>
      </c>
      <c r="E1439" s="273">
        <v>100</v>
      </c>
      <c r="F1439" s="273" t="s">
        <v>1772</v>
      </c>
      <c r="G1439" s="273" t="s">
        <v>1255</v>
      </c>
      <c r="H1439" s="273" t="s">
        <v>1773</v>
      </c>
      <c r="I1439" s="287">
        <v>1</v>
      </c>
      <c r="J1439" s="273">
        <v>101</v>
      </c>
      <c r="K1439" s="288">
        <v>6.1295199999999994E-2</v>
      </c>
      <c r="L1439" s="288">
        <v>3.0391000000000001E-2</v>
      </c>
      <c r="M1439" s="288">
        <f t="shared" si="44"/>
        <v>3.0904199999999993E-2</v>
      </c>
      <c r="N1439" s="289">
        <f t="shared" si="45"/>
        <v>0.50418629843772422</v>
      </c>
    </row>
    <row r="1440" spans="1:14">
      <c r="A1440" s="273" t="s">
        <v>1917</v>
      </c>
      <c r="B1440" s="273">
        <v>452311104</v>
      </c>
      <c r="C1440" s="273" t="s">
        <v>1250</v>
      </c>
      <c r="D1440" s="273">
        <v>15191490</v>
      </c>
      <c r="E1440" s="273">
        <v>63</v>
      </c>
      <c r="F1440" s="273" t="s">
        <v>1772</v>
      </c>
      <c r="G1440" s="273" t="s">
        <v>1255</v>
      </c>
      <c r="H1440" s="273" t="s">
        <v>1773</v>
      </c>
      <c r="I1440" s="287">
        <v>1</v>
      </c>
      <c r="J1440" s="273">
        <v>82</v>
      </c>
      <c r="K1440" s="288">
        <v>3.6162400000000004E-2</v>
      </c>
      <c r="L1440" s="288">
        <v>3.1047000000000002E-2</v>
      </c>
      <c r="M1440" s="288">
        <f t="shared" si="44"/>
        <v>5.1154000000000026E-3</v>
      </c>
      <c r="N1440" s="289">
        <f t="shared" si="45"/>
        <v>0.1414563192708449</v>
      </c>
    </row>
    <row r="1441" spans="1:14">
      <c r="A1441" s="273" t="s">
        <v>1917</v>
      </c>
      <c r="B1441" s="273">
        <v>452311104</v>
      </c>
      <c r="C1441" s="273" t="s">
        <v>1250</v>
      </c>
      <c r="D1441" s="273">
        <v>15191492</v>
      </c>
      <c r="E1441" s="273">
        <v>100</v>
      </c>
      <c r="F1441" s="273" t="s">
        <v>1772</v>
      </c>
      <c r="G1441" s="273" t="s">
        <v>1255</v>
      </c>
      <c r="H1441" s="273" t="s">
        <v>1773</v>
      </c>
      <c r="I1441" s="287">
        <v>1</v>
      </c>
      <c r="J1441" s="273">
        <v>87</v>
      </c>
      <c r="K1441" s="288">
        <v>0.1154536</v>
      </c>
      <c r="L1441" s="288">
        <v>0.10133499999999999</v>
      </c>
      <c r="M1441" s="288">
        <f t="shared" si="44"/>
        <v>1.4118600000000009E-2</v>
      </c>
      <c r="N1441" s="289">
        <f t="shared" si="45"/>
        <v>0.12228808802843748</v>
      </c>
    </row>
    <row r="1442" spans="1:14">
      <c r="A1442" s="273" t="s">
        <v>1917</v>
      </c>
      <c r="B1442" s="273">
        <v>452311104</v>
      </c>
      <c r="C1442" s="273" t="s">
        <v>1250</v>
      </c>
      <c r="D1442" s="273">
        <v>15191508</v>
      </c>
      <c r="E1442" s="273">
        <v>63</v>
      </c>
      <c r="F1442" s="273" t="s">
        <v>1772</v>
      </c>
      <c r="G1442" s="273" t="s">
        <v>1255</v>
      </c>
      <c r="H1442" s="273" t="s">
        <v>1773</v>
      </c>
      <c r="I1442" s="287">
        <v>1</v>
      </c>
      <c r="J1442" s="273">
        <v>91</v>
      </c>
      <c r="K1442" s="288">
        <v>4.1168400000000001E-2</v>
      </c>
      <c r="L1442" s="288">
        <v>3.5643000000000001E-2</v>
      </c>
      <c r="M1442" s="288">
        <f t="shared" si="44"/>
        <v>5.5253999999999998E-3</v>
      </c>
      <c r="N1442" s="289">
        <f t="shared" si="45"/>
        <v>0.13421459177427347</v>
      </c>
    </row>
    <row r="1443" spans="1:14">
      <c r="A1443" s="273" t="s">
        <v>1917</v>
      </c>
      <c r="B1443" s="273">
        <v>452311104</v>
      </c>
      <c r="C1443" s="273" t="s">
        <v>1250</v>
      </c>
      <c r="D1443" s="273">
        <v>15191594</v>
      </c>
      <c r="E1443" s="273">
        <v>25</v>
      </c>
      <c r="F1443" s="273" t="s">
        <v>1772</v>
      </c>
      <c r="G1443" s="273" t="s">
        <v>1255</v>
      </c>
      <c r="H1443" s="273" t="s">
        <v>1773</v>
      </c>
      <c r="I1443" s="287">
        <v>1</v>
      </c>
      <c r="J1443" s="273">
        <v>13</v>
      </c>
      <c r="K1443" s="288">
        <v>1.3058E-2</v>
      </c>
      <c r="L1443" s="288">
        <v>4.0499999999999998E-3</v>
      </c>
      <c r="M1443" s="288">
        <f t="shared" si="44"/>
        <v>9.0080000000000004E-3</v>
      </c>
      <c r="N1443" s="289">
        <f t="shared" si="45"/>
        <v>0.68984530555981005</v>
      </c>
    </row>
    <row r="1444" spans="1:14">
      <c r="A1444" s="273" t="s">
        <v>1917</v>
      </c>
      <c r="B1444" s="273">
        <v>452311104</v>
      </c>
      <c r="C1444" s="273" t="s">
        <v>1250</v>
      </c>
      <c r="D1444" s="273">
        <v>15191604</v>
      </c>
      <c r="E1444" s="273">
        <v>25</v>
      </c>
      <c r="F1444" s="273" t="s">
        <v>1772</v>
      </c>
      <c r="G1444" s="273" t="s">
        <v>1255</v>
      </c>
      <c r="H1444" s="273" t="s">
        <v>1773</v>
      </c>
      <c r="I1444" s="287">
        <v>1</v>
      </c>
      <c r="J1444" s="273">
        <v>22</v>
      </c>
      <c r="K1444" s="288">
        <v>6.3468000000000005E-3</v>
      </c>
      <c r="L1444" s="288">
        <v>5.875E-3</v>
      </c>
      <c r="M1444" s="288">
        <f t="shared" si="44"/>
        <v>4.7180000000000052E-4</v>
      </c>
      <c r="N1444" s="289">
        <f t="shared" si="45"/>
        <v>7.4336673599294203E-2</v>
      </c>
    </row>
    <row r="1445" spans="1:14">
      <c r="A1445" s="273" t="s">
        <v>1917</v>
      </c>
      <c r="B1445" s="273">
        <v>452311103</v>
      </c>
      <c r="C1445" s="273" t="s">
        <v>1249</v>
      </c>
      <c r="D1445" s="273">
        <v>15191634</v>
      </c>
      <c r="E1445" s="273">
        <v>63</v>
      </c>
      <c r="F1445" s="273" t="s">
        <v>1772</v>
      </c>
      <c r="G1445" s="273" t="s">
        <v>1255</v>
      </c>
      <c r="H1445" s="273" t="s">
        <v>1773</v>
      </c>
      <c r="I1445" s="287">
        <v>1</v>
      </c>
      <c r="J1445" s="273">
        <v>23</v>
      </c>
      <c r="K1445" s="288">
        <v>5.9863999999999994E-3</v>
      </c>
      <c r="L1445" s="288">
        <v>5.1619999999999999E-3</v>
      </c>
      <c r="M1445" s="288">
        <f t="shared" si="44"/>
        <v>8.2439999999999944E-4</v>
      </c>
      <c r="N1445" s="289">
        <f t="shared" si="45"/>
        <v>0.13771214753441124</v>
      </c>
    </row>
    <row r="1446" spans="1:14">
      <c r="A1446" s="273" t="s">
        <v>1917</v>
      </c>
      <c r="B1446" s="273">
        <v>452311103</v>
      </c>
      <c r="C1446" s="273" t="s">
        <v>1249</v>
      </c>
      <c r="D1446" s="273">
        <v>15191662</v>
      </c>
      <c r="E1446" s="273">
        <v>25</v>
      </c>
      <c r="F1446" s="273" t="s">
        <v>1772</v>
      </c>
      <c r="G1446" s="273" t="s">
        <v>1255</v>
      </c>
      <c r="H1446" s="273" t="s">
        <v>1773</v>
      </c>
      <c r="I1446" s="287">
        <v>1</v>
      </c>
      <c r="J1446" s="273">
        <v>24</v>
      </c>
      <c r="K1446" s="288">
        <v>8.2059999999999998E-3</v>
      </c>
      <c r="L1446" s="288">
        <v>7.1980000000000004E-3</v>
      </c>
      <c r="M1446" s="288">
        <f t="shared" si="44"/>
        <v>1.0079999999999993E-3</v>
      </c>
      <c r="N1446" s="289">
        <f t="shared" si="45"/>
        <v>0.12283694857421391</v>
      </c>
    </row>
    <row r="1447" spans="1:14">
      <c r="A1447" s="273" t="s">
        <v>1917</v>
      </c>
      <c r="B1447" s="273">
        <v>452311103</v>
      </c>
      <c r="C1447" s="273" t="s">
        <v>1249</v>
      </c>
      <c r="D1447" s="273">
        <v>15191670</v>
      </c>
      <c r="E1447" s="273">
        <v>25</v>
      </c>
      <c r="F1447" s="273" t="s">
        <v>1772</v>
      </c>
      <c r="G1447" s="273" t="s">
        <v>1255</v>
      </c>
      <c r="H1447" s="273" t="s">
        <v>1773</v>
      </c>
      <c r="I1447" s="287">
        <v>1</v>
      </c>
      <c r="J1447" s="273">
        <v>48</v>
      </c>
      <c r="K1447" s="288">
        <v>2.69036E-2</v>
      </c>
      <c r="L1447" s="288">
        <v>9.6229999999999996E-3</v>
      </c>
      <c r="M1447" s="288">
        <f t="shared" si="44"/>
        <v>1.72806E-2</v>
      </c>
      <c r="N1447" s="289">
        <f t="shared" si="45"/>
        <v>0.64231552654663315</v>
      </c>
    </row>
    <row r="1448" spans="1:14">
      <c r="A1448" s="273" t="s">
        <v>1917</v>
      </c>
      <c r="B1448" s="273">
        <v>452311103</v>
      </c>
      <c r="C1448" s="273" t="s">
        <v>1249</v>
      </c>
      <c r="D1448" s="273">
        <v>15191696</v>
      </c>
      <c r="E1448" s="273">
        <v>63</v>
      </c>
      <c r="F1448" s="273" t="s">
        <v>1772</v>
      </c>
      <c r="G1448" s="273" t="s">
        <v>1255</v>
      </c>
      <c r="H1448" s="273" t="s">
        <v>1773</v>
      </c>
      <c r="I1448" s="287">
        <v>1</v>
      </c>
      <c r="J1448" s="273">
        <v>117</v>
      </c>
      <c r="K1448" s="288">
        <v>2.11924E-2</v>
      </c>
      <c r="L1448" s="288">
        <v>1.7378999999999999E-2</v>
      </c>
      <c r="M1448" s="288">
        <f t="shared" si="44"/>
        <v>3.8134000000000015E-3</v>
      </c>
      <c r="N1448" s="289">
        <f t="shared" si="45"/>
        <v>0.17994186595194511</v>
      </c>
    </row>
    <row r="1449" spans="1:14">
      <c r="A1449" s="273" t="s">
        <v>1917</v>
      </c>
      <c r="B1449" s="273">
        <v>452311103</v>
      </c>
      <c r="C1449" s="273" t="s">
        <v>1249</v>
      </c>
      <c r="D1449" s="273">
        <v>15191714</v>
      </c>
      <c r="E1449" s="273">
        <v>25</v>
      </c>
      <c r="F1449" s="273" t="s">
        <v>1772</v>
      </c>
      <c r="G1449" s="273" t="s">
        <v>1255</v>
      </c>
      <c r="H1449" s="273" t="s">
        <v>1773</v>
      </c>
      <c r="I1449" s="287">
        <v>1</v>
      </c>
      <c r="J1449" s="273">
        <v>19</v>
      </c>
      <c r="K1449" s="288">
        <v>3.5371999999999999E-3</v>
      </c>
      <c r="L1449" s="288">
        <v>3.0349999999999999E-3</v>
      </c>
      <c r="M1449" s="288">
        <f t="shared" si="44"/>
        <v>5.0219999999999996E-4</v>
      </c>
      <c r="N1449" s="289">
        <f t="shared" si="45"/>
        <v>0.141976704738211</v>
      </c>
    </row>
    <row r="1450" spans="1:14">
      <c r="A1450" s="273" t="s">
        <v>1915</v>
      </c>
      <c r="B1450" s="273">
        <v>452313401</v>
      </c>
      <c r="C1450" s="273" t="s">
        <v>1252</v>
      </c>
      <c r="D1450" s="273">
        <v>15596838</v>
      </c>
      <c r="E1450" s="273">
        <v>100</v>
      </c>
      <c r="F1450" s="273" t="s">
        <v>1772</v>
      </c>
      <c r="G1450" s="273" t="s">
        <v>1255</v>
      </c>
      <c r="H1450" s="273" t="s">
        <v>1773</v>
      </c>
      <c r="I1450" s="287">
        <v>1</v>
      </c>
      <c r="J1450" s="273">
        <v>68</v>
      </c>
      <c r="K1450" s="288">
        <v>6.96412E-2</v>
      </c>
      <c r="L1450" s="288">
        <v>3.5222999999999997E-2</v>
      </c>
      <c r="M1450" s="288">
        <f t="shared" si="44"/>
        <v>3.4418200000000003E-2</v>
      </c>
      <c r="N1450" s="289">
        <f t="shared" si="45"/>
        <v>0.49422181122668768</v>
      </c>
    </row>
    <row r="1451" spans="1:14">
      <c r="A1451" s="273" t="s">
        <v>1921</v>
      </c>
      <c r="B1451" s="273">
        <v>452311501</v>
      </c>
      <c r="C1451" s="273" t="s">
        <v>1252</v>
      </c>
      <c r="D1451" s="273">
        <v>15596850</v>
      </c>
      <c r="E1451" s="273">
        <v>100</v>
      </c>
      <c r="F1451" s="273" t="s">
        <v>1772</v>
      </c>
      <c r="G1451" s="273" t="s">
        <v>1255</v>
      </c>
      <c r="H1451" s="273" t="s">
        <v>1773</v>
      </c>
      <c r="I1451" s="287">
        <v>1</v>
      </c>
      <c r="J1451" s="273">
        <v>20</v>
      </c>
      <c r="K1451" s="288">
        <v>6.62132E-2</v>
      </c>
      <c r="L1451" s="288">
        <v>2.4377161000000001E-2</v>
      </c>
      <c r="M1451" s="288">
        <f t="shared" si="44"/>
        <v>4.1836038999999998E-2</v>
      </c>
      <c r="N1451" s="289">
        <f t="shared" si="45"/>
        <v>0.63183834945297912</v>
      </c>
    </row>
    <row r="1452" spans="1:14">
      <c r="A1452" s="273" t="s">
        <v>1922</v>
      </c>
      <c r="B1452" s="273">
        <v>452312202</v>
      </c>
      <c r="C1452" s="273" t="s">
        <v>1923</v>
      </c>
      <c r="D1452" s="273">
        <v>16221092</v>
      </c>
      <c r="E1452" s="273">
        <v>100</v>
      </c>
      <c r="F1452" s="273" t="s">
        <v>1772</v>
      </c>
      <c r="G1452" s="273" t="s">
        <v>1255</v>
      </c>
      <c r="H1452" s="273" t="s">
        <v>1773</v>
      </c>
      <c r="I1452" s="287">
        <v>1</v>
      </c>
      <c r="J1452" s="273">
        <v>72</v>
      </c>
      <c r="K1452" s="288">
        <v>5.8406800000000002E-2</v>
      </c>
      <c r="L1452" s="288">
        <v>3.7041999999999999E-2</v>
      </c>
      <c r="M1452" s="288">
        <f t="shared" si="44"/>
        <v>2.1364800000000003E-2</v>
      </c>
      <c r="N1452" s="289">
        <f t="shared" si="45"/>
        <v>0.36579302409993364</v>
      </c>
    </row>
    <row r="1453" spans="1:14">
      <c r="A1453" s="273" t="s">
        <v>1922</v>
      </c>
      <c r="B1453" s="273">
        <v>452312202</v>
      </c>
      <c r="C1453" s="273" t="s">
        <v>1923</v>
      </c>
      <c r="D1453" s="273">
        <v>16221148</v>
      </c>
      <c r="E1453" s="273">
        <v>100</v>
      </c>
      <c r="F1453" s="273" t="s">
        <v>1772</v>
      </c>
      <c r="G1453" s="273" t="s">
        <v>1255</v>
      </c>
      <c r="H1453" s="273" t="s">
        <v>1773</v>
      </c>
      <c r="I1453" s="287">
        <v>1</v>
      </c>
      <c r="J1453" s="273">
        <v>89</v>
      </c>
      <c r="K1453" s="288">
        <v>1.37536E-2</v>
      </c>
      <c r="L1453" s="288">
        <v>1.2452E-2</v>
      </c>
      <c r="M1453" s="288">
        <f t="shared" si="44"/>
        <v>1.3016E-3</v>
      </c>
      <c r="N1453" s="289">
        <f t="shared" si="45"/>
        <v>9.4637040483946028E-2</v>
      </c>
    </row>
    <row r="1454" spans="1:14">
      <c r="A1454" s="273" t="s">
        <v>1922</v>
      </c>
      <c r="B1454" s="273">
        <v>452312202</v>
      </c>
      <c r="C1454" s="273" t="s">
        <v>1923</v>
      </c>
      <c r="D1454" s="273">
        <v>16221200</v>
      </c>
      <c r="E1454" s="273">
        <v>100</v>
      </c>
      <c r="F1454" s="273" t="s">
        <v>1772</v>
      </c>
      <c r="G1454" s="273" t="s">
        <v>1255</v>
      </c>
      <c r="H1454" s="273" t="s">
        <v>1773</v>
      </c>
      <c r="I1454" s="287">
        <v>1</v>
      </c>
      <c r="J1454" s="273">
        <v>69</v>
      </c>
      <c r="K1454" s="288">
        <v>1.85104E-2</v>
      </c>
      <c r="L1454" s="288">
        <v>1.5278999999999999E-2</v>
      </c>
      <c r="M1454" s="288">
        <f t="shared" si="44"/>
        <v>3.2314000000000006E-3</v>
      </c>
      <c r="N1454" s="289">
        <f t="shared" si="45"/>
        <v>0.17457213242285421</v>
      </c>
    </row>
    <row r="1455" spans="1:14">
      <c r="A1455" s="273" t="s">
        <v>1924</v>
      </c>
      <c r="B1455" s="273">
        <v>452314602</v>
      </c>
      <c r="C1455" s="273" t="s">
        <v>1259</v>
      </c>
      <c r="D1455" s="273">
        <v>17020533</v>
      </c>
      <c r="E1455" s="273">
        <v>100</v>
      </c>
      <c r="F1455" s="273" t="s">
        <v>1772</v>
      </c>
      <c r="G1455" s="273" t="s">
        <v>1255</v>
      </c>
      <c r="H1455" s="273" t="s">
        <v>1773</v>
      </c>
      <c r="I1455" s="287">
        <v>1</v>
      </c>
      <c r="J1455" s="273">
        <v>155</v>
      </c>
      <c r="K1455" s="288">
        <v>7.3167200000000002E-2</v>
      </c>
      <c r="L1455" s="288">
        <v>3.7109000000000003E-2</v>
      </c>
      <c r="M1455" s="288">
        <f t="shared" si="44"/>
        <v>3.6058199999999999E-2</v>
      </c>
      <c r="N1455" s="289">
        <f t="shared" si="45"/>
        <v>0.49281918673941327</v>
      </c>
    </row>
    <row r="1456" spans="1:14">
      <c r="A1456" s="273" t="s">
        <v>1924</v>
      </c>
      <c r="B1456" s="273">
        <v>452314602</v>
      </c>
      <c r="C1456" s="273" t="s">
        <v>1259</v>
      </c>
      <c r="D1456" s="273">
        <v>17020577</v>
      </c>
      <c r="E1456" s="273">
        <v>25</v>
      </c>
      <c r="F1456" s="273" t="s">
        <v>1772</v>
      </c>
      <c r="G1456" s="273" t="s">
        <v>1255</v>
      </c>
      <c r="H1456" s="273" t="s">
        <v>1773</v>
      </c>
      <c r="I1456" s="287">
        <v>1</v>
      </c>
      <c r="J1456" s="273">
        <v>65</v>
      </c>
      <c r="K1456" s="288">
        <v>1.8224000000000001E-2</v>
      </c>
      <c r="L1456" s="288">
        <v>1.4227999999999999E-2</v>
      </c>
      <c r="M1456" s="288">
        <f t="shared" si="44"/>
        <v>3.9960000000000013E-3</v>
      </c>
      <c r="N1456" s="289">
        <f t="shared" si="45"/>
        <v>0.21927129060579462</v>
      </c>
    </row>
    <row r="1457" spans="1:14">
      <c r="A1457" s="273" t="s">
        <v>1924</v>
      </c>
      <c r="B1457" s="273">
        <v>452314602</v>
      </c>
      <c r="C1457" s="273" t="s">
        <v>1259</v>
      </c>
      <c r="D1457" s="273">
        <v>17020589</v>
      </c>
      <c r="E1457" s="273">
        <v>25</v>
      </c>
      <c r="F1457" s="273" t="s">
        <v>1772</v>
      </c>
      <c r="G1457" s="273" t="s">
        <v>1255</v>
      </c>
      <c r="H1457" s="273" t="s">
        <v>1773</v>
      </c>
      <c r="I1457" s="287">
        <v>1</v>
      </c>
      <c r="J1457" s="273">
        <v>28</v>
      </c>
      <c r="K1457" s="288">
        <v>7.8151999999999996E-3</v>
      </c>
      <c r="L1457" s="288">
        <v>7.358E-3</v>
      </c>
      <c r="M1457" s="288">
        <f t="shared" si="44"/>
        <v>4.5719999999999962E-4</v>
      </c>
      <c r="N1457" s="289">
        <f t="shared" si="45"/>
        <v>5.8501381922407572E-2</v>
      </c>
    </row>
    <row r="1458" spans="1:14">
      <c r="A1458" s="273" t="s">
        <v>1924</v>
      </c>
      <c r="B1458" s="273">
        <v>452314602</v>
      </c>
      <c r="C1458" s="273" t="s">
        <v>1259</v>
      </c>
      <c r="D1458" s="273">
        <v>17020621</v>
      </c>
      <c r="E1458" s="273">
        <v>63</v>
      </c>
      <c r="F1458" s="273" t="s">
        <v>1772</v>
      </c>
      <c r="G1458" s="273" t="s">
        <v>1255</v>
      </c>
      <c r="H1458" s="273" t="s">
        <v>1773</v>
      </c>
      <c r="I1458" s="287">
        <v>1</v>
      </c>
      <c r="J1458" s="273">
        <v>60</v>
      </c>
      <c r="K1458" s="288">
        <v>2.077E-2</v>
      </c>
      <c r="L1458" s="288">
        <v>7.2110000000000004E-3</v>
      </c>
      <c r="M1458" s="288">
        <f t="shared" ref="M1458:M1521" si="46">K1458-L1458</f>
        <v>1.3559E-2</v>
      </c>
      <c r="N1458" s="289">
        <f t="shared" ref="N1458:N1521" si="47">M1458/K1458</f>
        <v>0.65281656234954255</v>
      </c>
    </row>
    <row r="1459" spans="1:14">
      <c r="A1459" s="273" t="s">
        <v>1924</v>
      </c>
      <c r="B1459" s="273">
        <v>452314602</v>
      </c>
      <c r="C1459" s="273" t="s">
        <v>1259</v>
      </c>
      <c r="D1459" s="273">
        <v>17020663</v>
      </c>
      <c r="E1459" s="273">
        <v>63</v>
      </c>
      <c r="F1459" s="273" t="s">
        <v>1772</v>
      </c>
      <c r="G1459" s="273" t="s">
        <v>1255</v>
      </c>
      <c r="H1459" s="273" t="s">
        <v>1773</v>
      </c>
      <c r="I1459" s="287">
        <v>1</v>
      </c>
      <c r="J1459" s="273">
        <v>60</v>
      </c>
      <c r="K1459" s="288">
        <v>1.3716000000000001E-2</v>
      </c>
      <c r="L1459" s="288">
        <v>9.2879999999999994E-3</v>
      </c>
      <c r="M1459" s="288">
        <f t="shared" si="46"/>
        <v>4.4280000000000014E-3</v>
      </c>
      <c r="N1459" s="289">
        <f t="shared" si="47"/>
        <v>0.32283464566929143</v>
      </c>
    </row>
    <row r="1460" spans="1:14">
      <c r="A1460" s="273" t="s">
        <v>1924</v>
      </c>
      <c r="B1460" s="273">
        <v>452314602</v>
      </c>
      <c r="C1460" s="273" t="s">
        <v>1259</v>
      </c>
      <c r="D1460" s="273">
        <v>17020679</v>
      </c>
      <c r="E1460" s="273">
        <v>25</v>
      </c>
      <c r="F1460" s="273" t="s">
        <v>1772</v>
      </c>
      <c r="G1460" s="273" t="s">
        <v>1255</v>
      </c>
      <c r="H1460" s="273" t="s">
        <v>1773</v>
      </c>
      <c r="I1460" s="287">
        <v>1</v>
      </c>
      <c r="J1460" s="273">
        <v>34</v>
      </c>
      <c r="K1460" s="288">
        <v>1.8850800000000001E-2</v>
      </c>
      <c r="L1460" s="288">
        <v>1.0992E-2</v>
      </c>
      <c r="M1460" s="288">
        <f t="shared" si="46"/>
        <v>7.8588000000000009E-3</v>
      </c>
      <c r="N1460" s="289">
        <f t="shared" si="47"/>
        <v>0.41689477369660705</v>
      </c>
    </row>
    <row r="1461" spans="1:14">
      <c r="A1461" s="273" t="s">
        <v>1924</v>
      </c>
      <c r="B1461" s="273">
        <v>452314602</v>
      </c>
      <c r="C1461" s="273" t="s">
        <v>1259</v>
      </c>
      <c r="D1461" s="273">
        <v>17020721</v>
      </c>
      <c r="E1461" s="273">
        <v>100</v>
      </c>
      <c r="F1461" s="273" t="s">
        <v>1772</v>
      </c>
      <c r="G1461" s="273" t="s">
        <v>1255</v>
      </c>
      <c r="H1461" s="273" t="s">
        <v>1773</v>
      </c>
      <c r="I1461" s="287">
        <v>1</v>
      </c>
      <c r="J1461" s="273">
        <v>67</v>
      </c>
      <c r="K1461" s="288">
        <v>2.3719599999999997E-2</v>
      </c>
      <c r="L1461" s="288">
        <v>1.7232000000000001E-2</v>
      </c>
      <c r="M1461" s="288">
        <f t="shared" si="46"/>
        <v>6.4875999999999961E-3</v>
      </c>
      <c r="N1461" s="289">
        <f t="shared" si="47"/>
        <v>0.27351220088028455</v>
      </c>
    </row>
    <row r="1462" spans="1:14">
      <c r="A1462" s="273" t="s">
        <v>1924</v>
      </c>
      <c r="B1462" s="273">
        <v>452314602</v>
      </c>
      <c r="C1462" s="273" t="s">
        <v>1259</v>
      </c>
      <c r="D1462" s="273">
        <v>17020725</v>
      </c>
      <c r="E1462" s="273">
        <v>100</v>
      </c>
      <c r="F1462" s="273" t="s">
        <v>1772</v>
      </c>
      <c r="G1462" s="273" t="s">
        <v>1255</v>
      </c>
      <c r="H1462" s="273" t="s">
        <v>1773</v>
      </c>
      <c r="I1462" s="287">
        <v>1</v>
      </c>
      <c r="J1462" s="273">
        <v>86</v>
      </c>
      <c r="K1462" s="288">
        <v>4.0888399999999998E-2</v>
      </c>
      <c r="L1462" s="288">
        <v>1.9222E-2</v>
      </c>
      <c r="M1462" s="288">
        <f t="shared" si="46"/>
        <v>2.1666399999999999E-2</v>
      </c>
      <c r="N1462" s="289">
        <f t="shared" si="47"/>
        <v>0.52989111826337054</v>
      </c>
    </row>
    <row r="1463" spans="1:14">
      <c r="A1463" s="273" t="s">
        <v>1922</v>
      </c>
      <c r="B1463" s="273">
        <v>452312203</v>
      </c>
      <c r="C1463" s="273" t="s">
        <v>1925</v>
      </c>
      <c r="D1463" s="273">
        <v>17348929</v>
      </c>
      <c r="E1463" s="273">
        <v>100</v>
      </c>
      <c r="F1463" s="273" t="s">
        <v>1772</v>
      </c>
      <c r="G1463" s="273" t="s">
        <v>1255</v>
      </c>
      <c r="H1463" s="273" t="s">
        <v>1773</v>
      </c>
      <c r="I1463" s="287">
        <v>1</v>
      </c>
      <c r="J1463" s="273">
        <v>49</v>
      </c>
      <c r="K1463" s="288">
        <v>4.8055599999999997E-2</v>
      </c>
      <c r="L1463" s="288">
        <v>3.0279568E-2</v>
      </c>
      <c r="M1463" s="288">
        <f t="shared" si="46"/>
        <v>1.7776031999999997E-2</v>
      </c>
      <c r="N1463" s="289">
        <f t="shared" si="47"/>
        <v>0.36990552609893534</v>
      </c>
    </row>
    <row r="1464" spans="1:14">
      <c r="A1464" s="273" t="s">
        <v>1924</v>
      </c>
      <c r="B1464" s="273">
        <v>452314601</v>
      </c>
      <c r="C1464" s="273" t="s">
        <v>1926</v>
      </c>
      <c r="D1464" s="273">
        <v>17637289</v>
      </c>
      <c r="E1464" s="273">
        <v>100</v>
      </c>
      <c r="F1464" s="273" t="s">
        <v>1772</v>
      </c>
      <c r="G1464" s="273" t="s">
        <v>1255</v>
      </c>
      <c r="H1464" s="273" t="s">
        <v>1773</v>
      </c>
      <c r="I1464" s="287">
        <v>1</v>
      </c>
      <c r="J1464" s="273">
        <v>71</v>
      </c>
      <c r="K1464" s="288">
        <v>9.2033600000000007E-2</v>
      </c>
      <c r="L1464" s="288">
        <v>6.0535934999999999E-2</v>
      </c>
      <c r="M1464" s="288">
        <f t="shared" si="46"/>
        <v>3.1497665000000008E-2</v>
      </c>
      <c r="N1464" s="289">
        <f t="shared" si="47"/>
        <v>0.34224093157281693</v>
      </c>
    </row>
    <row r="1465" spans="1:14">
      <c r="A1465" s="273" t="s">
        <v>1924</v>
      </c>
      <c r="B1465" s="273">
        <v>452314601</v>
      </c>
      <c r="C1465" s="273" t="s">
        <v>1926</v>
      </c>
      <c r="D1465" s="273">
        <v>17637669</v>
      </c>
      <c r="E1465" s="273">
        <v>100</v>
      </c>
      <c r="F1465" s="273" t="s">
        <v>1772</v>
      </c>
      <c r="G1465" s="273" t="s">
        <v>1255</v>
      </c>
      <c r="H1465" s="273" t="s">
        <v>1773</v>
      </c>
      <c r="I1465" s="287">
        <v>1</v>
      </c>
      <c r="J1465" s="273">
        <v>72</v>
      </c>
      <c r="K1465" s="288">
        <v>2.6493200000000001E-2</v>
      </c>
      <c r="L1465" s="288">
        <v>1.4662E-2</v>
      </c>
      <c r="M1465" s="288">
        <f t="shared" si="46"/>
        <v>1.1831200000000002E-2</v>
      </c>
      <c r="N1465" s="289">
        <f t="shared" si="47"/>
        <v>0.44657497018102765</v>
      </c>
    </row>
    <row r="1466" spans="1:14">
      <c r="A1466" s="273" t="s">
        <v>1924</v>
      </c>
      <c r="B1466" s="273">
        <v>452314601</v>
      </c>
      <c r="C1466" s="273" t="s">
        <v>1926</v>
      </c>
      <c r="D1466" s="273">
        <v>17637677</v>
      </c>
      <c r="E1466" s="273">
        <v>100</v>
      </c>
      <c r="F1466" s="273" t="s">
        <v>1772</v>
      </c>
      <c r="G1466" s="273" t="s">
        <v>1255</v>
      </c>
      <c r="H1466" s="273" t="s">
        <v>1773</v>
      </c>
      <c r="I1466" s="287">
        <v>1</v>
      </c>
      <c r="J1466" s="273">
        <v>24</v>
      </c>
      <c r="K1466" s="288">
        <v>1.2692799999999999E-2</v>
      </c>
      <c r="L1466" s="288">
        <v>9.129E-3</v>
      </c>
      <c r="M1466" s="288">
        <f t="shared" si="46"/>
        <v>3.5637999999999989E-3</v>
      </c>
      <c r="N1466" s="289">
        <f t="shared" si="47"/>
        <v>0.28077335182150504</v>
      </c>
    </row>
    <row r="1467" spans="1:14">
      <c r="A1467" s="273" t="s">
        <v>1924</v>
      </c>
      <c r="B1467" s="273">
        <v>452314601</v>
      </c>
      <c r="C1467" s="273" t="s">
        <v>1926</v>
      </c>
      <c r="D1467" s="273">
        <v>17637697</v>
      </c>
      <c r="E1467" s="273">
        <v>100</v>
      </c>
      <c r="F1467" s="273" t="s">
        <v>1772</v>
      </c>
      <c r="G1467" s="273" t="s">
        <v>1255</v>
      </c>
      <c r="H1467" s="273" t="s">
        <v>1773</v>
      </c>
      <c r="I1467" s="287">
        <v>1</v>
      </c>
      <c r="J1467" s="273">
        <v>91</v>
      </c>
      <c r="K1467" s="288">
        <v>3.6057599999999995E-2</v>
      </c>
      <c r="L1467" s="288">
        <v>2.4893999999999999E-2</v>
      </c>
      <c r="M1467" s="288">
        <f t="shared" si="46"/>
        <v>1.1163599999999996E-2</v>
      </c>
      <c r="N1467" s="289">
        <f t="shared" si="47"/>
        <v>0.30960463258785936</v>
      </c>
    </row>
    <row r="1468" spans="1:14">
      <c r="A1468" s="273" t="s">
        <v>1924</v>
      </c>
      <c r="B1468" s="273">
        <v>452314601</v>
      </c>
      <c r="C1468" s="273" t="s">
        <v>1926</v>
      </c>
      <c r="D1468" s="273">
        <v>17637703</v>
      </c>
      <c r="E1468" s="273">
        <v>100</v>
      </c>
      <c r="F1468" s="273" t="s">
        <v>1772</v>
      </c>
      <c r="G1468" s="273" t="s">
        <v>1255</v>
      </c>
      <c r="H1468" s="273" t="s">
        <v>1773</v>
      </c>
      <c r="I1468" s="287">
        <v>1</v>
      </c>
      <c r="J1468" s="273">
        <v>48</v>
      </c>
      <c r="K1468" s="288">
        <v>3.61736E-2</v>
      </c>
      <c r="L1468" s="288">
        <v>1.6590000000000001E-2</v>
      </c>
      <c r="M1468" s="288">
        <f t="shared" si="46"/>
        <v>1.95836E-2</v>
      </c>
      <c r="N1468" s="289">
        <f t="shared" si="47"/>
        <v>0.54137824269633106</v>
      </c>
    </row>
    <row r="1469" spans="1:14">
      <c r="A1469" s="273" t="s">
        <v>1924</v>
      </c>
      <c r="B1469" s="273">
        <v>452314603</v>
      </c>
      <c r="C1469" s="273" t="s">
        <v>1260</v>
      </c>
      <c r="D1469" s="273">
        <v>18132339</v>
      </c>
      <c r="E1469" s="273">
        <v>100</v>
      </c>
      <c r="F1469" s="273" t="s">
        <v>1772</v>
      </c>
      <c r="G1469" s="273" t="s">
        <v>1255</v>
      </c>
      <c r="H1469" s="273" t="s">
        <v>1773</v>
      </c>
      <c r="I1469" s="287">
        <v>1</v>
      </c>
      <c r="J1469" s="273">
        <v>140</v>
      </c>
      <c r="K1469" s="288">
        <v>0.12934480000000001</v>
      </c>
      <c r="L1469" s="288">
        <v>8.0884505000000009E-2</v>
      </c>
      <c r="M1469" s="288">
        <f t="shared" si="46"/>
        <v>4.8460295E-2</v>
      </c>
      <c r="N1469" s="289">
        <f t="shared" si="47"/>
        <v>0.3746597853180027</v>
      </c>
    </row>
    <row r="1470" spans="1:14">
      <c r="A1470" s="273" t="s">
        <v>1924</v>
      </c>
      <c r="B1470" s="273">
        <v>452314603</v>
      </c>
      <c r="C1470" s="273" t="s">
        <v>1260</v>
      </c>
      <c r="D1470" s="273">
        <v>18132443</v>
      </c>
      <c r="E1470" s="273">
        <v>100</v>
      </c>
      <c r="F1470" s="273" t="s">
        <v>1772</v>
      </c>
      <c r="G1470" s="273" t="s">
        <v>1255</v>
      </c>
      <c r="H1470" s="273" t="s">
        <v>1773</v>
      </c>
      <c r="I1470" s="287">
        <v>1</v>
      </c>
      <c r="J1470" s="273">
        <v>67</v>
      </c>
      <c r="K1470" s="288">
        <v>9.3576000000000006E-3</v>
      </c>
      <c r="L1470" s="288">
        <v>2.9520000000000002E-3</v>
      </c>
      <c r="M1470" s="288">
        <f t="shared" si="46"/>
        <v>6.4056000000000009E-3</v>
      </c>
      <c r="N1470" s="289">
        <f t="shared" si="47"/>
        <v>0.6845344960246218</v>
      </c>
    </row>
    <row r="1471" spans="1:14">
      <c r="A1471" s="273" t="s">
        <v>1913</v>
      </c>
      <c r="B1471" s="273">
        <v>452322103</v>
      </c>
      <c r="C1471" s="273" t="s">
        <v>1264</v>
      </c>
      <c r="D1471" s="273">
        <v>23739690</v>
      </c>
      <c r="E1471" s="273">
        <v>100</v>
      </c>
      <c r="F1471" s="273" t="s">
        <v>1772</v>
      </c>
      <c r="G1471" s="273" t="s">
        <v>1255</v>
      </c>
      <c r="H1471" s="273" t="s">
        <v>1773</v>
      </c>
      <c r="I1471" s="287">
        <v>1</v>
      </c>
      <c r="J1471" s="273">
        <v>43</v>
      </c>
      <c r="K1471" s="288">
        <v>2.5334799999999998E-2</v>
      </c>
      <c r="L1471" s="288">
        <v>2.1745E-2</v>
      </c>
      <c r="M1471" s="288">
        <f t="shared" si="46"/>
        <v>3.5897999999999972E-3</v>
      </c>
      <c r="N1471" s="289">
        <f t="shared" si="47"/>
        <v>0.14169442821731362</v>
      </c>
    </row>
    <row r="1472" spans="1:14">
      <c r="A1472" s="273" t="s">
        <v>1921</v>
      </c>
      <c r="B1472" s="273">
        <v>452311502</v>
      </c>
      <c r="C1472" s="273" t="s">
        <v>1927</v>
      </c>
      <c r="D1472" s="273">
        <v>15596828</v>
      </c>
      <c r="E1472" s="273">
        <v>100</v>
      </c>
      <c r="F1472" s="273" t="s">
        <v>1772</v>
      </c>
      <c r="G1472" s="273" t="s">
        <v>1255</v>
      </c>
      <c r="H1472" s="273" t="s">
        <v>1773</v>
      </c>
      <c r="I1472" s="287">
        <v>1</v>
      </c>
      <c r="J1472" s="273">
        <v>91</v>
      </c>
      <c r="K1472" s="288">
        <v>3.8121599999999999E-2</v>
      </c>
      <c r="L1472" s="288">
        <v>1.7391E-2</v>
      </c>
      <c r="M1472" s="288">
        <f t="shared" si="46"/>
        <v>2.0730599999999998E-2</v>
      </c>
      <c r="N1472" s="289">
        <f t="shared" si="47"/>
        <v>0.54380193905817176</v>
      </c>
    </row>
    <row r="1473" spans="1:14">
      <c r="A1473" s="273" t="s">
        <v>1921</v>
      </c>
      <c r="B1473" s="273">
        <v>452311502</v>
      </c>
      <c r="C1473" s="273" t="s">
        <v>1927</v>
      </c>
      <c r="D1473" s="273">
        <v>15596830</v>
      </c>
      <c r="E1473" s="273">
        <v>100</v>
      </c>
      <c r="F1473" s="273" t="s">
        <v>1772</v>
      </c>
      <c r="G1473" s="273" t="s">
        <v>1255</v>
      </c>
      <c r="H1473" s="273" t="s">
        <v>1773</v>
      </c>
      <c r="I1473" s="287">
        <v>1</v>
      </c>
      <c r="J1473" s="273">
        <v>86</v>
      </c>
      <c r="K1473" s="288">
        <v>4.2552800000000002E-2</v>
      </c>
      <c r="L1473" s="288">
        <v>1.7402000000000001E-2</v>
      </c>
      <c r="M1473" s="288">
        <f t="shared" si="46"/>
        <v>2.5150800000000001E-2</v>
      </c>
      <c r="N1473" s="289">
        <f t="shared" si="47"/>
        <v>0.59104923765298645</v>
      </c>
    </row>
    <row r="1474" spans="1:14">
      <c r="A1474" s="273" t="s">
        <v>1928</v>
      </c>
      <c r="B1474" s="273">
        <v>452332401</v>
      </c>
      <c r="C1474" s="273" t="s">
        <v>1929</v>
      </c>
      <c r="D1474" s="273">
        <v>16221758</v>
      </c>
      <c r="E1474" s="273">
        <v>100</v>
      </c>
      <c r="F1474" s="273" t="s">
        <v>1772</v>
      </c>
      <c r="G1474" s="273" t="s">
        <v>1255</v>
      </c>
      <c r="H1474" s="273" t="s">
        <v>1773</v>
      </c>
      <c r="I1474" s="287">
        <v>1</v>
      </c>
      <c r="J1474" s="273">
        <v>62</v>
      </c>
      <c r="K1474" s="288">
        <v>2.1603599999999997E-2</v>
      </c>
      <c r="L1474" s="288">
        <v>1.7409999999999998E-2</v>
      </c>
      <c r="M1474" s="288">
        <f t="shared" si="46"/>
        <v>4.1935999999999987E-3</v>
      </c>
      <c r="N1474" s="289">
        <f t="shared" si="47"/>
        <v>0.19411579551556218</v>
      </c>
    </row>
    <row r="1475" spans="1:14">
      <c r="A1475" s="273" t="s">
        <v>1922</v>
      </c>
      <c r="B1475" s="273">
        <v>452312201</v>
      </c>
      <c r="C1475" s="273" t="s">
        <v>1257</v>
      </c>
      <c r="D1475" s="273">
        <v>17020019</v>
      </c>
      <c r="E1475" s="273">
        <v>100</v>
      </c>
      <c r="F1475" s="273" t="s">
        <v>1772</v>
      </c>
      <c r="G1475" s="273" t="s">
        <v>1255</v>
      </c>
      <c r="H1475" s="273" t="s">
        <v>1773</v>
      </c>
      <c r="I1475" s="287">
        <v>1</v>
      </c>
      <c r="J1475" s="273">
        <v>138</v>
      </c>
      <c r="K1475" s="288">
        <v>5.92472E-2</v>
      </c>
      <c r="L1475" s="288">
        <v>3.3624000000000001E-2</v>
      </c>
      <c r="M1475" s="288">
        <f t="shared" si="46"/>
        <v>2.5623199999999999E-2</v>
      </c>
      <c r="N1475" s="289">
        <f t="shared" si="47"/>
        <v>0.43247950958019954</v>
      </c>
    </row>
    <row r="1476" spans="1:14">
      <c r="A1476" s="273" t="s">
        <v>1928</v>
      </c>
      <c r="B1476" s="273">
        <v>452332401</v>
      </c>
      <c r="C1476" s="273" t="s">
        <v>1929</v>
      </c>
      <c r="D1476" s="273">
        <v>17020193</v>
      </c>
      <c r="E1476" s="273">
        <v>100</v>
      </c>
      <c r="F1476" s="273" t="s">
        <v>1772</v>
      </c>
      <c r="G1476" s="273" t="s">
        <v>1255</v>
      </c>
      <c r="H1476" s="273" t="s">
        <v>1773</v>
      </c>
      <c r="I1476" s="287">
        <v>1</v>
      </c>
      <c r="J1476" s="273">
        <v>38</v>
      </c>
      <c r="K1476" s="288">
        <v>4.0406400000000002E-2</v>
      </c>
      <c r="L1476" s="288">
        <v>1.8737E-2</v>
      </c>
      <c r="M1476" s="288">
        <f t="shared" si="46"/>
        <v>2.1669400000000002E-2</v>
      </c>
      <c r="N1476" s="289">
        <f t="shared" si="47"/>
        <v>0.53628633087827671</v>
      </c>
    </row>
    <row r="1477" spans="1:14">
      <c r="A1477" s="273" t="s">
        <v>1928</v>
      </c>
      <c r="B1477" s="273">
        <v>452332402</v>
      </c>
      <c r="C1477" s="273" t="s">
        <v>1930</v>
      </c>
      <c r="D1477" s="273">
        <v>17020355</v>
      </c>
      <c r="E1477" s="273">
        <v>100</v>
      </c>
      <c r="F1477" s="273" t="s">
        <v>1772</v>
      </c>
      <c r="G1477" s="273" t="s">
        <v>1255</v>
      </c>
      <c r="H1477" s="273" t="s">
        <v>1773</v>
      </c>
      <c r="I1477" s="287">
        <v>1</v>
      </c>
      <c r="J1477" s="273">
        <v>56</v>
      </c>
      <c r="K1477" s="288">
        <v>5.4112399999999998E-2</v>
      </c>
      <c r="L1477" s="288">
        <v>4.4874999999999998E-2</v>
      </c>
      <c r="M1477" s="288">
        <f t="shared" si="46"/>
        <v>9.2373999999999998E-3</v>
      </c>
      <c r="N1477" s="289">
        <f t="shared" si="47"/>
        <v>0.17070763817535353</v>
      </c>
    </row>
    <row r="1478" spans="1:14">
      <c r="A1478" s="273" t="s">
        <v>1928</v>
      </c>
      <c r="B1478" s="273">
        <v>452332401</v>
      </c>
      <c r="C1478" s="273" t="s">
        <v>1929</v>
      </c>
      <c r="D1478" s="273">
        <v>17020357</v>
      </c>
      <c r="E1478" s="273">
        <v>100</v>
      </c>
      <c r="F1478" s="273" t="s">
        <v>1772</v>
      </c>
      <c r="G1478" s="273" t="s">
        <v>1255</v>
      </c>
      <c r="H1478" s="273" t="s">
        <v>1773</v>
      </c>
      <c r="I1478" s="287">
        <v>1</v>
      </c>
      <c r="J1478" s="273">
        <v>41</v>
      </c>
      <c r="K1478" s="288">
        <v>7.0956000000000005E-2</v>
      </c>
      <c r="L1478" s="288">
        <v>2.8611999999999999E-2</v>
      </c>
      <c r="M1478" s="288">
        <f t="shared" si="46"/>
        <v>4.2344000000000007E-2</v>
      </c>
      <c r="N1478" s="289">
        <f t="shared" si="47"/>
        <v>0.59676419189356789</v>
      </c>
    </row>
    <row r="1479" spans="1:14">
      <c r="A1479" s="273" t="s">
        <v>1928</v>
      </c>
      <c r="B1479" s="273">
        <v>452332401</v>
      </c>
      <c r="C1479" s="273" t="s">
        <v>1929</v>
      </c>
      <c r="D1479" s="273">
        <v>17020371</v>
      </c>
      <c r="E1479" s="273">
        <v>100</v>
      </c>
      <c r="F1479" s="273" t="s">
        <v>1772</v>
      </c>
      <c r="G1479" s="273" t="s">
        <v>1255</v>
      </c>
      <c r="H1479" s="273" t="s">
        <v>1773</v>
      </c>
      <c r="I1479" s="287">
        <v>1</v>
      </c>
      <c r="J1479" s="273">
        <v>88</v>
      </c>
      <c r="K1479" s="288">
        <v>0.1638384</v>
      </c>
      <c r="L1479" s="288">
        <v>5.6288999999999999E-2</v>
      </c>
      <c r="M1479" s="288">
        <f t="shared" si="46"/>
        <v>0.10754939999999999</v>
      </c>
      <c r="N1479" s="289">
        <f t="shared" si="47"/>
        <v>0.65643585386576031</v>
      </c>
    </row>
    <row r="1480" spans="1:14">
      <c r="A1480" s="273" t="s">
        <v>1931</v>
      </c>
      <c r="B1480" s="273">
        <v>452333502</v>
      </c>
      <c r="C1480" s="273" t="s">
        <v>1280</v>
      </c>
      <c r="D1480" s="273">
        <v>17636741</v>
      </c>
      <c r="E1480" s="273">
        <v>100</v>
      </c>
      <c r="F1480" s="273" t="s">
        <v>1772</v>
      </c>
      <c r="G1480" s="273" t="s">
        <v>1255</v>
      </c>
      <c r="H1480" s="273" t="s">
        <v>1773</v>
      </c>
      <c r="I1480" s="287">
        <v>1</v>
      </c>
      <c r="J1480" s="273">
        <v>55</v>
      </c>
      <c r="K1480" s="288">
        <v>6.458280000000001E-2</v>
      </c>
      <c r="L1480" s="288">
        <v>2.7E-2</v>
      </c>
      <c r="M1480" s="288">
        <f t="shared" si="46"/>
        <v>3.7582800000000013E-2</v>
      </c>
      <c r="N1480" s="289">
        <f t="shared" si="47"/>
        <v>0.58193203143871131</v>
      </c>
    </row>
    <row r="1481" spans="1:14">
      <c r="A1481" s="273" t="s">
        <v>1931</v>
      </c>
      <c r="B1481" s="273">
        <v>452333502</v>
      </c>
      <c r="C1481" s="273" t="s">
        <v>1280</v>
      </c>
      <c r="D1481" s="273">
        <v>17636745</v>
      </c>
      <c r="E1481" s="273">
        <v>100</v>
      </c>
      <c r="F1481" s="273" t="s">
        <v>1772</v>
      </c>
      <c r="G1481" s="273" t="s">
        <v>1255</v>
      </c>
      <c r="H1481" s="273" t="s">
        <v>1773</v>
      </c>
      <c r="I1481" s="287">
        <v>1</v>
      </c>
      <c r="J1481" s="273">
        <v>72</v>
      </c>
      <c r="K1481" s="288">
        <v>5.2701600000000001E-2</v>
      </c>
      <c r="L1481" s="288">
        <v>3.9988000000000003E-2</v>
      </c>
      <c r="M1481" s="288">
        <f t="shared" si="46"/>
        <v>1.2713599999999999E-2</v>
      </c>
      <c r="N1481" s="289">
        <f t="shared" si="47"/>
        <v>0.24123745768629412</v>
      </c>
    </row>
    <row r="1482" spans="1:14">
      <c r="A1482" s="273" t="s">
        <v>1931</v>
      </c>
      <c r="B1482" s="273">
        <v>452333503</v>
      </c>
      <c r="C1482" s="273" t="s">
        <v>1281</v>
      </c>
      <c r="D1482" s="273">
        <v>17636807</v>
      </c>
      <c r="E1482" s="273">
        <v>100</v>
      </c>
      <c r="F1482" s="273" t="s">
        <v>1772</v>
      </c>
      <c r="G1482" s="273" t="s">
        <v>1255</v>
      </c>
      <c r="H1482" s="273" t="s">
        <v>1773</v>
      </c>
      <c r="I1482" s="287">
        <v>1</v>
      </c>
      <c r="J1482" s="273">
        <v>98</v>
      </c>
      <c r="K1482" s="288">
        <v>4.0643600000000002E-2</v>
      </c>
      <c r="L1482" s="288">
        <v>2.8844000000000002E-2</v>
      </c>
      <c r="M1482" s="288">
        <f t="shared" si="46"/>
        <v>1.17996E-2</v>
      </c>
      <c r="N1482" s="289">
        <f t="shared" si="47"/>
        <v>0.29031877097501207</v>
      </c>
    </row>
    <row r="1483" spans="1:14">
      <c r="A1483" s="273" t="s">
        <v>1931</v>
      </c>
      <c r="B1483" s="273">
        <v>452333501</v>
      </c>
      <c r="C1483" s="273" t="s">
        <v>1279</v>
      </c>
      <c r="D1483" s="273">
        <v>18132581</v>
      </c>
      <c r="E1483" s="273">
        <v>100</v>
      </c>
      <c r="F1483" s="273" t="s">
        <v>1772</v>
      </c>
      <c r="G1483" s="273" t="s">
        <v>1255</v>
      </c>
      <c r="H1483" s="273" t="s">
        <v>1773</v>
      </c>
      <c r="I1483" s="287">
        <v>1</v>
      </c>
      <c r="J1483" s="273">
        <v>104</v>
      </c>
      <c r="K1483" s="288">
        <v>7.8035999999999994E-2</v>
      </c>
      <c r="L1483" s="288">
        <v>3.2091000000000001E-2</v>
      </c>
      <c r="M1483" s="288">
        <f t="shared" si="46"/>
        <v>4.5944999999999993E-2</v>
      </c>
      <c r="N1483" s="289">
        <f t="shared" si="47"/>
        <v>0.5887667230508995</v>
      </c>
    </row>
    <row r="1484" spans="1:14">
      <c r="A1484" s="273" t="s">
        <v>1932</v>
      </c>
      <c r="B1484" s="273">
        <v>452221401</v>
      </c>
      <c r="C1484" s="273" t="s">
        <v>1313</v>
      </c>
      <c r="D1484" s="273">
        <v>23984208</v>
      </c>
      <c r="E1484" s="273">
        <v>100</v>
      </c>
      <c r="F1484" s="273" t="s">
        <v>1772</v>
      </c>
      <c r="G1484" s="273" t="s">
        <v>1255</v>
      </c>
      <c r="H1484" s="273" t="s">
        <v>1773</v>
      </c>
      <c r="I1484" s="287">
        <v>1</v>
      </c>
      <c r="J1484" s="273">
        <v>42</v>
      </c>
      <c r="K1484" s="288">
        <v>4.9844400000000004E-2</v>
      </c>
      <c r="L1484" s="288">
        <v>1.6454779999999999E-2</v>
      </c>
      <c r="M1484" s="288">
        <f t="shared" si="46"/>
        <v>3.3389620000000009E-2</v>
      </c>
      <c r="N1484" s="289">
        <f t="shared" si="47"/>
        <v>0.66987705740263714</v>
      </c>
    </row>
    <row r="1485" spans="1:14">
      <c r="A1485" s="273" t="s">
        <v>1933</v>
      </c>
      <c r="B1485" s="273">
        <v>452222302</v>
      </c>
      <c r="C1485" s="273" t="s">
        <v>1323</v>
      </c>
      <c r="D1485" s="273">
        <v>32196103</v>
      </c>
      <c r="E1485" s="273">
        <v>25</v>
      </c>
      <c r="F1485" s="273" t="s">
        <v>1772</v>
      </c>
      <c r="G1485" s="273" t="s">
        <v>1255</v>
      </c>
      <c r="H1485" s="273" t="s">
        <v>1773</v>
      </c>
      <c r="I1485" s="287">
        <v>1</v>
      </c>
      <c r="J1485" s="273">
        <v>7</v>
      </c>
      <c r="K1485" s="288">
        <v>1.0016000000000001E-3</v>
      </c>
      <c r="L1485" s="288">
        <v>5.1000000000000004E-4</v>
      </c>
      <c r="M1485" s="288">
        <f t="shared" si="46"/>
        <v>4.9160000000000002E-4</v>
      </c>
      <c r="N1485" s="289">
        <f t="shared" si="47"/>
        <v>0.49081469648562298</v>
      </c>
    </row>
    <row r="1486" spans="1:14">
      <c r="A1486" s="273" t="s">
        <v>1933</v>
      </c>
      <c r="B1486" s="273">
        <v>452222302</v>
      </c>
      <c r="C1486" s="273" t="s">
        <v>1323</v>
      </c>
      <c r="D1486" s="273">
        <v>32196121</v>
      </c>
      <c r="E1486" s="273">
        <v>100</v>
      </c>
      <c r="F1486" s="273" t="s">
        <v>1772</v>
      </c>
      <c r="G1486" s="273" t="s">
        <v>1255</v>
      </c>
      <c r="H1486" s="273" t="s">
        <v>1773</v>
      </c>
      <c r="I1486" s="287">
        <v>1</v>
      </c>
      <c r="J1486" s="273">
        <v>1</v>
      </c>
      <c r="K1486" s="288">
        <v>4.3971999999999995E-3</v>
      </c>
      <c r="L1486" s="288">
        <v>1.5219999999999999E-3</v>
      </c>
      <c r="M1486" s="288">
        <f t="shared" si="46"/>
        <v>2.8751999999999996E-3</v>
      </c>
      <c r="N1486" s="289">
        <f t="shared" si="47"/>
        <v>0.65387064495588099</v>
      </c>
    </row>
    <row r="1487" spans="1:14">
      <c r="A1487" s="273" t="s">
        <v>1934</v>
      </c>
      <c r="B1487" s="273">
        <v>452212101</v>
      </c>
      <c r="C1487" s="273" t="s">
        <v>1305</v>
      </c>
      <c r="D1487" s="273">
        <v>15997970</v>
      </c>
      <c r="E1487" s="273">
        <v>100</v>
      </c>
      <c r="F1487" s="273" t="s">
        <v>1772</v>
      </c>
      <c r="G1487" s="273" t="s">
        <v>1255</v>
      </c>
      <c r="H1487" s="273" t="s">
        <v>1773</v>
      </c>
      <c r="I1487" s="287">
        <v>1</v>
      </c>
      <c r="J1487" s="273">
        <v>69</v>
      </c>
      <c r="K1487" s="288">
        <v>8.0784800000000004E-2</v>
      </c>
      <c r="L1487" s="288">
        <v>2.8854999999999999E-2</v>
      </c>
      <c r="M1487" s="288">
        <f t="shared" si="46"/>
        <v>5.1929800000000005E-2</v>
      </c>
      <c r="N1487" s="289">
        <f t="shared" si="47"/>
        <v>0.64281647042512946</v>
      </c>
    </row>
    <row r="1488" spans="1:14">
      <c r="A1488" s="273" t="s">
        <v>1934</v>
      </c>
      <c r="B1488" s="273">
        <v>452212105</v>
      </c>
      <c r="C1488" s="273" t="s">
        <v>1935</v>
      </c>
      <c r="D1488" s="273">
        <v>15998162</v>
      </c>
      <c r="E1488" s="273">
        <v>100</v>
      </c>
      <c r="F1488" s="273" t="s">
        <v>1772</v>
      </c>
      <c r="G1488" s="273" t="s">
        <v>1255</v>
      </c>
      <c r="H1488" s="273" t="s">
        <v>1773</v>
      </c>
      <c r="I1488" s="287">
        <v>1</v>
      </c>
      <c r="J1488" s="273">
        <v>67</v>
      </c>
      <c r="K1488" s="288">
        <v>7.0034800000000008E-2</v>
      </c>
      <c r="L1488" s="288">
        <v>3.7184000000000002E-2</v>
      </c>
      <c r="M1488" s="288">
        <f t="shared" si="46"/>
        <v>3.2850800000000006E-2</v>
      </c>
      <c r="N1488" s="289">
        <f t="shared" si="47"/>
        <v>0.46906395106432808</v>
      </c>
    </row>
    <row r="1489" spans="1:14">
      <c r="A1489" s="273" t="s">
        <v>1934</v>
      </c>
      <c r="B1489" s="273">
        <v>452212104</v>
      </c>
      <c r="C1489" s="273" t="s">
        <v>1306</v>
      </c>
      <c r="D1489" s="273">
        <v>15998194</v>
      </c>
      <c r="E1489" s="273">
        <v>100</v>
      </c>
      <c r="F1489" s="273" t="s">
        <v>1772</v>
      </c>
      <c r="G1489" s="273" t="s">
        <v>1255</v>
      </c>
      <c r="H1489" s="273" t="s">
        <v>1773</v>
      </c>
      <c r="I1489" s="287">
        <v>1</v>
      </c>
      <c r="J1489" s="273">
        <v>86</v>
      </c>
      <c r="K1489" s="288">
        <v>5.2950400000000002E-2</v>
      </c>
      <c r="L1489" s="288">
        <v>4.6601999999999998E-2</v>
      </c>
      <c r="M1489" s="288">
        <f t="shared" si="46"/>
        <v>6.348400000000004E-3</v>
      </c>
      <c r="N1489" s="289">
        <f t="shared" si="47"/>
        <v>0.11989333413911894</v>
      </c>
    </row>
    <row r="1490" spans="1:14">
      <c r="A1490" s="273" t="s">
        <v>1934</v>
      </c>
      <c r="B1490" s="273">
        <v>452212105</v>
      </c>
      <c r="C1490" s="273" t="s">
        <v>1935</v>
      </c>
      <c r="D1490" s="273">
        <v>15998252</v>
      </c>
      <c r="E1490" s="273">
        <v>100</v>
      </c>
      <c r="F1490" s="273" t="s">
        <v>1772</v>
      </c>
      <c r="G1490" s="273" t="s">
        <v>1255</v>
      </c>
      <c r="H1490" s="273" t="s">
        <v>1773</v>
      </c>
      <c r="I1490" s="287">
        <v>1</v>
      </c>
      <c r="J1490" s="273">
        <v>47</v>
      </c>
      <c r="K1490" s="288">
        <v>3.35144E-2</v>
      </c>
      <c r="L1490" s="288">
        <v>2.5467E-2</v>
      </c>
      <c r="M1490" s="288">
        <f t="shared" si="46"/>
        <v>8.0473999999999997E-3</v>
      </c>
      <c r="N1490" s="289">
        <f t="shared" si="47"/>
        <v>0.24011768075812187</v>
      </c>
    </row>
    <row r="1491" spans="1:14">
      <c r="A1491" s="273" t="s">
        <v>1936</v>
      </c>
      <c r="B1491" s="273">
        <v>452212501</v>
      </c>
      <c r="C1491" s="273" t="s">
        <v>1937</v>
      </c>
      <c r="D1491" s="273">
        <v>16820006</v>
      </c>
      <c r="E1491" s="273">
        <v>63</v>
      </c>
      <c r="F1491" s="273" t="s">
        <v>1772</v>
      </c>
      <c r="G1491" s="273" t="s">
        <v>1255</v>
      </c>
      <c r="H1491" s="273" t="s">
        <v>1773</v>
      </c>
      <c r="I1491" s="287">
        <v>1</v>
      </c>
      <c r="J1491" s="273">
        <v>44</v>
      </c>
      <c r="K1491" s="288">
        <v>4.0007599999999997E-2</v>
      </c>
      <c r="L1491" s="288">
        <v>2.0206999999999999E-2</v>
      </c>
      <c r="M1491" s="288">
        <f t="shared" si="46"/>
        <v>1.9800599999999998E-2</v>
      </c>
      <c r="N1491" s="289">
        <f t="shared" si="47"/>
        <v>0.49492096501664684</v>
      </c>
    </row>
    <row r="1492" spans="1:14">
      <c r="A1492" s="273" t="s">
        <v>1936</v>
      </c>
      <c r="B1492" s="273">
        <v>452212501</v>
      </c>
      <c r="C1492" s="273" t="s">
        <v>1937</v>
      </c>
      <c r="D1492" s="273">
        <v>16820046</v>
      </c>
      <c r="E1492" s="273">
        <v>100</v>
      </c>
      <c r="F1492" s="273" t="s">
        <v>1772</v>
      </c>
      <c r="G1492" s="273" t="s">
        <v>1255</v>
      </c>
      <c r="H1492" s="273" t="s">
        <v>1773</v>
      </c>
      <c r="I1492" s="287">
        <v>1</v>
      </c>
      <c r="J1492" s="273">
        <v>48</v>
      </c>
      <c r="K1492" s="288">
        <v>4.3197599999999996E-2</v>
      </c>
      <c r="L1492" s="288">
        <v>3.0106999999999998E-2</v>
      </c>
      <c r="M1492" s="288">
        <f t="shared" si="46"/>
        <v>1.3090599999999997E-2</v>
      </c>
      <c r="N1492" s="289">
        <f t="shared" si="47"/>
        <v>0.30303998370279828</v>
      </c>
    </row>
    <row r="1493" spans="1:14">
      <c r="A1493" s="273" t="s">
        <v>1936</v>
      </c>
      <c r="B1493" s="273">
        <v>452212501</v>
      </c>
      <c r="C1493" s="273" t="s">
        <v>1937</v>
      </c>
      <c r="D1493" s="273">
        <v>16820112</v>
      </c>
      <c r="E1493" s="273">
        <v>100</v>
      </c>
      <c r="F1493" s="273" t="s">
        <v>1772</v>
      </c>
      <c r="G1493" s="273" t="s">
        <v>1255</v>
      </c>
      <c r="H1493" s="273" t="s">
        <v>1773</v>
      </c>
      <c r="I1493" s="287">
        <v>1</v>
      </c>
      <c r="J1493" s="273">
        <v>44</v>
      </c>
      <c r="K1493" s="288">
        <v>3.2344400000000002E-2</v>
      </c>
      <c r="L1493" s="288">
        <v>1.8037000000000001E-2</v>
      </c>
      <c r="M1493" s="288">
        <f t="shared" si="46"/>
        <v>1.4307400000000001E-2</v>
      </c>
      <c r="N1493" s="289">
        <f t="shared" si="47"/>
        <v>0.44234550648643972</v>
      </c>
    </row>
    <row r="1494" spans="1:14">
      <c r="A1494" s="273" t="s">
        <v>1934</v>
      </c>
      <c r="B1494" s="273">
        <v>452212105</v>
      </c>
      <c r="C1494" s="273" t="s">
        <v>1935</v>
      </c>
      <c r="D1494" s="273">
        <v>16820130</v>
      </c>
      <c r="E1494" s="273">
        <v>63</v>
      </c>
      <c r="F1494" s="273" t="s">
        <v>1772</v>
      </c>
      <c r="G1494" s="273" t="s">
        <v>1255</v>
      </c>
      <c r="H1494" s="273" t="s">
        <v>1773</v>
      </c>
      <c r="I1494" s="287">
        <v>1</v>
      </c>
      <c r="J1494" s="273">
        <v>18</v>
      </c>
      <c r="K1494" s="288">
        <v>1.3017200000000001E-2</v>
      </c>
      <c r="L1494" s="288">
        <v>5.0930000000000003E-3</v>
      </c>
      <c r="M1494" s="288">
        <f t="shared" si="46"/>
        <v>7.924200000000001E-3</v>
      </c>
      <c r="N1494" s="289">
        <f t="shared" si="47"/>
        <v>0.60874842516055683</v>
      </c>
    </row>
    <row r="1495" spans="1:14">
      <c r="A1495" s="273" t="s">
        <v>1936</v>
      </c>
      <c r="B1495" s="273">
        <v>452212501</v>
      </c>
      <c r="C1495" s="273" t="s">
        <v>1937</v>
      </c>
      <c r="D1495" s="273">
        <v>16820190</v>
      </c>
      <c r="E1495" s="273">
        <v>100</v>
      </c>
      <c r="F1495" s="273" t="s">
        <v>1772</v>
      </c>
      <c r="G1495" s="273" t="s">
        <v>1255</v>
      </c>
      <c r="H1495" s="273" t="s">
        <v>1773</v>
      </c>
      <c r="I1495" s="287">
        <v>1</v>
      </c>
      <c r="J1495" s="273">
        <v>63</v>
      </c>
      <c r="K1495" s="288">
        <v>8.9730799999999999E-2</v>
      </c>
      <c r="L1495" s="288">
        <v>4.0988999999999998E-2</v>
      </c>
      <c r="M1495" s="288">
        <f t="shared" si="46"/>
        <v>4.8741800000000002E-2</v>
      </c>
      <c r="N1495" s="289">
        <f t="shared" si="47"/>
        <v>0.54320032809247221</v>
      </c>
    </row>
    <row r="1496" spans="1:14">
      <c r="A1496" s="273" t="s">
        <v>1934</v>
      </c>
      <c r="B1496" s="273">
        <v>452212102</v>
      </c>
      <c r="C1496" s="273" t="s">
        <v>1938</v>
      </c>
      <c r="D1496" s="273">
        <v>17817133</v>
      </c>
      <c r="E1496" s="273">
        <v>100</v>
      </c>
      <c r="F1496" s="273" t="s">
        <v>1772</v>
      </c>
      <c r="G1496" s="273" t="s">
        <v>1255</v>
      </c>
      <c r="H1496" s="273" t="s">
        <v>1773</v>
      </c>
      <c r="I1496" s="287">
        <v>1</v>
      </c>
      <c r="J1496" s="273">
        <v>76</v>
      </c>
      <c r="K1496" s="288">
        <v>4.3878800000000003E-2</v>
      </c>
      <c r="L1496" s="288">
        <v>3.5476000000000001E-2</v>
      </c>
      <c r="M1496" s="288">
        <f t="shared" si="46"/>
        <v>8.4028000000000019E-3</v>
      </c>
      <c r="N1496" s="289">
        <f t="shared" si="47"/>
        <v>0.19150022334247976</v>
      </c>
    </row>
    <row r="1497" spans="1:14">
      <c r="A1497" s="273" t="s">
        <v>1934</v>
      </c>
      <c r="B1497" s="273">
        <v>452212102</v>
      </c>
      <c r="C1497" s="273" t="s">
        <v>1938</v>
      </c>
      <c r="D1497" s="273">
        <v>17817355</v>
      </c>
      <c r="E1497" s="273">
        <v>100</v>
      </c>
      <c r="F1497" s="273" t="s">
        <v>1772</v>
      </c>
      <c r="G1497" s="273" t="s">
        <v>1255</v>
      </c>
      <c r="H1497" s="273" t="s">
        <v>1773</v>
      </c>
      <c r="I1497" s="287">
        <v>1</v>
      </c>
      <c r="J1497" s="273">
        <v>38</v>
      </c>
      <c r="K1497" s="288">
        <v>7.4393199999999993E-2</v>
      </c>
      <c r="L1497" s="288">
        <v>3.4190999999999999E-2</v>
      </c>
      <c r="M1497" s="288">
        <f t="shared" si="46"/>
        <v>4.0202199999999993E-2</v>
      </c>
      <c r="N1497" s="289">
        <f t="shared" si="47"/>
        <v>0.54040154207642632</v>
      </c>
    </row>
    <row r="1498" spans="1:14">
      <c r="A1498" s="273" t="s">
        <v>1934</v>
      </c>
      <c r="B1498" s="273">
        <v>452212104</v>
      </c>
      <c r="C1498" s="273" t="s">
        <v>1306</v>
      </c>
      <c r="D1498" s="273">
        <v>17817513</v>
      </c>
      <c r="E1498" s="273">
        <v>25</v>
      </c>
      <c r="F1498" s="273" t="s">
        <v>1772</v>
      </c>
      <c r="G1498" s="273" t="s">
        <v>1255</v>
      </c>
      <c r="H1498" s="273" t="s">
        <v>1773</v>
      </c>
      <c r="I1498" s="287">
        <v>1</v>
      </c>
      <c r="J1498" s="273">
        <v>14</v>
      </c>
      <c r="K1498" s="288">
        <v>8.9332000000000005E-3</v>
      </c>
      <c r="L1498" s="288">
        <v>7.4580000000000002E-3</v>
      </c>
      <c r="M1498" s="288">
        <f t="shared" si="46"/>
        <v>1.4752000000000003E-3</v>
      </c>
      <c r="N1498" s="289">
        <f t="shared" si="47"/>
        <v>0.16513679308646401</v>
      </c>
    </row>
    <row r="1499" spans="1:14">
      <c r="A1499" s="273" t="s">
        <v>1939</v>
      </c>
      <c r="B1499" s="273">
        <v>452211405</v>
      </c>
      <c r="C1499" s="273" t="s">
        <v>1303</v>
      </c>
      <c r="D1499" s="273">
        <v>17853504</v>
      </c>
      <c r="E1499" s="273">
        <v>25</v>
      </c>
      <c r="F1499" s="273" t="s">
        <v>1772</v>
      </c>
      <c r="G1499" s="273" t="s">
        <v>1255</v>
      </c>
      <c r="H1499" s="273" t="s">
        <v>1773</v>
      </c>
      <c r="I1499" s="287">
        <v>1</v>
      </c>
      <c r="J1499" s="273">
        <v>42</v>
      </c>
      <c r="K1499" s="288">
        <v>2.8142799999999999E-2</v>
      </c>
      <c r="L1499" s="288">
        <v>1.8978999999999999E-2</v>
      </c>
      <c r="M1499" s="288">
        <f t="shared" si="46"/>
        <v>9.1637999999999997E-3</v>
      </c>
      <c r="N1499" s="289">
        <f t="shared" si="47"/>
        <v>0.32561792003638584</v>
      </c>
    </row>
    <row r="1500" spans="1:14">
      <c r="A1500" s="273" t="s">
        <v>1939</v>
      </c>
      <c r="B1500" s="273">
        <v>452211405</v>
      </c>
      <c r="C1500" s="273" t="s">
        <v>1303</v>
      </c>
      <c r="D1500" s="273">
        <v>17853516</v>
      </c>
      <c r="E1500" s="273">
        <v>100</v>
      </c>
      <c r="F1500" s="273" t="s">
        <v>1772</v>
      </c>
      <c r="G1500" s="273" t="s">
        <v>1255</v>
      </c>
      <c r="H1500" s="273" t="s">
        <v>1773</v>
      </c>
      <c r="I1500" s="287">
        <v>1</v>
      </c>
      <c r="J1500" s="273">
        <v>193</v>
      </c>
      <c r="K1500" s="288">
        <v>2.7584000000000001E-2</v>
      </c>
      <c r="L1500" s="288">
        <v>2.2145999999999999E-2</v>
      </c>
      <c r="M1500" s="288">
        <f t="shared" si="46"/>
        <v>5.4380000000000019E-3</v>
      </c>
      <c r="N1500" s="289">
        <f t="shared" si="47"/>
        <v>0.19714327146171701</v>
      </c>
    </row>
    <row r="1501" spans="1:14">
      <c r="A1501" s="273" t="s">
        <v>1939</v>
      </c>
      <c r="B1501" s="273">
        <v>452211405</v>
      </c>
      <c r="C1501" s="273" t="s">
        <v>1303</v>
      </c>
      <c r="D1501" s="273">
        <v>17853530</v>
      </c>
      <c r="E1501" s="273">
        <v>100</v>
      </c>
      <c r="F1501" s="273" t="s">
        <v>1772</v>
      </c>
      <c r="G1501" s="273" t="s">
        <v>1255</v>
      </c>
      <c r="H1501" s="273" t="s">
        <v>1773</v>
      </c>
      <c r="I1501" s="287">
        <v>1</v>
      </c>
      <c r="J1501" s="273">
        <v>85</v>
      </c>
      <c r="K1501" s="288">
        <v>0.1070668</v>
      </c>
      <c r="L1501" s="288">
        <v>8.0548999999999996E-2</v>
      </c>
      <c r="M1501" s="288">
        <f t="shared" si="46"/>
        <v>2.6517800000000008E-2</v>
      </c>
      <c r="N1501" s="289">
        <f t="shared" si="47"/>
        <v>0.2476752830942926</v>
      </c>
    </row>
    <row r="1502" spans="1:14">
      <c r="A1502" s="273" t="s">
        <v>1939</v>
      </c>
      <c r="B1502" s="273">
        <v>452211405</v>
      </c>
      <c r="C1502" s="273" t="s">
        <v>1303</v>
      </c>
      <c r="D1502" s="273">
        <v>17853532</v>
      </c>
      <c r="E1502" s="273">
        <v>100</v>
      </c>
      <c r="F1502" s="273" t="s">
        <v>1772</v>
      </c>
      <c r="G1502" s="273" t="s">
        <v>1255</v>
      </c>
      <c r="H1502" s="273" t="s">
        <v>1773</v>
      </c>
      <c r="I1502" s="287">
        <v>1</v>
      </c>
      <c r="J1502" s="273">
        <v>57</v>
      </c>
      <c r="K1502" s="288">
        <v>5.9085199999999997E-2</v>
      </c>
      <c r="L1502" s="288">
        <v>4.3521999999999998E-2</v>
      </c>
      <c r="M1502" s="288">
        <f t="shared" si="46"/>
        <v>1.5563199999999999E-2</v>
      </c>
      <c r="N1502" s="289">
        <f t="shared" si="47"/>
        <v>0.26340267952042135</v>
      </c>
    </row>
    <row r="1503" spans="1:14">
      <c r="A1503" s="273" t="s">
        <v>1939</v>
      </c>
      <c r="B1503" s="273">
        <v>452211403</v>
      </c>
      <c r="C1503" s="273" t="s">
        <v>1301</v>
      </c>
      <c r="D1503" s="273">
        <v>17853534</v>
      </c>
      <c r="E1503" s="273">
        <v>100</v>
      </c>
      <c r="F1503" s="273" t="s">
        <v>1772</v>
      </c>
      <c r="G1503" s="273" t="s">
        <v>1255</v>
      </c>
      <c r="H1503" s="273" t="s">
        <v>1773</v>
      </c>
      <c r="I1503" s="287">
        <v>1</v>
      </c>
      <c r="J1503" s="273">
        <v>17</v>
      </c>
      <c r="K1503" s="288">
        <v>3.6593199999999999E-2</v>
      </c>
      <c r="L1503" s="288">
        <v>2.2498000000000001E-2</v>
      </c>
      <c r="M1503" s="288">
        <f t="shared" si="46"/>
        <v>1.4095199999999999E-2</v>
      </c>
      <c r="N1503" s="289">
        <f t="shared" si="47"/>
        <v>0.38518631876960746</v>
      </c>
    </row>
    <row r="1504" spans="1:14">
      <c r="A1504" s="273" t="s">
        <v>1939</v>
      </c>
      <c r="B1504" s="273">
        <v>452211403</v>
      </c>
      <c r="C1504" s="273" t="s">
        <v>1301</v>
      </c>
      <c r="D1504" s="273">
        <v>17853546</v>
      </c>
      <c r="E1504" s="273">
        <v>100</v>
      </c>
      <c r="F1504" s="273" t="s">
        <v>1772</v>
      </c>
      <c r="G1504" s="273" t="s">
        <v>1255</v>
      </c>
      <c r="H1504" s="273" t="s">
        <v>1773</v>
      </c>
      <c r="I1504" s="287">
        <v>1</v>
      </c>
      <c r="J1504" s="273">
        <v>65</v>
      </c>
      <c r="K1504" s="288">
        <v>0.10110960000000001</v>
      </c>
      <c r="L1504" s="288">
        <v>7.3418888000000002E-2</v>
      </c>
      <c r="M1504" s="288">
        <f t="shared" si="46"/>
        <v>2.7690712000000006E-2</v>
      </c>
      <c r="N1504" s="289">
        <f t="shared" si="47"/>
        <v>0.27386827759184096</v>
      </c>
    </row>
    <row r="1505" spans="1:14">
      <c r="A1505" s="273" t="s">
        <v>1939</v>
      </c>
      <c r="B1505" s="273">
        <v>452211401</v>
      </c>
      <c r="C1505" s="273" t="s">
        <v>1299</v>
      </c>
      <c r="D1505" s="273">
        <v>17853554</v>
      </c>
      <c r="E1505" s="273">
        <v>250</v>
      </c>
      <c r="F1505" s="273" t="s">
        <v>1772</v>
      </c>
      <c r="G1505" s="273" t="s">
        <v>1255</v>
      </c>
      <c r="H1505" s="273" t="s">
        <v>1773</v>
      </c>
      <c r="I1505" s="287">
        <v>1</v>
      </c>
      <c r="J1505" s="273">
        <v>316</v>
      </c>
      <c r="K1505" s="288">
        <v>0.4755704</v>
      </c>
      <c r="L1505" s="288">
        <v>0.38344099999999998</v>
      </c>
      <c r="M1505" s="288">
        <f t="shared" si="46"/>
        <v>9.2129400000000028E-2</v>
      </c>
      <c r="N1505" s="289">
        <f t="shared" si="47"/>
        <v>0.19372399964337567</v>
      </c>
    </row>
    <row r="1506" spans="1:14">
      <c r="A1506" s="273" t="s">
        <v>1939</v>
      </c>
      <c r="B1506" s="273">
        <v>452211403</v>
      </c>
      <c r="C1506" s="273" t="s">
        <v>1301</v>
      </c>
      <c r="D1506" s="273">
        <v>17853570</v>
      </c>
      <c r="E1506" s="273">
        <v>100</v>
      </c>
      <c r="F1506" s="273" t="s">
        <v>1772</v>
      </c>
      <c r="G1506" s="273" t="s">
        <v>1255</v>
      </c>
      <c r="H1506" s="273" t="s">
        <v>1773</v>
      </c>
      <c r="I1506" s="287">
        <v>1</v>
      </c>
      <c r="J1506" s="273">
        <v>72</v>
      </c>
      <c r="K1506" s="288">
        <v>0.115442</v>
      </c>
      <c r="L1506" s="288">
        <v>9.6948999999999994E-2</v>
      </c>
      <c r="M1506" s="288">
        <f t="shared" si="46"/>
        <v>1.8493000000000009E-2</v>
      </c>
      <c r="N1506" s="289">
        <f t="shared" si="47"/>
        <v>0.16019299734931836</v>
      </c>
    </row>
    <row r="1507" spans="1:14">
      <c r="A1507" s="273" t="s">
        <v>1939</v>
      </c>
      <c r="B1507" s="273">
        <v>452211403</v>
      </c>
      <c r="C1507" s="273" t="s">
        <v>1301</v>
      </c>
      <c r="D1507" s="273">
        <v>17853584</v>
      </c>
      <c r="E1507" s="273">
        <v>250</v>
      </c>
      <c r="F1507" s="273" t="s">
        <v>1772</v>
      </c>
      <c r="G1507" s="273" t="s">
        <v>1255</v>
      </c>
      <c r="H1507" s="273" t="s">
        <v>1773</v>
      </c>
      <c r="I1507" s="287">
        <v>1</v>
      </c>
      <c r="J1507" s="273">
        <v>152</v>
      </c>
      <c r="K1507" s="288">
        <v>0.19388720000000001</v>
      </c>
      <c r="L1507" s="288">
        <v>0.14115703599999999</v>
      </c>
      <c r="M1507" s="288">
        <f t="shared" si="46"/>
        <v>5.2730164000000024E-2</v>
      </c>
      <c r="N1507" s="289">
        <f t="shared" si="47"/>
        <v>0.27196310019433989</v>
      </c>
    </row>
    <row r="1508" spans="1:14">
      <c r="A1508" s="273" t="s">
        <v>1939</v>
      </c>
      <c r="B1508" s="273">
        <v>452211403</v>
      </c>
      <c r="C1508" s="273" t="s">
        <v>1301</v>
      </c>
      <c r="D1508" s="273">
        <v>17853614</v>
      </c>
      <c r="E1508" s="273">
        <v>100</v>
      </c>
      <c r="F1508" s="273" t="s">
        <v>1772</v>
      </c>
      <c r="G1508" s="273" t="s">
        <v>1255</v>
      </c>
      <c r="H1508" s="273" t="s">
        <v>1773</v>
      </c>
      <c r="I1508" s="287">
        <v>1</v>
      </c>
      <c r="J1508" s="273">
        <v>111</v>
      </c>
      <c r="K1508" s="288">
        <v>7.5064399999999989E-2</v>
      </c>
      <c r="L1508" s="288">
        <v>2.9995999999999998E-2</v>
      </c>
      <c r="M1508" s="288">
        <f t="shared" si="46"/>
        <v>4.5068399999999995E-2</v>
      </c>
      <c r="N1508" s="289">
        <f t="shared" si="47"/>
        <v>0.60039645957337962</v>
      </c>
    </row>
    <row r="1509" spans="1:14">
      <c r="A1509" s="273" t="s">
        <v>1939</v>
      </c>
      <c r="B1509" s="273">
        <v>452211403</v>
      </c>
      <c r="C1509" s="273" t="s">
        <v>1301</v>
      </c>
      <c r="D1509" s="273">
        <v>17853624</v>
      </c>
      <c r="E1509" s="273">
        <v>100</v>
      </c>
      <c r="F1509" s="273" t="s">
        <v>1772</v>
      </c>
      <c r="G1509" s="273" t="s">
        <v>1255</v>
      </c>
      <c r="H1509" s="273" t="s">
        <v>1773</v>
      </c>
      <c r="I1509" s="287">
        <v>1</v>
      </c>
      <c r="J1509" s="273">
        <v>134</v>
      </c>
      <c r="K1509" s="288">
        <v>0.2105408</v>
      </c>
      <c r="L1509" s="288">
        <v>0.13216600000000001</v>
      </c>
      <c r="M1509" s="288">
        <f t="shared" si="46"/>
        <v>7.8374799999999994E-2</v>
      </c>
      <c r="N1509" s="289">
        <f t="shared" si="47"/>
        <v>0.3722546888774052</v>
      </c>
    </row>
    <row r="1510" spans="1:14">
      <c r="A1510" s="273" t="s">
        <v>1939</v>
      </c>
      <c r="B1510" s="273">
        <v>452211403</v>
      </c>
      <c r="C1510" s="273" t="s">
        <v>1301</v>
      </c>
      <c r="D1510" s="273">
        <v>17853632</v>
      </c>
      <c r="E1510" s="273">
        <v>100</v>
      </c>
      <c r="F1510" s="273" t="s">
        <v>1772</v>
      </c>
      <c r="G1510" s="273" t="s">
        <v>1255</v>
      </c>
      <c r="H1510" s="273" t="s">
        <v>1773</v>
      </c>
      <c r="I1510" s="287">
        <v>1</v>
      </c>
      <c r="J1510" s="273">
        <v>123</v>
      </c>
      <c r="K1510" s="288">
        <v>0.17585600000000001</v>
      </c>
      <c r="L1510" s="288">
        <v>0.10745200000000001</v>
      </c>
      <c r="M1510" s="288">
        <f t="shared" si="46"/>
        <v>6.8404000000000006E-2</v>
      </c>
      <c r="N1510" s="289">
        <f t="shared" si="47"/>
        <v>0.38897734510053683</v>
      </c>
    </row>
    <row r="1511" spans="1:14">
      <c r="A1511" s="273" t="s">
        <v>1939</v>
      </c>
      <c r="B1511" s="273">
        <v>452211403</v>
      </c>
      <c r="C1511" s="273" t="s">
        <v>1301</v>
      </c>
      <c r="D1511" s="273">
        <v>17853674</v>
      </c>
      <c r="E1511" s="273">
        <v>100</v>
      </c>
      <c r="F1511" s="273" t="s">
        <v>1772</v>
      </c>
      <c r="G1511" s="273" t="s">
        <v>1255</v>
      </c>
      <c r="H1511" s="273" t="s">
        <v>1773</v>
      </c>
      <c r="I1511" s="287">
        <v>1</v>
      </c>
      <c r="J1511" s="273">
        <v>33</v>
      </c>
      <c r="K1511" s="288">
        <v>6.2588400000000002E-2</v>
      </c>
      <c r="L1511" s="288">
        <v>2.8653999999999999E-2</v>
      </c>
      <c r="M1511" s="288">
        <f t="shared" si="46"/>
        <v>3.3934400000000003E-2</v>
      </c>
      <c r="N1511" s="289">
        <f t="shared" si="47"/>
        <v>0.5421835356072372</v>
      </c>
    </row>
    <row r="1512" spans="1:14">
      <c r="A1512" s="273" t="s">
        <v>1939</v>
      </c>
      <c r="B1512" s="273">
        <v>452211403</v>
      </c>
      <c r="C1512" s="273" t="s">
        <v>1301</v>
      </c>
      <c r="D1512" s="273">
        <v>17853680</v>
      </c>
      <c r="E1512" s="273">
        <v>100</v>
      </c>
      <c r="F1512" s="273" t="s">
        <v>1772</v>
      </c>
      <c r="G1512" s="273" t="s">
        <v>1255</v>
      </c>
      <c r="H1512" s="273" t="s">
        <v>1773</v>
      </c>
      <c r="I1512" s="287">
        <v>1</v>
      </c>
      <c r="J1512" s="273">
        <v>38</v>
      </c>
      <c r="K1512" s="288">
        <v>8.7815600000000008E-2</v>
      </c>
      <c r="L1512" s="288">
        <v>6.0532000000000002E-2</v>
      </c>
      <c r="M1512" s="288">
        <f t="shared" si="46"/>
        <v>2.7283600000000005E-2</v>
      </c>
      <c r="N1512" s="289">
        <f t="shared" si="47"/>
        <v>0.31069194994966731</v>
      </c>
    </row>
    <row r="1513" spans="1:14">
      <c r="A1513" s="273" t="s">
        <v>1939</v>
      </c>
      <c r="B1513" s="273">
        <v>452211401</v>
      </c>
      <c r="C1513" s="273" t="s">
        <v>1299</v>
      </c>
      <c r="D1513" s="273">
        <v>17853684</v>
      </c>
      <c r="E1513" s="273">
        <v>100</v>
      </c>
      <c r="F1513" s="273" t="s">
        <v>1772</v>
      </c>
      <c r="G1513" s="273" t="s">
        <v>1255</v>
      </c>
      <c r="H1513" s="273" t="s">
        <v>1773</v>
      </c>
      <c r="I1513" s="287">
        <v>1</v>
      </c>
      <c r="J1513" s="273">
        <v>63</v>
      </c>
      <c r="K1513" s="288">
        <v>0.10867880000000001</v>
      </c>
      <c r="L1513" s="288">
        <v>7.1647000000000002E-2</v>
      </c>
      <c r="M1513" s="288">
        <f t="shared" si="46"/>
        <v>3.7031800000000004E-2</v>
      </c>
      <c r="N1513" s="289">
        <f t="shared" si="47"/>
        <v>0.34074538916513619</v>
      </c>
    </row>
    <row r="1514" spans="1:14">
      <c r="A1514" s="273" t="s">
        <v>1939</v>
      </c>
      <c r="B1514" s="273">
        <v>452211401</v>
      </c>
      <c r="C1514" s="273" t="s">
        <v>1299</v>
      </c>
      <c r="D1514" s="273">
        <v>17853692</v>
      </c>
      <c r="E1514" s="273">
        <v>100</v>
      </c>
      <c r="F1514" s="273" t="s">
        <v>1772</v>
      </c>
      <c r="G1514" s="273" t="s">
        <v>1255</v>
      </c>
      <c r="H1514" s="273" t="s">
        <v>1773</v>
      </c>
      <c r="I1514" s="287">
        <v>1</v>
      </c>
      <c r="J1514" s="273">
        <v>64</v>
      </c>
      <c r="K1514" s="288">
        <v>0.12377039999999999</v>
      </c>
      <c r="L1514" s="288">
        <v>7.8012999999999999E-2</v>
      </c>
      <c r="M1514" s="288">
        <f t="shared" si="46"/>
        <v>4.575739999999999E-2</v>
      </c>
      <c r="N1514" s="289">
        <f t="shared" si="47"/>
        <v>0.36969582388034616</v>
      </c>
    </row>
    <row r="1515" spans="1:14">
      <c r="A1515" s="273" t="s">
        <v>1939</v>
      </c>
      <c r="B1515" s="273">
        <v>452211403</v>
      </c>
      <c r="C1515" s="273" t="s">
        <v>1301</v>
      </c>
      <c r="D1515" s="273">
        <v>17853722</v>
      </c>
      <c r="E1515" s="273">
        <v>100</v>
      </c>
      <c r="F1515" s="273" t="s">
        <v>1772</v>
      </c>
      <c r="G1515" s="273" t="s">
        <v>1255</v>
      </c>
      <c r="H1515" s="273" t="s">
        <v>1773</v>
      </c>
      <c r="I1515" s="287">
        <v>1</v>
      </c>
      <c r="J1515" s="273">
        <v>66</v>
      </c>
      <c r="K1515" s="288">
        <v>7.1231199999999995E-2</v>
      </c>
      <c r="L1515" s="288">
        <v>2.7677E-2</v>
      </c>
      <c r="M1515" s="288">
        <f t="shared" si="46"/>
        <v>4.3554199999999994E-2</v>
      </c>
      <c r="N1515" s="289">
        <f t="shared" si="47"/>
        <v>0.61144835409202702</v>
      </c>
    </row>
    <row r="1516" spans="1:14">
      <c r="A1516" s="273" t="s">
        <v>1939</v>
      </c>
      <c r="B1516" s="273">
        <v>452211401</v>
      </c>
      <c r="C1516" s="273" t="s">
        <v>1299</v>
      </c>
      <c r="D1516" s="273">
        <v>17853728</v>
      </c>
      <c r="E1516" s="273">
        <v>100</v>
      </c>
      <c r="F1516" s="273" t="s">
        <v>1772</v>
      </c>
      <c r="G1516" s="273" t="s">
        <v>1255</v>
      </c>
      <c r="H1516" s="273" t="s">
        <v>1773</v>
      </c>
      <c r="I1516" s="287">
        <v>1</v>
      </c>
      <c r="J1516" s="273">
        <v>48</v>
      </c>
      <c r="K1516" s="288">
        <v>6.3815999999999998E-2</v>
      </c>
      <c r="L1516" s="288">
        <v>4.8705999999999999E-2</v>
      </c>
      <c r="M1516" s="288">
        <f t="shared" si="46"/>
        <v>1.5109999999999998E-2</v>
      </c>
      <c r="N1516" s="289">
        <f t="shared" si="47"/>
        <v>0.23677447662028331</v>
      </c>
    </row>
    <row r="1517" spans="1:14">
      <c r="A1517" s="273" t="s">
        <v>1939</v>
      </c>
      <c r="B1517" s="273">
        <v>452211401</v>
      </c>
      <c r="C1517" s="273" t="s">
        <v>1299</v>
      </c>
      <c r="D1517" s="273">
        <v>17853736</v>
      </c>
      <c r="E1517" s="273">
        <v>100</v>
      </c>
      <c r="F1517" s="273" t="s">
        <v>1772</v>
      </c>
      <c r="G1517" s="273" t="s">
        <v>1255</v>
      </c>
      <c r="H1517" s="273" t="s">
        <v>1773</v>
      </c>
      <c r="I1517" s="287">
        <v>1</v>
      </c>
      <c r="J1517" s="273">
        <v>119</v>
      </c>
      <c r="K1517" s="288">
        <v>0.14812839999999999</v>
      </c>
      <c r="L1517" s="288">
        <v>0.115462</v>
      </c>
      <c r="M1517" s="288">
        <f t="shared" si="46"/>
        <v>3.2666399999999998E-2</v>
      </c>
      <c r="N1517" s="289">
        <f t="shared" si="47"/>
        <v>0.22052759632859059</v>
      </c>
    </row>
    <row r="1518" spans="1:14">
      <c r="A1518" s="273" t="s">
        <v>1939</v>
      </c>
      <c r="B1518" s="273">
        <v>452211401</v>
      </c>
      <c r="C1518" s="273" t="s">
        <v>1299</v>
      </c>
      <c r="D1518" s="273">
        <v>17853740</v>
      </c>
      <c r="E1518" s="273">
        <v>100</v>
      </c>
      <c r="F1518" s="273" t="s">
        <v>1772</v>
      </c>
      <c r="G1518" s="273" t="s">
        <v>1255</v>
      </c>
      <c r="H1518" s="273" t="s">
        <v>1773</v>
      </c>
      <c r="I1518" s="287">
        <v>1</v>
      </c>
      <c r="J1518" s="273">
        <v>43</v>
      </c>
      <c r="K1518" s="288">
        <v>8.8060800000000009E-2</v>
      </c>
      <c r="L1518" s="288">
        <v>5.0424999999999998E-2</v>
      </c>
      <c r="M1518" s="288">
        <f t="shared" si="46"/>
        <v>3.7635800000000011E-2</v>
      </c>
      <c r="N1518" s="289">
        <f t="shared" si="47"/>
        <v>0.42738426178276834</v>
      </c>
    </row>
    <row r="1519" spans="1:14">
      <c r="A1519" s="273" t="s">
        <v>1939</v>
      </c>
      <c r="B1519" s="273">
        <v>452211401</v>
      </c>
      <c r="C1519" s="273" t="s">
        <v>1299</v>
      </c>
      <c r="D1519" s="273">
        <v>17853742</v>
      </c>
      <c r="E1519" s="273">
        <v>100</v>
      </c>
      <c r="F1519" s="273" t="s">
        <v>1772</v>
      </c>
      <c r="G1519" s="273" t="s">
        <v>1255</v>
      </c>
      <c r="H1519" s="273" t="s">
        <v>1773</v>
      </c>
      <c r="I1519" s="287">
        <v>1</v>
      </c>
      <c r="J1519" s="273">
        <v>56</v>
      </c>
      <c r="K1519" s="288">
        <v>0.1331292</v>
      </c>
      <c r="L1519" s="288">
        <v>6.7492999999999997E-2</v>
      </c>
      <c r="M1519" s="288">
        <f t="shared" si="46"/>
        <v>6.5636200000000006E-2</v>
      </c>
      <c r="N1519" s="289">
        <f t="shared" si="47"/>
        <v>0.49302632330097385</v>
      </c>
    </row>
    <row r="1520" spans="1:14">
      <c r="A1520" s="273" t="s">
        <v>1939</v>
      </c>
      <c r="B1520" s="273">
        <v>452211401</v>
      </c>
      <c r="C1520" s="273" t="s">
        <v>1299</v>
      </c>
      <c r="D1520" s="273">
        <v>17853802</v>
      </c>
      <c r="E1520" s="273">
        <v>100</v>
      </c>
      <c r="F1520" s="273" t="s">
        <v>1772</v>
      </c>
      <c r="G1520" s="273" t="s">
        <v>1255</v>
      </c>
      <c r="H1520" s="273" t="s">
        <v>1773</v>
      </c>
      <c r="I1520" s="287">
        <v>1</v>
      </c>
      <c r="J1520" s="273">
        <v>90</v>
      </c>
      <c r="K1520" s="288">
        <v>0.1531092</v>
      </c>
      <c r="L1520" s="288">
        <v>0.11244999999999999</v>
      </c>
      <c r="M1520" s="288">
        <f t="shared" si="46"/>
        <v>4.0659200000000006E-2</v>
      </c>
      <c r="N1520" s="289">
        <f t="shared" si="47"/>
        <v>0.26555687052117055</v>
      </c>
    </row>
    <row r="1521" spans="1:14">
      <c r="A1521" s="273" t="s">
        <v>1939</v>
      </c>
      <c r="B1521" s="273">
        <v>452211402</v>
      </c>
      <c r="C1521" s="273" t="s">
        <v>1300</v>
      </c>
      <c r="D1521" s="273">
        <v>17909876</v>
      </c>
      <c r="E1521" s="273">
        <v>63</v>
      </c>
      <c r="F1521" s="273" t="s">
        <v>1772</v>
      </c>
      <c r="G1521" s="273" t="s">
        <v>1255</v>
      </c>
      <c r="H1521" s="273" t="s">
        <v>1773</v>
      </c>
      <c r="I1521" s="287">
        <v>1</v>
      </c>
      <c r="J1521" s="273">
        <v>22</v>
      </c>
      <c r="K1521" s="288">
        <v>1.6996400000000002E-2</v>
      </c>
      <c r="L1521" s="288">
        <v>7.4219999999999998E-3</v>
      </c>
      <c r="M1521" s="288">
        <f t="shared" si="46"/>
        <v>9.574400000000002E-3</v>
      </c>
      <c r="N1521" s="289">
        <f t="shared" si="47"/>
        <v>0.56331929114400703</v>
      </c>
    </row>
    <row r="1522" spans="1:14">
      <c r="A1522" s="273" t="s">
        <v>1940</v>
      </c>
      <c r="B1522" s="273">
        <v>452211203</v>
      </c>
      <c r="C1522" s="273" t="s">
        <v>1297</v>
      </c>
      <c r="D1522" s="273">
        <v>22666793</v>
      </c>
      <c r="E1522" s="273">
        <v>100</v>
      </c>
      <c r="F1522" s="273" t="s">
        <v>1772</v>
      </c>
      <c r="G1522" s="273" t="s">
        <v>1255</v>
      </c>
      <c r="H1522" s="273" t="s">
        <v>1773</v>
      </c>
      <c r="I1522" s="287">
        <v>1</v>
      </c>
      <c r="J1522" s="273">
        <v>76</v>
      </c>
      <c r="K1522" s="288">
        <v>6.1856000000000003E-3</v>
      </c>
      <c r="L1522" s="288">
        <v>3.8960000000000002E-3</v>
      </c>
      <c r="M1522" s="288">
        <f t="shared" ref="M1522:M1585" si="48">K1522-L1522</f>
        <v>2.2896000000000001E-3</v>
      </c>
      <c r="N1522" s="289">
        <f t="shared" ref="N1522:N1585" si="49">M1522/K1522</f>
        <v>0.37015002586652873</v>
      </c>
    </row>
    <row r="1523" spans="1:14">
      <c r="A1523" s="273" t="s">
        <v>1941</v>
      </c>
      <c r="B1523" s="273">
        <v>452222203</v>
      </c>
      <c r="C1523" s="273" t="s">
        <v>1319</v>
      </c>
      <c r="D1523" s="273">
        <v>29589368</v>
      </c>
      <c r="E1523" s="273">
        <v>63</v>
      </c>
      <c r="F1523" s="273" t="s">
        <v>1772</v>
      </c>
      <c r="G1523" s="273" t="s">
        <v>1255</v>
      </c>
      <c r="H1523" s="273" t="s">
        <v>1773</v>
      </c>
      <c r="I1523" s="287">
        <v>1</v>
      </c>
      <c r="J1523" s="273">
        <v>51</v>
      </c>
      <c r="K1523" s="288">
        <v>3.4899599999999996E-2</v>
      </c>
      <c r="L1523" s="288">
        <v>1.2567999999999999E-2</v>
      </c>
      <c r="M1523" s="288">
        <f t="shared" si="48"/>
        <v>2.2331599999999997E-2</v>
      </c>
      <c r="N1523" s="289">
        <f t="shared" si="49"/>
        <v>0.63988125938406171</v>
      </c>
    </row>
    <row r="1524" spans="1:14">
      <c r="A1524" s="273" t="s">
        <v>1942</v>
      </c>
      <c r="B1524" s="273">
        <v>442132107</v>
      </c>
      <c r="C1524" s="273" t="s">
        <v>1378</v>
      </c>
      <c r="D1524" s="273">
        <v>19424748</v>
      </c>
      <c r="E1524" s="273">
        <v>100</v>
      </c>
      <c r="F1524" s="273" t="s">
        <v>1772</v>
      </c>
      <c r="G1524" s="273" t="s">
        <v>1255</v>
      </c>
      <c r="H1524" s="273" t="s">
        <v>1773</v>
      </c>
      <c r="I1524" s="287">
        <v>1</v>
      </c>
      <c r="J1524" s="273">
        <v>56</v>
      </c>
      <c r="K1524" s="288">
        <v>3.7673600000000002E-2</v>
      </c>
      <c r="L1524" s="288">
        <v>2.6620000000000001E-2</v>
      </c>
      <c r="M1524" s="288">
        <f t="shared" si="48"/>
        <v>1.10536E-2</v>
      </c>
      <c r="N1524" s="289">
        <f t="shared" si="49"/>
        <v>0.29340439989807188</v>
      </c>
    </row>
    <row r="1525" spans="1:14">
      <c r="A1525" s="273" t="s">
        <v>1942</v>
      </c>
      <c r="B1525" s="273">
        <v>442132107</v>
      </c>
      <c r="C1525" s="273" t="s">
        <v>1378</v>
      </c>
      <c r="D1525" s="273">
        <v>19424754</v>
      </c>
      <c r="E1525" s="273">
        <v>250</v>
      </c>
      <c r="F1525" s="273" t="s">
        <v>1772</v>
      </c>
      <c r="G1525" s="273" t="s">
        <v>1255</v>
      </c>
      <c r="H1525" s="273" t="s">
        <v>1773</v>
      </c>
      <c r="I1525" s="287">
        <v>1</v>
      </c>
      <c r="J1525" s="273">
        <v>123</v>
      </c>
      <c r="K1525" s="288">
        <v>0.15317039999999998</v>
      </c>
      <c r="L1525" s="288">
        <v>9.2938999999999994E-2</v>
      </c>
      <c r="M1525" s="288">
        <f t="shared" si="48"/>
        <v>6.0231399999999991E-2</v>
      </c>
      <c r="N1525" s="289">
        <f t="shared" si="49"/>
        <v>0.39323132929077681</v>
      </c>
    </row>
    <row r="1526" spans="1:14">
      <c r="A1526" s="273" t="s">
        <v>1942</v>
      </c>
      <c r="B1526" s="273">
        <v>442132107</v>
      </c>
      <c r="C1526" s="273" t="s">
        <v>1378</v>
      </c>
      <c r="D1526" s="273">
        <v>19424846</v>
      </c>
      <c r="E1526" s="273">
        <v>100</v>
      </c>
      <c r="F1526" s="273" t="s">
        <v>1772</v>
      </c>
      <c r="G1526" s="273" t="s">
        <v>1255</v>
      </c>
      <c r="H1526" s="273" t="s">
        <v>1773</v>
      </c>
      <c r="I1526" s="287">
        <v>1</v>
      </c>
      <c r="J1526" s="273">
        <v>42</v>
      </c>
      <c r="K1526" s="288">
        <v>2.9310799999999998E-2</v>
      </c>
      <c r="L1526" s="288">
        <v>1.7197E-2</v>
      </c>
      <c r="M1526" s="288">
        <f t="shared" si="48"/>
        <v>1.2113799999999997E-2</v>
      </c>
      <c r="N1526" s="289">
        <f t="shared" si="49"/>
        <v>0.41328793482265919</v>
      </c>
    </row>
    <row r="1527" spans="1:14">
      <c r="A1527" s="273" t="s">
        <v>1942</v>
      </c>
      <c r="B1527" s="273">
        <v>442132107</v>
      </c>
      <c r="C1527" s="273" t="s">
        <v>1378</v>
      </c>
      <c r="D1527" s="273">
        <v>19424850</v>
      </c>
      <c r="E1527" s="273">
        <v>100</v>
      </c>
      <c r="F1527" s="273" t="s">
        <v>1772</v>
      </c>
      <c r="G1527" s="273" t="s">
        <v>1255</v>
      </c>
      <c r="H1527" s="273" t="s">
        <v>1773</v>
      </c>
      <c r="I1527" s="287">
        <v>1</v>
      </c>
      <c r="J1527" s="273">
        <v>66</v>
      </c>
      <c r="K1527" s="288">
        <v>3.6563999999999999E-2</v>
      </c>
      <c r="L1527" s="288">
        <v>2.5888000000000001E-2</v>
      </c>
      <c r="M1527" s="288">
        <f t="shared" si="48"/>
        <v>1.0675999999999998E-2</v>
      </c>
      <c r="N1527" s="289">
        <f t="shared" si="49"/>
        <v>0.29198118367793452</v>
      </c>
    </row>
    <row r="1528" spans="1:14">
      <c r="A1528" s="273" t="s">
        <v>1942</v>
      </c>
      <c r="B1528" s="273">
        <v>442132106</v>
      </c>
      <c r="C1528" s="273" t="s">
        <v>1377</v>
      </c>
      <c r="D1528" s="273">
        <v>20547276</v>
      </c>
      <c r="E1528" s="273">
        <v>100</v>
      </c>
      <c r="F1528" s="273" t="s">
        <v>1772</v>
      </c>
      <c r="G1528" s="273" t="s">
        <v>1255</v>
      </c>
      <c r="H1528" s="273" t="s">
        <v>1773</v>
      </c>
      <c r="I1528" s="287">
        <v>1</v>
      </c>
      <c r="J1528" s="273">
        <v>24</v>
      </c>
      <c r="K1528" s="288">
        <v>1.37816E-2</v>
      </c>
      <c r="L1528" s="288">
        <v>4.6280000000000002E-3</v>
      </c>
      <c r="M1528" s="288">
        <f t="shared" si="48"/>
        <v>9.1535999999999996E-3</v>
      </c>
      <c r="N1528" s="289">
        <f t="shared" si="49"/>
        <v>0.66418993440529395</v>
      </c>
    </row>
    <row r="1529" spans="1:14">
      <c r="A1529" s="273" t="s">
        <v>1942</v>
      </c>
      <c r="B1529" s="273">
        <v>442132107</v>
      </c>
      <c r="C1529" s="273" t="s">
        <v>1378</v>
      </c>
      <c r="D1529" s="273">
        <v>20547288</v>
      </c>
      <c r="E1529" s="273">
        <v>100</v>
      </c>
      <c r="F1529" s="273" t="s">
        <v>1772</v>
      </c>
      <c r="G1529" s="273" t="s">
        <v>1255</v>
      </c>
      <c r="H1529" s="273" t="s">
        <v>1773</v>
      </c>
      <c r="I1529" s="287">
        <v>1</v>
      </c>
      <c r="J1529" s="273">
        <v>73</v>
      </c>
      <c r="K1529" s="288">
        <v>6.1933199999999994E-2</v>
      </c>
      <c r="L1529" s="288">
        <v>4.165E-2</v>
      </c>
      <c r="M1529" s="288">
        <f t="shared" si="48"/>
        <v>2.0283199999999994E-2</v>
      </c>
      <c r="N1529" s="289">
        <f t="shared" si="49"/>
        <v>0.3275012432750124</v>
      </c>
    </row>
    <row r="1530" spans="1:14">
      <c r="A1530" s="273" t="s">
        <v>1942</v>
      </c>
      <c r="B1530" s="273">
        <v>442132106</v>
      </c>
      <c r="C1530" s="273" t="s">
        <v>1377</v>
      </c>
      <c r="D1530" s="273">
        <v>20547290</v>
      </c>
      <c r="E1530" s="273">
        <v>100</v>
      </c>
      <c r="F1530" s="273" t="s">
        <v>1772</v>
      </c>
      <c r="G1530" s="273" t="s">
        <v>1255</v>
      </c>
      <c r="H1530" s="273" t="s">
        <v>1773</v>
      </c>
      <c r="I1530" s="287">
        <v>1</v>
      </c>
      <c r="J1530" s="273">
        <v>24</v>
      </c>
      <c r="K1530" s="288">
        <v>1.44516E-2</v>
      </c>
      <c r="L1530" s="288">
        <v>8.9300000000000004E-3</v>
      </c>
      <c r="M1530" s="288">
        <f t="shared" si="48"/>
        <v>5.5215999999999998E-3</v>
      </c>
      <c r="N1530" s="289">
        <f t="shared" si="49"/>
        <v>0.3820753411386974</v>
      </c>
    </row>
    <row r="1531" spans="1:14">
      <c r="A1531" s="273" t="s">
        <v>1942</v>
      </c>
      <c r="B1531" s="273">
        <v>442132106</v>
      </c>
      <c r="C1531" s="273" t="s">
        <v>1377</v>
      </c>
      <c r="D1531" s="273">
        <v>20547306</v>
      </c>
      <c r="E1531" s="273">
        <v>100</v>
      </c>
      <c r="F1531" s="273" t="s">
        <v>1772</v>
      </c>
      <c r="G1531" s="273" t="s">
        <v>1255</v>
      </c>
      <c r="H1531" s="273" t="s">
        <v>1773</v>
      </c>
      <c r="I1531" s="287">
        <v>1</v>
      </c>
      <c r="J1531" s="273">
        <v>18</v>
      </c>
      <c r="K1531" s="288">
        <v>1.7514800000000001E-2</v>
      </c>
      <c r="L1531" s="288">
        <v>9.1750000000000009E-3</v>
      </c>
      <c r="M1531" s="288">
        <f t="shared" si="48"/>
        <v>8.3397999999999996E-3</v>
      </c>
      <c r="N1531" s="289">
        <f t="shared" si="49"/>
        <v>0.47615730696325392</v>
      </c>
    </row>
    <row r="1532" spans="1:14">
      <c r="A1532" s="273" t="s">
        <v>1942</v>
      </c>
      <c r="B1532" s="273">
        <v>442132107</v>
      </c>
      <c r="C1532" s="273" t="s">
        <v>1378</v>
      </c>
      <c r="D1532" s="273">
        <v>20547394</v>
      </c>
      <c r="E1532" s="273">
        <v>100</v>
      </c>
      <c r="F1532" s="273" t="s">
        <v>1772</v>
      </c>
      <c r="G1532" s="273" t="s">
        <v>1255</v>
      </c>
      <c r="H1532" s="273" t="s">
        <v>1773</v>
      </c>
      <c r="I1532" s="287">
        <v>1</v>
      </c>
      <c r="J1532" s="273">
        <v>51</v>
      </c>
      <c r="K1532" s="288">
        <v>4.4613199999999999E-2</v>
      </c>
      <c r="L1532" s="288">
        <v>2.887E-2</v>
      </c>
      <c r="M1532" s="288">
        <f t="shared" si="48"/>
        <v>1.5743199999999999E-2</v>
      </c>
      <c r="N1532" s="289">
        <f t="shared" si="49"/>
        <v>0.35288210664108377</v>
      </c>
    </row>
    <row r="1533" spans="1:14">
      <c r="A1533" s="273" t="s">
        <v>1942</v>
      </c>
      <c r="B1533" s="273">
        <v>442132106</v>
      </c>
      <c r="C1533" s="273" t="s">
        <v>1377</v>
      </c>
      <c r="D1533" s="273">
        <v>20547422</v>
      </c>
      <c r="E1533" s="273">
        <v>100</v>
      </c>
      <c r="F1533" s="273" t="s">
        <v>1772</v>
      </c>
      <c r="G1533" s="273" t="s">
        <v>1255</v>
      </c>
      <c r="H1533" s="273" t="s">
        <v>1773</v>
      </c>
      <c r="I1533" s="287">
        <v>1</v>
      </c>
      <c r="J1533" s="273">
        <v>29</v>
      </c>
      <c r="K1533" s="288">
        <v>2.9664799999999998E-2</v>
      </c>
      <c r="L1533" s="288">
        <v>1.1566E-2</v>
      </c>
      <c r="M1533" s="288">
        <f t="shared" si="48"/>
        <v>1.8098799999999998E-2</v>
      </c>
      <c r="N1533" s="289">
        <f t="shared" si="49"/>
        <v>0.61011029907499792</v>
      </c>
    </row>
    <row r="1534" spans="1:14">
      <c r="A1534" s="273" t="s">
        <v>1942</v>
      </c>
      <c r="B1534" s="273">
        <v>442132107</v>
      </c>
      <c r="C1534" s="273" t="s">
        <v>1378</v>
      </c>
      <c r="D1534" s="273">
        <v>20547430</v>
      </c>
      <c r="E1534" s="273">
        <v>100</v>
      </c>
      <c r="F1534" s="273" t="s">
        <v>1772</v>
      </c>
      <c r="G1534" s="273" t="s">
        <v>1255</v>
      </c>
      <c r="H1534" s="273" t="s">
        <v>1773</v>
      </c>
      <c r="I1534" s="287">
        <v>1</v>
      </c>
      <c r="J1534" s="273">
        <v>27</v>
      </c>
      <c r="K1534" s="288">
        <v>1.9560000000000001E-2</v>
      </c>
      <c r="L1534" s="288">
        <v>1.2144E-2</v>
      </c>
      <c r="M1534" s="288">
        <f t="shared" si="48"/>
        <v>7.4160000000000007E-3</v>
      </c>
      <c r="N1534" s="289">
        <f t="shared" si="49"/>
        <v>0.37914110429447856</v>
      </c>
    </row>
    <row r="1535" spans="1:14">
      <c r="A1535" s="273" t="s">
        <v>1942</v>
      </c>
      <c r="B1535" s="273">
        <v>442132106</v>
      </c>
      <c r="C1535" s="273" t="s">
        <v>1377</v>
      </c>
      <c r="D1535" s="273">
        <v>20547470</v>
      </c>
      <c r="E1535" s="273">
        <v>250</v>
      </c>
      <c r="F1535" s="273" t="s">
        <v>1772</v>
      </c>
      <c r="G1535" s="273" t="s">
        <v>1255</v>
      </c>
      <c r="H1535" s="273" t="s">
        <v>1773</v>
      </c>
      <c r="I1535" s="287">
        <v>1</v>
      </c>
      <c r="J1535" s="273">
        <v>135</v>
      </c>
      <c r="K1535" s="288">
        <v>0.1401144</v>
      </c>
      <c r="L1535" s="288">
        <v>4.9652800000000004E-2</v>
      </c>
      <c r="M1535" s="288">
        <f t="shared" si="48"/>
        <v>9.0461600000000003E-2</v>
      </c>
      <c r="N1535" s="289">
        <f t="shared" si="49"/>
        <v>0.64562671645455427</v>
      </c>
    </row>
    <row r="1536" spans="1:14">
      <c r="A1536" s="273" t="s">
        <v>1942</v>
      </c>
      <c r="B1536" s="273">
        <v>442132106</v>
      </c>
      <c r="C1536" s="273" t="s">
        <v>1377</v>
      </c>
      <c r="D1536" s="273">
        <v>20547500</v>
      </c>
      <c r="E1536" s="273">
        <v>250</v>
      </c>
      <c r="F1536" s="273" t="s">
        <v>1772</v>
      </c>
      <c r="G1536" s="273" t="s">
        <v>1255</v>
      </c>
      <c r="H1536" s="273" t="s">
        <v>1773</v>
      </c>
      <c r="I1536" s="287">
        <v>1</v>
      </c>
      <c r="J1536" s="273">
        <v>243</v>
      </c>
      <c r="K1536" s="288">
        <v>0.23688239999999999</v>
      </c>
      <c r="L1536" s="288">
        <v>0.10057134</v>
      </c>
      <c r="M1536" s="288">
        <f t="shared" si="48"/>
        <v>0.13631105999999998</v>
      </c>
      <c r="N1536" s="289">
        <f t="shared" si="49"/>
        <v>0.57543768553510088</v>
      </c>
    </row>
    <row r="1537" spans="1:14">
      <c r="A1537" s="273" t="s">
        <v>1942</v>
      </c>
      <c r="B1537" s="273">
        <v>442132107</v>
      </c>
      <c r="C1537" s="273" t="s">
        <v>1378</v>
      </c>
      <c r="D1537" s="273">
        <v>20547510</v>
      </c>
      <c r="E1537" s="273">
        <v>100</v>
      </c>
      <c r="F1537" s="273" t="s">
        <v>1772</v>
      </c>
      <c r="G1537" s="273" t="s">
        <v>1255</v>
      </c>
      <c r="H1537" s="273" t="s">
        <v>1773</v>
      </c>
      <c r="I1537" s="287">
        <v>1</v>
      </c>
      <c r="J1537" s="273">
        <v>46</v>
      </c>
      <c r="K1537" s="288">
        <v>3.9199600000000001E-2</v>
      </c>
      <c r="L1537" s="288">
        <v>3.1262999999999999E-2</v>
      </c>
      <c r="M1537" s="288">
        <f t="shared" si="48"/>
        <v>7.936600000000002E-3</v>
      </c>
      <c r="N1537" s="289">
        <f t="shared" si="49"/>
        <v>0.20246635169746635</v>
      </c>
    </row>
    <row r="1538" spans="1:14">
      <c r="A1538" s="273" t="s">
        <v>1942</v>
      </c>
      <c r="B1538" s="273">
        <v>442132105</v>
      </c>
      <c r="C1538" s="273" t="s">
        <v>1376</v>
      </c>
      <c r="D1538" s="273">
        <v>20547540</v>
      </c>
      <c r="E1538" s="273">
        <v>100</v>
      </c>
      <c r="F1538" s="273" t="s">
        <v>1772</v>
      </c>
      <c r="G1538" s="273" t="s">
        <v>1255</v>
      </c>
      <c r="H1538" s="273" t="s">
        <v>1773</v>
      </c>
      <c r="I1538" s="287">
        <v>1</v>
      </c>
      <c r="J1538" s="273">
        <v>133</v>
      </c>
      <c r="K1538" s="288">
        <v>0.12876119999999999</v>
      </c>
      <c r="L1538" s="288">
        <v>8.6052000000000003E-2</v>
      </c>
      <c r="M1538" s="288">
        <f t="shared" si="48"/>
        <v>4.2709199999999989E-2</v>
      </c>
      <c r="N1538" s="289">
        <f t="shared" si="49"/>
        <v>0.33169308766926675</v>
      </c>
    </row>
    <row r="1539" spans="1:14">
      <c r="A1539" s="273" t="s">
        <v>1942</v>
      </c>
      <c r="B1539" s="273">
        <v>442132105</v>
      </c>
      <c r="C1539" s="273" t="s">
        <v>1376</v>
      </c>
      <c r="D1539" s="273">
        <v>20547576</v>
      </c>
      <c r="E1539" s="273">
        <v>100</v>
      </c>
      <c r="F1539" s="273" t="s">
        <v>1772</v>
      </c>
      <c r="G1539" s="273" t="s">
        <v>1255</v>
      </c>
      <c r="H1539" s="273" t="s">
        <v>1773</v>
      </c>
      <c r="I1539" s="287">
        <v>1</v>
      </c>
      <c r="J1539" s="273">
        <v>125</v>
      </c>
      <c r="K1539" s="288">
        <v>0.11267919999999999</v>
      </c>
      <c r="L1539" s="288">
        <v>6.3253000000000004E-2</v>
      </c>
      <c r="M1539" s="288">
        <f t="shared" si="48"/>
        <v>4.942619999999999E-2</v>
      </c>
      <c r="N1539" s="289">
        <f t="shared" si="49"/>
        <v>0.43864528679649833</v>
      </c>
    </row>
    <row r="1540" spans="1:14">
      <c r="A1540" s="273" t="s">
        <v>1942</v>
      </c>
      <c r="B1540" s="273">
        <v>442132105</v>
      </c>
      <c r="C1540" s="273" t="s">
        <v>1376</v>
      </c>
      <c r="D1540" s="273">
        <v>20547578</v>
      </c>
      <c r="E1540" s="273">
        <v>100</v>
      </c>
      <c r="F1540" s="273" t="s">
        <v>1772</v>
      </c>
      <c r="G1540" s="273" t="s">
        <v>1255</v>
      </c>
      <c r="H1540" s="273" t="s">
        <v>1773</v>
      </c>
      <c r="I1540" s="287">
        <v>1</v>
      </c>
      <c r="J1540" s="273">
        <v>198</v>
      </c>
      <c r="K1540" s="288">
        <v>0.14534360000000002</v>
      </c>
      <c r="L1540" s="288">
        <v>9.5229999999999995E-2</v>
      </c>
      <c r="M1540" s="288">
        <f t="shared" si="48"/>
        <v>5.0113600000000022E-2</v>
      </c>
      <c r="N1540" s="289">
        <f t="shared" si="49"/>
        <v>0.34479399161710605</v>
      </c>
    </row>
    <row r="1541" spans="1:14">
      <c r="A1541" s="273" t="s">
        <v>1943</v>
      </c>
      <c r="B1541" s="273">
        <v>442133302</v>
      </c>
      <c r="C1541" s="273" t="s">
        <v>1944</v>
      </c>
      <c r="D1541" s="273">
        <v>20547606</v>
      </c>
      <c r="E1541" s="273">
        <v>100</v>
      </c>
      <c r="F1541" s="273" t="s">
        <v>1772</v>
      </c>
      <c r="G1541" s="273" t="s">
        <v>1255</v>
      </c>
      <c r="H1541" s="273" t="s">
        <v>1773</v>
      </c>
      <c r="I1541" s="287">
        <v>1</v>
      </c>
      <c r="J1541" s="273">
        <v>96</v>
      </c>
      <c r="K1541" s="288">
        <v>5.9631199999999995E-2</v>
      </c>
      <c r="L1541" s="288">
        <v>5.6229000000000001E-2</v>
      </c>
      <c r="M1541" s="288">
        <f t="shared" si="48"/>
        <v>3.4021999999999941E-3</v>
      </c>
      <c r="N1541" s="289">
        <f t="shared" si="49"/>
        <v>5.7054025409517074E-2</v>
      </c>
    </row>
    <row r="1542" spans="1:14">
      <c r="A1542" s="273" t="s">
        <v>1942</v>
      </c>
      <c r="B1542" s="273">
        <v>442132105</v>
      </c>
      <c r="C1542" s="273" t="s">
        <v>1376</v>
      </c>
      <c r="D1542" s="273">
        <v>20547630</v>
      </c>
      <c r="E1542" s="273">
        <v>100</v>
      </c>
      <c r="F1542" s="273" t="s">
        <v>1772</v>
      </c>
      <c r="G1542" s="273" t="s">
        <v>1255</v>
      </c>
      <c r="H1542" s="273" t="s">
        <v>1773</v>
      </c>
      <c r="I1542" s="287">
        <v>1</v>
      </c>
      <c r="J1542" s="273">
        <v>62</v>
      </c>
      <c r="K1542" s="288">
        <v>4.7801999999999997E-2</v>
      </c>
      <c r="L1542" s="288">
        <v>3.9587999999999998E-2</v>
      </c>
      <c r="M1542" s="288">
        <f t="shared" si="48"/>
        <v>8.2139999999999991E-3</v>
      </c>
      <c r="N1542" s="289">
        <f t="shared" si="49"/>
        <v>0.17183381448474958</v>
      </c>
    </row>
    <row r="1543" spans="1:14">
      <c r="A1543" s="273" t="s">
        <v>1942</v>
      </c>
      <c r="B1543" s="273">
        <v>442132105</v>
      </c>
      <c r="C1543" s="273" t="s">
        <v>1376</v>
      </c>
      <c r="D1543" s="273">
        <v>20547644</v>
      </c>
      <c r="E1543" s="273">
        <v>100</v>
      </c>
      <c r="F1543" s="273" t="s">
        <v>1772</v>
      </c>
      <c r="G1543" s="273" t="s">
        <v>1255</v>
      </c>
      <c r="H1543" s="273" t="s">
        <v>1773</v>
      </c>
      <c r="I1543" s="287">
        <v>1</v>
      </c>
      <c r="J1543" s="273">
        <v>149</v>
      </c>
      <c r="K1543" s="288">
        <v>0.13118079999999999</v>
      </c>
      <c r="L1543" s="288">
        <v>5.0652000000000003E-2</v>
      </c>
      <c r="M1543" s="288">
        <f t="shared" si="48"/>
        <v>8.0528799999999984E-2</v>
      </c>
      <c r="N1543" s="289">
        <f t="shared" si="49"/>
        <v>0.61387642093964967</v>
      </c>
    </row>
    <row r="1544" spans="1:14">
      <c r="A1544" s="273" t="s">
        <v>1942</v>
      </c>
      <c r="B1544" s="273">
        <v>442132105</v>
      </c>
      <c r="C1544" s="273" t="s">
        <v>1376</v>
      </c>
      <c r="D1544" s="273">
        <v>20547664</v>
      </c>
      <c r="E1544" s="273">
        <v>250</v>
      </c>
      <c r="F1544" s="273" t="s">
        <v>1772</v>
      </c>
      <c r="G1544" s="273" t="s">
        <v>1255</v>
      </c>
      <c r="H1544" s="273" t="s">
        <v>1773</v>
      </c>
      <c r="I1544" s="287">
        <v>1</v>
      </c>
      <c r="J1544" s="273">
        <v>135</v>
      </c>
      <c r="K1544" s="288">
        <v>0.20556960000000002</v>
      </c>
      <c r="L1544" s="288">
        <v>7.9310000000000005E-2</v>
      </c>
      <c r="M1544" s="288">
        <f t="shared" si="48"/>
        <v>0.12625960000000003</v>
      </c>
      <c r="N1544" s="289">
        <f t="shared" si="49"/>
        <v>0.61419392750679092</v>
      </c>
    </row>
    <row r="1545" spans="1:14">
      <c r="A1545" s="273" t="s">
        <v>1942</v>
      </c>
      <c r="B1545" s="273">
        <v>442132105</v>
      </c>
      <c r="C1545" s="273" t="s">
        <v>1376</v>
      </c>
      <c r="D1545" s="273">
        <v>20547668</v>
      </c>
      <c r="E1545" s="273">
        <v>100</v>
      </c>
      <c r="F1545" s="273" t="s">
        <v>1772</v>
      </c>
      <c r="G1545" s="273" t="s">
        <v>1255</v>
      </c>
      <c r="H1545" s="273" t="s">
        <v>1773</v>
      </c>
      <c r="I1545" s="287">
        <v>1</v>
      </c>
      <c r="J1545" s="273">
        <v>62</v>
      </c>
      <c r="K1545" s="288">
        <v>7.9407199999999997E-2</v>
      </c>
      <c r="L1545" s="288">
        <v>4.5235999999999998E-2</v>
      </c>
      <c r="M1545" s="288">
        <f t="shared" si="48"/>
        <v>3.4171199999999999E-2</v>
      </c>
      <c r="N1545" s="289">
        <f t="shared" si="49"/>
        <v>0.43032873593326548</v>
      </c>
    </row>
    <row r="1546" spans="1:14">
      <c r="A1546" s="273" t="s">
        <v>1942</v>
      </c>
      <c r="B1546" s="273">
        <v>442132105</v>
      </c>
      <c r="C1546" s="273" t="s">
        <v>1376</v>
      </c>
      <c r="D1546" s="273">
        <v>20547676</v>
      </c>
      <c r="E1546" s="273">
        <v>100</v>
      </c>
      <c r="F1546" s="273" t="s">
        <v>1772</v>
      </c>
      <c r="G1546" s="273" t="s">
        <v>1255</v>
      </c>
      <c r="H1546" s="273" t="s">
        <v>1773</v>
      </c>
      <c r="I1546" s="287">
        <v>1</v>
      </c>
      <c r="J1546" s="273">
        <v>57</v>
      </c>
      <c r="K1546" s="288">
        <v>5.6754800000000001E-2</v>
      </c>
      <c r="L1546" s="288">
        <v>4.2782000000000001E-2</v>
      </c>
      <c r="M1546" s="288">
        <f t="shared" si="48"/>
        <v>1.39728E-2</v>
      </c>
      <c r="N1546" s="289">
        <f t="shared" si="49"/>
        <v>0.2461959164687392</v>
      </c>
    </row>
    <row r="1547" spans="1:14">
      <c r="A1547" s="273" t="s">
        <v>1942</v>
      </c>
      <c r="B1547" s="273">
        <v>442132104</v>
      </c>
      <c r="C1547" s="273" t="s">
        <v>1375</v>
      </c>
      <c r="D1547" s="273">
        <v>22793389</v>
      </c>
      <c r="E1547" s="273">
        <v>100</v>
      </c>
      <c r="F1547" s="273" t="s">
        <v>1772</v>
      </c>
      <c r="G1547" s="273" t="s">
        <v>1255</v>
      </c>
      <c r="H1547" s="273" t="s">
        <v>1773</v>
      </c>
      <c r="I1547" s="287">
        <v>1</v>
      </c>
      <c r="J1547" s="273">
        <v>82</v>
      </c>
      <c r="K1547" s="288">
        <v>0.10166839999999999</v>
      </c>
      <c r="L1547" s="288">
        <v>8.0201999999999996E-2</v>
      </c>
      <c r="M1547" s="288">
        <f t="shared" si="48"/>
        <v>2.1466399999999997E-2</v>
      </c>
      <c r="N1547" s="289">
        <f t="shared" si="49"/>
        <v>0.21114131824637741</v>
      </c>
    </row>
    <row r="1548" spans="1:14">
      <c r="A1548" s="273" t="s">
        <v>1942</v>
      </c>
      <c r="B1548" s="273">
        <v>442132101</v>
      </c>
      <c r="C1548" s="273" t="s">
        <v>1374</v>
      </c>
      <c r="D1548" s="273">
        <v>23414249</v>
      </c>
      <c r="E1548" s="273">
        <v>100</v>
      </c>
      <c r="F1548" s="273" t="s">
        <v>1772</v>
      </c>
      <c r="G1548" s="273" t="s">
        <v>1255</v>
      </c>
      <c r="H1548" s="273" t="s">
        <v>1773</v>
      </c>
      <c r="I1548" s="287">
        <v>1</v>
      </c>
      <c r="J1548" s="273">
        <v>107</v>
      </c>
      <c r="K1548" s="288">
        <v>6.7947199999999999E-2</v>
      </c>
      <c r="L1548" s="288">
        <v>4.1877999999999999E-2</v>
      </c>
      <c r="M1548" s="288">
        <f t="shared" si="48"/>
        <v>2.6069200000000001E-2</v>
      </c>
      <c r="N1548" s="289">
        <f t="shared" si="49"/>
        <v>0.38366849553771165</v>
      </c>
    </row>
    <row r="1549" spans="1:14">
      <c r="A1549" s="273" t="s">
        <v>1942</v>
      </c>
      <c r="B1549" s="273">
        <v>442132101</v>
      </c>
      <c r="C1549" s="273" t="s">
        <v>1374</v>
      </c>
      <c r="D1549" s="273">
        <v>23414321</v>
      </c>
      <c r="E1549" s="273">
        <v>100</v>
      </c>
      <c r="F1549" s="273" t="s">
        <v>1772</v>
      </c>
      <c r="G1549" s="273" t="s">
        <v>1255</v>
      </c>
      <c r="H1549" s="273" t="s">
        <v>1773</v>
      </c>
      <c r="I1549" s="287">
        <v>1</v>
      </c>
      <c r="J1549" s="273">
        <v>130</v>
      </c>
      <c r="K1549" s="288">
        <v>8.9524000000000006E-2</v>
      </c>
      <c r="L1549" s="288">
        <v>6.6015000000000004E-2</v>
      </c>
      <c r="M1549" s="288">
        <f t="shared" si="48"/>
        <v>2.3509000000000002E-2</v>
      </c>
      <c r="N1549" s="289">
        <f t="shared" si="49"/>
        <v>0.26259997319154643</v>
      </c>
    </row>
    <row r="1550" spans="1:14">
      <c r="A1550" s="273" t="s">
        <v>1942</v>
      </c>
      <c r="B1550" s="273">
        <v>442132101</v>
      </c>
      <c r="C1550" s="273" t="s">
        <v>1374</v>
      </c>
      <c r="D1550" s="273">
        <v>23414373</v>
      </c>
      <c r="E1550" s="273">
        <v>100</v>
      </c>
      <c r="F1550" s="273" t="s">
        <v>1772</v>
      </c>
      <c r="G1550" s="273" t="s">
        <v>1255</v>
      </c>
      <c r="H1550" s="273" t="s">
        <v>1773</v>
      </c>
      <c r="I1550" s="287">
        <v>1</v>
      </c>
      <c r="J1550" s="273">
        <v>50</v>
      </c>
      <c r="K1550" s="288">
        <v>3.9106000000000002E-2</v>
      </c>
      <c r="L1550" s="288">
        <v>2.2875E-2</v>
      </c>
      <c r="M1550" s="288">
        <f t="shared" si="48"/>
        <v>1.6231000000000002E-2</v>
      </c>
      <c r="N1550" s="289">
        <f t="shared" si="49"/>
        <v>0.41505139876233832</v>
      </c>
    </row>
    <row r="1551" spans="1:14">
      <c r="A1551" s="273" t="s">
        <v>1942</v>
      </c>
      <c r="B1551" s="273">
        <v>442132101</v>
      </c>
      <c r="C1551" s="273" t="s">
        <v>1374</v>
      </c>
      <c r="D1551" s="273">
        <v>23414391</v>
      </c>
      <c r="E1551" s="273">
        <v>100</v>
      </c>
      <c r="F1551" s="273" t="s">
        <v>1772</v>
      </c>
      <c r="G1551" s="273" t="s">
        <v>1255</v>
      </c>
      <c r="H1551" s="273" t="s">
        <v>1773</v>
      </c>
      <c r="I1551" s="287">
        <v>1</v>
      </c>
      <c r="J1551" s="273">
        <v>68</v>
      </c>
      <c r="K1551" s="288">
        <v>5.7048800000000004E-2</v>
      </c>
      <c r="L1551" s="288">
        <v>2.6360999999999999E-2</v>
      </c>
      <c r="M1551" s="288">
        <f t="shared" si="48"/>
        <v>3.0687800000000005E-2</v>
      </c>
      <c r="N1551" s="289">
        <f t="shared" si="49"/>
        <v>0.53792191947946322</v>
      </c>
    </row>
    <row r="1552" spans="1:14">
      <c r="A1552" s="273" t="s">
        <v>1942</v>
      </c>
      <c r="B1552" s="273">
        <v>442132101</v>
      </c>
      <c r="C1552" s="273" t="s">
        <v>1374</v>
      </c>
      <c r="D1552" s="273">
        <v>23414407</v>
      </c>
      <c r="E1552" s="273">
        <v>100</v>
      </c>
      <c r="F1552" s="273" t="s">
        <v>1772</v>
      </c>
      <c r="G1552" s="273" t="s">
        <v>1255</v>
      </c>
      <c r="H1552" s="273" t="s">
        <v>1773</v>
      </c>
      <c r="I1552" s="287">
        <v>1</v>
      </c>
      <c r="J1552" s="273">
        <v>91</v>
      </c>
      <c r="K1552" s="288">
        <v>3.6834400000000003E-2</v>
      </c>
      <c r="L1552" s="288">
        <v>3.0859999999999999E-2</v>
      </c>
      <c r="M1552" s="288">
        <f t="shared" si="48"/>
        <v>5.9744000000000047E-3</v>
      </c>
      <c r="N1552" s="289">
        <f t="shared" si="49"/>
        <v>0.16219620789262224</v>
      </c>
    </row>
    <row r="1553" spans="1:14">
      <c r="A1553" s="273" t="s">
        <v>1942</v>
      </c>
      <c r="B1553" s="273">
        <v>442132101</v>
      </c>
      <c r="C1553" s="273" t="s">
        <v>1374</v>
      </c>
      <c r="D1553" s="273">
        <v>23414455</v>
      </c>
      <c r="E1553" s="273">
        <v>100</v>
      </c>
      <c r="F1553" s="273" t="s">
        <v>1772</v>
      </c>
      <c r="G1553" s="273" t="s">
        <v>1255</v>
      </c>
      <c r="H1553" s="273" t="s">
        <v>1773</v>
      </c>
      <c r="I1553" s="287">
        <v>1</v>
      </c>
      <c r="J1553" s="273">
        <v>80</v>
      </c>
      <c r="K1553" s="288">
        <v>6.9609600000000008E-2</v>
      </c>
      <c r="L1553" s="288">
        <v>3.7835000000000001E-2</v>
      </c>
      <c r="M1553" s="288">
        <f t="shared" si="48"/>
        <v>3.1774600000000007E-2</v>
      </c>
      <c r="N1553" s="289">
        <f t="shared" si="49"/>
        <v>0.45646864800257442</v>
      </c>
    </row>
    <row r="1554" spans="1:14">
      <c r="A1554" s="273" t="s">
        <v>1942</v>
      </c>
      <c r="B1554" s="273">
        <v>442132101</v>
      </c>
      <c r="C1554" s="273" t="s">
        <v>1374</v>
      </c>
      <c r="D1554" s="273">
        <v>23414465</v>
      </c>
      <c r="E1554" s="273">
        <v>100</v>
      </c>
      <c r="F1554" s="273" t="s">
        <v>1772</v>
      </c>
      <c r="G1554" s="273" t="s">
        <v>1255</v>
      </c>
      <c r="H1554" s="273" t="s">
        <v>1773</v>
      </c>
      <c r="I1554" s="287">
        <v>1</v>
      </c>
      <c r="J1554" s="273">
        <v>131</v>
      </c>
      <c r="K1554" s="288">
        <v>8.0038800000000007E-2</v>
      </c>
      <c r="L1554" s="288">
        <v>4.4248999999999997E-2</v>
      </c>
      <c r="M1554" s="288">
        <f t="shared" si="48"/>
        <v>3.578980000000001E-2</v>
      </c>
      <c r="N1554" s="289">
        <f t="shared" si="49"/>
        <v>0.44715562951968302</v>
      </c>
    </row>
    <row r="1555" spans="1:14">
      <c r="A1555" s="273" t="s">
        <v>1942</v>
      </c>
      <c r="B1555" s="273">
        <v>442132101</v>
      </c>
      <c r="C1555" s="273" t="s">
        <v>1374</v>
      </c>
      <c r="D1555" s="273">
        <v>23414469</v>
      </c>
      <c r="E1555" s="273">
        <v>250</v>
      </c>
      <c r="F1555" s="273" t="s">
        <v>1772</v>
      </c>
      <c r="G1555" s="273" t="s">
        <v>1255</v>
      </c>
      <c r="H1555" s="273" t="s">
        <v>1773</v>
      </c>
      <c r="I1555" s="287">
        <v>1</v>
      </c>
      <c r="J1555" s="273">
        <v>153</v>
      </c>
      <c r="K1555" s="288">
        <v>9.35888E-2</v>
      </c>
      <c r="L1555" s="288">
        <v>6.4755999999999994E-2</v>
      </c>
      <c r="M1555" s="288">
        <f t="shared" si="48"/>
        <v>2.8832800000000006E-2</v>
      </c>
      <c r="N1555" s="289">
        <f t="shared" si="49"/>
        <v>0.3080795992682886</v>
      </c>
    </row>
    <row r="1556" spans="1:14">
      <c r="A1556" s="273" t="s">
        <v>1942</v>
      </c>
      <c r="B1556" s="273">
        <v>442132101</v>
      </c>
      <c r="C1556" s="273" t="s">
        <v>1374</v>
      </c>
      <c r="D1556" s="273">
        <v>23414483</v>
      </c>
      <c r="E1556" s="273">
        <v>100</v>
      </c>
      <c r="F1556" s="273" t="s">
        <v>1772</v>
      </c>
      <c r="G1556" s="273" t="s">
        <v>1255</v>
      </c>
      <c r="H1556" s="273" t="s">
        <v>1773</v>
      </c>
      <c r="I1556" s="287">
        <v>1</v>
      </c>
      <c r="J1556" s="273">
        <v>12</v>
      </c>
      <c r="K1556" s="288">
        <v>9.2840000000000006E-3</v>
      </c>
      <c r="L1556" s="288">
        <v>2.8349999999999998E-3</v>
      </c>
      <c r="M1556" s="288">
        <f t="shared" si="48"/>
        <v>6.4490000000000007E-3</v>
      </c>
      <c r="N1556" s="289">
        <f t="shared" si="49"/>
        <v>0.69463593278759161</v>
      </c>
    </row>
    <row r="1557" spans="1:14">
      <c r="A1557" s="273" t="s">
        <v>1942</v>
      </c>
      <c r="B1557" s="273">
        <v>442132101</v>
      </c>
      <c r="C1557" s="273" t="s">
        <v>1374</v>
      </c>
      <c r="D1557" s="273">
        <v>23414489</v>
      </c>
      <c r="E1557" s="273">
        <v>100</v>
      </c>
      <c r="F1557" s="273" t="s">
        <v>1772</v>
      </c>
      <c r="G1557" s="273" t="s">
        <v>1255</v>
      </c>
      <c r="H1557" s="273" t="s">
        <v>1773</v>
      </c>
      <c r="I1557" s="287">
        <v>1</v>
      </c>
      <c r="J1557" s="273">
        <v>97</v>
      </c>
      <c r="K1557" s="288">
        <v>5.7866800000000003E-2</v>
      </c>
      <c r="L1557" s="288">
        <v>4.8398999999999998E-2</v>
      </c>
      <c r="M1557" s="288">
        <f t="shared" si="48"/>
        <v>9.4678000000000054E-3</v>
      </c>
      <c r="N1557" s="289">
        <f t="shared" si="49"/>
        <v>0.16361367830949708</v>
      </c>
    </row>
    <row r="1558" spans="1:14">
      <c r="A1558" s="273" t="s">
        <v>1942</v>
      </c>
      <c r="B1558" s="273">
        <v>442132101</v>
      </c>
      <c r="C1558" s="273" t="s">
        <v>1374</v>
      </c>
      <c r="D1558" s="273">
        <v>23414583</v>
      </c>
      <c r="E1558" s="273">
        <v>100</v>
      </c>
      <c r="F1558" s="273" t="s">
        <v>1772</v>
      </c>
      <c r="G1558" s="273" t="s">
        <v>1255</v>
      </c>
      <c r="H1558" s="273" t="s">
        <v>1773</v>
      </c>
      <c r="I1558" s="287">
        <v>1</v>
      </c>
      <c r="J1558" s="273">
        <v>36</v>
      </c>
      <c r="K1558" s="288">
        <v>5.3683599999999998E-2</v>
      </c>
      <c r="L1558" s="288">
        <v>2.0188000000000001E-2</v>
      </c>
      <c r="M1558" s="288">
        <f t="shared" si="48"/>
        <v>3.34956E-2</v>
      </c>
      <c r="N1558" s="289">
        <f t="shared" si="49"/>
        <v>0.62394474290099777</v>
      </c>
    </row>
    <row r="1559" spans="1:14">
      <c r="A1559" s="273" t="s">
        <v>1942</v>
      </c>
      <c r="B1559" s="273">
        <v>442132101</v>
      </c>
      <c r="C1559" s="273" t="s">
        <v>1374</v>
      </c>
      <c r="D1559" s="273">
        <v>23414587</v>
      </c>
      <c r="E1559" s="273">
        <v>100</v>
      </c>
      <c r="F1559" s="273" t="s">
        <v>1772</v>
      </c>
      <c r="G1559" s="273" t="s">
        <v>1255</v>
      </c>
      <c r="H1559" s="273" t="s">
        <v>1773</v>
      </c>
      <c r="I1559" s="287">
        <v>1</v>
      </c>
      <c r="J1559" s="273">
        <v>36</v>
      </c>
      <c r="K1559" s="288">
        <v>4.0734400000000004E-2</v>
      </c>
      <c r="L1559" s="288">
        <v>1.5487000000000001E-2</v>
      </c>
      <c r="M1559" s="288">
        <f t="shared" si="48"/>
        <v>2.5247400000000003E-2</v>
      </c>
      <c r="N1559" s="289">
        <f t="shared" si="49"/>
        <v>0.61980537334537888</v>
      </c>
    </row>
    <row r="1560" spans="1:14">
      <c r="A1560" s="273" t="s">
        <v>1942</v>
      </c>
      <c r="B1560" s="273">
        <v>442132101</v>
      </c>
      <c r="C1560" s="273" t="s">
        <v>1374</v>
      </c>
      <c r="D1560" s="273">
        <v>23414677</v>
      </c>
      <c r="E1560" s="273">
        <v>100</v>
      </c>
      <c r="F1560" s="273" t="s">
        <v>1772</v>
      </c>
      <c r="G1560" s="273" t="s">
        <v>1255</v>
      </c>
      <c r="H1560" s="273" t="s">
        <v>1773</v>
      </c>
      <c r="I1560" s="287">
        <v>1</v>
      </c>
      <c r="J1560" s="273">
        <v>15</v>
      </c>
      <c r="K1560" s="288">
        <v>1.40588E-2</v>
      </c>
      <c r="L1560" s="288">
        <v>1.3147000000000001E-2</v>
      </c>
      <c r="M1560" s="288">
        <f t="shared" si="48"/>
        <v>9.1179999999999907E-4</v>
      </c>
      <c r="N1560" s="289">
        <f t="shared" si="49"/>
        <v>6.4856175491507032E-2</v>
      </c>
    </row>
    <row r="1561" spans="1:14">
      <c r="A1561" s="273" t="s">
        <v>1942</v>
      </c>
      <c r="B1561" s="273">
        <v>442132101</v>
      </c>
      <c r="C1561" s="273" t="s">
        <v>1374</v>
      </c>
      <c r="D1561" s="273">
        <v>23414681</v>
      </c>
      <c r="E1561" s="273">
        <v>100</v>
      </c>
      <c r="F1561" s="273" t="s">
        <v>1772</v>
      </c>
      <c r="G1561" s="273" t="s">
        <v>1255</v>
      </c>
      <c r="H1561" s="273" t="s">
        <v>1773</v>
      </c>
      <c r="I1561" s="287">
        <v>1</v>
      </c>
      <c r="J1561" s="273">
        <v>43</v>
      </c>
      <c r="K1561" s="288">
        <v>4.4734000000000003E-2</v>
      </c>
      <c r="L1561" s="288">
        <v>2.4636000000000002E-2</v>
      </c>
      <c r="M1561" s="288">
        <f t="shared" si="48"/>
        <v>2.0098000000000001E-2</v>
      </c>
      <c r="N1561" s="289">
        <f t="shared" si="49"/>
        <v>0.44927795412885052</v>
      </c>
    </row>
    <row r="1562" spans="1:14">
      <c r="A1562" s="273" t="s">
        <v>1942</v>
      </c>
      <c r="B1562" s="273">
        <v>442132101</v>
      </c>
      <c r="C1562" s="273" t="s">
        <v>1374</v>
      </c>
      <c r="D1562" s="273">
        <v>23414713</v>
      </c>
      <c r="E1562" s="273">
        <v>100</v>
      </c>
      <c r="F1562" s="273" t="s">
        <v>1772</v>
      </c>
      <c r="G1562" s="273" t="s">
        <v>1255</v>
      </c>
      <c r="H1562" s="273" t="s">
        <v>1773</v>
      </c>
      <c r="I1562" s="287">
        <v>1</v>
      </c>
      <c r="J1562" s="273">
        <v>55</v>
      </c>
      <c r="K1562" s="288">
        <v>2.5362799999999998E-2</v>
      </c>
      <c r="L1562" s="288">
        <v>1.3334E-2</v>
      </c>
      <c r="M1562" s="288">
        <f t="shared" si="48"/>
        <v>1.2028799999999997E-2</v>
      </c>
      <c r="N1562" s="289">
        <f t="shared" si="49"/>
        <v>0.47426940243190807</v>
      </c>
    </row>
    <row r="1563" spans="1:14">
      <c r="A1563" s="273" t="s">
        <v>1942</v>
      </c>
      <c r="B1563" s="273">
        <v>442132101</v>
      </c>
      <c r="C1563" s="273" t="s">
        <v>1374</v>
      </c>
      <c r="D1563" s="273">
        <v>23414717</v>
      </c>
      <c r="E1563" s="273">
        <v>100</v>
      </c>
      <c r="F1563" s="273" t="s">
        <v>1772</v>
      </c>
      <c r="G1563" s="273" t="s">
        <v>1255</v>
      </c>
      <c r="H1563" s="273" t="s">
        <v>1773</v>
      </c>
      <c r="I1563" s="287">
        <v>1</v>
      </c>
      <c r="J1563" s="273">
        <v>67</v>
      </c>
      <c r="K1563" s="288">
        <v>4.4015600000000002E-2</v>
      </c>
      <c r="L1563" s="288">
        <v>2.1271000000000002E-2</v>
      </c>
      <c r="M1563" s="288">
        <f t="shared" si="48"/>
        <v>2.27446E-2</v>
      </c>
      <c r="N1563" s="289">
        <f t="shared" si="49"/>
        <v>0.51673951962486031</v>
      </c>
    </row>
    <row r="1564" spans="1:14">
      <c r="A1564" s="273" t="s">
        <v>1942</v>
      </c>
      <c r="B1564" s="273">
        <v>442132101</v>
      </c>
      <c r="C1564" s="273" t="s">
        <v>1374</v>
      </c>
      <c r="D1564" s="273">
        <v>23414725</v>
      </c>
      <c r="E1564" s="273">
        <v>100</v>
      </c>
      <c r="F1564" s="273" t="s">
        <v>1772</v>
      </c>
      <c r="G1564" s="273" t="s">
        <v>1255</v>
      </c>
      <c r="H1564" s="273" t="s">
        <v>1773</v>
      </c>
      <c r="I1564" s="287">
        <v>1</v>
      </c>
      <c r="J1564" s="273">
        <v>28</v>
      </c>
      <c r="K1564" s="288">
        <v>2.0673199999999999E-2</v>
      </c>
      <c r="L1564" s="288">
        <v>1.0439E-2</v>
      </c>
      <c r="M1564" s="288">
        <f t="shared" si="48"/>
        <v>1.0234199999999999E-2</v>
      </c>
      <c r="N1564" s="289">
        <f t="shared" si="49"/>
        <v>0.49504672716367082</v>
      </c>
    </row>
    <row r="1565" spans="1:14">
      <c r="A1565" s="273" t="s">
        <v>1942</v>
      </c>
      <c r="B1565" s="273">
        <v>442132101</v>
      </c>
      <c r="C1565" s="273" t="s">
        <v>1374</v>
      </c>
      <c r="D1565" s="273">
        <v>23414737</v>
      </c>
      <c r="E1565" s="273">
        <v>100</v>
      </c>
      <c r="F1565" s="273" t="s">
        <v>1772</v>
      </c>
      <c r="G1565" s="273" t="s">
        <v>1255</v>
      </c>
      <c r="H1565" s="273" t="s">
        <v>1773</v>
      </c>
      <c r="I1565" s="287">
        <v>1</v>
      </c>
      <c r="J1565" s="273">
        <v>34</v>
      </c>
      <c r="K1565" s="288">
        <v>2.5823599999999999E-2</v>
      </c>
      <c r="L1565" s="288">
        <v>1.2392E-2</v>
      </c>
      <c r="M1565" s="288">
        <f t="shared" si="48"/>
        <v>1.3431599999999998E-2</v>
      </c>
      <c r="N1565" s="289">
        <f t="shared" si="49"/>
        <v>0.52012887436298572</v>
      </c>
    </row>
    <row r="1566" spans="1:14">
      <c r="A1566" s="273" t="s">
        <v>1942</v>
      </c>
      <c r="B1566" s="273">
        <v>442132101</v>
      </c>
      <c r="C1566" s="273" t="s">
        <v>1374</v>
      </c>
      <c r="D1566" s="273">
        <v>23414757</v>
      </c>
      <c r="E1566" s="273">
        <v>100</v>
      </c>
      <c r="F1566" s="273" t="s">
        <v>1772</v>
      </c>
      <c r="G1566" s="273" t="s">
        <v>1255</v>
      </c>
      <c r="H1566" s="273" t="s">
        <v>1773</v>
      </c>
      <c r="I1566" s="287">
        <v>1</v>
      </c>
      <c r="J1566" s="273">
        <v>43</v>
      </c>
      <c r="K1566" s="288">
        <v>3.7514800000000001E-2</v>
      </c>
      <c r="L1566" s="288">
        <v>1.7585E-2</v>
      </c>
      <c r="M1566" s="288">
        <f t="shared" si="48"/>
        <v>1.9929800000000001E-2</v>
      </c>
      <c r="N1566" s="289">
        <f t="shared" si="49"/>
        <v>0.53125166600914842</v>
      </c>
    </row>
    <row r="1567" spans="1:14">
      <c r="A1567" s="273" t="s">
        <v>1942</v>
      </c>
      <c r="B1567" s="273">
        <v>442132101</v>
      </c>
      <c r="C1567" s="273" t="s">
        <v>1374</v>
      </c>
      <c r="D1567" s="273">
        <v>23414843</v>
      </c>
      <c r="E1567" s="273">
        <v>100</v>
      </c>
      <c r="F1567" s="273" t="s">
        <v>1772</v>
      </c>
      <c r="G1567" s="273" t="s">
        <v>1255</v>
      </c>
      <c r="H1567" s="273" t="s">
        <v>1773</v>
      </c>
      <c r="I1567" s="287">
        <v>1</v>
      </c>
      <c r="J1567" s="273">
        <v>37</v>
      </c>
      <c r="K1567" s="288">
        <v>2.4742400000000001E-2</v>
      </c>
      <c r="L1567" s="288">
        <v>1.8251E-2</v>
      </c>
      <c r="M1567" s="288">
        <f t="shared" si="48"/>
        <v>6.4914000000000013E-3</v>
      </c>
      <c r="N1567" s="289">
        <f t="shared" si="49"/>
        <v>0.26235935075012939</v>
      </c>
    </row>
    <row r="1568" spans="1:14">
      <c r="A1568" s="273" t="s">
        <v>1942</v>
      </c>
      <c r="B1568" s="273">
        <v>442132101</v>
      </c>
      <c r="C1568" s="273" t="s">
        <v>1374</v>
      </c>
      <c r="D1568" s="273">
        <v>23414859</v>
      </c>
      <c r="E1568" s="273">
        <v>100</v>
      </c>
      <c r="F1568" s="273" t="s">
        <v>1772</v>
      </c>
      <c r="G1568" s="273" t="s">
        <v>1255</v>
      </c>
      <c r="H1568" s="273" t="s">
        <v>1773</v>
      </c>
      <c r="I1568" s="287">
        <v>1</v>
      </c>
      <c r="J1568" s="273">
        <v>63</v>
      </c>
      <c r="K1568" s="288">
        <v>4.0822800000000006E-2</v>
      </c>
      <c r="L1568" s="288">
        <v>2.4041E-2</v>
      </c>
      <c r="M1568" s="288">
        <f t="shared" si="48"/>
        <v>1.6781800000000006E-2</v>
      </c>
      <c r="N1568" s="289">
        <f t="shared" si="49"/>
        <v>0.41108890130025388</v>
      </c>
    </row>
    <row r="1569" spans="1:14">
      <c r="A1569" s="273" t="s">
        <v>1942</v>
      </c>
      <c r="B1569" s="273">
        <v>442132101</v>
      </c>
      <c r="C1569" s="273" t="s">
        <v>1374</v>
      </c>
      <c r="D1569" s="273">
        <v>23414871</v>
      </c>
      <c r="E1569" s="273">
        <v>100</v>
      </c>
      <c r="F1569" s="273" t="s">
        <v>1772</v>
      </c>
      <c r="G1569" s="273" t="s">
        <v>1255</v>
      </c>
      <c r="H1569" s="273" t="s">
        <v>1773</v>
      </c>
      <c r="I1569" s="287">
        <v>1</v>
      </c>
      <c r="J1569" s="273">
        <v>22</v>
      </c>
      <c r="K1569" s="288">
        <v>1.8972799999999998E-2</v>
      </c>
      <c r="L1569" s="288">
        <v>1.0728E-2</v>
      </c>
      <c r="M1569" s="288">
        <f t="shared" si="48"/>
        <v>8.2447999999999983E-3</v>
      </c>
      <c r="N1569" s="289">
        <f t="shared" si="49"/>
        <v>0.43455894754596047</v>
      </c>
    </row>
    <row r="1570" spans="1:14">
      <c r="A1570" s="273" t="s">
        <v>1942</v>
      </c>
      <c r="B1570" s="273">
        <v>442132101</v>
      </c>
      <c r="C1570" s="273" t="s">
        <v>1374</v>
      </c>
      <c r="D1570" s="273">
        <v>23414881</v>
      </c>
      <c r="E1570" s="273">
        <v>100</v>
      </c>
      <c r="F1570" s="273" t="s">
        <v>1772</v>
      </c>
      <c r="G1570" s="273" t="s">
        <v>1255</v>
      </c>
      <c r="H1570" s="273" t="s">
        <v>1773</v>
      </c>
      <c r="I1570" s="287">
        <v>1</v>
      </c>
      <c r="J1570" s="273">
        <v>26</v>
      </c>
      <c r="K1570" s="288">
        <v>2.3450400000000003E-2</v>
      </c>
      <c r="L1570" s="288">
        <v>1.5056E-2</v>
      </c>
      <c r="M1570" s="288">
        <f t="shared" si="48"/>
        <v>8.3944000000000032E-3</v>
      </c>
      <c r="N1570" s="289">
        <f t="shared" si="49"/>
        <v>0.35796404325725795</v>
      </c>
    </row>
    <row r="1571" spans="1:14">
      <c r="A1571" s="273" t="s">
        <v>1942</v>
      </c>
      <c r="B1571" s="273">
        <v>442132101</v>
      </c>
      <c r="C1571" s="273" t="s">
        <v>1374</v>
      </c>
      <c r="D1571" s="273">
        <v>23414883</v>
      </c>
      <c r="E1571" s="273">
        <v>100</v>
      </c>
      <c r="F1571" s="273" t="s">
        <v>1772</v>
      </c>
      <c r="G1571" s="273" t="s">
        <v>1255</v>
      </c>
      <c r="H1571" s="273" t="s">
        <v>1773</v>
      </c>
      <c r="I1571" s="287">
        <v>1</v>
      </c>
      <c r="J1571" s="273">
        <v>28</v>
      </c>
      <c r="K1571" s="288">
        <v>1.7644799999999999E-2</v>
      </c>
      <c r="L1571" s="288">
        <v>1.3981E-2</v>
      </c>
      <c r="M1571" s="288">
        <f t="shared" si="48"/>
        <v>3.6637999999999983E-3</v>
      </c>
      <c r="N1571" s="289">
        <f t="shared" si="49"/>
        <v>0.20764191149800501</v>
      </c>
    </row>
    <row r="1572" spans="1:14">
      <c r="A1572" s="273" t="s">
        <v>1942</v>
      </c>
      <c r="B1572" s="273">
        <v>442132101</v>
      </c>
      <c r="C1572" s="273" t="s">
        <v>1374</v>
      </c>
      <c r="D1572" s="273">
        <v>23414929</v>
      </c>
      <c r="E1572" s="273">
        <v>100</v>
      </c>
      <c r="F1572" s="273" t="s">
        <v>1772</v>
      </c>
      <c r="G1572" s="273" t="s">
        <v>1255</v>
      </c>
      <c r="H1572" s="273" t="s">
        <v>1773</v>
      </c>
      <c r="I1572" s="287">
        <v>1</v>
      </c>
      <c r="J1572" s="273">
        <v>24</v>
      </c>
      <c r="K1572" s="288">
        <v>3.37224E-2</v>
      </c>
      <c r="L1572" s="288">
        <v>1.077E-2</v>
      </c>
      <c r="M1572" s="288">
        <f t="shared" si="48"/>
        <v>2.2952399999999998E-2</v>
      </c>
      <c r="N1572" s="289">
        <f t="shared" si="49"/>
        <v>0.68062771333001204</v>
      </c>
    </row>
    <row r="1573" spans="1:14">
      <c r="A1573" s="273" t="s">
        <v>1942</v>
      </c>
      <c r="B1573" s="273">
        <v>442132101</v>
      </c>
      <c r="C1573" s="273" t="s">
        <v>1374</v>
      </c>
      <c r="D1573" s="273">
        <v>23414953</v>
      </c>
      <c r="E1573" s="273">
        <v>100</v>
      </c>
      <c r="F1573" s="273" t="s">
        <v>1772</v>
      </c>
      <c r="G1573" s="273" t="s">
        <v>1255</v>
      </c>
      <c r="H1573" s="273" t="s">
        <v>1773</v>
      </c>
      <c r="I1573" s="287">
        <v>1</v>
      </c>
      <c r="J1573" s="273">
        <v>123</v>
      </c>
      <c r="K1573" s="288">
        <v>8.9832800000000004E-2</v>
      </c>
      <c r="L1573" s="288">
        <v>5.9688999999999999E-2</v>
      </c>
      <c r="M1573" s="288">
        <f t="shared" si="48"/>
        <v>3.0143800000000005E-2</v>
      </c>
      <c r="N1573" s="289">
        <f t="shared" si="49"/>
        <v>0.3355544967984968</v>
      </c>
    </row>
    <row r="1574" spans="1:14">
      <c r="A1574" s="273" t="s">
        <v>1942</v>
      </c>
      <c r="B1574" s="273">
        <v>442132101</v>
      </c>
      <c r="C1574" s="273" t="s">
        <v>1374</v>
      </c>
      <c r="D1574" s="273">
        <v>23415023</v>
      </c>
      <c r="E1574" s="273">
        <v>100</v>
      </c>
      <c r="F1574" s="273" t="s">
        <v>1772</v>
      </c>
      <c r="G1574" s="273" t="s">
        <v>1255</v>
      </c>
      <c r="H1574" s="273" t="s">
        <v>1773</v>
      </c>
      <c r="I1574" s="287">
        <v>1</v>
      </c>
      <c r="J1574" s="273">
        <v>94</v>
      </c>
      <c r="K1574" s="288">
        <v>5.0264000000000003E-2</v>
      </c>
      <c r="L1574" s="288">
        <v>3.9708E-2</v>
      </c>
      <c r="M1574" s="288">
        <f t="shared" si="48"/>
        <v>1.0556000000000003E-2</v>
      </c>
      <c r="N1574" s="289">
        <f t="shared" si="49"/>
        <v>0.21001114117459815</v>
      </c>
    </row>
    <row r="1575" spans="1:14">
      <c r="A1575" s="273" t="s">
        <v>1942</v>
      </c>
      <c r="B1575" s="273">
        <v>442132101</v>
      </c>
      <c r="C1575" s="273" t="s">
        <v>1374</v>
      </c>
      <c r="D1575" s="273">
        <v>23415083</v>
      </c>
      <c r="E1575" s="273">
        <v>100</v>
      </c>
      <c r="F1575" s="273" t="s">
        <v>1772</v>
      </c>
      <c r="G1575" s="273" t="s">
        <v>1255</v>
      </c>
      <c r="H1575" s="273" t="s">
        <v>1773</v>
      </c>
      <c r="I1575" s="287">
        <v>1</v>
      </c>
      <c r="J1575" s="273">
        <v>20</v>
      </c>
      <c r="K1575" s="288">
        <v>2.8666000000000001E-2</v>
      </c>
      <c r="L1575" s="288">
        <v>9.7920000000000004E-3</v>
      </c>
      <c r="M1575" s="288">
        <f t="shared" si="48"/>
        <v>1.8874000000000002E-2</v>
      </c>
      <c r="N1575" s="289">
        <f t="shared" si="49"/>
        <v>0.65841066071303989</v>
      </c>
    </row>
    <row r="1576" spans="1:14">
      <c r="A1576" s="273" t="s">
        <v>1943</v>
      </c>
      <c r="B1576" s="273">
        <v>442133301</v>
      </c>
      <c r="C1576" s="273" t="s">
        <v>1379</v>
      </c>
      <c r="D1576" s="273">
        <v>26065685</v>
      </c>
      <c r="E1576" s="273">
        <v>100</v>
      </c>
      <c r="F1576" s="273" t="s">
        <v>1772</v>
      </c>
      <c r="G1576" s="273" t="s">
        <v>1255</v>
      </c>
      <c r="H1576" s="273" t="s">
        <v>1773</v>
      </c>
      <c r="I1576" s="287">
        <v>1</v>
      </c>
      <c r="J1576" s="273">
        <v>31</v>
      </c>
      <c r="K1576" s="288">
        <v>4.8178400000000003E-2</v>
      </c>
      <c r="L1576" s="288">
        <v>1.9479E-2</v>
      </c>
      <c r="M1576" s="288">
        <f t="shared" si="48"/>
        <v>2.8699400000000003E-2</v>
      </c>
      <c r="N1576" s="289">
        <f t="shared" si="49"/>
        <v>0.59569018481311131</v>
      </c>
    </row>
    <row r="1577" spans="1:14">
      <c r="A1577" s="273" t="s">
        <v>1943</v>
      </c>
      <c r="B1577" s="273">
        <v>442133304</v>
      </c>
      <c r="C1577" s="273" t="s">
        <v>1945</v>
      </c>
      <c r="D1577" s="273">
        <v>26065687</v>
      </c>
      <c r="E1577" s="273">
        <v>100</v>
      </c>
      <c r="F1577" s="273" t="s">
        <v>1772</v>
      </c>
      <c r="G1577" s="273" t="s">
        <v>1255</v>
      </c>
      <c r="H1577" s="273" t="s">
        <v>1773</v>
      </c>
      <c r="I1577" s="287">
        <v>1</v>
      </c>
      <c r="J1577" s="273">
        <v>36</v>
      </c>
      <c r="K1577" s="288">
        <v>3.8250800000000001E-2</v>
      </c>
      <c r="L1577" s="288">
        <v>2.1985000000000001E-2</v>
      </c>
      <c r="M1577" s="288">
        <f t="shared" si="48"/>
        <v>1.62658E-2</v>
      </c>
      <c r="N1577" s="289">
        <f t="shared" si="49"/>
        <v>0.425240779277819</v>
      </c>
    </row>
    <row r="1578" spans="1:14">
      <c r="A1578" s="273" t="s">
        <v>1943</v>
      </c>
      <c r="B1578" s="273">
        <v>442133302</v>
      </c>
      <c r="C1578" s="273" t="s">
        <v>1944</v>
      </c>
      <c r="D1578" s="273">
        <v>26066007</v>
      </c>
      <c r="E1578" s="273">
        <v>100</v>
      </c>
      <c r="F1578" s="273" t="s">
        <v>1772</v>
      </c>
      <c r="G1578" s="273" t="s">
        <v>1255</v>
      </c>
      <c r="H1578" s="273" t="s">
        <v>1773</v>
      </c>
      <c r="I1578" s="287">
        <v>1</v>
      </c>
      <c r="J1578" s="273">
        <v>130</v>
      </c>
      <c r="K1578" s="288">
        <v>0.1024032</v>
      </c>
      <c r="L1578" s="288">
        <v>4.5607000000000002E-2</v>
      </c>
      <c r="M1578" s="288">
        <f t="shared" si="48"/>
        <v>5.6796199999999998E-2</v>
      </c>
      <c r="N1578" s="289">
        <f t="shared" si="49"/>
        <v>0.55463305834192678</v>
      </c>
    </row>
    <row r="1579" spans="1:14">
      <c r="A1579" s="273" t="s">
        <v>1943</v>
      </c>
      <c r="B1579" s="273">
        <v>442133301</v>
      </c>
      <c r="C1579" s="273" t="s">
        <v>1379</v>
      </c>
      <c r="D1579" s="273">
        <v>26066093</v>
      </c>
      <c r="E1579" s="273">
        <v>100</v>
      </c>
      <c r="F1579" s="273" t="s">
        <v>1772</v>
      </c>
      <c r="G1579" s="273" t="s">
        <v>1255</v>
      </c>
      <c r="H1579" s="273" t="s">
        <v>1773</v>
      </c>
      <c r="I1579" s="287">
        <v>1</v>
      </c>
      <c r="J1579" s="273">
        <v>62</v>
      </c>
      <c r="K1579" s="288">
        <v>9.7576800000000005E-2</v>
      </c>
      <c r="L1579" s="288">
        <v>3.0696999999999999E-2</v>
      </c>
      <c r="M1579" s="288">
        <f t="shared" si="48"/>
        <v>6.6879800000000003E-2</v>
      </c>
      <c r="N1579" s="289">
        <f t="shared" si="49"/>
        <v>0.68540677702076724</v>
      </c>
    </row>
    <row r="1580" spans="1:14">
      <c r="A1580" s="273" t="s">
        <v>1943</v>
      </c>
      <c r="B1580" s="273">
        <v>442133302</v>
      </c>
      <c r="C1580" s="273" t="s">
        <v>1944</v>
      </c>
      <c r="D1580" s="273">
        <v>26066117</v>
      </c>
      <c r="E1580" s="273">
        <v>100</v>
      </c>
      <c r="F1580" s="273" t="s">
        <v>1772</v>
      </c>
      <c r="G1580" s="273" t="s">
        <v>1255</v>
      </c>
      <c r="H1580" s="273" t="s">
        <v>1773</v>
      </c>
      <c r="I1580" s="287">
        <v>1</v>
      </c>
      <c r="J1580" s="273">
        <v>43</v>
      </c>
      <c r="K1580" s="288">
        <v>4.4398800000000002E-2</v>
      </c>
      <c r="L1580" s="288">
        <v>1.7489999999999999E-2</v>
      </c>
      <c r="M1580" s="288">
        <f t="shared" si="48"/>
        <v>2.6908800000000004E-2</v>
      </c>
      <c r="N1580" s="289">
        <f t="shared" si="49"/>
        <v>0.60607043433606322</v>
      </c>
    </row>
    <row r="1581" spans="1:14">
      <c r="A1581" s="273" t="s">
        <v>1943</v>
      </c>
      <c r="B1581" s="273">
        <v>442133301</v>
      </c>
      <c r="C1581" s="273" t="s">
        <v>1379</v>
      </c>
      <c r="D1581" s="273">
        <v>26066269</v>
      </c>
      <c r="E1581" s="273">
        <v>100</v>
      </c>
      <c r="F1581" s="273" t="s">
        <v>1772</v>
      </c>
      <c r="G1581" s="273" t="s">
        <v>1255</v>
      </c>
      <c r="H1581" s="273" t="s">
        <v>1773</v>
      </c>
      <c r="I1581" s="287">
        <v>1</v>
      </c>
      <c r="J1581" s="273">
        <v>33</v>
      </c>
      <c r="K1581" s="288">
        <v>3.7769199999999996E-2</v>
      </c>
      <c r="L1581" s="288">
        <v>2.5701999999999999E-2</v>
      </c>
      <c r="M1581" s="288">
        <f t="shared" si="48"/>
        <v>1.2067199999999997E-2</v>
      </c>
      <c r="N1581" s="289">
        <f t="shared" si="49"/>
        <v>0.31949842728996108</v>
      </c>
    </row>
    <row r="1582" spans="1:14">
      <c r="A1582" s="273" t="s">
        <v>1943</v>
      </c>
      <c r="B1582" s="273">
        <v>442133301</v>
      </c>
      <c r="C1582" s="273" t="s">
        <v>1379</v>
      </c>
      <c r="D1582" s="273">
        <v>26066271</v>
      </c>
      <c r="E1582" s="273">
        <v>100</v>
      </c>
      <c r="F1582" s="273" t="s">
        <v>1772</v>
      </c>
      <c r="G1582" s="273" t="s">
        <v>1255</v>
      </c>
      <c r="H1582" s="273" t="s">
        <v>1773</v>
      </c>
      <c r="I1582" s="287">
        <v>1</v>
      </c>
      <c r="J1582" s="273">
        <v>94</v>
      </c>
      <c r="K1582" s="288">
        <v>6.2025999999999998E-2</v>
      </c>
      <c r="L1582" s="288">
        <v>3.4136E-2</v>
      </c>
      <c r="M1582" s="288">
        <f t="shared" si="48"/>
        <v>2.7889999999999998E-2</v>
      </c>
      <c r="N1582" s="289">
        <f t="shared" si="49"/>
        <v>0.44965014671266884</v>
      </c>
    </row>
    <row r="1583" spans="1:14">
      <c r="A1583" s="273" t="s">
        <v>1943</v>
      </c>
      <c r="B1583" s="273">
        <v>442133301</v>
      </c>
      <c r="C1583" s="273" t="s">
        <v>1379</v>
      </c>
      <c r="D1583" s="273">
        <v>26066289</v>
      </c>
      <c r="E1583" s="273">
        <v>100</v>
      </c>
      <c r="F1583" s="273" t="s">
        <v>1772</v>
      </c>
      <c r="G1583" s="273" t="s">
        <v>1255</v>
      </c>
      <c r="H1583" s="273" t="s">
        <v>1773</v>
      </c>
      <c r="I1583" s="287">
        <v>1</v>
      </c>
      <c r="J1583" s="273">
        <v>116</v>
      </c>
      <c r="K1583" s="288">
        <v>0.11276639999999999</v>
      </c>
      <c r="L1583" s="288">
        <v>4.544952E-2</v>
      </c>
      <c r="M1583" s="288">
        <f t="shared" si="48"/>
        <v>6.7316879999999996E-2</v>
      </c>
      <c r="N1583" s="289">
        <f t="shared" si="49"/>
        <v>0.59695866853956503</v>
      </c>
    </row>
    <row r="1584" spans="1:14">
      <c r="A1584" s="273" t="s">
        <v>1943</v>
      </c>
      <c r="B1584" s="273">
        <v>442133301</v>
      </c>
      <c r="C1584" s="273" t="s">
        <v>1379</v>
      </c>
      <c r="D1584" s="273">
        <v>26066305</v>
      </c>
      <c r="E1584" s="273">
        <v>100</v>
      </c>
      <c r="F1584" s="273" t="s">
        <v>1772</v>
      </c>
      <c r="G1584" s="273" t="s">
        <v>1255</v>
      </c>
      <c r="H1584" s="273" t="s">
        <v>1773</v>
      </c>
      <c r="I1584" s="287">
        <v>1</v>
      </c>
      <c r="J1584" s="273">
        <v>113</v>
      </c>
      <c r="K1584" s="288">
        <v>0.105156</v>
      </c>
      <c r="L1584" s="288">
        <v>5.6737000000000003E-2</v>
      </c>
      <c r="M1584" s="288">
        <f t="shared" si="48"/>
        <v>4.8418999999999997E-2</v>
      </c>
      <c r="N1584" s="289">
        <f t="shared" si="49"/>
        <v>0.46044923732359538</v>
      </c>
    </row>
    <row r="1585" spans="1:14">
      <c r="A1585" s="273" t="s">
        <v>1943</v>
      </c>
      <c r="B1585" s="273">
        <v>442133301</v>
      </c>
      <c r="C1585" s="273" t="s">
        <v>1379</v>
      </c>
      <c r="D1585" s="273">
        <v>26066319</v>
      </c>
      <c r="E1585" s="273">
        <v>100</v>
      </c>
      <c r="F1585" s="273" t="s">
        <v>1772</v>
      </c>
      <c r="G1585" s="273" t="s">
        <v>1255</v>
      </c>
      <c r="H1585" s="273" t="s">
        <v>1773</v>
      </c>
      <c r="I1585" s="287">
        <v>1</v>
      </c>
      <c r="J1585" s="273">
        <v>65</v>
      </c>
      <c r="K1585" s="288">
        <v>7.6013200000000003E-2</v>
      </c>
      <c r="L1585" s="288">
        <v>4.3573000000000001E-2</v>
      </c>
      <c r="M1585" s="288">
        <f t="shared" si="48"/>
        <v>3.2440200000000002E-2</v>
      </c>
      <c r="N1585" s="289">
        <f t="shared" si="49"/>
        <v>0.42677061352501933</v>
      </c>
    </row>
    <row r="1586" spans="1:14">
      <c r="A1586" s="273" t="s">
        <v>1943</v>
      </c>
      <c r="B1586" s="273">
        <v>442133301</v>
      </c>
      <c r="C1586" s="273" t="s">
        <v>1379</v>
      </c>
      <c r="D1586" s="273">
        <v>26066329</v>
      </c>
      <c r="E1586" s="273">
        <v>100</v>
      </c>
      <c r="F1586" s="273" t="s">
        <v>1772</v>
      </c>
      <c r="G1586" s="273" t="s">
        <v>1255</v>
      </c>
      <c r="H1586" s="273" t="s">
        <v>1773</v>
      </c>
      <c r="I1586" s="287">
        <v>1</v>
      </c>
      <c r="J1586" s="273">
        <v>51</v>
      </c>
      <c r="K1586" s="288">
        <v>4.1433199999999996E-2</v>
      </c>
      <c r="L1586" s="288">
        <v>2.8379000000000001E-2</v>
      </c>
      <c r="M1586" s="288">
        <f t="shared" ref="M1586:M1649" si="50">K1586-L1586</f>
        <v>1.3054199999999995E-2</v>
      </c>
      <c r="N1586" s="289">
        <f t="shared" ref="N1586:N1649" si="51">M1586/K1586</f>
        <v>0.3150661788131256</v>
      </c>
    </row>
    <row r="1587" spans="1:14">
      <c r="A1587" s="273" t="s">
        <v>1943</v>
      </c>
      <c r="B1587" s="273">
        <v>442133301</v>
      </c>
      <c r="C1587" s="273" t="s">
        <v>1379</v>
      </c>
      <c r="D1587" s="273">
        <v>26066335</v>
      </c>
      <c r="E1587" s="273">
        <v>100</v>
      </c>
      <c r="F1587" s="273" t="s">
        <v>1772</v>
      </c>
      <c r="G1587" s="273" t="s">
        <v>1255</v>
      </c>
      <c r="H1587" s="273" t="s">
        <v>1773</v>
      </c>
      <c r="I1587" s="287">
        <v>1</v>
      </c>
      <c r="J1587" s="273">
        <v>20</v>
      </c>
      <c r="K1587" s="288">
        <v>1.5883999999999999E-2</v>
      </c>
      <c r="L1587" s="288">
        <v>1.0527999999999999E-2</v>
      </c>
      <c r="M1587" s="288">
        <f t="shared" si="50"/>
        <v>5.3559999999999997E-3</v>
      </c>
      <c r="N1587" s="289">
        <f t="shared" si="51"/>
        <v>0.3371946612943843</v>
      </c>
    </row>
    <row r="1588" spans="1:14">
      <c r="A1588" s="273" t="s">
        <v>1943</v>
      </c>
      <c r="B1588" s="273">
        <v>442133301</v>
      </c>
      <c r="C1588" s="273" t="s">
        <v>1379</v>
      </c>
      <c r="D1588" s="273">
        <v>26066377</v>
      </c>
      <c r="E1588" s="273">
        <v>100</v>
      </c>
      <c r="F1588" s="273" t="s">
        <v>1772</v>
      </c>
      <c r="G1588" s="273" t="s">
        <v>1255</v>
      </c>
      <c r="H1588" s="273" t="s">
        <v>1773</v>
      </c>
      <c r="I1588" s="287">
        <v>1</v>
      </c>
      <c r="J1588" s="273">
        <v>111</v>
      </c>
      <c r="K1588" s="288">
        <v>7.6852000000000004E-2</v>
      </c>
      <c r="L1588" s="288">
        <v>6.1066000000000002E-2</v>
      </c>
      <c r="M1588" s="288">
        <f t="shared" si="50"/>
        <v>1.5786000000000001E-2</v>
      </c>
      <c r="N1588" s="289">
        <f t="shared" si="51"/>
        <v>0.20540779680424714</v>
      </c>
    </row>
    <row r="1589" spans="1:14">
      <c r="A1589" s="273" t="s">
        <v>1943</v>
      </c>
      <c r="B1589" s="273">
        <v>442133301</v>
      </c>
      <c r="C1589" s="273" t="s">
        <v>1379</v>
      </c>
      <c r="D1589" s="273">
        <v>26066393</v>
      </c>
      <c r="E1589" s="273">
        <v>100</v>
      </c>
      <c r="F1589" s="273" t="s">
        <v>1772</v>
      </c>
      <c r="G1589" s="273" t="s">
        <v>1255</v>
      </c>
      <c r="H1589" s="273" t="s">
        <v>1773</v>
      </c>
      <c r="I1589" s="287">
        <v>1</v>
      </c>
      <c r="J1589" s="273">
        <v>71</v>
      </c>
      <c r="K1589" s="288">
        <v>3.7044399999999998E-2</v>
      </c>
      <c r="L1589" s="288">
        <v>2.6224000000000001E-2</v>
      </c>
      <c r="M1589" s="288">
        <f t="shared" si="50"/>
        <v>1.0820399999999997E-2</v>
      </c>
      <c r="N1589" s="289">
        <f t="shared" si="51"/>
        <v>0.29209273196488533</v>
      </c>
    </row>
    <row r="1590" spans="1:14">
      <c r="A1590" s="273" t="s">
        <v>1942</v>
      </c>
      <c r="B1590" s="273">
        <v>442132107</v>
      </c>
      <c r="C1590" s="273" t="s">
        <v>1378</v>
      </c>
      <c r="D1590" s="273">
        <v>26066417</v>
      </c>
      <c r="E1590" s="273">
        <v>100</v>
      </c>
      <c r="F1590" s="273" t="s">
        <v>1772</v>
      </c>
      <c r="G1590" s="273" t="s">
        <v>1255</v>
      </c>
      <c r="H1590" s="273" t="s">
        <v>1773</v>
      </c>
      <c r="I1590" s="287">
        <v>1</v>
      </c>
      <c r="J1590" s="273">
        <v>35</v>
      </c>
      <c r="K1590" s="288">
        <v>1.97348E-2</v>
      </c>
      <c r="L1590" s="288">
        <v>1.4851E-2</v>
      </c>
      <c r="M1590" s="288">
        <f t="shared" si="50"/>
        <v>4.8838000000000006E-3</v>
      </c>
      <c r="N1590" s="289">
        <f t="shared" si="51"/>
        <v>0.24747147171494013</v>
      </c>
    </row>
    <row r="1591" spans="1:14">
      <c r="A1591" s="273" t="s">
        <v>1943</v>
      </c>
      <c r="B1591" s="273">
        <v>442133301</v>
      </c>
      <c r="C1591" s="273" t="s">
        <v>1379</v>
      </c>
      <c r="D1591" s="273">
        <v>26066449</v>
      </c>
      <c r="E1591" s="273">
        <v>100</v>
      </c>
      <c r="F1591" s="273" t="s">
        <v>1772</v>
      </c>
      <c r="G1591" s="273" t="s">
        <v>1255</v>
      </c>
      <c r="H1591" s="273" t="s">
        <v>1773</v>
      </c>
      <c r="I1591" s="287">
        <v>1</v>
      </c>
      <c r="J1591" s="273">
        <v>119</v>
      </c>
      <c r="K1591" s="288">
        <v>8.5949999999999999E-2</v>
      </c>
      <c r="L1591" s="288">
        <v>4.9446999999999998E-2</v>
      </c>
      <c r="M1591" s="288">
        <f t="shared" si="50"/>
        <v>3.6503000000000001E-2</v>
      </c>
      <c r="N1591" s="289">
        <f t="shared" si="51"/>
        <v>0.42470040721349622</v>
      </c>
    </row>
    <row r="1592" spans="1:14">
      <c r="A1592" s="273" t="s">
        <v>1946</v>
      </c>
      <c r="B1592" s="273">
        <v>442133204</v>
      </c>
      <c r="C1592" s="273" t="s">
        <v>1947</v>
      </c>
      <c r="D1592" s="273">
        <v>26066459</v>
      </c>
      <c r="E1592" s="273">
        <v>100</v>
      </c>
      <c r="F1592" s="273" t="s">
        <v>1772</v>
      </c>
      <c r="G1592" s="273" t="s">
        <v>1255</v>
      </c>
      <c r="H1592" s="273" t="s">
        <v>1773</v>
      </c>
      <c r="I1592" s="287">
        <v>1</v>
      </c>
      <c r="J1592" s="273">
        <v>29</v>
      </c>
      <c r="K1592" s="288">
        <v>1.68688E-2</v>
      </c>
      <c r="L1592" s="288">
        <v>1.3579000000000001E-2</v>
      </c>
      <c r="M1592" s="288">
        <f t="shared" si="50"/>
        <v>3.289799999999999E-3</v>
      </c>
      <c r="N1592" s="289">
        <f t="shared" si="51"/>
        <v>0.19502276391918802</v>
      </c>
    </row>
    <row r="1593" spans="1:14">
      <c r="A1593" s="273" t="s">
        <v>1943</v>
      </c>
      <c r="B1593" s="273">
        <v>442133301</v>
      </c>
      <c r="C1593" s="273" t="s">
        <v>1379</v>
      </c>
      <c r="D1593" s="273">
        <v>26066465</v>
      </c>
      <c r="E1593" s="273">
        <v>100</v>
      </c>
      <c r="F1593" s="273" t="s">
        <v>1772</v>
      </c>
      <c r="G1593" s="273" t="s">
        <v>1255</v>
      </c>
      <c r="H1593" s="273" t="s">
        <v>1773</v>
      </c>
      <c r="I1593" s="287">
        <v>1</v>
      </c>
      <c r="J1593" s="273">
        <v>104</v>
      </c>
      <c r="K1593" s="288">
        <v>7.3654800000000006E-2</v>
      </c>
      <c r="L1593" s="288">
        <v>5.0048000000000002E-2</v>
      </c>
      <c r="M1593" s="288">
        <f t="shared" si="50"/>
        <v>2.3606800000000004E-2</v>
      </c>
      <c r="N1593" s="289">
        <f t="shared" si="51"/>
        <v>0.32050592765169417</v>
      </c>
    </row>
    <row r="1594" spans="1:14">
      <c r="A1594" s="273" t="s">
        <v>1943</v>
      </c>
      <c r="B1594" s="273">
        <v>442133305</v>
      </c>
      <c r="C1594" s="273" t="s">
        <v>1948</v>
      </c>
      <c r="D1594" s="273">
        <v>26950905</v>
      </c>
      <c r="E1594" s="273">
        <v>100</v>
      </c>
      <c r="F1594" s="273" t="s">
        <v>1772</v>
      </c>
      <c r="G1594" s="273" t="s">
        <v>1255</v>
      </c>
      <c r="H1594" s="273" t="s">
        <v>1773</v>
      </c>
      <c r="I1594" s="287">
        <v>1</v>
      </c>
      <c r="J1594" s="273">
        <v>76</v>
      </c>
      <c r="K1594" s="288">
        <v>6.0359999999999997E-2</v>
      </c>
      <c r="L1594" s="288">
        <v>4.9050999999999997E-2</v>
      </c>
      <c r="M1594" s="288">
        <f t="shared" si="50"/>
        <v>1.1309E-2</v>
      </c>
      <c r="N1594" s="289">
        <f t="shared" si="51"/>
        <v>0.18735917826375084</v>
      </c>
    </row>
    <row r="1595" spans="1:14">
      <c r="A1595" s="273" t="s">
        <v>1946</v>
      </c>
      <c r="B1595" s="273">
        <v>442133204</v>
      </c>
      <c r="C1595" s="273" t="s">
        <v>1947</v>
      </c>
      <c r="D1595" s="273">
        <v>26950931</v>
      </c>
      <c r="E1595" s="273">
        <v>100</v>
      </c>
      <c r="F1595" s="273" t="s">
        <v>1772</v>
      </c>
      <c r="G1595" s="273" t="s">
        <v>1255</v>
      </c>
      <c r="H1595" s="273" t="s">
        <v>1773</v>
      </c>
      <c r="I1595" s="287">
        <v>1</v>
      </c>
      <c r="J1595" s="273">
        <v>41</v>
      </c>
      <c r="K1595" s="288">
        <v>3.3545999999999999E-2</v>
      </c>
      <c r="L1595" s="288">
        <v>2.5361000000000002E-2</v>
      </c>
      <c r="M1595" s="288">
        <f t="shared" si="50"/>
        <v>8.1849999999999978E-3</v>
      </c>
      <c r="N1595" s="289">
        <f t="shared" si="51"/>
        <v>0.24399332260180046</v>
      </c>
    </row>
    <row r="1596" spans="1:14">
      <c r="A1596" s="273" t="s">
        <v>1946</v>
      </c>
      <c r="B1596" s="273">
        <v>442133204</v>
      </c>
      <c r="C1596" s="273" t="s">
        <v>1947</v>
      </c>
      <c r="D1596" s="273">
        <v>26950933</v>
      </c>
      <c r="E1596" s="273">
        <v>100</v>
      </c>
      <c r="F1596" s="273" t="s">
        <v>1772</v>
      </c>
      <c r="G1596" s="273" t="s">
        <v>1255</v>
      </c>
      <c r="H1596" s="273" t="s">
        <v>1773</v>
      </c>
      <c r="I1596" s="287">
        <v>1</v>
      </c>
      <c r="J1596" s="273">
        <v>80</v>
      </c>
      <c r="K1596" s="288">
        <v>5.11736E-2</v>
      </c>
      <c r="L1596" s="288">
        <v>3.9988999999999997E-2</v>
      </c>
      <c r="M1596" s="288">
        <f t="shared" si="50"/>
        <v>1.1184600000000003E-2</v>
      </c>
      <c r="N1596" s="289">
        <f t="shared" si="51"/>
        <v>0.21856191473728648</v>
      </c>
    </row>
    <row r="1597" spans="1:14">
      <c r="A1597" s="273" t="s">
        <v>1943</v>
      </c>
      <c r="B1597" s="273">
        <v>442133305</v>
      </c>
      <c r="C1597" s="273" t="s">
        <v>1948</v>
      </c>
      <c r="D1597" s="273">
        <v>26950937</v>
      </c>
      <c r="E1597" s="273">
        <v>100</v>
      </c>
      <c r="F1597" s="273" t="s">
        <v>1772</v>
      </c>
      <c r="G1597" s="273" t="s">
        <v>1255</v>
      </c>
      <c r="H1597" s="273" t="s">
        <v>1773</v>
      </c>
      <c r="I1597" s="287">
        <v>1</v>
      </c>
      <c r="J1597" s="273">
        <v>51</v>
      </c>
      <c r="K1597" s="288">
        <v>3.9939599999999999E-2</v>
      </c>
      <c r="L1597" s="288">
        <v>3.4707000000000002E-2</v>
      </c>
      <c r="M1597" s="288">
        <f t="shared" si="50"/>
        <v>5.232599999999997E-3</v>
      </c>
      <c r="N1597" s="289">
        <f t="shared" si="51"/>
        <v>0.13101282937235217</v>
      </c>
    </row>
    <row r="1598" spans="1:14">
      <c r="A1598" s="273" t="s">
        <v>1943</v>
      </c>
      <c r="B1598" s="273">
        <v>442133305</v>
      </c>
      <c r="C1598" s="273" t="s">
        <v>1948</v>
      </c>
      <c r="D1598" s="273">
        <v>26950951</v>
      </c>
      <c r="E1598" s="273">
        <v>100</v>
      </c>
      <c r="F1598" s="273" t="s">
        <v>1772</v>
      </c>
      <c r="G1598" s="273" t="s">
        <v>1255</v>
      </c>
      <c r="H1598" s="273" t="s">
        <v>1773</v>
      </c>
      <c r="I1598" s="287">
        <v>1</v>
      </c>
      <c r="J1598" s="273">
        <v>56</v>
      </c>
      <c r="K1598" s="288">
        <v>5.0229599999999999E-2</v>
      </c>
      <c r="L1598" s="288">
        <v>3.6523E-2</v>
      </c>
      <c r="M1598" s="288">
        <f t="shared" si="50"/>
        <v>1.3706599999999999E-2</v>
      </c>
      <c r="N1598" s="289">
        <f t="shared" si="51"/>
        <v>0.27287893990794271</v>
      </c>
    </row>
    <row r="1599" spans="1:14">
      <c r="A1599" s="273" t="s">
        <v>1946</v>
      </c>
      <c r="B1599" s="273">
        <v>442133204</v>
      </c>
      <c r="C1599" s="273" t="s">
        <v>1947</v>
      </c>
      <c r="D1599" s="273">
        <v>26950965</v>
      </c>
      <c r="E1599" s="273">
        <v>100</v>
      </c>
      <c r="F1599" s="273" t="s">
        <v>1772</v>
      </c>
      <c r="G1599" s="273" t="s">
        <v>1255</v>
      </c>
      <c r="H1599" s="273" t="s">
        <v>1773</v>
      </c>
      <c r="I1599" s="287">
        <v>1</v>
      </c>
      <c r="J1599" s="273">
        <v>72</v>
      </c>
      <c r="K1599" s="288">
        <v>3.0348799999999999E-2</v>
      </c>
      <c r="L1599" s="288">
        <v>1.7787000000000001E-2</v>
      </c>
      <c r="M1599" s="288">
        <f t="shared" si="50"/>
        <v>1.2561799999999998E-2</v>
      </c>
      <c r="N1599" s="289">
        <f t="shared" si="51"/>
        <v>0.41391422395613658</v>
      </c>
    </row>
    <row r="1600" spans="1:14">
      <c r="A1600" s="273" t="s">
        <v>1946</v>
      </c>
      <c r="B1600" s="273">
        <v>442133204</v>
      </c>
      <c r="C1600" s="273" t="s">
        <v>1947</v>
      </c>
      <c r="D1600" s="273">
        <v>26950975</v>
      </c>
      <c r="E1600" s="273">
        <v>100</v>
      </c>
      <c r="F1600" s="273" t="s">
        <v>1772</v>
      </c>
      <c r="G1600" s="273" t="s">
        <v>1255</v>
      </c>
      <c r="H1600" s="273" t="s">
        <v>1773</v>
      </c>
      <c r="I1600" s="287">
        <v>1</v>
      </c>
      <c r="J1600" s="273">
        <v>78</v>
      </c>
      <c r="K1600" s="288">
        <v>5.4635999999999997E-2</v>
      </c>
      <c r="L1600" s="288">
        <v>4.5494E-2</v>
      </c>
      <c r="M1600" s="288">
        <f t="shared" si="50"/>
        <v>9.1419999999999974E-3</v>
      </c>
      <c r="N1600" s="289">
        <f t="shared" si="51"/>
        <v>0.16732557288234859</v>
      </c>
    </row>
    <row r="1601" spans="1:14">
      <c r="A1601" s="273" t="s">
        <v>1943</v>
      </c>
      <c r="B1601" s="273">
        <v>442133305</v>
      </c>
      <c r="C1601" s="273" t="s">
        <v>1948</v>
      </c>
      <c r="D1601" s="273">
        <v>26950983</v>
      </c>
      <c r="E1601" s="273">
        <v>250</v>
      </c>
      <c r="F1601" s="273" t="s">
        <v>1772</v>
      </c>
      <c r="G1601" s="273" t="s">
        <v>1255</v>
      </c>
      <c r="H1601" s="273" t="s">
        <v>1773</v>
      </c>
      <c r="I1601" s="287">
        <v>1</v>
      </c>
      <c r="J1601" s="273">
        <v>305</v>
      </c>
      <c r="K1601" s="288">
        <v>0.20269999999999999</v>
      </c>
      <c r="L1601" s="288">
        <v>0.13517199999999999</v>
      </c>
      <c r="M1601" s="288">
        <f t="shared" si="50"/>
        <v>6.7528000000000005E-2</v>
      </c>
      <c r="N1601" s="289">
        <f t="shared" si="51"/>
        <v>0.33314257523433649</v>
      </c>
    </row>
    <row r="1602" spans="1:14">
      <c r="A1602" s="273" t="s">
        <v>1946</v>
      </c>
      <c r="B1602" s="273">
        <v>442133204</v>
      </c>
      <c r="C1602" s="273" t="s">
        <v>1947</v>
      </c>
      <c r="D1602" s="273">
        <v>26950989</v>
      </c>
      <c r="E1602" s="273">
        <v>100</v>
      </c>
      <c r="F1602" s="273" t="s">
        <v>1772</v>
      </c>
      <c r="G1602" s="273" t="s">
        <v>1255</v>
      </c>
      <c r="H1602" s="273" t="s">
        <v>1773</v>
      </c>
      <c r="I1602" s="287">
        <v>1</v>
      </c>
      <c r="J1602" s="273">
        <v>35</v>
      </c>
      <c r="K1602" s="288">
        <v>2.85656E-2</v>
      </c>
      <c r="L1602" s="288">
        <v>1.9619000000000001E-2</v>
      </c>
      <c r="M1602" s="288">
        <f t="shared" si="50"/>
        <v>8.946599999999999E-3</v>
      </c>
      <c r="N1602" s="289">
        <f t="shared" si="51"/>
        <v>0.31319489175791859</v>
      </c>
    </row>
    <row r="1603" spans="1:14">
      <c r="A1603" s="273" t="s">
        <v>1943</v>
      </c>
      <c r="B1603" s="273">
        <v>442133306</v>
      </c>
      <c r="C1603" s="273" t="s">
        <v>1380</v>
      </c>
      <c r="D1603" s="273">
        <v>26951011</v>
      </c>
      <c r="E1603" s="273">
        <v>100</v>
      </c>
      <c r="F1603" s="273" t="s">
        <v>1772</v>
      </c>
      <c r="G1603" s="273" t="s">
        <v>1255</v>
      </c>
      <c r="H1603" s="273" t="s">
        <v>1773</v>
      </c>
      <c r="I1603" s="287">
        <v>1</v>
      </c>
      <c r="J1603" s="273">
        <v>45</v>
      </c>
      <c r="K1603" s="288">
        <v>4.7776400000000004E-2</v>
      </c>
      <c r="L1603" s="288">
        <v>1.7565000000000001E-2</v>
      </c>
      <c r="M1603" s="288">
        <f t="shared" si="50"/>
        <v>3.0211400000000003E-2</v>
      </c>
      <c r="N1603" s="289">
        <f t="shared" si="51"/>
        <v>0.63234986311233166</v>
      </c>
    </row>
    <row r="1604" spans="1:14">
      <c r="A1604" s="273" t="s">
        <v>1943</v>
      </c>
      <c r="B1604" s="273">
        <v>442133305</v>
      </c>
      <c r="C1604" s="273" t="s">
        <v>1948</v>
      </c>
      <c r="D1604" s="273">
        <v>26951023</v>
      </c>
      <c r="E1604" s="273">
        <v>100</v>
      </c>
      <c r="F1604" s="273" t="s">
        <v>1772</v>
      </c>
      <c r="G1604" s="273" t="s">
        <v>1255</v>
      </c>
      <c r="H1604" s="273" t="s">
        <v>1773</v>
      </c>
      <c r="I1604" s="287">
        <v>1</v>
      </c>
      <c r="J1604" s="273">
        <v>43</v>
      </c>
      <c r="K1604" s="288">
        <v>1.7786799999999998E-2</v>
      </c>
      <c r="L1604" s="288">
        <v>1.1922E-2</v>
      </c>
      <c r="M1604" s="288">
        <f t="shared" si="50"/>
        <v>5.8647999999999981E-3</v>
      </c>
      <c r="N1604" s="289">
        <f t="shared" si="51"/>
        <v>0.3297276632109204</v>
      </c>
    </row>
    <row r="1605" spans="1:14">
      <c r="A1605" s="273" t="s">
        <v>1943</v>
      </c>
      <c r="B1605" s="273">
        <v>442133305</v>
      </c>
      <c r="C1605" s="273" t="s">
        <v>1948</v>
      </c>
      <c r="D1605" s="273">
        <v>26951029</v>
      </c>
      <c r="E1605" s="273">
        <v>100</v>
      </c>
      <c r="F1605" s="273" t="s">
        <v>1772</v>
      </c>
      <c r="G1605" s="273" t="s">
        <v>1255</v>
      </c>
      <c r="H1605" s="273" t="s">
        <v>1773</v>
      </c>
      <c r="I1605" s="287">
        <v>1</v>
      </c>
      <c r="J1605" s="273">
        <v>126</v>
      </c>
      <c r="K1605" s="288">
        <v>9.200280000000001E-2</v>
      </c>
      <c r="L1605" s="288">
        <v>8.4334999999999993E-2</v>
      </c>
      <c r="M1605" s="288">
        <f t="shared" si="50"/>
        <v>7.6678000000000163E-3</v>
      </c>
      <c r="N1605" s="289">
        <f t="shared" si="51"/>
        <v>8.3343115644306645E-2</v>
      </c>
    </row>
    <row r="1606" spans="1:14">
      <c r="A1606" s="273" t="s">
        <v>1943</v>
      </c>
      <c r="B1606" s="273">
        <v>442133305</v>
      </c>
      <c r="C1606" s="273" t="s">
        <v>1948</v>
      </c>
      <c r="D1606" s="273">
        <v>26951031</v>
      </c>
      <c r="E1606" s="273">
        <v>100</v>
      </c>
      <c r="F1606" s="273" t="s">
        <v>1772</v>
      </c>
      <c r="G1606" s="273" t="s">
        <v>1255</v>
      </c>
      <c r="H1606" s="273" t="s">
        <v>1773</v>
      </c>
      <c r="I1606" s="287">
        <v>1</v>
      </c>
      <c r="J1606" s="273">
        <v>109</v>
      </c>
      <c r="K1606" s="288">
        <v>9.9899600000000005E-2</v>
      </c>
      <c r="L1606" s="288">
        <v>5.892E-2</v>
      </c>
      <c r="M1606" s="288">
        <f t="shared" si="50"/>
        <v>4.0979600000000005E-2</v>
      </c>
      <c r="N1606" s="289">
        <f t="shared" si="51"/>
        <v>0.41020784868007482</v>
      </c>
    </row>
    <row r="1607" spans="1:14">
      <c r="A1607" s="273" t="s">
        <v>1946</v>
      </c>
      <c r="B1607" s="273">
        <v>442133204</v>
      </c>
      <c r="C1607" s="273" t="s">
        <v>1947</v>
      </c>
      <c r="D1607" s="273">
        <v>26951043</v>
      </c>
      <c r="E1607" s="273">
        <v>100</v>
      </c>
      <c r="F1607" s="273" t="s">
        <v>1772</v>
      </c>
      <c r="G1607" s="273" t="s">
        <v>1255</v>
      </c>
      <c r="H1607" s="273" t="s">
        <v>1773</v>
      </c>
      <c r="I1607" s="287">
        <v>1</v>
      </c>
      <c r="J1607" s="273">
        <v>111</v>
      </c>
      <c r="K1607" s="288">
        <v>7.0380800000000007E-2</v>
      </c>
      <c r="L1607" s="288">
        <v>5.6765000000000003E-2</v>
      </c>
      <c r="M1607" s="288">
        <f t="shared" si="50"/>
        <v>1.3615800000000004E-2</v>
      </c>
      <c r="N1607" s="289">
        <f t="shared" si="51"/>
        <v>0.1934590115486042</v>
      </c>
    </row>
    <row r="1608" spans="1:14">
      <c r="A1608" s="273" t="s">
        <v>1943</v>
      </c>
      <c r="B1608" s="273">
        <v>442133305</v>
      </c>
      <c r="C1608" s="273" t="s">
        <v>1948</v>
      </c>
      <c r="D1608" s="273">
        <v>26951047</v>
      </c>
      <c r="E1608" s="273">
        <v>100</v>
      </c>
      <c r="F1608" s="273" t="s">
        <v>1772</v>
      </c>
      <c r="G1608" s="273" t="s">
        <v>1255</v>
      </c>
      <c r="H1608" s="273" t="s">
        <v>1773</v>
      </c>
      <c r="I1608" s="287">
        <v>1</v>
      </c>
      <c r="J1608" s="273">
        <v>37</v>
      </c>
      <c r="K1608" s="288">
        <v>1.8242400000000002E-2</v>
      </c>
      <c r="L1608" s="288">
        <v>1.2359999999999999E-2</v>
      </c>
      <c r="M1608" s="288">
        <f t="shared" si="50"/>
        <v>5.8824000000000029E-3</v>
      </c>
      <c r="N1608" s="289">
        <f t="shared" si="51"/>
        <v>0.322457571372188</v>
      </c>
    </row>
    <row r="1609" spans="1:14">
      <c r="A1609" s="273" t="s">
        <v>1943</v>
      </c>
      <c r="B1609" s="273">
        <v>442133305</v>
      </c>
      <c r="C1609" s="273" t="s">
        <v>1948</v>
      </c>
      <c r="D1609" s="273">
        <v>26951059</v>
      </c>
      <c r="E1609" s="273">
        <v>100</v>
      </c>
      <c r="F1609" s="273" t="s">
        <v>1772</v>
      </c>
      <c r="G1609" s="273" t="s">
        <v>1255</v>
      </c>
      <c r="H1609" s="273" t="s">
        <v>1773</v>
      </c>
      <c r="I1609" s="287">
        <v>1</v>
      </c>
      <c r="J1609" s="273">
        <v>61</v>
      </c>
      <c r="K1609" s="288">
        <v>3.9579199999999995E-2</v>
      </c>
      <c r="L1609" s="288">
        <v>2.8230999999999999E-2</v>
      </c>
      <c r="M1609" s="288">
        <f t="shared" si="50"/>
        <v>1.1348199999999996E-2</v>
      </c>
      <c r="N1609" s="289">
        <f t="shared" si="51"/>
        <v>0.28672130816186275</v>
      </c>
    </row>
    <row r="1610" spans="1:14">
      <c r="A1610" s="273" t="s">
        <v>1943</v>
      </c>
      <c r="B1610" s="273">
        <v>442133305</v>
      </c>
      <c r="C1610" s="273" t="s">
        <v>1948</v>
      </c>
      <c r="D1610" s="273">
        <v>26951069</v>
      </c>
      <c r="E1610" s="273">
        <v>100</v>
      </c>
      <c r="F1610" s="273" t="s">
        <v>1772</v>
      </c>
      <c r="G1610" s="273" t="s">
        <v>1255</v>
      </c>
      <c r="H1610" s="273" t="s">
        <v>1773</v>
      </c>
      <c r="I1610" s="287">
        <v>1</v>
      </c>
      <c r="J1610" s="273">
        <v>79</v>
      </c>
      <c r="K1610" s="288">
        <v>4.4940000000000001E-2</v>
      </c>
      <c r="L1610" s="288">
        <v>2.7678000000000001E-2</v>
      </c>
      <c r="M1610" s="288">
        <f t="shared" si="50"/>
        <v>1.7262E-2</v>
      </c>
      <c r="N1610" s="289">
        <f t="shared" si="51"/>
        <v>0.38411214953271028</v>
      </c>
    </row>
    <row r="1611" spans="1:14">
      <c r="A1611" s="273" t="s">
        <v>1943</v>
      </c>
      <c r="B1611" s="273">
        <v>442133305</v>
      </c>
      <c r="C1611" s="273" t="s">
        <v>1948</v>
      </c>
      <c r="D1611" s="273">
        <v>26951105</v>
      </c>
      <c r="E1611" s="273">
        <v>100</v>
      </c>
      <c r="F1611" s="273" t="s">
        <v>1772</v>
      </c>
      <c r="G1611" s="273" t="s">
        <v>1255</v>
      </c>
      <c r="H1611" s="273" t="s">
        <v>1773</v>
      </c>
      <c r="I1611" s="287">
        <v>1</v>
      </c>
      <c r="J1611" s="273">
        <v>28</v>
      </c>
      <c r="K1611" s="288">
        <v>1.89228E-2</v>
      </c>
      <c r="L1611" s="288">
        <v>1.2383999999999999E-2</v>
      </c>
      <c r="M1611" s="288">
        <f t="shared" si="50"/>
        <v>6.5388000000000009E-3</v>
      </c>
      <c r="N1611" s="289">
        <f t="shared" si="51"/>
        <v>0.34555139831314607</v>
      </c>
    </row>
    <row r="1612" spans="1:14">
      <c r="A1612" s="273" t="s">
        <v>1943</v>
      </c>
      <c r="B1612" s="273">
        <v>442133305</v>
      </c>
      <c r="C1612" s="273" t="s">
        <v>1948</v>
      </c>
      <c r="D1612" s="273">
        <v>26951109</v>
      </c>
      <c r="E1612" s="273">
        <v>100</v>
      </c>
      <c r="F1612" s="273" t="s">
        <v>1772</v>
      </c>
      <c r="G1612" s="273" t="s">
        <v>1255</v>
      </c>
      <c r="H1612" s="273" t="s">
        <v>1773</v>
      </c>
      <c r="I1612" s="287">
        <v>1</v>
      </c>
      <c r="J1612" s="273">
        <v>60</v>
      </c>
      <c r="K1612" s="288">
        <v>3.8569199999999998E-2</v>
      </c>
      <c r="L1612" s="288">
        <v>3.3599999999999998E-2</v>
      </c>
      <c r="M1612" s="288">
        <f t="shared" si="50"/>
        <v>4.9692E-3</v>
      </c>
      <c r="N1612" s="289">
        <f t="shared" si="51"/>
        <v>0.12883855511651784</v>
      </c>
    </row>
    <row r="1613" spans="1:14">
      <c r="A1613" s="273" t="s">
        <v>1943</v>
      </c>
      <c r="B1613" s="273">
        <v>442133305</v>
      </c>
      <c r="C1613" s="273" t="s">
        <v>1948</v>
      </c>
      <c r="D1613" s="273">
        <v>26951141</v>
      </c>
      <c r="E1613" s="273">
        <v>100</v>
      </c>
      <c r="F1613" s="273" t="s">
        <v>1772</v>
      </c>
      <c r="G1613" s="273" t="s">
        <v>1255</v>
      </c>
      <c r="H1613" s="273" t="s">
        <v>1773</v>
      </c>
      <c r="I1613" s="287">
        <v>1</v>
      </c>
      <c r="J1613" s="273">
        <v>72</v>
      </c>
      <c r="K1613" s="288">
        <v>4.2755599999999998E-2</v>
      </c>
      <c r="L1613" s="288">
        <v>3.8209E-2</v>
      </c>
      <c r="M1613" s="288">
        <f t="shared" si="50"/>
        <v>4.5465999999999979E-3</v>
      </c>
      <c r="N1613" s="289">
        <f t="shared" si="51"/>
        <v>0.10633928654959814</v>
      </c>
    </row>
    <row r="1614" spans="1:14">
      <c r="A1614" s="273" t="s">
        <v>1943</v>
      </c>
      <c r="B1614" s="273">
        <v>442133305</v>
      </c>
      <c r="C1614" s="273" t="s">
        <v>1948</v>
      </c>
      <c r="D1614" s="273">
        <v>26951155</v>
      </c>
      <c r="E1614" s="273">
        <v>100</v>
      </c>
      <c r="F1614" s="273" t="s">
        <v>1772</v>
      </c>
      <c r="G1614" s="273" t="s">
        <v>1255</v>
      </c>
      <c r="H1614" s="273" t="s">
        <v>1773</v>
      </c>
      <c r="I1614" s="287">
        <v>1</v>
      </c>
      <c r="J1614" s="273">
        <v>89</v>
      </c>
      <c r="K1614" s="288">
        <v>5.8886800000000003E-2</v>
      </c>
      <c r="L1614" s="288">
        <v>4.3088000000000001E-2</v>
      </c>
      <c r="M1614" s="288">
        <f t="shared" si="50"/>
        <v>1.5798800000000002E-2</v>
      </c>
      <c r="N1614" s="289">
        <f t="shared" si="51"/>
        <v>0.26829102617224915</v>
      </c>
    </row>
    <row r="1615" spans="1:14">
      <c r="A1615" s="273" t="s">
        <v>1943</v>
      </c>
      <c r="B1615" s="273">
        <v>442133305</v>
      </c>
      <c r="C1615" s="273" t="s">
        <v>1948</v>
      </c>
      <c r="D1615" s="273">
        <v>26951177</v>
      </c>
      <c r="E1615" s="273">
        <v>100</v>
      </c>
      <c r="F1615" s="273" t="s">
        <v>1772</v>
      </c>
      <c r="G1615" s="273" t="s">
        <v>1255</v>
      </c>
      <c r="H1615" s="273" t="s">
        <v>1773</v>
      </c>
      <c r="I1615" s="287">
        <v>1</v>
      </c>
      <c r="J1615" s="273">
        <v>24</v>
      </c>
      <c r="K1615" s="288">
        <v>2.2827200000000002E-2</v>
      </c>
      <c r="L1615" s="288">
        <v>1.3591000000000001E-2</v>
      </c>
      <c r="M1615" s="288">
        <f t="shared" si="50"/>
        <v>9.2362000000000017E-3</v>
      </c>
      <c r="N1615" s="289">
        <f t="shared" si="51"/>
        <v>0.40461379407023201</v>
      </c>
    </row>
    <row r="1616" spans="1:14">
      <c r="A1616" s="273" t="s">
        <v>1946</v>
      </c>
      <c r="B1616" s="273">
        <v>442133204</v>
      </c>
      <c r="C1616" s="273" t="s">
        <v>1947</v>
      </c>
      <c r="D1616" s="273">
        <v>26951183</v>
      </c>
      <c r="E1616" s="273">
        <v>100</v>
      </c>
      <c r="F1616" s="273" t="s">
        <v>1772</v>
      </c>
      <c r="G1616" s="273" t="s">
        <v>1255</v>
      </c>
      <c r="H1616" s="273" t="s">
        <v>1773</v>
      </c>
      <c r="I1616" s="287">
        <v>1</v>
      </c>
      <c r="J1616" s="273">
        <v>43</v>
      </c>
      <c r="K1616" s="288">
        <v>4.1140000000000003E-2</v>
      </c>
      <c r="L1616" s="288">
        <v>2.3570000000000001E-2</v>
      </c>
      <c r="M1616" s="288">
        <f t="shared" si="50"/>
        <v>1.7570000000000002E-2</v>
      </c>
      <c r="N1616" s="289">
        <f t="shared" si="51"/>
        <v>0.42707826932425863</v>
      </c>
    </row>
    <row r="1617" spans="1:14">
      <c r="A1617" s="273" t="s">
        <v>1942</v>
      </c>
      <c r="B1617" s="273">
        <v>442132102</v>
      </c>
      <c r="C1617" s="273" t="s">
        <v>1949</v>
      </c>
      <c r="D1617" s="273">
        <v>21345328</v>
      </c>
      <c r="E1617" s="273">
        <v>100</v>
      </c>
      <c r="F1617" s="273" t="s">
        <v>1772</v>
      </c>
      <c r="G1617" s="273" t="s">
        <v>1255</v>
      </c>
      <c r="H1617" s="273" t="s">
        <v>1773</v>
      </c>
      <c r="I1617" s="287">
        <v>1</v>
      </c>
      <c r="J1617" s="273">
        <v>64</v>
      </c>
      <c r="K1617" s="288">
        <v>4.7217599999999998E-2</v>
      </c>
      <c r="L1617" s="288">
        <v>2.528E-2</v>
      </c>
      <c r="M1617" s="288">
        <f t="shared" si="50"/>
        <v>2.1937599999999998E-2</v>
      </c>
      <c r="N1617" s="289">
        <f t="shared" si="51"/>
        <v>0.46460641794585067</v>
      </c>
    </row>
    <row r="1618" spans="1:14">
      <c r="A1618" s="273" t="s">
        <v>1942</v>
      </c>
      <c r="B1618" s="273">
        <v>442132102</v>
      </c>
      <c r="C1618" s="273" t="s">
        <v>1949</v>
      </c>
      <c r="D1618" s="273">
        <v>21345416</v>
      </c>
      <c r="E1618" s="273">
        <v>100</v>
      </c>
      <c r="F1618" s="273" t="s">
        <v>1772</v>
      </c>
      <c r="G1618" s="273" t="s">
        <v>1255</v>
      </c>
      <c r="H1618" s="273" t="s">
        <v>1773</v>
      </c>
      <c r="I1618" s="287">
        <v>1</v>
      </c>
      <c r="J1618" s="273">
        <v>34</v>
      </c>
      <c r="K1618" s="288">
        <v>2.1100000000000001E-2</v>
      </c>
      <c r="L1618" s="288">
        <v>1.5882E-2</v>
      </c>
      <c r="M1618" s="288">
        <f t="shared" si="50"/>
        <v>5.2180000000000004E-3</v>
      </c>
      <c r="N1618" s="289">
        <f t="shared" si="51"/>
        <v>0.24729857819905215</v>
      </c>
    </row>
    <row r="1619" spans="1:14">
      <c r="A1619" s="273" t="s">
        <v>1942</v>
      </c>
      <c r="B1619" s="273">
        <v>442132102</v>
      </c>
      <c r="C1619" s="273" t="s">
        <v>1949</v>
      </c>
      <c r="D1619" s="273">
        <v>21354094</v>
      </c>
      <c r="E1619" s="273">
        <v>100</v>
      </c>
      <c r="F1619" s="273" t="s">
        <v>1772</v>
      </c>
      <c r="G1619" s="273" t="s">
        <v>1255</v>
      </c>
      <c r="H1619" s="273" t="s">
        <v>1773</v>
      </c>
      <c r="I1619" s="287">
        <v>1</v>
      </c>
      <c r="J1619" s="273">
        <v>55</v>
      </c>
      <c r="K1619" s="288">
        <v>2.3445599999999997E-2</v>
      </c>
      <c r="L1619" s="288">
        <v>1.7405E-2</v>
      </c>
      <c r="M1619" s="288">
        <f t="shared" si="50"/>
        <v>6.0405999999999967E-3</v>
      </c>
      <c r="N1619" s="289">
        <f t="shared" si="51"/>
        <v>0.2576432251680485</v>
      </c>
    </row>
    <row r="1620" spans="1:14">
      <c r="A1620" s="273" t="s">
        <v>1942</v>
      </c>
      <c r="B1620" s="273">
        <v>442132102</v>
      </c>
      <c r="C1620" s="273" t="s">
        <v>1949</v>
      </c>
      <c r="D1620" s="273">
        <v>21354378</v>
      </c>
      <c r="E1620" s="273">
        <v>100</v>
      </c>
      <c r="F1620" s="273" t="s">
        <v>1772</v>
      </c>
      <c r="G1620" s="273" t="s">
        <v>1255</v>
      </c>
      <c r="H1620" s="273" t="s">
        <v>1773</v>
      </c>
      <c r="I1620" s="287">
        <v>1</v>
      </c>
      <c r="J1620" s="273">
        <v>53</v>
      </c>
      <c r="K1620" s="288">
        <v>6.9291199999999997E-2</v>
      </c>
      <c r="L1620" s="288">
        <v>2.3737999999999999E-2</v>
      </c>
      <c r="M1620" s="288">
        <f t="shared" si="50"/>
        <v>4.5553200000000002E-2</v>
      </c>
      <c r="N1620" s="289">
        <f t="shared" si="51"/>
        <v>0.65741681483362968</v>
      </c>
    </row>
    <row r="1621" spans="1:14">
      <c r="A1621" s="273" t="s">
        <v>1942</v>
      </c>
      <c r="B1621" s="273">
        <v>442132102</v>
      </c>
      <c r="C1621" s="273" t="s">
        <v>1949</v>
      </c>
      <c r="D1621" s="273">
        <v>21354416</v>
      </c>
      <c r="E1621" s="273">
        <v>100</v>
      </c>
      <c r="F1621" s="273" t="s">
        <v>1772</v>
      </c>
      <c r="G1621" s="273" t="s">
        <v>1255</v>
      </c>
      <c r="H1621" s="273" t="s">
        <v>1773</v>
      </c>
      <c r="I1621" s="287">
        <v>1</v>
      </c>
      <c r="J1621" s="273">
        <v>75</v>
      </c>
      <c r="K1621" s="288">
        <v>4.6760400000000001E-2</v>
      </c>
      <c r="L1621" s="288">
        <v>2.8443E-2</v>
      </c>
      <c r="M1621" s="288">
        <f t="shared" si="50"/>
        <v>1.8317400000000001E-2</v>
      </c>
      <c r="N1621" s="289">
        <f t="shared" si="51"/>
        <v>0.39172889881181516</v>
      </c>
    </row>
    <row r="1622" spans="1:14">
      <c r="A1622" s="273" t="s">
        <v>1942</v>
      </c>
      <c r="B1622" s="273">
        <v>442132102</v>
      </c>
      <c r="C1622" s="273" t="s">
        <v>1949</v>
      </c>
      <c r="D1622" s="273">
        <v>21354460</v>
      </c>
      <c r="E1622" s="273">
        <v>100</v>
      </c>
      <c r="F1622" s="273" t="s">
        <v>1772</v>
      </c>
      <c r="G1622" s="273" t="s">
        <v>1255</v>
      </c>
      <c r="H1622" s="273" t="s">
        <v>1773</v>
      </c>
      <c r="I1622" s="287">
        <v>1</v>
      </c>
      <c r="J1622" s="273">
        <v>40</v>
      </c>
      <c r="K1622" s="288">
        <v>3.4955199999999999E-2</v>
      </c>
      <c r="L1622" s="288">
        <v>1.1609E-2</v>
      </c>
      <c r="M1622" s="288">
        <f t="shared" si="50"/>
        <v>2.3346199999999998E-2</v>
      </c>
      <c r="N1622" s="289">
        <f t="shared" si="51"/>
        <v>0.6678891838696388</v>
      </c>
    </row>
    <row r="1623" spans="1:14">
      <c r="A1623" s="273" t="s">
        <v>1950</v>
      </c>
      <c r="B1623" s="273">
        <v>442152102</v>
      </c>
      <c r="C1623" s="273" t="s">
        <v>1403</v>
      </c>
      <c r="D1623" s="273">
        <v>21354478</v>
      </c>
      <c r="E1623" s="273">
        <v>100</v>
      </c>
      <c r="F1623" s="273" t="s">
        <v>1772</v>
      </c>
      <c r="G1623" s="273" t="s">
        <v>1255</v>
      </c>
      <c r="H1623" s="273" t="s">
        <v>1773</v>
      </c>
      <c r="I1623" s="287">
        <v>1</v>
      </c>
      <c r="J1623" s="273">
        <v>69</v>
      </c>
      <c r="K1623" s="288">
        <v>3.2346400000000004E-2</v>
      </c>
      <c r="L1623" s="288">
        <v>2.6504E-2</v>
      </c>
      <c r="M1623" s="288">
        <f t="shared" si="50"/>
        <v>5.8424000000000045E-3</v>
      </c>
      <c r="N1623" s="289">
        <f t="shared" si="51"/>
        <v>0.18061979076496931</v>
      </c>
    </row>
    <row r="1624" spans="1:14">
      <c r="A1624" s="273" t="s">
        <v>1950</v>
      </c>
      <c r="B1624" s="273">
        <v>442152103</v>
      </c>
      <c r="C1624" s="273" t="s">
        <v>1404</v>
      </c>
      <c r="D1624" s="273">
        <v>23414077</v>
      </c>
      <c r="E1624" s="273">
        <v>100</v>
      </c>
      <c r="F1624" s="273" t="s">
        <v>1772</v>
      </c>
      <c r="G1624" s="273" t="s">
        <v>1255</v>
      </c>
      <c r="H1624" s="273" t="s">
        <v>1773</v>
      </c>
      <c r="I1624" s="287">
        <v>1</v>
      </c>
      <c r="J1624" s="273">
        <v>65</v>
      </c>
      <c r="K1624" s="288">
        <v>4.2210400000000002E-2</v>
      </c>
      <c r="L1624" s="288">
        <v>3.1542000000000001E-2</v>
      </c>
      <c r="M1624" s="288">
        <f t="shared" si="50"/>
        <v>1.0668400000000001E-2</v>
      </c>
      <c r="N1624" s="289">
        <f t="shared" si="51"/>
        <v>0.25274339973087201</v>
      </c>
    </row>
    <row r="1625" spans="1:14">
      <c r="A1625" s="273" t="s">
        <v>1951</v>
      </c>
      <c r="B1625" s="273">
        <v>442151204</v>
      </c>
      <c r="C1625" s="273" t="s">
        <v>1400</v>
      </c>
      <c r="D1625" s="273">
        <v>27212001</v>
      </c>
      <c r="E1625" s="273">
        <v>100</v>
      </c>
      <c r="F1625" s="273" t="s">
        <v>1772</v>
      </c>
      <c r="G1625" s="273" t="s">
        <v>1255</v>
      </c>
      <c r="H1625" s="273" t="s">
        <v>1773</v>
      </c>
      <c r="I1625" s="287">
        <v>1</v>
      </c>
      <c r="J1625" s="273">
        <v>117</v>
      </c>
      <c r="K1625" s="288">
        <v>7.2852E-2</v>
      </c>
      <c r="L1625" s="288">
        <v>6.1954000000000002E-2</v>
      </c>
      <c r="M1625" s="288">
        <f t="shared" si="50"/>
        <v>1.0897999999999998E-2</v>
      </c>
      <c r="N1625" s="289">
        <f t="shared" si="51"/>
        <v>0.14959095151814636</v>
      </c>
    </row>
    <row r="1626" spans="1:14">
      <c r="A1626" s="273" t="s">
        <v>1951</v>
      </c>
      <c r="B1626" s="273">
        <v>442151204</v>
      </c>
      <c r="C1626" s="273" t="s">
        <v>1400</v>
      </c>
      <c r="D1626" s="273">
        <v>27212007</v>
      </c>
      <c r="E1626" s="273">
        <v>100</v>
      </c>
      <c r="F1626" s="273" t="s">
        <v>1772</v>
      </c>
      <c r="G1626" s="273" t="s">
        <v>1255</v>
      </c>
      <c r="H1626" s="273" t="s">
        <v>1773</v>
      </c>
      <c r="I1626" s="287">
        <v>1</v>
      </c>
      <c r="J1626" s="273">
        <v>55</v>
      </c>
      <c r="K1626" s="288">
        <v>6.7603999999999997E-2</v>
      </c>
      <c r="L1626" s="288">
        <v>4.8385999999999998E-2</v>
      </c>
      <c r="M1626" s="288">
        <f t="shared" si="50"/>
        <v>1.9217999999999999E-2</v>
      </c>
      <c r="N1626" s="289">
        <f t="shared" si="51"/>
        <v>0.28427311993373172</v>
      </c>
    </row>
    <row r="1627" spans="1:14">
      <c r="A1627" s="273" t="s">
        <v>1951</v>
      </c>
      <c r="B1627" s="273">
        <v>442151204</v>
      </c>
      <c r="C1627" s="273" t="s">
        <v>1400</v>
      </c>
      <c r="D1627" s="273">
        <v>27212035</v>
      </c>
      <c r="E1627" s="273">
        <v>100</v>
      </c>
      <c r="F1627" s="273" t="s">
        <v>1772</v>
      </c>
      <c r="G1627" s="273" t="s">
        <v>1255</v>
      </c>
      <c r="H1627" s="273" t="s">
        <v>1773</v>
      </c>
      <c r="I1627" s="287">
        <v>1</v>
      </c>
      <c r="J1627" s="273">
        <v>21</v>
      </c>
      <c r="K1627" s="288">
        <v>1.8387199999999999E-2</v>
      </c>
      <c r="L1627" s="288">
        <v>1.7215999999999999E-2</v>
      </c>
      <c r="M1627" s="288">
        <f t="shared" si="50"/>
        <v>1.1712000000000007E-3</v>
      </c>
      <c r="N1627" s="289">
        <f t="shared" si="51"/>
        <v>6.3696484510964185E-2</v>
      </c>
    </row>
    <row r="1628" spans="1:14">
      <c r="A1628" s="273" t="s">
        <v>1951</v>
      </c>
      <c r="B1628" s="273">
        <v>442151204</v>
      </c>
      <c r="C1628" s="273" t="s">
        <v>1400</v>
      </c>
      <c r="D1628" s="273">
        <v>27212047</v>
      </c>
      <c r="E1628" s="273">
        <v>100</v>
      </c>
      <c r="F1628" s="273" t="s">
        <v>1772</v>
      </c>
      <c r="G1628" s="273" t="s">
        <v>1255</v>
      </c>
      <c r="H1628" s="273" t="s">
        <v>1773</v>
      </c>
      <c r="I1628" s="287">
        <v>1</v>
      </c>
      <c r="J1628" s="273">
        <v>72</v>
      </c>
      <c r="K1628" s="288">
        <v>5.34624E-2</v>
      </c>
      <c r="L1628" s="288">
        <v>4.6928999999999998E-2</v>
      </c>
      <c r="M1628" s="288">
        <f t="shared" si="50"/>
        <v>6.5334000000000017E-3</v>
      </c>
      <c r="N1628" s="289">
        <f t="shared" si="51"/>
        <v>0.12220551265936437</v>
      </c>
    </row>
    <row r="1629" spans="1:14">
      <c r="A1629" s="273" t="s">
        <v>1951</v>
      </c>
      <c r="B1629" s="273">
        <v>442151204</v>
      </c>
      <c r="C1629" s="273" t="s">
        <v>1400</v>
      </c>
      <c r="D1629" s="273">
        <v>27212059</v>
      </c>
      <c r="E1629" s="273">
        <v>100</v>
      </c>
      <c r="F1629" s="273" t="s">
        <v>1772</v>
      </c>
      <c r="G1629" s="273" t="s">
        <v>1255</v>
      </c>
      <c r="H1629" s="273" t="s">
        <v>1773</v>
      </c>
      <c r="I1629" s="287">
        <v>1</v>
      </c>
      <c r="J1629" s="273">
        <v>47</v>
      </c>
      <c r="K1629" s="288">
        <v>6.7455199999999993E-2</v>
      </c>
      <c r="L1629" s="288">
        <v>3.8023000000000001E-2</v>
      </c>
      <c r="M1629" s="288">
        <f t="shared" si="50"/>
        <v>2.9432199999999992E-2</v>
      </c>
      <c r="N1629" s="289">
        <f t="shared" si="51"/>
        <v>0.43632218124028976</v>
      </c>
    </row>
    <row r="1630" spans="1:14">
      <c r="A1630" s="273" t="s">
        <v>1951</v>
      </c>
      <c r="B1630" s="273">
        <v>442151204</v>
      </c>
      <c r="C1630" s="273" t="s">
        <v>1400</v>
      </c>
      <c r="D1630" s="273">
        <v>27212077</v>
      </c>
      <c r="E1630" s="273">
        <v>100</v>
      </c>
      <c r="F1630" s="273" t="s">
        <v>1772</v>
      </c>
      <c r="G1630" s="273" t="s">
        <v>1255</v>
      </c>
      <c r="H1630" s="273" t="s">
        <v>1773</v>
      </c>
      <c r="I1630" s="287">
        <v>1</v>
      </c>
      <c r="J1630" s="273">
        <v>23</v>
      </c>
      <c r="K1630" s="288">
        <v>2.9447999999999998E-2</v>
      </c>
      <c r="L1630" s="288">
        <v>9.9550000000000003E-3</v>
      </c>
      <c r="M1630" s="288">
        <f t="shared" si="50"/>
        <v>1.9492999999999996E-2</v>
      </c>
      <c r="N1630" s="289">
        <f t="shared" si="51"/>
        <v>0.66194648193425687</v>
      </c>
    </row>
    <row r="1631" spans="1:14">
      <c r="A1631" s="273" t="s">
        <v>1951</v>
      </c>
      <c r="B1631" s="273">
        <v>442151204</v>
      </c>
      <c r="C1631" s="273" t="s">
        <v>1400</v>
      </c>
      <c r="D1631" s="273">
        <v>27212085</v>
      </c>
      <c r="E1631" s="273">
        <v>100</v>
      </c>
      <c r="F1631" s="273" t="s">
        <v>1772</v>
      </c>
      <c r="G1631" s="273" t="s">
        <v>1255</v>
      </c>
      <c r="H1631" s="273" t="s">
        <v>1773</v>
      </c>
      <c r="I1631" s="287">
        <v>1</v>
      </c>
      <c r="J1631" s="273">
        <v>60</v>
      </c>
      <c r="K1631" s="288">
        <v>8.3739999999999995E-2</v>
      </c>
      <c r="L1631" s="288">
        <v>5.0505000000000001E-2</v>
      </c>
      <c r="M1631" s="288">
        <f t="shared" si="50"/>
        <v>3.3234999999999994E-2</v>
      </c>
      <c r="N1631" s="289">
        <f t="shared" si="51"/>
        <v>0.39688320993551462</v>
      </c>
    </row>
    <row r="1632" spans="1:14">
      <c r="A1632" s="273" t="s">
        <v>1951</v>
      </c>
      <c r="B1632" s="273">
        <v>442151204</v>
      </c>
      <c r="C1632" s="273" t="s">
        <v>1400</v>
      </c>
      <c r="D1632" s="273">
        <v>27212141</v>
      </c>
      <c r="E1632" s="273">
        <v>100</v>
      </c>
      <c r="F1632" s="273" t="s">
        <v>1772</v>
      </c>
      <c r="G1632" s="273" t="s">
        <v>1255</v>
      </c>
      <c r="H1632" s="273" t="s">
        <v>1773</v>
      </c>
      <c r="I1632" s="287">
        <v>1</v>
      </c>
      <c r="J1632" s="273">
        <v>34</v>
      </c>
      <c r="K1632" s="288">
        <v>3.7666400000000003E-2</v>
      </c>
      <c r="L1632" s="288">
        <v>2.1902000000000001E-2</v>
      </c>
      <c r="M1632" s="288">
        <f t="shared" si="50"/>
        <v>1.5764400000000001E-2</v>
      </c>
      <c r="N1632" s="289">
        <f t="shared" si="51"/>
        <v>0.418526856827305</v>
      </c>
    </row>
    <row r="1633" spans="1:14">
      <c r="A1633" s="273" t="s">
        <v>1951</v>
      </c>
      <c r="B1633" s="273">
        <v>442151203</v>
      </c>
      <c r="C1633" s="273" t="s">
        <v>1952</v>
      </c>
      <c r="D1633" s="273">
        <v>27212149</v>
      </c>
      <c r="E1633" s="273">
        <v>100</v>
      </c>
      <c r="F1633" s="273" t="s">
        <v>1772</v>
      </c>
      <c r="G1633" s="273" t="s">
        <v>1255</v>
      </c>
      <c r="H1633" s="273" t="s">
        <v>1773</v>
      </c>
      <c r="I1633" s="287">
        <v>1</v>
      </c>
      <c r="J1633" s="273">
        <v>11</v>
      </c>
      <c r="K1633" s="288">
        <v>2.8548E-2</v>
      </c>
      <c r="L1633" s="288">
        <v>9.9159999999999995E-3</v>
      </c>
      <c r="M1633" s="288">
        <f t="shared" si="50"/>
        <v>1.8632000000000003E-2</v>
      </c>
      <c r="N1633" s="289">
        <f t="shared" si="51"/>
        <v>0.65265517724534128</v>
      </c>
    </row>
    <row r="1634" spans="1:14">
      <c r="A1634" s="273" t="s">
        <v>1951</v>
      </c>
      <c r="B1634" s="273">
        <v>442151203</v>
      </c>
      <c r="C1634" s="273" t="s">
        <v>1952</v>
      </c>
      <c r="D1634" s="273">
        <v>27212233</v>
      </c>
      <c r="E1634" s="273">
        <v>100</v>
      </c>
      <c r="F1634" s="273" t="s">
        <v>1772</v>
      </c>
      <c r="G1634" s="273" t="s">
        <v>1255</v>
      </c>
      <c r="H1634" s="273" t="s">
        <v>1773</v>
      </c>
      <c r="I1634" s="287">
        <v>1</v>
      </c>
      <c r="J1634" s="273">
        <v>23</v>
      </c>
      <c r="K1634" s="288">
        <v>1.72912E-2</v>
      </c>
      <c r="L1634" s="288">
        <v>8.1580000000000003E-3</v>
      </c>
      <c r="M1634" s="288">
        <f t="shared" si="50"/>
        <v>9.1331999999999993E-3</v>
      </c>
      <c r="N1634" s="289">
        <f t="shared" si="51"/>
        <v>0.52819931525862862</v>
      </c>
    </row>
    <row r="1635" spans="1:14">
      <c r="A1635" s="273" t="s">
        <v>1951</v>
      </c>
      <c r="B1635" s="273">
        <v>442151203</v>
      </c>
      <c r="C1635" s="273" t="s">
        <v>1952</v>
      </c>
      <c r="D1635" s="273">
        <v>27212313</v>
      </c>
      <c r="E1635" s="273">
        <v>100</v>
      </c>
      <c r="F1635" s="273" t="s">
        <v>1772</v>
      </c>
      <c r="G1635" s="273" t="s">
        <v>1255</v>
      </c>
      <c r="H1635" s="273" t="s">
        <v>1773</v>
      </c>
      <c r="I1635" s="287">
        <v>1</v>
      </c>
      <c r="J1635" s="273">
        <v>16</v>
      </c>
      <c r="K1635" s="288">
        <v>3.9451199999999999E-2</v>
      </c>
      <c r="L1635" s="288">
        <v>1.9460653999999997E-2</v>
      </c>
      <c r="M1635" s="288">
        <f t="shared" si="50"/>
        <v>1.9990546000000001E-2</v>
      </c>
      <c r="N1635" s="289">
        <f t="shared" si="51"/>
        <v>0.50671579064768635</v>
      </c>
    </row>
    <row r="1636" spans="1:14">
      <c r="A1636" s="273" t="s">
        <v>1951</v>
      </c>
      <c r="B1636" s="273">
        <v>442151203</v>
      </c>
      <c r="C1636" s="273" t="s">
        <v>1952</v>
      </c>
      <c r="D1636" s="273">
        <v>27212345</v>
      </c>
      <c r="E1636" s="273">
        <v>100</v>
      </c>
      <c r="F1636" s="273" t="s">
        <v>1772</v>
      </c>
      <c r="G1636" s="273" t="s">
        <v>1255</v>
      </c>
      <c r="H1636" s="273" t="s">
        <v>1773</v>
      </c>
      <c r="I1636" s="287">
        <v>1</v>
      </c>
      <c r="J1636" s="273">
        <v>38</v>
      </c>
      <c r="K1636" s="288">
        <v>3.8227999999999998E-2</v>
      </c>
      <c r="L1636" s="288">
        <v>1.9747000000000001E-2</v>
      </c>
      <c r="M1636" s="288">
        <f t="shared" si="50"/>
        <v>1.8480999999999997E-2</v>
      </c>
      <c r="N1636" s="289">
        <f t="shared" si="51"/>
        <v>0.48344145652401377</v>
      </c>
    </row>
    <row r="1637" spans="1:14">
      <c r="A1637" s="273" t="s">
        <v>1951</v>
      </c>
      <c r="B1637" s="273">
        <v>442151204</v>
      </c>
      <c r="C1637" s="273" t="s">
        <v>1400</v>
      </c>
      <c r="D1637" s="273">
        <v>27212507</v>
      </c>
      <c r="E1637" s="273">
        <v>100</v>
      </c>
      <c r="F1637" s="273" t="s">
        <v>1772</v>
      </c>
      <c r="G1637" s="273" t="s">
        <v>1255</v>
      </c>
      <c r="H1637" s="273" t="s">
        <v>1773</v>
      </c>
      <c r="I1637" s="287">
        <v>1</v>
      </c>
      <c r="J1637" s="273">
        <v>38</v>
      </c>
      <c r="K1637" s="288">
        <v>2.8364799999999999E-2</v>
      </c>
      <c r="L1637" s="288">
        <v>2.4611999999999998E-2</v>
      </c>
      <c r="M1637" s="288">
        <f t="shared" si="50"/>
        <v>3.7528000000000006E-3</v>
      </c>
      <c r="N1637" s="289">
        <f t="shared" si="51"/>
        <v>0.13230482851985562</v>
      </c>
    </row>
    <row r="1638" spans="1:14">
      <c r="A1638" s="273" t="s">
        <v>1951</v>
      </c>
      <c r="B1638" s="273">
        <v>442151203</v>
      </c>
      <c r="C1638" s="273" t="s">
        <v>1952</v>
      </c>
      <c r="D1638" s="273">
        <v>27212511</v>
      </c>
      <c r="E1638" s="273">
        <v>100</v>
      </c>
      <c r="F1638" s="273" t="s">
        <v>1772</v>
      </c>
      <c r="G1638" s="273" t="s">
        <v>1255</v>
      </c>
      <c r="H1638" s="273" t="s">
        <v>1773</v>
      </c>
      <c r="I1638" s="287">
        <v>1</v>
      </c>
      <c r="J1638" s="273">
        <v>47</v>
      </c>
      <c r="K1638" s="288">
        <v>1.9497599999999997E-2</v>
      </c>
      <c r="L1638" s="288">
        <v>1.4265999999999999E-2</v>
      </c>
      <c r="M1638" s="288">
        <f t="shared" si="50"/>
        <v>5.2315999999999977E-3</v>
      </c>
      <c r="N1638" s="289">
        <f t="shared" si="51"/>
        <v>0.26832020351222707</v>
      </c>
    </row>
    <row r="1639" spans="1:14">
      <c r="A1639" s="273" t="s">
        <v>1951</v>
      </c>
      <c r="B1639" s="273">
        <v>442151203</v>
      </c>
      <c r="C1639" s="273" t="s">
        <v>1952</v>
      </c>
      <c r="D1639" s="273">
        <v>27212513</v>
      </c>
      <c r="E1639" s="273">
        <v>100</v>
      </c>
      <c r="F1639" s="273" t="s">
        <v>1772</v>
      </c>
      <c r="G1639" s="273" t="s">
        <v>1255</v>
      </c>
      <c r="H1639" s="273" t="s">
        <v>1773</v>
      </c>
      <c r="I1639" s="287">
        <v>1</v>
      </c>
      <c r="J1639" s="273">
        <v>72</v>
      </c>
      <c r="K1639" s="288">
        <v>4.5651199999999996E-2</v>
      </c>
      <c r="L1639" s="288">
        <v>3.2185999999999999E-2</v>
      </c>
      <c r="M1639" s="288">
        <f t="shared" si="50"/>
        <v>1.3465199999999997E-2</v>
      </c>
      <c r="N1639" s="289">
        <f t="shared" si="51"/>
        <v>0.29495829244357208</v>
      </c>
    </row>
    <row r="1640" spans="1:14">
      <c r="A1640" s="273" t="s">
        <v>1951</v>
      </c>
      <c r="B1640" s="273">
        <v>442151203</v>
      </c>
      <c r="C1640" s="273" t="s">
        <v>1952</v>
      </c>
      <c r="D1640" s="273">
        <v>27212597</v>
      </c>
      <c r="E1640" s="273">
        <v>100</v>
      </c>
      <c r="F1640" s="273" t="s">
        <v>1772</v>
      </c>
      <c r="G1640" s="273" t="s">
        <v>1255</v>
      </c>
      <c r="H1640" s="273" t="s">
        <v>1773</v>
      </c>
      <c r="I1640" s="287">
        <v>1</v>
      </c>
      <c r="J1640" s="273">
        <v>39</v>
      </c>
      <c r="K1640" s="288">
        <v>2.22352E-2</v>
      </c>
      <c r="L1640" s="288">
        <v>1.7062000000000001E-2</v>
      </c>
      <c r="M1640" s="288">
        <f t="shared" si="50"/>
        <v>5.1731999999999993E-3</v>
      </c>
      <c r="N1640" s="289">
        <f t="shared" si="51"/>
        <v>0.23265812765345034</v>
      </c>
    </row>
    <row r="1641" spans="1:14">
      <c r="A1641" s="273" t="s">
        <v>1951</v>
      </c>
      <c r="B1641" s="273">
        <v>442151203</v>
      </c>
      <c r="C1641" s="273" t="s">
        <v>1952</v>
      </c>
      <c r="D1641" s="273">
        <v>27212599</v>
      </c>
      <c r="E1641" s="273">
        <v>100</v>
      </c>
      <c r="F1641" s="273" t="s">
        <v>1772</v>
      </c>
      <c r="G1641" s="273" t="s">
        <v>1255</v>
      </c>
      <c r="H1641" s="273" t="s">
        <v>1773</v>
      </c>
      <c r="I1641" s="287">
        <v>1</v>
      </c>
      <c r="J1641" s="273">
        <v>35</v>
      </c>
      <c r="K1641" s="288">
        <v>3.0839200000000001E-2</v>
      </c>
      <c r="L1641" s="288">
        <v>1.7208000000000001E-2</v>
      </c>
      <c r="M1641" s="288">
        <f t="shared" si="50"/>
        <v>1.36312E-2</v>
      </c>
      <c r="N1641" s="289">
        <f t="shared" si="51"/>
        <v>0.44200887182546889</v>
      </c>
    </row>
    <row r="1642" spans="1:14">
      <c r="A1642" s="273" t="s">
        <v>1951</v>
      </c>
      <c r="B1642" s="273">
        <v>442151203</v>
      </c>
      <c r="C1642" s="273" t="s">
        <v>1952</v>
      </c>
      <c r="D1642" s="273">
        <v>27212623</v>
      </c>
      <c r="E1642" s="273">
        <v>100</v>
      </c>
      <c r="F1642" s="273" t="s">
        <v>1772</v>
      </c>
      <c r="G1642" s="273" t="s">
        <v>1255</v>
      </c>
      <c r="H1642" s="273" t="s">
        <v>1773</v>
      </c>
      <c r="I1642" s="287">
        <v>1</v>
      </c>
      <c r="J1642" s="273">
        <v>86</v>
      </c>
      <c r="K1642" s="288">
        <v>8.5058399999999992E-2</v>
      </c>
      <c r="L1642" s="288">
        <v>5.2659999999999998E-2</v>
      </c>
      <c r="M1642" s="288">
        <f t="shared" si="50"/>
        <v>3.2398399999999994E-2</v>
      </c>
      <c r="N1642" s="289">
        <f t="shared" si="51"/>
        <v>0.3808959491361229</v>
      </c>
    </row>
    <row r="1643" spans="1:14">
      <c r="A1643" s="273" t="s">
        <v>1951</v>
      </c>
      <c r="B1643" s="273">
        <v>442151203</v>
      </c>
      <c r="C1643" s="273" t="s">
        <v>1952</v>
      </c>
      <c r="D1643" s="273">
        <v>27212631</v>
      </c>
      <c r="E1643" s="273">
        <v>100</v>
      </c>
      <c r="F1643" s="273" t="s">
        <v>1772</v>
      </c>
      <c r="G1643" s="273" t="s">
        <v>1255</v>
      </c>
      <c r="H1643" s="273" t="s">
        <v>1773</v>
      </c>
      <c r="I1643" s="287">
        <v>1</v>
      </c>
      <c r="J1643" s="273">
        <v>51</v>
      </c>
      <c r="K1643" s="288">
        <v>2.2900799999999999E-2</v>
      </c>
      <c r="L1643" s="288">
        <v>1.704E-2</v>
      </c>
      <c r="M1643" s="288">
        <f t="shared" si="50"/>
        <v>5.8607999999999993E-3</v>
      </c>
      <c r="N1643" s="289">
        <f t="shared" si="51"/>
        <v>0.25592119052609513</v>
      </c>
    </row>
    <row r="1644" spans="1:14">
      <c r="A1644" s="273" t="s">
        <v>1951</v>
      </c>
      <c r="B1644" s="273">
        <v>442151203</v>
      </c>
      <c r="C1644" s="273" t="s">
        <v>1952</v>
      </c>
      <c r="D1644" s="273">
        <v>27212635</v>
      </c>
      <c r="E1644" s="273">
        <v>100</v>
      </c>
      <c r="F1644" s="273" t="s">
        <v>1772</v>
      </c>
      <c r="G1644" s="273" t="s">
        <v>1255</v>
      </c>
      <c r="H1644" s="273" t="s">
        <v>1773</v>
      </c>
      <c r="I1644" s="287">
        <v>1</v>
      </c>
      <c r="J1644" s="273">
        <v>109</v>
      </c>
      <c r="K1644" s="288">
        <v>0.12558800000000001</v>
      </c>
      <c r="L1644" s="288">
        <v>8.5227384999999989E-2</v>
      </c>
      <c r="M1644" s="288">
        <f t="shared" si="50"/>
        <v>4.0360615000000016E-2</v>
      </c>
      <c r="N1644" s="289">
        <f t="shared" si="51"/>
        <v>0.32137318055865222</v>
      </c>
    </row>
    <row r="1645" spans="1:14">
      <c r="A1645" s="273" t="s">
        <v>1950</v>
      </c>
      <c r="B1645" s="273">
        <v>442152101</v>
      </c>
      <c r="C1645" s="273" t="s">
        <v>1953</v>
      </c>
      <c r="D1645" s="273">
        <v>27856347</v>
      </c>
      <c r="E1645" s="273">
        <v>100</v>
      </c>
      <c r="F1645" s="273" t="s">
        <v>1772</v>
      </c>
      <c r="G1645" s="273" t="s">
        <v>1255</v>
      </c>
      <c r="H1645" s="273" t="s">
        <v>1773</v>
      </c>
      <c r="I1645" s="287">
        <v>1</v>
      </c>
      <c r="J1645" s="273">
        <v>69</v>
      </c>
      <c r="K1645" s="288">
        <v>3.6538000000000001E-2</v>
      </c>
      <c r="L1645" s="288">
        <v>2.3826E-2</v>
      </c>
      <c r="M1645" s="288">
        <f t="shared" si="50"/>
        <v>1.2712000000000001E-2</v>
      </c>
      <c r="N1645" s="289">
        <f t="shared" si="51"/>
        <v>0.3479117630959549</v>
      </c>
    </row>
    <row r="1646" spans="1:14">
      <c r="A1646" s="273" t="s">
        <v>1950</v>
      </c>
      <c r="B1646" s="273">
        <v>442152101</v>
      </c>
      <c r="C1646" s="273" t="s">
        <v>1953</v>
      </c>
      <c r="D1646" s="273">
        <v>27856689</v>
      </c>
      <c r="E1646" s="273">
        <v>100</v>
      </c>
      <c r="F1646" s="273" t="s">
        <v>1772</v>
      </c>
      <c r="G1646" s="273" t="s">
        <v>1255</v>
      </c>
      <c r="H1646" s="273" t="s">
        <v>1773</v>
      </c>
      <c r="I1646" s="287">
        <v>1</v>
      </c>
      <c r="J1646" s="273">
        <v>156</v>
      </c>
      <c r="K1646" s="288">
        <v>7.6987199999999992E-2</v>
      </c>
      <c r="L1646" s="288">
        <v>6.6708000000000003E-2</v>
      </c>
      <c r="M1646" s="288">
        <f t="shared" si="50"/>
        <v>1.0279199999999988E-2</v>
      </c>
      <c r="N1646" s="289">
        <f t="shared" si="51"/>
        <v>0.13351829914583191</v>
      </c>
    </row>
    <row r="1647" spans="1:14">
      <c r="A1647" s="273" t="s">
        <v>1950</v>
      </c>
      <c r="B1647" s="273">
        <v>442152101</v>
      </c>
      <c r="C1647" s="273" t="s">
        <v>1953</v>
      </c>
      <c r="D1647" s="273">
        <v>27856783</v>
      </c>
      <c r="E1647" s="273">
        <v>100</v>
      </c>
      <c r="F1647" s="273" t="s">
        <v>1772</v>
      </c>
      <c r="G1647" s="273" t="s">
        <v>1255</v>
      </c>
      <c r="H1647" s="273" t="s">
        <v>1773</v>
      </c>
      <c r="I1647" s="287">
        <v>1</v>
      </c>
      <c r="J1647" s="273">
        <v>50</v>
      </c>
      <c r="K1647" s="288">
        <v>2.4377599999999999E-2</v>
      </c>
      <c r="L1647" s="288">
        <v>1.3906999999999999E-2</v>
      </c>
      <c r="M1647" s="288">
        <f t="shared" si="50"/>
        <v>1.04706E-2</v>
      </c>
      <c r="N1647" s="289">
        <f t="shared" si="51"/>
        <v>0.42951726174849042</v>
      </c>
    </row>
    <row r="1648" spans="1:14">
      <c r="A1648" s="273" t="s">
        <v>1883</v>
      </c>
      <c r="B1648" s="273">
        <v>442143406</v>
      </c>
      <c r="C1648" s="273" t="s">
        <v>1392</v>
      </c>
      <c r="D1648" s="273">
        <v>15780473</v>
      </c>
      <c r="E1648" s="273">
        <v>100</v>
      </c>
      <c r="F1648" s="273" t="s">
        <v>1772</v>
      </c>
      <c r="G1648" s="273" t="s">
        <v>1255</v>
      </c>
      <c r="H1648" s="273" t="s">
        <v>1773</v>
      </c>
      <c r="I1648" s="287">
        <v>1</v>
      </c>
      <c r="J1648" s="273">
        <v>123</v>
      </c>
      <c r="K1648" s="288">
        <v>9.4651600000000002E-2</v>
      </c>
      <c r="L1648" s="288">
        <v>5.2909999999999999E-2</v>
      </c>
      <c r="M1648" s="288">
        <f t="shared" si="50"/>
        <v>4.1741600000000004E-2</v>
      </c>
      <c r="N1648" s="289">
        <f t="shared" si="51"/>
        <v>0.441002582101095</v>
      </c>
    </row>
    <row r="1649" spans="1:14">
      <c r="A1649" s="273" t="s">
        <v>1954</v>
      </c>
      <c r="B1649" s="273">
        <v>442143102</v>
      </c>
      <c r="C1649" s="273" t="s">
        <v>1390</v>
      </c>
      <c r="D1649" s="273">
        <v>16294886</v>
      </c>
      <c r="E1649" s="273">
        <v>100</v>
      </c>
      <c r="F1649" s="273" t="s">
        <v>1772</v>
      </c>
      <c r="G1649" s="273" t="s">
        <v>1255</v>
      </c>
      <c r="H1649" s="273" t="s">
        <v>1773</v>
      </c>
      <c r="I1649" s="287">
        <v>1</v>
      </c>
      <c r="J1649" s="273">
        <v>49</v>
      </c>
      <c r="K1649" s="288">
        <v>2.9205599999999998E-2</v>
      </c>
      <c r="L1649" s="288">
        <v>2.7602000000000002E-2</v>
      </c>
      <c r="M1649" s="288">
        <f t="shared" si="50"/>
        <v>1.6035999999999967E-3</v>
      </c>
      <c r="N1649" s="289">
        <f t="shared" si="51"/>
        <v>5.4907278056263074E-2</v>
      </c>
    </row>
    <row r="1650" spans="1:14">
      <c r="A1650" s="273" t="s">
        <v>1954</v>
      </c>
      <c r="B1650" s="273">
        <v>442143102</v>
      </c>
      <c r="C1650" s="273" t="s">
        <v>1390</v>
      </c>
      <c r="D1650" s="273">
        <v>16294920</v>
      </c>
      <c r="E1650" s="273">
        <v>100</v>
      </c>
      <c r="F1650" s="273" t="s">
        <v>1772</v>
      </c>
      <c r="G1650" s="273" t="s">
        <v>1255</v>
      </c>
      <c r="H1650" s="273" t="s">
        <v>1773</v>
      </c>
      <c r="I1650" s="287">
        <v>1</v>
      </c>
      <c r="J1650" s="273">
        <v>94</v>
      </c>
      <c r="K1650" s="288">
        <v>5.3547199999999996E-2</v>
      </c>
      <c r="L1650" s="288">
        <v>4.1328999999999998E-2</v>
      </c>
      <c r="M1650" s="288">
        <f t="shared" ref="M1650:M1713" si="52">K1650-L1650</f>
        <v>1.2218199999999999E-2</v>
      </c>
      <c r="N1650" s="289">
        <f t="shared" ref="N1650:N1713" si="53">M1650/K1650</f>
        <v>0.22817626318462964</v>
      </c>
    </row>
    <row r="1651" spans="1:14">
      <c r="A1651" s="273" t="s">
        <v>1954</v>
      </c>
      <c r="B1651" s="273">
        <v>442143102</v>
      </c>
      <c r="C1651" s="273" t="s">
        <v>1390</v>
      </c>
      <c r="D1651" s="273">
        <v>16294976</v>
      </c>
      <c r="E1651" s="273">
        <v>100</v>
      </c>
      <c r="F1651" s="273" t="s">
        <v>1772</v>
      </c>
      <c r="G1651" s="273" t="s">
        <v>1255</v>
      </c>
      <c r="H1651" s="273" t="s">
        <v>1773</v>
      </c>
      <c r="I1651" s="287">
        <v>1</v>
      </c>
      <c r="J1651" s="273">
        <v>102</v>
      </c>
      <c r="K1651" s="288">
        <v>9.7205199999999992E-2</v>
      </c>
      <c r="L1651" s="288">
        <v>5.0044226999999997E-2</v>
      </c>
      <c r="M1651" s="288">
        <f t="shared" si="52"/>
        <v>4.7160972999999995E-2</v>
      </c>
      <c r="N1651" s="289">
        <f t="shared" si="53"/>
        <v>0.48516923991720606</v>
      </c>
    </row>
    <row r="1652" spans="1:14">
      <c r="A1652" s="273" t="s">
        <v>1779</v>
      </c>
      <c r="B1652" s="273">
        <v>442113205</v>
      </c>
      <c r="C1652" s="273" t="s">
        <v>1955</v>
      </c>
      <c r="D1652" s="273">
        <v>17146399</v>
      </c>
      <c r="E1652" s="273">
        <v>100</v>
      </c>
      <c r="F1652" s="273" t="s">
        <v>1772</v>
      </c>
      <c r="G1652" s="273" t="s">
        <v>1255</v>
      </c>
      <c r="H1652" s="273" t="s">
        <v>1773</v>
      </c>
      <c r="I1652" s="287">
        <v>1</v>
      </c>
      <c r="J1652" s="273">
        <v>81</v>
      </c>
      <c r="K1652" s="288">
        <v>0.12987080000000001</v>
      </c>
      <c r="L1652" s="288">
        <v>0.113625</v>
      </c>
      <c r="M1652" s="288">
        <f t="shared" si="52"/>
        <v>1.6245800000000005E-2</v>
      </c>
      <c r="N1652" s="289">
        <f t="shared" si="53"/>
        <v>0.12509201452520508</v>
      </c>
    </row>
    <row r="1653" spans="1:14">
      <c r="A1653" s="273" t="s">
        <v>1779</v>
      </c>
      <c r="B1653" s="273">
        <v>442113205</v>
      </c>
      <c r="C1653" s="273" t="s">
        <v>1955</v>
      </c>
      <c r="D1653" s="273">
        <v>17146635</v>
      </c>
      <c r="E1653" s="273">
        <v>250</v>
      </c>
      <c r="F1653" s="273" t="s">
        <v>1772</v>
      </c>
      <c r="G1653" s="273" t="s">
        <v>1255</v>
      </c>
      <c r="H1653" s="273" t="s">
        <v>1773</v>
      </c>
      <c r="I1653" s="287">
        <v>1</v>
      </c>
      <c r="J1653" s="273">
        <v>136</v>
      </c>
      <c r="K1653" s="288">
        <v>0.2179664</v>
      </c>
      <c r="L1653" s="288">
        <v>0.198117346</v>
      </c>
      <c r="M1653" s="288">
        <f t="shared" si="52"/>
        <v>1.9849054000000005E-2</v>
      </c>
      <c r="N1653" s="289">
        <f t="shared" si="53"/>
        <v>9.1064742088688921E-2</v>
      </c>
    </row>
    <row r="1654" spans="1:14">
      <c r="A1654" s="273" t="s">
        <v>1956</v>
      </c>
      <c r="B1654" s="273">
        <v>442141301</v>
      </c>
      <c r="C1654" s="273" t="s">
        <v>1386</v>
      </c>
      <c r="D1654" s="273">
        <v>18042789</v>
      </c>
      <c r="E1654" s="273">
        <v>100</v>
      </c>
      <c r="F1654" s="273" t="s">
        <v>1772</v>
      </c>
      <c r="G1654" s="273" t="s">
        <v>1255</v>
      </c>
      <c r="H1654" s="273" t="s">
        <v>1773</v>
      </c>
      <c r="I1654" s="287">
        <v>1</v>
      </c>
      <c r="J1654" s="273">
        <v>64</v>
      </c>
      <c r="K1654" s="288">
        <v>5.2144800000000005E-2</v>
      </c>
      <c r="L1654" s="288">
        <v>2.5961000000000001E-2</v>
      </c>
      <c r="M1654" s="288">
        <f t="shared" si="52"/>
        <v>2.6183800000000004E-2</v>
      </c>
      <c r="N1654" s="289">
        <f t="shared" si="53"/>
        <v>0.50213635875485185</v>
      </c>
    </row>
    <row r="1655" spans="1:14">
      <c r="A1655" s="273" t="s">
        <v>1957</v>
      </c>
      <c r="B1655" s="273">
        <v>442121606</v>
      </c>
      <c r="C1655" s="273" t="s">
        <v>1356</v>
      </c>
      <c r="D1655" s="273">
        <v>18968544</v>
      </c>
      <c r="E1655" s="273">
        <v>100</v>
      </c>
      <c r="F1655" s="273" t="s">
        <v>1772</v>
      </c>
      <c r="G1655" s="273" t="s">
        <v>1255</v>
      </c>
      <c r="H1655" s="273" t="s">
        <v>1773</v>
      </c>
      <c r="I1655" s="287">
        <v>1</v>
      </c>
      <c r="J1655" s="273">
        <v>110</v>
      </c>
      <c r="K1655" s="288">
        <v>0.1166508</v>
      </c>
      <c r="L1655" s="288">
        <v>6.2751000000000001E-2</v>
      </c>
      <c r="M1655" s="288">
        <f t="shared" si="52"/>
        <v>5.3899799999999998E-2</v>
      </c>
      <c r="N1655" s="289">
        <f t="shared" si="53"/>
        <v>0.46206112602742544</v>
      </c>
    </row>
    <row r="1656" spans="1:14">
      <c r="A1656" s="273" t="s">
        <v>1957</v>
      </c>
      <c r="B1656" s="273">
        <v>442121606</v>
      </c>
      <c r="C1656" s="273" t="s">
        <v>1356</v>
      </c>
      <c r="D1656" s="273">
        <v>18968550</v>
      </c>
      <c r="E1656" s="273">
        <v>100</v>
      </c>
      <c r="F1656" s="273" t="s">
        <v>1772</v>
      </c>
      <c r="G1656" s="273" t="s">
        <v>1255</v>
      </c>
      <c r="H1656" s="273" t="s">
        <v>1773</v>
      </c>
      <c r="I1656" s="287">
        <v>1</v>
      </c>
      <c r="J1656" s="273">
        <v>105</v>
      </c>
      <c r="K1656" s="288">
        <v>0.1094648</v>
      </c>
      <c r="L1656" s="288">
        <v>6.2208879999999994E-2</v>
      </c>
      <c r="M1656" s="288">
        <f t="shared" si="52"/>
        <v>4.7255920000000007E-2</v>
      </c>
      <c r="N1656" s="289">
        <f t="shared" si="53"/>
        <v>0.43169968793621333</v>
      </c>
    </row>
    <row r="1657" spans="1:14">
      <c r="A1657" s="273" t="s">
        <v>1957</v>
      </c>
      <c r="B1657" s="273">
        <v>442121606</v>
      </c>
      <c r="C1657" s="273" t="s">
        <v>1356</v>
      </c>
      <c r="D1657" s="273">
        <v>18968564</v>
      </c>
      <c r="E1657" s="273">
        <v>100</v>
      </c>
      <c r="F1657" s="273" t="s">
        <v>1772</v>
      </c>
      <c r="G1657" s="273" t="s">
        <v>1255</v>
      </c>
      <c r="H1657" s="273" t="s">
        <v>1773</v>
      </c>
      <c r="I1657" s="287">
        <v>1</v>
      </c>
      <c r="J1657" s="273">
        <v>115</v>
      </c>
      <c r="K1657" s="288">
        <v>8.4659200000000004E-2</v>
      </c>
      <c r="L1657" s="288">
        <v>5.9298999999999998E-2</v>
      </c>
      <c r="M1657" s="288">
        <f t="shared" si="52"/>
        <v>2.5360200000000006E-2</v>
      </c>
      <c r="N1657" s="289">
        <f t="shared" si="53"/>
        <v>0.29955633882673122</v>
      </c>
    </row>
    <row r="1658" spans="1:14">
      <c r="A1658" s="273" t="s">
        <v>1958</v>
      </c>
      <c r="B1658" s="273">
        <v>442124103</v>
      </c>
      <c r="C1658" s="273" t="s">
        <v>1959</v>
      </c>
      <c r="D1658" s="273">
        <v>18968578</v>
      </c>
      <c r="E1658" s="273">
        <v>250</v>
      </c>
      <c r="F1658" s="273" t="s">
        <v>1772</v>
      </c>
      <c r="G1658" s="273" t="s">
        <v>1255</v>
      </c>
      <c r="H1658" s="273" t="s">
        <v>1773</v>
      </c>
      <c r="I1658" s="287">
        <v>1</v>
      </c>
      <c r="J1658" s="273">
        <v>97</v>
      </c>
      <c r="K1658" s="288">
        <v>6.5856800000000007E-2</v>
      </c>
      <c r="L1658" s="288">
        <v>5.9920760000000003E-2</v>
      </c>
      <c r="M1658" s="288">
        <f t="shared" si="52"/>
        <v>5.9360400000000035E-3</v>
      </c>
      <c r="N1658" s="289">
        <f t="shared" si="53"/>
        <v>9.0135566866291761E-2</v>
      </c>
    </row>
    <row r="1659" spans="1:14">
      <c r="A1659" s="273" t="s">
        <v>1957</v>
      </c>
      <c r="B1659" s="273">
        <v>442121606</v>
      </c>
      <c r="C1659" s="273" t="s">
        <v>1356</v>
      </c>
      <c r="D1659" s="273">
        <v>18968596</v>
      </c>
      <c r="E1659" s="273">
        <v>100</v>
      </c>
      <c r="F1659" s="273" t="s">
        <v>1772</v>
      </c>
      <c r="G1659" s="273" t="s">
        <v>1255</v>
      </c>
      <c r="H1659" s="273" t="s">
        <v>1773</v>
      </c>
      <c r="I1659" s="287">
        <v>1</v>
      </c>
      <c r="J1659" s="273">
        <v>64</v>
      </c>
      <c r="K1659" s="288">
        <v>4.8366400000000004E-2</v>
      </c>
      <c r="L1659" s="288">
        <v>3.1759999999999997E-2</v>
      </c>
      <c r="M1659" s="288">
        <f t="shared" si="52"/>
        <v>1.6606400000000007E-2</v>
      </c>
      <c r="N1659" s="289">
        <f t="shared" si="53"/>
        <v>0.34334579377419044</v>
      </c>
    </row>
    <row r="1660" spans="1:14">
      <c r="A1660" s="273" t="s">
        <v>1957</v>
      </c>
      <c r="B1660" s="273">
        <v>442121606</v>
      </c>
      <c r="C1660" s="273" t="s">
        <v>1356</v>
      </c>
      <c r="D1660" s="273">
        <v>18968612</v>
      </c>
      <c r="E1660" s="273">
        <v>100</v>
      </c>
      <c r="F1660" s="273" t="s">
        <v>1772</v>
      </c>
      <c r="G1660" s="273" t="s">
        <v>1255</v>
      </c>
      <c r="H1660" s="273" t="s">
        <v>1773</v>
      </c>
      <c r="I1660" s="287">
        <v>1</v>
      </c>
      <c r="J1660" s="273">
        <v>70</v>
      </c>
      <c r="K1660" s="288">
        <v>9.3752000000000002E-2</v>
      </c>
      <c r="L1660" s="288">
        <v>4.0037999999999997E-2</v>
      </c>
      <c r="M1660" s="288">
        <f t="shared" si="52"/>
        <v>5.3714000000000005E-2</v>
      </c>
      <c r="N1660" s="289">
        <f t="shared" si="53"/>
        <v>0.57293711067497233</v>
      </c>
    </row>
    <row r="1661" spans="1:14">
      <c r="A1661" s="273" t="s">
        <v>1957</v>
      </c>
      <c r="B1661" s="273">
        <v>442121606</v>
      </c>
      <c r="C1661" s="273" t="s">
        <v>1356</v>
      </c>
      <c r="D1661" s="273">
        <v>18968620</v>
      </c>
      <c r="E1661" s="273">
        <v>100</v>
      </c>
      <c r="F1661" s="273" t="s">
        <v>1772</v>
      </c>
      <c r="G1661" s="273" t="s">
        <v>1255</v>
      </c>
      <c r="H1661" s="273" t="s">
        <v>1773</v>
      </c>
      <c r="I1661" s="287">
        <v>1</v>
      </c>
      <c r="J1661" s="273">
        <v>54</v>
      </c>
      <c r="K1661" s="288">
        <v>7.8499199999999991E-2</v>
      </c>
      <c r="L1661" s="288">
        <v>3.884E-2</v>
      </c>
      <c r="M1661" s="288">
        <f t="shared" si="52"/>
        <v>3.9659199999999992E-2</v>
      </c>
      <c r="N1661" s="289">
        <f t="shared" si="53"/>
        <v>0.50521788757082875</v>
      </c>
    </row>
    <row r="1662" spans="1:14">
      <c r="A1662" s="273" t="s">
        <v>1958</v>
      </c>
      <c r="B1662" s="273">
        <v>442124103</v>
      </c>
      <c r="C1662" s="273" t="s">
        <v>1959</v>
      </c>
      <c r="D1662" s="273">
        <v>18968626</v>
      </c>
      <c r="E1662" s="273">
        <v>100</v>
      </c>
      <c r="F1662" s="273" t="s">
        <v>1772</v>
      </c>
      <c r="G1662" s="273" t="s">
        <v>1255</v>
      </c>
      <c r="H1662" s="273" t="s">
        <v>1773</v>
      </c>
      <c r="I1662" s="287">
        <v>1</v>
      </c>
      <c r="J1662" s="273">
        <v>73</v>
      </c>
      <c r="K1662" s="288">
        <v>0.10978239999999999</v>
      </c>
      <c r="L1662" s="288">
        <v>7.5185751999999995E-2</v>
      </c>
      <c r="M1662" s="288">
        <f t="shared" si="52"/>
        <v>3.4596647999999994E-2</v>
      </c>
      <c r="N1662" s="289">
        <f t="shared" si="53"/>
        <v>0.31513838283732182</v>
      </c>
    </row>
    <row r="1663" spans="1:14">
      <c r="A1663" s="273" t="s">
        <v>1957</v>
      </c>
      <c r="B1663" s="273">
        <v>442121606</v>
      </c>
      <c r="C1663" s="273" t="s">
        <v>1356</v>
      </c>
      <c r="D1663" s="273">
        <v>18968644</v>
      </c>
      <c r="E1663" s="273">
        <v>100</v>
      </c>
      <c r="F1663" s="273" t="s">
        <v>1772</v>
      </c>
      <c r="G1663" s="273" t="s">
        <v>1255</v>
      </c>
      <c r="H1663" s="273" t="s">
        <v>1773</v>
      </c>
      <c r="I1663" s="287">
        <v>1</v>
      </c>
      <c r="J1663" s="273">
        <v>70</v>
      </c>
      <c r="K1663" s="288">
        <v>3.73152E-2</v>
      </c>
      <c r="L1663" s="288">
        <v>3.0058999999999999E-2</v>
      </c>
      <c r="M1663" s="288">
        <f t="shared" si="52"/>
        <v>7.2562000000000008E-3</v>
      </c>
      <c r="N1663" s="289">
        <f t="shared" si="53"/>
        <v>0.19445695051882345</v>
      </c>
    </row>
    <row r="1664" spans="1:14">
      <c r="A1664" s="273" t="s">
        <v>1957</v>
      </c>
      <c r="B1664" s="273">
        <v>442121606</v>
      </c>
      <c r="C1664" s="273" t="s">
        <v>1356</v>
      </c>
      <c r="D1664" s="273">
        <v>18968684</v>
      </c>
      <c r="E1664" s="273">
        <v>100</v>
      </c>
      <c r="F1664" s="273" t="s">
        <v>1772</v>
      </c>
      <c r="G1664" s="273" t="s">
        <v>1255</v>
      </c>
      <c r="H1664" s="273" t="s">
        <v>1773</v>
      </c>
      <c r="I1664" s="287">
        <v>1</v>
      </c>
      <c r="J1664" s="273">
        <v>75</v>
      </c>
      <c r="K1664" s="288">
        <v>5.5855199999999994E-2</v>
      </c>
      <c r="L1664" s="288">
        <v>3.4245999999999999E-2</v>
      </c>
      <c r="M1664" s="288">
        <f t="shared" si="52"/>
        <v>2.1609199999999995E-2</v>
      </c>
      <c r="N1664" s="289">
        <f t="shared" si="53"/>
        <v>0.38687892980420796</v>
      </c>
    </row>
    <row r="1665" spans="1:14">
      <c r="A1665" s="273" t="s">
        <v>1957</v>
      </c>
      <c r="B1665" s="273">
        <v>442121602</v>
      </c>
      <c r="C1665" s="273" t="s">
        <v>1353</v>
      </c>
      <c r="D1665" s="273">
        <v>19189189</v>
      </c>
      <c r="E1665" s="273">
        <v>100</v>
      </c>
      <c r="F1665" s="273" t="s">
        <v>1772</v>
      </c>
      <c r="G1665" s="273" t="s">
        <v>1255</v>
      </c>
      <c r="H1665" s="273" t="s">
        <v>1773</v>
      </c>
      <c r="I1665" s="287">
        <v>1</v>
      </c>
      <c r="J1665" s="273">
        <v>81</v>
      </c>
      <c r="K1665" s="288">
        <v>9.4050800000000004E-2</v>
      </c>
      <c r="L1665" s="288">
        <v>6.1158999999999998E-2</v>
      </c>
      <c r="M1665" s="288">
        <f t="shared" si="52"/>
        <v>3.2891800000000006E-2</v>
      </c>
      <c r="N1665" s="289">
        <f t="shared" si="53"/>
        <v>0.34972376630501817</v>
      </c>
    </row>
    <row r="1666" spans="1:14">
      <c r="A1666" s="273" t="s">
        <v>1957</v>
      </c>
      <c r="B1666" s="273">
        <v>442121602</v>
      </c>
      <c r="C1666" s="273" t="s">
        <v>1353</v>
      </c>
      <c r="D1666" s="273">
        <v>19189249</v>
      </c>
      <c r="E1666" s="273">
        <v>100</v>
      </c>
      <c r="F1666" s="273" t="s">
        <v>1772</v>
      </c>
      <c r="G1666" s="273" t="s">
        <v>1255</v>
      </c>
      <c r="H1666" s="273" t="s">
        <v>1773</v>
      </c>
      <c r="I1666" s="287">
        <v>1</v>
      </c>
      <c r="J1666" s="273">
        <v>122</v>
      </c>
      <c r="K1666" s="288">
        <v>0.145286</v>
      </c>
      <c r="L1666" s="288">
        <v>5.4972E-2</v>
      </c>
      <c r="M1666" s="288">
        <f t="shared" si="52"/>
        <v>9.0314000000000005E-2</v>
      </c>
      <c r="N1666" s="289">
        <f t="shared" si="53"/>
        <v>0.6216290626763763</v>
      </c>
    </row>
    <row r="1667" spans="1:14">
      <c r="A1667" s="273" t="s">
        <v>1957</v>
      </c>
      <c r="B1667" s="273">
        <v>442121602</v>
      </c>
      <c r="C1667" s="273" t="s">
        <v>1353</v>
      </c>
      <c r="D1667" s="273">
        <v>19189255</v>
      </c>
      <c r="E1667" s="273">
        <v>100</v>
      </c>
      <c r="F1667" s="273" t="s">
        <v>1772</v>
      </c>
      <c r="G1667" s="273" t="s">
        <v>1255</v>
      </c>
      <c r="H1667" s="273" t="s">
        <v>1773</v>
      </c>
      <c r="I1667" s="287">
        <v>1</v>
      </c>
      <c r="J1667" s="273">
        <v>140</v>
      </c>
      <c r="K1667" s="288">
        <v>8.707680000000001E-2</v>
      </c>
      <c r="L1667" s="288">
        <v>5.3124999999999999E-2</v>
      </c>
      <c r="M1667" s="288">
        <f t="shared" si="52"/>
        <v>3.3951800000000011E-2</v>
      </c>
      <c r="N1667" s="289">
        <f t="shared" si="53"/>
        <v>0.38990638149311879</v>
      </c>
    </row>
    <row r="1668" spans="1:14">
      <c r="A1668" s="273" t="s">
        <v>1957</v>
      </c>
      <c r="B1668" s="273">
        <v>442121602</v>
      </c>
      <c r="C1668" s="273" t="s">
        <v>1353</v>
      </c>
      <c r="D1668" s="273">
        <v>19189259</v>
      </c>
      <c r="E1668" s="273">
        <v>100</v>
      </c>
      <c r="F1668" s="273" t="s">
        <v>1772</v>
      </c>
      <c r="G1668" s="273" t="s">
        <v>1255</v>
      </c>
      <c r="H1668" s="273" t="s">
        <v>1773</v>
      </c>
      <c r="I1668" s="287">
        <v>1</v>
      </c>
      <c r="J1668" s="273">
        <v>238</v>
      </c>
      <c r="K1668" s="288">
        <v>0.13616679999999998</v>
      </c>
      <c r="L1668" s="288">
        <v>7.9067999999999999E-2</v>
      </c>
      <c r="M1668" s="288">
        <f t="shared" si="52"/>
        <v>5.7098799999999977E-2</v>
      </c>
      <c r="N1668" s="289">
        <f t="shared" si="53"/>
        <v>0.41932982195366264</v>
      </c>
    </row>
    <row r="1669" spans="1:14">
      <c r="A1669" s="273" t="s">
        <v>1957</v>
      </c>
      <c r="B1669" s="273">
        <v>442121602</v>
      </c>
      <c r="C1669" s="273" t="s">
        <v>1353</v>
      </c>
      <c r="D1669" s="273">
        <v>19189293</v>
      </c>
      <c r="E1669" s="273">
        <v>100</v>
      </c>
      <c r="F1669" s="273" t="s">
        <v>1772</v>
      </c>
      <c r="G1669" s="273" t="s">
        <v>1255</v>
      </c>
      <c r="H1669" s="273" t="s">
        <v>1773</v>
      </c>
      <c r="I1669" s="287">
        <v>1</v>
      </c>
      <c r="J1669" s="273">
        <v>100</v>
      </c>
      <c r="K1669" s="288">
        <v>4.9143199999999998E-2</v>
      </c>
      <c r="L1669" s="288">
        <v>3.2249E-2</v>
      </c>
      <c r="M1669" s="288">
        <f t="shared" si="52"/>
        <v>1.6894199999999998E-2</v>
      </c>
      <c r="N1669" s="289">
        <f t="shared" si="53"/>
        <v>0.34377492715167102</v>
      </c>
    </row>
    <row r="1670" spans="1:14">
      <c r="A1670" s="273" t="s">
        <v>1957</v>
      </c>
      <c r="B1670" s="273">
        <v>442121602</v>
      </c>
      <c r="C1670" s="273" t="s">
        <v>1353</v>
      </c>
      <c r="D1670" s="273">
        <v>19189297</v>
      </c>
      <c r="E1670" s="273">
        <v>100</v>
      </c>
      <c r="F1670" s="273" t="s">
        <v>1772</v>
      </c>
      <c r="G1670" s="273" t="s">
        <v>1255</v>
      </c>
      <c r="H1670" s="273" t="s">
        <v>1773</v>
      </c>
      <c r="I1670" s="287">
        <v>1</v>
      </c>
      <c r="J1670" s="273">
        <v>84</v>
      </c>
      <c r="K1670" s="288">
        <v>3.2217599999999999E-2</v>
      </c>
      <c r="L1670" s="288">
        <v>2.0604999999999998E-2</v>
      </c>
      <c r="M1670" s="288">
        <f t="shared" si="52"/>
        <v>1.1612600000000001E-2</v>
      </c>
      <c r="N1670" s="289">
        <f t="shared" si="53"/>
        <v>0.36044273937226862</v>
      </c>
    </row>
    <row r="1671" spans="1:14">
      <c r="A1671" s="273" t="s">
        <v>1960</v>
      </c>
      <c r="B1671" s="273">
        <v>442122504</v>
      </c>
      <c r="C1671" s="273" t="s">
        <v>1961</v>
      </c>
      <c r="D1671" s="273">
        <v>19189419</v>
      </c>
      <c r="E1671" s="273">
        <v>100</v>
      </c>
      <c r="F1671" s="273" t="s">
        <v>1772</v>
      </c>
      <c r="G1671" s="273" t="s">
        <v>1255</v>
      </c>
      <c r="H1671" s="273" t="s">
        <v>1773</v>
      </c>
      <c r="I1671" s="287">
        <v>1</v>
      </c>
      <c r="J1671" s="273">
        <v>28</v>
      </c>
      <c r="K1671" s="288">
        <v>2.4959200000000001E-2</v>
      </c>
      <c r="L1671" s="288">
        <v>8.9440000000000006E-3</v>
      </c>
      <c r="M1671" s="288">
        <f t="shared" si="52"/>
        <v>1.60152E-2</v>
      </c>
      <c r="N1671" s="289">
        <f t="shared" si="53"/>
        <v>0.64165518125580945</v>
      </c>
    </row>
    <row r="1672" spans="1:14">
      <c r="A1672" s="273" t="s">
        <v>1962</v>
      </c>
      <c r="B1672" s="273">
        <v>442123402</v>
      </c>
      <c r="C1672" s="273" t="s">
        <v>1963</v>
      </c>
      <c r="D1672" s="273">
        <v>19424278</v>
      </c>
      <c r="E1672" s="273">
        <v>100</v>
      </c>
      <c r="F1672" s="273" t="s">
        <v>1772</v>
      </c>
      <c r="G1672" s="273" t="s">
        <v>1255</v>
      </c>
      <c r="H1672" s="273" t="s">
        <v>1773</v>
      </c>
      <c r="I1672" s="287">
        <v>1</v>
      </c>
      <c r="J1672" s="273">
        <v>111</v>
      </c>
      <c r="K1672" s="288">
        <v>8.5164399999999987E-2</v>
      </c>
      <c r="L1672" s="288">
        <v>5.1015999999999999E-2</v>
      </c>
      <c r="M1672" s="288">
        <f t="shared" si="52"/>
        <v>3.4148399999999988E-2</v>
      </c>
      <c r="N1672" s="289">
        <f t="shared" si="53"/>
        <v>0.40097035850660595</v>
      </c>
    </row>
    <row r="1673" spans="1:14">
      <c r="A1673" s="273" t="s">
        <v>1962</v>
      </c>
      <c r="B1673" s="273">
        <v>442123402</v>
      </c>
      <c r="C1673" s="273" t="s">
        <v>1963</v>
      </c>
      <c r="D1673" s="273">
        <v>19424280</v>
      </c>
      <c r="E1673" s="273">
        <v>100</v>
      </c>
      <c r="F1673" s="273" t="s">
        <v>1772</v>
      </c>
      <c r="G1673" s="273" t="s">
        <v>1255</v>
      </c>
      <c r="H1673" s="273" t="s">
        <v>1773</v>
      </c>
      <c r="I1673" s="287">
        <v>1</v>
      </c>
      <c r="J1673" s="273">
        <v>124</v>
      </c>
      <c r="K1673" s="288">
        <v>0.14312160000000002</v>
      </c>
      <c r="L1673" s="288">
        <v>6.9600999999999996E-2</v>
      </c>
      <c r="M1673" s="288">
        <f t="shared" si="52"/>
        <v>7.3520600000000019E-2</v>
      </c>
      <c r="N1673" s="289">
        <f t="shared" si="53"/>
        <v>0.5136932510536496</v>
      </c>
    </row>
    <row r="1674" spans="1:14">
      <c r="A1674" s="273" t="s">
        <v>1962</v>
      </c>
      <c r="B1674" s="273">
        <v>442123402</v>
      </c>
      <c r="C1674" s="273" t="s">
        <v>1963</v>
      </c>
      <c r="D1674" s="273">
        <v>19424310</v>
      </c>
      <c r="E1674" s="273">
        <v>100</v>
      </c>
      <c r="F1674" s="273" t="s">
        <v>1772</v>
      </c>
      <c r="G1674" s="273" t="s">
        <v>1255</v>
      </c>
      <c r="H1674" s="273" t="s">
        <v>1773</v>
      </c>
      <c r="I1674" s="287">
        <v>1</v>
      </c>
      <c r="J1674" s="273">
        <v>68</v>
      </c>
      <c r="K1674" s="288">
        <v>4.7729199999999999E-2</v>
      </c>
      <c r="L1674" s="288">
        <v>3.1524000000000003E-2</v>
      </c>
      <c r="M1674" s="288">
        <f t="shared" si="52"/>
        <v>1.6205199999999996E-2</v>
      </c>
      <c r="N1674" s="289">
        <f t="shared" si="53"/>
        <v>0.339523813514578</v>
      </c>
    </row>
    <row r="1675" spans="1:14">
      <c r="A1675" s="273" t="s">
        <v>1962</v>
      </c>
      <c r="B1675" s="273">
        <v>442123402</v>
      </c>
      <c r="C1675" s="273" t="s">
        <v>1963</v>
      </c>
      <c r="D1675" s="273">
        <v>19424360</v>
      </c>
      <c r="E1675" s="273">
        <v>100</v>
      </c>
      <c r="F1675" s="273" t="s">
        <v>1772</v>
      </c>
      <c r="G1675" s="273" t="s">
        <v>1255</v>
      </c>
      <c r="H1675" s="273" t="s">
        <v>1773</v>
      </c>
      <c r="I1675" s="287">
        <v>1</v>
      </c>
      <c r="J1675" s="273">
        <v>56</v>
      </c>
      <c r="K1675" s="288">
        <v>4.7867599999999996E-2</v>
      </c>
      <c r="L1675" s="288">
        <v>2.7161000000000001E-2</v>
      </c>
      <c r="M1675" s="288">
        <f t="shared" si="52"/>
        <v>2.0706599999999995E-2</v>
      </c>
      <c r="N1675" s="289">
        <f t="shared" si="53"/>
        <v>0.43258070176904623</v>
      </c>
    </row>
    <row r="1676" spans="1:14">
      <c r="A1676" s="273" t="s">
        <v>1957</v>
      </c>
      <c r="B1676" s="273">
        <v>442121601</v>
      </c>
      <c r="C1676" s="273" t="s">
        <v>1352</v>
      </c>
      <c r="D1676" s="273">
        <v>19424480</v>
      </c>
      <c r="E1676" s="273">
        <v>200</v>
      </c>
      <c r="F1676" s="273" t="s">
        <v>1772</v>
      </c>
      <c r="G1676" s="273" t="s">
        <v>1255</v>
      </c>
      <c r="H1676" s="273" t="s">
        <v>1773</v>
      </c>
      <c r="I1676" s="287">
        <v>1</v>
      </c>
      <c r="J1676" s="273">
        <v>108</v>
      </c>
      <c r="K1676" s="288">
        <v>0.17558000000000001</v>
      </c>
      <c r="L1676" s="288">
        <v>0.10265584</v>
      </c>
      <c r="M1676" s="288">
        <f t="shared" si="52"/>
        <v>7.2924160000000016E-2</v>
      </c>
      <c r="N1676" s="289">
        <f t="shared" si="53"/>
        <v>0.41533295363936673</v>
      </c>
    </row>
    <row r="1677" spans="1:14">
      <c r="A1677" s="273" t="s">
        <v>1957</v>
      </c>
      <c r="B1677" s="273">
        <v>442121601</v>
      </c>
      <c r="C1677" s="273" t="s">
        <v>1352</v>
      </c>
      <c r="D1677" s="273">
        <v>19424484</v>
      </c>
      <c r="E1677" s="273">
        <v>100</v>
      </c>
      <c r="F1677" s="273" t="s">
        <v>1772</v>
      </c>
      <c r="G1677" s="273" t="s">
        <v>1255</v>
      </c>
      <c r="H1677" s="273" t="s">
        <v>1773</v>
      </c>
      <c r="I1677" s="287">
        <v>1</v>
      </c>
      <c r="J1677" s="273">
        <v>87</v>
      </c>
      <c r="K1677" s="288">
        <v>9.3012399999999995E-2</v>
      </c>
      <c r="L1677" s="288">
        <v>6.9514999999999993E-2</v>
      </c>
      <c r="M1677" s="288">
        <f t="shared" si="52"/>
        <v>2.3497400000000002E-2</v>
      </c>
      <c r="N1677" s="289">
        <f t="shared" si="53"/>
        <v>0.25262653151622799</v>
      </c>
    </row>
    <row r="1678" spans="1:14">
      <c r="A1678" s="273" t="s">
        <v>1957</v>
      </c>
      <c r="B1678" s="273">
        <v>442121601</v>
      </c>
      <c r="C1678" s="273" t="s">
        <v>1352</v>
      </c>
      <c r="D1678" s="273">
        <v>19424492</v>
      </c>
      <c r="E1678" s="273">
        <v>250</v>
      </c>
      <c r="F1678" s="273" t="s">
        <v>1772</v>
      </c>
      <c r="G1678" s="273" t="s">
        <v>1255</v>
      </c>
      <c r="H1678" s="273" t="s">
        <v>1773</v>
      </c>
      <c r="I1678" s="287">
        <v>1</v>
      </c>
      <c r="J1678" s="273">
        <v>124</v>
      </c>
      <c r="K1678" s="288">
        <v>0.26579520000000001</v>
      </c>
      <c r="L1678" s="288">
        <v>0.12886400000000001</v>
      </c>
      <c r="M1678" s="288">
        <f t="shared" si="52"/>
        <v>0.1369312</v>
      </c>
      <c r="N1678" s="289">
        <f t="shared" si="53"/>
        <v>0.51517559384067135</v>
      </c>
    </row>
    <row r="1679" spans="1:14">
      <c r="A1679" s="273" t="s">
        <v>1957</v>
      </c>
      <c r="B1679" s="273">
        <v>442121601</v>
      </c>
      <c r="C1679" s="273" t="s">
        <v>1352</v>
      </c>
      <c r="D1679" s="273">
        <v>19424494</v>
      </c>
      <c r="E1679" s="273">
        <v>100</v>
      </c>
      <c r="F1679" s="273" t="s">
        <v>1772</v>
      </c>
      <c r="G1679" s="273" t="s">
        <v>1255</v>
      </c>
      <c r="H1679" s="273" t="s">
        <v>1773</v>
      </c>
      <c r="I1679" s="287">
        <v>1</v>
      </c>
      <c r="J1679" s="273">
        <v>66</v>
      </c>
      <c r="K1679" s="288">
        <v>9.2301600000000011E-2</v>
      </c>
      <c r="L1679" s="288">
        <v>6.1193999999999998E-2</v>
      </c>
      <c r="M1679" s="288">
        <f t="shared" si="52"/>
        <v>3.1107600000000013E-2</v>
      </c>
      <c r="N1679" s="289">
        <f t="shared" si="53"/>
        <v>0.33702124340206463</v>
      </c>
    </row>
    <row r="1680" spans="1:14">
      <c r="A1680" s="273" t="s">
        <v>1957</v>
      </c>
      <c r="B1680" s="273">
        <v>442121601</v>
      </c>
      <c r="C1680" s="273" t="s">
        <v>1352</v>
      </c>
      <c r="D1680" s="273">
        <v>19424502</v>
      </c>
      <c r="E1680" s="273">
        <v>250</v>
      </c>
      <c r="F1680" s="273" t="s">
        <v>1772</v>
      </c>
      <c r="G1680" s="273" t="s">
        <v>1255</v>
      </c>
      <c r="H1680" s="273" t="s">
        <v>1773</v>
      </c>
      <c r="I1680" s="287">
        <v>1</v>
      </c>
      <c r="J1680" s="273">
        <v>151</v>
      </c>
      <c r="K1680" s="288">
        <v>0.18590720000000002</v>
      </c>
      <c r="L1680" s="288">
        <v>0.131305056</v>
      </c>
      <c r="M1680" s="288">
        <f t="shared" si="52"/>
        <v>5.4602144000000019E-2</v>
      </c>
      <c r="N1680" s="289">
        <f t="shared" si="53"/>
        <v>0.29370645139080148</v>
      </c>
    </row>
    <row r="1681" spans="1:14">
      <c r="A1681" s="273" t="s">
        <v>1957</v>
      </c>
      <c r="B1681" s="273">
        <v>442121601</v>
      </c>
      <c r="C1681" s="273" t="s">
        <v>1352</v>
      </c>
      <c r="D1681" s="273">
        <v>19424512</v>
      </c>
      <c r="E1681" s="273">
        <v>100</v>
      </c>
      <c r="F1681" s="273" t="s">
        <v>1772</v>
      </c>
      <c r="G1681" s="273" t="s">
        <v>1255</v>
      </c>
      <c r="H1681" s="273" t="s">
        <v>1773</v>
      </c>
      <c r="I1681" s="287">
        <v>1</v>
      </c>
      <c r="J1681" s="273">
        <v>116</v>
      </c>
      <c r="K1681" s="288">
        <v>0.11697160000000001</v>
      </c>
      <c r="L1681" s="288">
        <v>5.5846E-2</v>
      </c>
      <c r="M1681" s="288">
        <f t="shared" si="52"/>
        <v>6.1125600000000009E-2</v>
      </c>
      <c r="N1681" s="289">
        <f t="shared" si="53"/>
        <v>0.52256787117556747</v>
      </c>
    </row>
    <row r="1682" spans="1:14">
      <c r="A1682" s="273" t="s">
        <v>1957</v>
      </c>
      <c r="B1682" s="273">
        <v>442121601</v>
      </c>
      <c r="C1682" s="273" t="s">
        <v>1352</v>
      </c>
      <c r="D1682" s="273">
        <v>19424522</v>
      </c>
      <c r="E1682" s="273">
        <v>100</v>
      </c>
      <c r="F1682" s="273" t="s">
        <v>1772</v>
      </c>
      <c r="G1682" s="273" t="s">
        <v>1255</v>
      </c>
      <c r="H1682" s="273" t="s">
        <v>1773</v>
      </c>
      <c r="I1682" s="287">
        <v>1</v>
      </c>
      <c r="J1682" s="273">
        <v>105</v>
      </c>
      <c r="K1682" s="288">
        <v>0.16481479999999998</v>
      </c>
      <c r="L1682" s="288">
        <v>0.10383980599999999</v>
      </c>
      <c r="M1682" s="288">
        <f t="shared" si="52"/>
        <v>6.0974993999999991E-2</v>
      </c>
      <c r="N1682" s="289">
        <f t="shared" si="53"/>
        <v>0.36996067100770075</v>
      </c>
    </row>
    <row r="1683" spans="1:14">
      <c r="A1683" s="273" t="s">
        <v>1957</v>
      </c>
      <c r="B1683" s="273">
        <v>442121601</v>
      </c>
      <c r="C1683" s="273" t="s">
        <v>1352</v>
      </c>
      <c r="D1683" s="273">
        <v>19424528</v>
      </c>
      <c r="E1683" s="273">
        <v>100</v>
      </c>
      <c r="F1683" s="273" t="s">
        <v>1772</v>
      </c>
      <c r="G1683" s="273" t="s">
        <v>1255</v>
      </c>
      <c r="H1683" s="273" t="s">
        <v>1773</v>
      </c>
      <c r="I1683" s="287">
        <v>1</v>
      </c>
      <c r="J1683" s="273">
        <v>62</v>
      </c>
      <c r="K1683" s="288">
        <v>4.9119999999999997E-2</v>
      </c>
      <c r="L1683" s="288">
        <v>2.7775000000000001E-2</v>
      </c>
      <c r="M1683" s="288">
        <f t="shared" si="52"/>
        <v>2.1344999999999996E-2</v>
      </c>
      <c r="N1683" s="289">
        <f t="shared" si="53"/>
        <v>0.43454804560260579</v>
      </c>
    </row>
    <row r="1684" spans="1:14">
      <c r="A1684" s="273" t="s">
        <v>1957</v>
      </c>
      <c r="B1684" s="273">
        <v>442121601</v>
      </c>
      <c r="C1684" s="273" t="s">
        <v>1352</v>
      </c>
      <c r="D1684" s="273">
        <v>19424620</v>
      </c>
      <c r="E1684" s="273">
        <v>100</v>
      </c>
      <c r="F1684" s="273" t="s">
        <v>1772</v>
      </c>
      <c r="G1684" s="273" t="s">
        <v>1255</v>
      </c>
      <c r="H1684" s="273" t="s">
        <v>1773</v>
      </c>
      <c r="I1684" s="287">
        <v>1</v>
      </c>
      <c r="J1684" s="273">
        <v>102</v>
      </c>
      <c r="K1684" s="288">
        <v>7.6900399999999994E-2</v>
      </c>
      <c r="L1684" s="288">
        <v>5.7785000000000003E-2</v>
      </c>
      <c r="M1684" s="288">
        <f t="shared" si="52"/>
        <v>1.9115399999999991E-2</v>
      </c>
      <c r="N1684" s="289">
        <f t="shared" si="53"/>
        <v>0.24857347946174521</v>
      </c>
    </row>
    <row r="1685" spans="1:14">
      <c r="A1685" s="273" t="s">
        <v>1964</v>
      </c>
      <c r="B1685" s="273">
        <v>442123303</v>
      </c>
      <c r="C1685" s="273" t="s">
        <v>1358</v>
      </c>
      <c r="D1685" s="273">
        <v>19424640</v>
      </c>
      <c r="E1685" s="273">
        <v>100</v>
      </c>
      <c r="F1685" s="273" t="s">
        <v>1772</v>
      </c>
      <c r="G1685" s="273" t="s">
        <v>1255</v>
      </c>
      <c r="H1685" s="273" t="s">
        <v>1773</v>
      </c>
      <c r="I1685" s="287">
        <v>1</v>
      </c>
      <c r="J1685" s="273">
        <v>115</v>
      </c>
      <c r="K1685" s="288">
        <v>0.13717520000000002</v>
      </c>
      <c r="L1685" s="288">
        <v>9.2121955000000005E-2</v>
      </c>
      <c r="M1685" s="288">
        <f t="shared" si="52"/>
        <v>4.505324500000002E-2</v>
      </c>
      <c r="N1685" s="289">
        <f t="shared" si="53"/>
        <v>0.32843578868483525</v>
      </c>
    </row>
    <row r="1686" spans="1:14">
      <c r="A1686" s="273" t="s">
        <v>1964</v>
      </c>
      <c r="B1686" s="273">
        <v>442123303</v>
      </c>
      <c r="C1686" s="273" t="s">
        <v>1358</v>
      </c>
      <c r="D1686" s="273">
        <v>19424658</v>
      </c>
      <c r="E1686" s="273">
        <v>100</v>
      </c>
      <c r="F1686" s="273" t="s">
        <v>1772</v>
      </c>
      <c r="G1686" s="273" t="s">
        <v>1255</v>
      </c>
      <c r="H1686" s="273" t="s">
        <v>1773</v>
      </c>
      <c r="I1686" s="287">
        <v>1</v>
      </c>
      <c r="J1686" s="273">
        <v>71</v>
      </c>
      <c r="K1686" s="288">
        <v>8.243360000000001E-2</v>
      </c>
      <c r="L1686" s="288">
        <v>5.7443000000000001E-2</v>
      </c>
      <c r="M1686" s="288">
        <f t="shared" si="52"/>
        <v>2.4990600000000009E-2</v>
      </c>
      <c r="N1686" s="289">
        <f t="shared" si="53"/>
        <v>0.3031603617942199</v>
      </c>
    </row>
    <row r="1687" spans="1:14">
      <c r="A1687" s="273" t="s">
        <v>1957</v>
      </c>
      <c r="B1687" s="273">
        <v>442121604</v>
      </c>
      <c r="C1687" s="273" t="s">
        <v>1354</v>
      </c>
      <c r="D1687" s="273">
        <v>20365467</v>
      </c>
      <c r="E1687" s="273">
        <v>100</v>
      </c>
      <c r="F1687" s="273" t="s">
        <v>1772</v>
      </c>
      <c r="G1687" s="273" t="s">
        <v>1255</v>
      </c>
      <c r="H1687" s="273" t="s">
        <v>1773</v>
      </c>
      <c r="I1687" s="287">
        <v>1</v>
      </c>
      <c r="J1687" s="273">
        <v>76</v>
      </c>
      <c r="K1687" s="288">
        <v>6.84916E-2</v>
      </c>
      <c r="L1687" s="288">
        <v>2.4521999999999999E-2</v>
      </c>
      <c r="M1687" s="288">
        <f t="shared" si="52"/>
        <v>4.3969599999999998E-2</v>
      </c>
      <c r="N1687" s="289">
        <f t="shared" si="53"/>
        <v>0.64197069421651698</v>
      </c>
    </row>
    <row r="1688" spans="1:14">
      <c r="A1688" s="273" t="s">
        <v>1957</v>
      </c>
      <c r="B1688" s="273">
        <v>442121604</v>
      </c>
      <c r="C1688" s="273" t="s">
        <v>1354</v>
      </c>
      <c r="D1688" s="273">
        <v>20365485</v>
      </c>
      <c r="E1688" s="273">
        <v>100</v>
      </c>
      <c r="F1688" s="273" t="s">
        <v>1772</v>
      </c>
      <c r="G1688" s="273" t="s">
        <v>1255</v>
      </c>
      <c r="H1688" s="273" t="s">
        <v>1773</v>
      </c>
      <c r="I1688" s="287">
        <v>1</v>
      </c>
      <c r="J1688" s="273">
        <v>27</v>
      </c>
      <c r="K1688" s="288">
        <v>3.1623200000000004E-2</v>
      </c>
      <c r="L1688" s="288">
        <v>1.3964000000000001E-2</v>
      </c>
      <c r="M1688" s="288">
        <f t="shared" si="52"/>
        <v>1.7659200000000003E-2</v>
      </c>
      <c r="N1688" s="289">
        <f t="shared" si="53"/>
        <v>0.5584254597890157</v>
      </c>
    </row>
    <row r="1689" spans="1:14">
      <c r="A1689" s="273" t="s">
        <v>1957</v>
      </c>
      <c r="B1689" s="273">
        <v>442121604</v>
      </c>
      <c r="C1689" s="273" t="s">
        <v>1354</v>
      </c>
      <c r="D1689" s="273">
        <v>20365513</v>
      </c>
      <c r="E1689" s="273">
        <v>100</v>
      </c>
      <c r="F1689" s="273" t="s">
        <v>1772</v>
      </c>
      <c r="G1689" s="273" t="s">
        <v>1255</v>
      </c>
      <c r="H1689" s="273" t="s">
        <v>1773</v>
      </c>
      <c r="I1689" s="287">
        <v>1</v>
      </c>
      <c r="J1689" s="273">
        <v>54</v>
      </c>
      <c r="K1689" s="288">
        <v>3.6634800000000002E-2</v>
      </c>
      <c r="L1689" s="288">
        <v>2.4934999999999999E-2</v>
      </c>
      <c r="M1689" s="288">
        <f t="shared" si="52"/>
        <v>1.1699800000000003E-2</v>
      </c>
      <c r="N1689" s="289">
        <f t="shared" si="53"/>
        <v>0.31936301003417522</v>
      </c>
    </row>
    <row r="1690" spans="1:14">
      <c r="A1690" s="273" t="s">
        <v>1957</v>
      </c>
      <c r="B1690" s="273">
        <v>442121604</v>
      </c>
      <c r="C1690" s="273" t="s">
        <v>1354</v>
      </c>
      <c r="D1690" s="273">
        <v>20365515</v>
      </c>
      <c r="E1690" s="273">
        <v>100</v>
      </c>
      <c r="F1690" s="273" t="s">
        <v>1772</v>
      </c>
      <c r="G1690" s="273" t="s">
        <v>1255</v>
      </c>
      <c r="H1690" s="273" t="s">
        <v>1773</v>
      </c>
      <c r="I1690" s="287">
        <v>1</v>
      </c>
      <c r="J1690" s="273">
        <v>67</v>
      </c>
      <c r="K1690" s="288">
        <v>4.89676E-2</v>
      </c>
      <c r="L1690" s="288">
        <v>3.4072999999999999E-2</v>
      </c>
      <c r="M1690" s="288">
        <f t="shared" si="52"/>
        <v>1.4894600000000001E-2</v>
      </c>
      <c r="N1690" s="289">
        <f t="shared" si="53"/>
        <v>0.30417255491386141</v>
      </c>
    </row>
    <row r="1691" spans="1:14">
      <c r="A1691" s="273" t="s">
        <v>1964</v>
      </c>
      <c r="B1691" s="273">
        <v>442123301</v>
      </c>
      <c r="C1691" s="273" t="s">
        <v>1369</v>
      </c>
      <c r="D1691" s="273">
        <v>20833253</v>
      </c>
      <c r="E1691" s="273">
        <v>100</v>
      </c>
      <c r="F1691" s="273" t="s">
        <v>1772</v>
      </c>
      <c r="G1691" s="273" t="s">
        <v>1255</v>
      </c>
      <c r="H1691" s="273" t="s">
        <v>1773</v>
      </c>
      <c r="I1691" s="287">
        <v>1</v>
      </c>
      <c r="J1691" s="273">
        <v>69</v>
      </c>
      <c r="K1691" s="288">
        <v>6.8551199999999993E-2</v>
      </c>
      <c r="L1691" s="288">
        <v>4.0330999999999999E-2</v>
      </c>
      <c r="M1691" s="288">
        <f t="shared" si="52"/>
        <v>2.8220199999999994E-2</v>
      </c>
      <c r="N1691" s="289">
        <f t="shared" si="53"/>
        <v>0.41166602481065245</v>
      </c>
    </row>
    <row r="1692" spans="1:14">
      <c r="A1692" s="273" t="s">
        <v>1964</v>
      </c>
      <c r="B1692" s="273">
        <v>442123301</v>
      </c>
      <c r="C1692" s="273" t="s">
        <v>1369</v>
      </c>
      <c r="D1692" s="273">
        <v>20833285</v>
      </c>
      <c r="E1692" s="273">
        <v>100</v>
      </c>
      <c r="F1692" s="273" t="s">
        <v>1772</v>
      </c>
      <c r="G1692" s="273" t="s">
        <v>1255</v>
      </c>
      <c r="H1692" s="273" t="s">
        <v>1773</v>
      </c>
      <c r="I1692" s="287">
        <v>1</v>
      </c>
      <c r="J1692" s="273">
        <v>124</v>
      </c>
      <c r="K1692" s="288">
        <v>0.17830360000000001</v>
      </c>
      <c r="L1692" s="288">
        <v>6.4516000000000004E-2</v>
      </c>
      <c r="M1692" s="288">
        <f t="shared" si="52"/>
        <v>0.1137876</v>
      </c>
      <c r="N1692" s="289">
        <f t="shared" si="53"/>
        <v>0.63816770945735246</v>
      </c>
    </row>
    <row r="1693" spans="1:14">
      <c r="A1693" s="273" t="s">
        <v>1964</v>
      </c>
      <c r="B1693" s="273">
        <v>442123302</v>
      </c>
      <c r="C1693" s="273" t="s">
        <v>1965</v>
      </c>
      <c r="D1693" s="273">
        <v>20833319</v>
      </c>
      <c r="E1693" s="273">
        <v>100</v>
      </c>
      <c r="F1693" s="273" t="s">
        <v>1772</v>
      </c>
      <c r="G1693" s="273" t="s">
        <v>1255</v>
      </c>
      <c r="H1693" s="273" t="s">
        <v>1773</v>
      </c>
      <c r="I1693" s="287">
        <v>1</v>
      </c>
      <c r="J1693" s="273">
        <v>83</v>
      </c>
      <c r="K1693" s="288">
        <v>5.33152E-2</v>
      </c>
      <c r="L1693" s="288">
        <v>3.3085000000000003E-2</v>
      </c>
      <c r="M1693" s="288">
        <f t="shared" si="52"/>
        <v>2.0230199999999997E-2</v>
      </c>
      <c r="N1693" s="289">
        <f t="shared" si="53"/>
        <v>0.37944526138887213</v>
      </c>
    </row>
    <row r="1694" spans="1:14">
      <c r="A1694" s="273" t="s">
        <v>1964</v>
      </c>
      <c r="B1694" s="273">
        <v>442123301</v>
      </c>
      <c r="C1694" s="273" t="s">
        <v>1369</v>
      </c>
      <c r="D1694" s="273">
        <v>20833325</v>
      </c>
      <c r="E1694" s="273">
        <v>100</v>
      </c>
      <c r="F1694" s="273" t="s">
        <v>1772</v>
      </c>
      <c r="G1694" s="273" t="s">
        <v>1255</v>
      </c>
      <c r="H1694" s="273" t="s">
        <v>1773</v>
      </c>
      <c r="I1694" s="287">
        <v>1</v>
      </c>
      <c r="J1694" s="273">
        <v>79</v>
      </c>
      <c r="K1694" s="288">
        <v>7.9617600000000011E-2</v>
      </c>
      <c r="L1694" s="288">
        <v>5.1290000000000002E-2</v>
      </c>
      <c r="M1694" s="288">
        <f t="shared" si="52"/>
        <v>2.8327600000000008E-2</v>
      </c>
      <c r="N1694" s="289">
        <f t="shared" si="53"/>
        <v>0.35579570346255107</v>
      </c>
    </row>
    <row r="1695" spans="1:14">
      <c r="A1695" s="273" t="s">
        <v>1964</v>
      </c>
      <c r="B1695" s="273">
        <v>442123301</v>
      </c>
      <c r="C1695" s="273" t="s">
        <v>1369</v>
      </c>
      <c r="D1695" s="273">
        <v>20833385</v>
      </c>
      <c r="E1695" s="273">
        <v>100</v>
      </c>
      <c r="F1695" s="273" t="s">
        <v>1772</v>
      </c>
      <c r="G1695" s="273" t="s">
        <v>1255</v>
      </c>
      <c r="H1695" s="273" t="s">
        <v>1773</v>
      </c>
      <c r="I1695" s="287">
        <v>1</v>
      </c>
      <c r="J1695" s="273">
        <v>67</v>
      </c>
      <c r="K1695" s="288">
        <v>6.9815199999999994E-2</v>
      </c>
      <c r="L1695" s="288">
        <v>3.6223999999999999E-2</v>
      </c>
      <c r="M1695" s="288">
        <f t="shared" si="52"/>
        <v>3.3591199999999995E-2</v>
      </c>
      <c r="N1695" s="289">
        <f t="shared" si="53"/>
        <v>0.48114450721332885</v>
      </c>
    </row>
    <row r="1696" spans="1:14">
      <c r="A1696" s="273" t="s">
        <v>1957</v>
      </c>
      <c r="B1696" s="273">
        <v>442121605</v>
      </c>
      <c r="C1696" s="273" t="s">
        <v>1355</v>
      </c>
      <c r="D1696" s="273">
        <v>20896027</v>
      </c>
      <c r="E1696" s="273">
        <v>100</v>
      </c>
      <c r="F1696" s="273" t="s">
        <v>1772</v>
      </c>
      <c r="G1696" s="273" t="s">
        <v>1255</v>
      </c>
      <c r="H1696" s="273" t="s">
        <v>1773</v>
      </c>
      <c r="I1696" s="287">
        <v>1</v>
      </c>
      <c r="J1696" s="273">
        <v>84</v>
      </c>
      <c r="K1696" s="288">
        <v>0.13715560000000002</v>
      </c>
      <c r="L1696" s="288">
        <v>7.6309673999999994E-2</v>
      </c>
      <c r="M1696" s="288">
        <f t="shared" si="52"/>
        <v>6.0845926000000022E-2</v>
      </c>
      <c r="N1696" s="289">
        <f t="shared" si="53"/>
        <v>0.4436269900755056</v>
      </c>
    </row>
    <row r="1697" spans="1:14">
      <c r="A1697" s="273" t="s">
        <v>1957</v>
      </c>
      <c r="B1697" s="273">
        <v>442121605</v>
      </c>
      <c r="C1697" s="273" t="s">
        <v>1355</v>
      </c>
      <c r="D1697" s="273">
        <v>20896047</v>
      </c>
      <c r="E1697" s="273">
        <v>100</v>
      </c>
      <c r="F1697" s="273" t="s">
        <v>1772</v>
      </c>
      <c r="G1697" s="273" t="s">
        <v>1255</v>
      </c>
      <c r="H1697" s="273" t="s">
        <v>1773</v>
      </c>
      <c r="I1697" s="287">
        <v>1</v>
      </c>
      <c r="J1697" s="273">
        <v>68</v>
      </c>
      <c r="K1697" s="288">
        <v>9.1891199999999992E-2</v>
      </c>
      <c r="L1697" s="288">
        <v>4.9903999999999997E-2</v>
      </c>
      <c r="M1697" s="288">
        <f t="shared" si="52"/>
        <v>4.1987199999999995E-2</v>
      </c>
      <c r="N1697" s="289">
        <f t="shared" si="53"/>
        <v>0.45692296977294888</v>
      </c>
    </row>
    <row r="1698" spans="1:14">
      <c r="A1698" s="273" t="s">
        <v>1957</v>
      </c>
      <c r="B1698" s="273">
        <v>442121605</v>
      </c>
      <c r="C1698" s="273" t="s">
        <v>1355</v>
      </c>
      <c r="D1698" s="273">
        <v>20896097</v>
      </c>
      <c r="E1698" s="273">
        <v>100</v>
      </c>
      <c r="F1698" s="273" t="s">
        <v>1772</v>
      </c>
      <c r="G1698" s="273" t="s">
        <v>1255</v>
      </c>
      <c r="H1698" s="273" t="s">
        <v>1773</v>
      </c>
      <c r="I1698" s="287">
        <v>1</v>
      </c>
      <c r="J1698" s="273">
        <v>97</v>
      </c>
      <c r="K1698" s="288">
        <v>9.3287600000000012E-2</v>
      </c>
      <c r="L1698" s="288">
        <v>6.5105999999999997E-2</v>
      </c>
      <c r="M1698" s="288">
        <f t="shared" si="52"/>
        <v>2.8181600000000015E-2</v>
      </c>
      <c r="N1698" s="289">
        <f t="shared" si="53"/>
        <v>0.30209374021842145</v>
      </c>
    </row>
    <row r="1699" spans="1:14">
      <c r="A1699" s="273" t="s">
        <v>1957</v>
      </c>
      <c r="B1699" s="273">
        <v>442121605</v>
      </c>
      <c r="C1699" s="273" t="s">
        <v>1355</v>
      </c>
      <c r="D1699" s="273">
        <v>20896141</v>
      </c>
      <c r="E1699" s="273">
        <v>100</v>
      </c>
      <c r="F1699" s="273" t="s">
        <v>1772</v>
      </c>
      <c r="G1699" s="273" t="s">
        <v>1255</v>
      </c>
      <c r="H1699" s="273" t="s">
        <v>1773</v>
      </c>
      <c r="I1699" s="287">
        <v>1</v>
      </c>
      <c r="J1699" s="273">
        <v>107</v>
      </c>
      <c r="K1699" s="288">
        <v>8.8917599999999999E-2</v>
      </c>
      <c r="L1699" s="288">
        <v>6.7376000000000005E-2</v>
      </c>
      <c r="M1699" s="288">
        <f t="shared" si="52"/>
        <v>2.1541599999999994E-2</v>
      </c>
      <c r="N1699" s="289">
        <f t="shared" si="53"/>
        <v>0.24226474848623888</v>
      </c>
    </row>
    <row r="1700" spans="1:14">
      <c r="A1700" s="273" t="s">
        <v>1957</v>
      </c>
      <c r="B1700" s="273">
        <v>442121605</v>
      </c>
      <c r="C1700" s="273" t="s">
        <v>1355</v>
      </c>
      <c r="D1700" s="273">
        <v>20896157</v>
      </c>
      <c r="E1700" s="273">
        <v>100</v>
      </c>
      <c r="F1700" s="273" t="s">
        <v>1772</v>
      </c>
      <c r="G1700" s="273" t="s">
        <v>1255</v>
      </c>
      <c r="H1700" s="273" t="s">
        <v>1773</v>
      </c>
      <c r="I1700" s="287">
        <v>1</v>
      </c>
      <c r="J1700" s="273">
        <v>81</v>
      </c>
      <c r="K1700" s="288">
        <v>9.4409999999999994E-2</v>
      </c>
      <c r="L1700" s="288">
        <v>4.0703000000000003E-2</v>
      </c>
      <c r="M1700" s="288">
        <f t="shared" si="52"/>
        <v>5.3706999999999991E-2</v>
      </c>
      <c r="N1700" s="289">
        <f t="shared" si="53"/>
        <v>0.56886982311195844</v>
      </c>
    </row>
    <row r="1701" spans="1:14">
      <c r="A1701" s="273" t="s">
        <v>1957</v>
      </c>
      <c r="B1701" s="273">
        <v>442121605</v>
      </c>
      <c r="C1701" s="273" t="s">
        <v>1355</v>
      </c>
      <c r="D1701" s="273">
        <v>20896177</v>
      </c>
      <c r="E1701" s="273">
        <v>100</v>
      </c>
      <c r="F1701" s="273" t="s">
        <v>1772</v>
      </c>
      <c r="G1701" s="273" t="s">
        <v>1255</v>
      </c>
      <c r="H1701" s="273" t="s">
        <v>1773</v>
      </c>
      <c r="I1701" s="287">
        <v>1</v>
      </c>
      <c r="J1701" s="273">
        <v>97</v>
      </c>
      <c r="K1701" s="288">
        <v>8.9235200000000001E-2</v>
      </c>
      <c r="L1701" s="288">
        <v>6.3222E-2</v>
      </c>
      <c r="M1701" s="288">
        <f t="shared" si="52"/>
        <v>2.60132E-2</v>
      </c>
      <c r="N1701" s="289">
        <f t="shared" si="53"/>
        <v>0.29151276626264078</v>
      </c>
    </row>
    <row r="1702" spans="1:14">
      <c r="A1702" s="273" t="s">
        <v>1957</v>
      </c>
      <c r="B1702" s="273">
        <v>442121603</v>
      </c>
      <c r="C1702" s="273" t="s">
        <v>1966</v>
      </c>
      <c r="D1702" s="273">
        <v>20933497</v>
      </c>
      <c r="E1702" s="273">
        <v>100</v>
      </c>
      <c r="F1702" s="273" t="s">
        <v>1772</v>
      </c>
      <c r="G1702" s="273" t="s">
        <v>1255</v>
      </c>
      <c r="H1702" s="273" t="s">
        <v>1773</v>
      </c>
      <c r="I1702" s="287">
        <v>1</v>
      </c>
      <c r="J1702" s="273">
        <v>67</v>
      </c>
      <c r="K1702" s="288">
        <v>9.0509600000000009E-2</v>
      </c>
      <c r="L1702" s="288">
        <v>2.7845000000000002E-2</v>
      </c>
      <c r="M1702" s="288">
        <f t="shared" si="52"/>
        <v>6.2664600000000015E-2</v>
      </c>
      <c r="N1702" s="289">
        <f t="shared" si="53"/>
        <v>0.69235307635875099</v>
      </c>
    </row>
    <row r="1703" spans="1:14">
      <c r="A1703" s="273" t="s">
        <v>1962</v>
      </c>
      <c r="B1703" s="273">
        <v>442123403</v>
      </c>
      <c r="C1703" s="273" t="s">
        <v>1967</v>
      </c>
      <c r="D1703" s="273">
        <v>21354632</v>
      </c>
      <c r="E1703" s="273">
        <v>100</v>
      </c>
      <c r="F1703" s="273" t="s">
        <v>1772</v>
      </c>
      <c r="G1703" s="273" t="s">
        <v>1255</v>
      </c>
      <c r="H1703" s="273" t="s">
        <v>1773</v>
      </c>
      <c r="I1703" s="287">
        <v>1</v>
      </c>
      <c r="J1703" s="273">
        <v>84</v>
      </c>
      <c r="K1703" s="288">
        <v>7.1491199999999991E-2</v>
      </c>
      <c r="L1703" s="288">
        <v>5.2588000000000003E-2</v>
      </c>
      <c r="M1703" s="288">
        <f t="shared" si="52"/>
        <v>1.8903199999999988E-2</v>
      </c>
      <c r="N1703" s="289">
        <f t="shared" si="53"/>
        <v>0.26441296271429199</v>
      </c>
    </row>
    <row r="1704" spans="1:14">
      <c r="A1704" s="273" t="s">
        <v>1962</v>
      </c>
      <c r="B1704" s="273">
        <v>442123403</v>
      </c>
      <c r="C1704" s="273" t="s">
        <v>1967</v>
      </c>
      <c r="D1704" s="273">
        <v>21354658</v>
      </c>
      <c r="E1704" s="273">
        <v>100</v>
      </c>
      <c r="F1704" s="273" t="s">
        <v>1772</v>
      </c>
      <c r="G1704" s="273" t="s">
        <v>1255</v>
      </c>
      <c r="H1704" s="273" t="s">
        <v>1773</v>
      </c>
      <c r="I1704" s="287">
        <v>1</v>
      </c>
      <c r="J1704" s="273">
        <v>78</v>
      </c>
      <c r="K1704" s="288">
        <v>0.12223199999999999</v>
      </c>
      <c r="L1704" s="288">
        <v>5.0998631999999995E-2</v>
      </c>
      <c r="M1704" s="288">
        <f t="shared" si="52"/>
        <v>7.1233367999999991E-2</v>
      </c>
      <c r="N1704" s="289">
        <f t="shared" si="53"/>
        <v>0.58277184370704882</v>
      </c>
    </row>
    <row r="1705" spans="1:14">
      <c r="A1705" s="273" t="s">
        <v>1962</v>
      </c>
      <c r="B1705" s="273">
        <v>442123403</v>
      </c>
      <c r="C1705" s="273" t="s">
        <v>1967</v>
      </c>
      <c r="D1705" s="273">
        <v>21354684</v>
      </c>
      <c r="E1705" s="273">
        <v>100</v>
      </c>
      <c r="F1705" s="273" t="s">
        <v>1772</v>
      </c>
      <c r="G1705" s="273" t="s">
        <v>1255</v>
      </c>
      <c r="H1705" s="273" t="s">
        <v>1773</v>
      </c>
      <c r="I1705" s="287">
        <v>1</v>
      </c>
      <c r="J1705" s="273">
        <v>90</v>
      </c>
      <c r="K1705" s="288">
        <v>0.11448999999999999</v>
      </c>
      <c r="L1705" s="288">
        <v>4.7792000000000001E-2</v>
      </c>
      <c r="M1705" s="288">
        <f t="shared" si="52"/>
        <v>6.6697999999999993E-2</v>
      </c>
      <c r="N1705" s="289">
        <f t="shared" si="53"/>
        <v>0.5825661629836667</v>
      </c>
    </row>
    <row r="1706" spans="1:14">
      <c r="A1706" s="273" t="s">
        <v>1962</v>
      </c>
      <c r="B1706" s="273">
        <v>442123403</v>
      </c>
      <c r="C1706" s="273" t="s">
        <v>1967</v>
      </c>
      <c r="D1706" s="273">
        <v>21354754</v>
      </c>
      <c r="E1706" s="273">
        <v>100</v>
      </c>
      <c r="F1706" s="273" t="s">
        <v>1772</v>
      </c>
      <c r="G1706" s="273" t="s">
        <v>1255</v>
      </c>
      <c r="H1706" s="273" t="s">
        <v>1773</v>
      </c>
      <c r="I1706" s="287">
        <v>1</v>
      </c>
      <c r="J1706" s="273">
        <v>136</v>
      </c>
      <c r="K1706" s="288">
        <v>7.6369999999999993E-2</v>
      </c>
      <c r="L1706" s="288">
        <v>6.6383999999999999E-2</v>
      </c>
      <c r="M1706" s="288">
        <f t="shared" si="52"/>
        <v>9.9859999999999949E-3</v>
      </c>
      <c r="N1706" s="289">
        <f t="shared" si="53"/>
        <v>0.13075815110645536</v>
      </c>
    </row>
    <row r="1707" spans="1:14">
      <c r="A1707" s="273" t="s">
        <v>1962</v>
      </c>
      <c r="B1707" s="273">
        <v>442123403</v>
      </c>
      <c r="C1707" s="273" t="s">
        <v>1967</v>
      </c>
      <c r="D1707" s="273">
        <v>21354768</v>
      </c>
      <c r="E1707" s="273">
        <v>100</v>
      </c>
      <c r="F1707" s="273" t="s">
        <v>1772</v>
      </c>
      <c r="G1707" s="273" t="s">
        <v>1255</v>
      </c>
      <c r="H1707" s="273" t="s">
        <v>1773</v>
      </c>
      <c r="I1707" s="287">
        <v>1</v>
      </c>
      <c r="J1707" s="273">
        <v>72</v>
      </c>
      <c r="K1707" s="288">
        <v>5.1529999999999999E-2</v>
      </c>
      <c r="L1707" s="288">
        <v>3.9972000000000001E-2</v>
      </c>
      <c r="M1707" s="288">
        <f t="shared" si="52"/>
        <v>1.1557999999999999E-2</v>
      </c>
      <c r="N1707" s="289">
        <f t="shared" si="53"/>
        <v>0.2242965262953619</v>
      </c>
    </row>
    <row r="1708" spans="1:14">
      <c r="A1708" s="273" t="s">
        <v>1962</v>
      </c>
      <c r="B1708" s="273">
        <v>442123403</v>
      </c>
      <c r="C1708" s="273" t="s">
        <v>1967</v>
      </c>
      <c r="D1708" s="273">
        <v>21354792</v>
      </c>
      <c r="E1708" s="273">
        <v>100</v>
      </c>
      <c r="F1708" s="273" t="s">
        <v>1772</v>
      </c>
      <c r="G1708" s="273" t="s">
        <v>1255</v>
      </c>
      <c r="H1708" s="273" t="s">
        <v>1773</v>
      </c>
      <c r="I1708" s="287">
        <v>1</v>
      </c>
      <c r="J1708" s="273">
        <v>100</v>
      </c>
      <c r="K1708" s="288">
        <v>8.3724800000000002E-2</v>
      </c>
      <c r="L1708" s="288">
        <v>3.8168000000000001E-2</v>
      </c>
      <c r="M1708" s="288">
        <f t="shared" si="52"/>
        <v>4.5556800000000001E-2</v>
      </c>
      <c r="N1708" s="289">
        <f t="shared" si="53"/>
        <v>0.54412551597615044</v>
      </c>
    </row>
    <row r="1709" spans="1:14">
      <c r="A1709" s="273" t="s">
        <v>1962</v>
      </c>
      <c r="B1709" s="273">
        <v>442123403</v>
      </c>
      <c r="C1709" s="273" t="s">
        <v>1967</v>
      </c>
      <c r="D1709" s="273">
        <v>21354856</v>
      </c>
      <c r="E1709" s="273">
        <v>100</v>
      </c>
      <c r="F1709" s="273" t="s">
        <v>1772</v>
      </c>
      <c r="G1709" s="273" t="s">
        <v>1255</v>
      </c>
      <c r="H1709" s="273" t="s">
        <v>1773</v>
      </c>
      <c r="I1709" s="287">
        <v>1</v>
      </c>
      <c r="J1709" s="273">
        <v>68</v>
      </c>
      <c r="K1709" s="288">
        <v>7.3373600000000011E-2</v>
      </c>
      <c r="L1709" s="288">
        <v>4.0009999999999997E-2</v>
      </c>
      <c r="M1709" s="288">
        <f t="shared" si="52"/>
        <v>3.3363600000000014E-2</v>
      </c>
      <c r="N1709" s="289">
        <f t="shared" si="53"/>
        <v>0.45470850551151926</v>
      </c>
    </row>
    <row r="1710" spans="1:14">
      <c r="A1710" s="273" t="s">
        <v>1962</v>
      </c>
      <c r="B1710" s="273">
        <v>442123403</v>
      </c>
      <c r="C1710" s="273" t="s">
        <v>1967</v>
      </c>
      <c r="D1710" s="273">
        <v>21354862</v>
      </c>
      <c r="E1710" s="273">
        <v>100</v>
      </c>
      <c r="F1710" s="273" t="s">
        <v>1772</v>
      </c>
      <c r="G1710" s="273" t="s">
        <v>1255</v>
      </c>
      <c r="H1710" s="273" t="s">
        <v>1773</v>
      </c>
      <c r="I1710" s="287">
        <v>1</v>
      </c>
      <c r="J1710" s="273">
        <v>61</v>
      </c>
      <c r="K1710" s="288">
        <v>5.47944E-2</v>
      </c>
      <c r="L1710" s="288">
        <v>4.3135E-2</v>
      </c>
      <c r="M1710" s="288">
        <f t="shared" si="52"/>
        <v>1.16594E-2</v>
      </c>
      <c r="N1710" s="289">
        <f t="shared" si="53"/>
        <v>0.21278451812593988</v>
      </c>
    </row>
    <row r="1711" spans="1:14">
      <c r="A1711" s="273" t="s">
        <v>1962</v>
      </c>
      <c r="B1711" s="273">
        <v>442123403</v>
      </c>
      <c r="C1711" s="273" t="s">
        <v>1967</v>
      </c>
      <c r="D1711" s="273">
        <v>21354886</v>
      </c>
      <c r="E1711" s="273">
        <v>100</v>
      </c>
      <c r="F1711" s="273" t="s">
        <v>1772</v>
      </c>
      <c r="G1711" s="273" t="s">
        <v>1255</v>
      </c>
      <c r="H1711" s="273" t="s">
        <v>1773</v>
      </c>
      <c r="I1711" s="287">
        <v>1</v>
      </c>
      <c r="J1711" s="273">
        <v>82</v>
      </c>
      <c r="K1711" s="288">
        <v>8.4431600000000009E-2</v>
      </c>
      <c r="L1711" s="288">
        <v>4.9498E-2</v>
      </c>
      <c r="M1711" s="288">
        <f t="shared" si="52"/>
        <v>3.4933600000000009E-2</v>
      </c>
      <c r="N1711" s="289">
        <f t="shared" si="53"/>
        <v>0.41375030201962304</v>
      </c>
    </row>
    <row r="1712" spans="1:14">
      <c r="A1712" s="273" t="s">
        <v>1779</v>
      </c>
      <c r="B1712" s="273">
        <v>442113202</v>
      </c>
      <c r="C1712" s="273" t="s">
        <v>1343</v>
      </c>
      <c r="D1712" s="273">
        <v>21354954</v>
      </c>
      <c r="E1712" s="273">
        <v>100</v>
      </c>
      <c r="F1712" s="273" t="s">
        <v>1772</v>
      </c>
      <c r="G1712" s="273" t="s">
        <v>1255</v>
      </c>
      <c r="H1712" s="273" t="s">
        <v>1773</v>
      </c>
      <c r="I1712" s="287">
        <v>1</v>
      </c>
      <c r="J1712" s="273">
        <v>79</v>
      </c>
      <c r="K1712" s="288">
        <v>6.537119999999999E-2</v>
      </c>
      <c r="L1712" s="288">
        <v>3.7134E-2</v>
      </c>
      <c r="M1712" s="288">
        <f t="shared" si="52"/>
        <v>2.823719999999999E-2</v>
      </c>
      <c r="N1712" s="289">
        <f t="shared" si="53"/>
        <v>0.43195168514575216</v>
      </c>
    </row>
    <row r="1713" spans="1:14">
      <c r="A1713" s="273" t="s">
        <v>1964</v>
      </c>
      <c r="B1713" s="273">
        <v>442123302</v>
      </c>
      <c r="C1713" s="273" t="s">
        <v>1965</v>
      </c>
      <c r="D1713" s="273">
        <v>21354984</v>
      </c>
      <c r="E1713" s="273">
        <v>100</v>
      </c>
      <c r="F1713" s="273" t="s">
        <v>1772</v>
      </c>
      <c r="G1713" s="273" t="s">
        <v>1255</v>
      </c>
      <c r="H1713" s="273" t="s">
        <v>1773</v>
      </c>
      <c r="I1713" s="287">
        <v>1</v>
      </c>
      <c r="J1713" s="273">
        <v>65</v>
      </c>
      <c r="K1713" s="288">
        <v>3.79496E-2</v>
      </c>
      <c r="L1713" s="288">
        <v>2.4986000000000001E-2</v>
      </c>
      <c r="M1713" s="288">
        <f t="shared" si="52"/>
        <v>1.2963599999999999E-2</v>
      </c>
      <c r="N1713" s="289">
        <f t="shared" si="53"/>
        <v>0.34160043847629484</v>
      </c>
    </row>
    <row r="1714" spans="1:14">
      <c r="A1714" s="273" t="s">
        <v>1779</v>
      </c>
      <c r="B1714" s="273">
        <v>442113202</v>
      </c>
      <c r="C1714" s="273" t="s">
        <v>1343</v>
      </c>
      <c r="D1714" s="273">
        <v>21354986</v>
      </c>
      <c r="E1714" s="273">
        <v>100</v>
      </c>
      <c r="F1714" s="273" t="s">
        <v>1772</v>
      </c>
      <c r="G1714" s="273" t="s">
        <v>1255</v>
      </c>
      <c r="H1714" s="273" t="s">
        <v>1773</v>
      </c>
      <c r="I1714" s="287">
        <v>1</v>
      </c>
      <c r="J1714" s="273">
        <v>85</v>
      </c>
      <c r="K1714" s="288">
        <v>0.1020224</v>
      </c>
      <c r="L1714" s="288">
        <v>5.1852000000000002E-2</v>
      </c>
      <c r="M1714" s="288">
        <f t="shared" ref="M1714:M1777" si="54">K1714-L1714</f>
        <v>5.0170399999999997E-2</v>
      </c>
      <c r="N1714" s="289">
        <f t="shared" ref="N1714:N1777" si="55">M1714/K1714</f>
        <v>0.49175867260523176</v>
      </c>
    </row>
    <row r="1715" spans="1:14">
      <c r="A1715" s="273" t="s">
        <v>1964</v>
      </c>
      <c r="B1715" s="273">
        <v>442123302</v>
      </c>
      <c r="C1715" s="273" t="s">
        <v>1965</v>
      </c>
      <c r="D1715" s="273">
        <v>21354992</v>
      </c>
      <c r="E1715" s="273">
        <v>100</v>
      </c>
      <c r="F1715" s="273" t="s">
        <v>1772</v>
      </c>
      <c r="G1715" s="273" t="s">
        <v>1255</v>
      </c>
      <c r="H1715" s="273" t="s">
        <v>1773</v>
      </c>
      <c r="I1715" s="287">
        <v>1</v>
      </c>
      <c r="J1715" s="273">
        <v>58</v>
      </c>
      <c r="K1715" s="288">
        <v>5.6087600000000001E-2</v>
      </c>
      <c r="L1715" s="288">
        <v>3.3382000000000002E-2</v>
      </c>
      <c r="M1715" s="288">
        <f t="shared" si="54"/>
        <v>2.2705599999999999E-2</v>
      </c>
      <c r="N1715" s="289">
        <f t="shared" si="55"/>
        <v>0.40482388264072627</v>
      </c>
    </row>
    <row r="1716" spans="1:14">
      <c r="A1716" s="273" t="s">
        <v>1964</v>
      </c>
      <c r="B1716" s="273">
        <v>442123302</v>
      </c>
      <c r="C1716" s="273" t="s">
        <v>1965</v>
      </c>
      <c r="D1716" s="273">
        <v>21354994</v>
      </c>
      <c r="E1716" s="273">
        <v>100</v>
      </c>
      <c r="F1716" s="273" t="s">
        <v>1772</v>
      </c>
      <c r="G1716" s="273" t="s">
        <v>1255</v>
      </c>
      <c r="H1716" s="273" t="s">
        <v>1773</v>
      </c>
      <c r="I1716" s="287">
        <v>1</v>
      </c>
      <c r="J1716" s="273">
        <v>54</v>
      </c>
      <c r="K1716" s="288">
        <v>3.8907999999999998E-2</v>
      </c>
      <c r="L1716" s="288">
        <v>2.9758E-2</v>
      </c>
      <c r="M1716" s="288">
        <f t="shared" si="54"/>
        <v>9.1499999999999984E-3</v>
      </c>
      <c r="N1716" s="289">
        <f t="shared" si="55"/>
        <v>0.23517014495733524</v>
      </c>
    </row>
    <row r="1717" spans="1:14">
      <c r="A1717" s="273" t="s">
        <v>1779</v>
      </c>
      <c r="B1717" s="273">
        <v>442113202</v>
      </c>
      <c r="C1717" s="273" t="s">
        <v>1343</v>
      </c>
      <c r="D1717" s="273">
        <v>21355054</v>
      </c>
      <c r="E1717" s="273">
        <v>100</v>
      </c>
      <c r="F1717" s="273" t="s">
        <v>1772</v>
      </c>
      <c r="G1717" s="273" t="s">
        <v>1255</v>
      </c>
      <c r="H1717" s="273" t="s">
        <v>1773</v>
      </c>
      <c r="I1717" s="287">
        <v>1</v>
      </c>
      <c r="J1717" s="273">
        <v>65</v>
      </c>
      <c r="K1717" s="288">
        <v>4.3471199999999995E-2</v>
      </c>
      <c r="L1717" s="288">
        <v>3.9241999999999999E-2</v>
      </c>
      <c r="M1717" s="288">
        <f t="shared" si="54"/>
        <v>4.2291999999999955E-3</v>
      </c>
      <c r="N1717" s="289">
        <f t="shared" si="55"/>
        <v>9.728739947367443E-2</v>
      </c>
    </row>
    <row r="1718" spans="1:14">
      <c r="A1718" s="273" t="s">
        <v>1964</v>
      </c>
      <c r="B1718" s="273">
        <v>442123302</v>
      </c>
      <c r="C1718" s="273" t="s">
        <v>1965</v>
      </c>
      <c r="D1718" s="273">
        <v>21355062</v>
      </c>
      <c r="E1718" s="273">
        <v>100</v>
      </c>
      <c r="F1718" s="273" t="s">
        <v>1772</v>
      </c>
      <c r="G1718" s="273" t="s">
        <v>1255</v>
      </c>
      <c r="H1718" s="273" t="s">
        <v>1773</v>
      </c>
      <c r="I1718" s="287">
        <v>1</v>
      </c>
      <c r="J1718" s="273">
        <v>62</v>
      </c>
      <c r="K1718" s="288">
        <v>6.9444399999999989E-2</v>
      </c>
      <c r="L1718" s="288">
        <v>3.4758999999999998E-2</v>
      </c>
      <c r="M1718" s="288">
        <f t="shared" si="54"/>
        <v>3.4685399999999991E-2</v>
      </c>
      <c r="N1718" s="289">
        <f t="shared" si="55"/>
        <v>0.49947007966085094</v>
      </c>
    </row>
    <row r="1719" spans="1:14">
      <c r="A1719" s="273" t="s">
        <v>1964</v>
      </c>
      <c r="B1719" s="273">
        <v>442123302</v>
      </c>
      <c r="C1719" s="273" t="s">
        <v>1965</v>
      </c>
      <c r="D1719" s="273">
        <v>21355078</v>
      </c>
      <c r="E1719" s="273">
        <v>100</v>
      </c>
      <c r="F1719" s="273" t="s">
        <v>1772</v>
      </c>
      <c r="G1719" s="273" t="s">
        <v>1255</v>
      </c>
      <c r="H1719" s="273" t="s">
        <v>1773</v>
      </c>
      <c r="I1719" s="287">
        <v>1</v>
      </c>
      <c r="J1719" s="273">
        <v>65</v>
      </c>
      <c r="K1719" s="288">
        <v>4.7899199999999996E-2</v>
      </c>
      <c r="L1719" s="288">
        <v>3.1350999999999997E-2</v>
      </c>
      <c r="M1719" s="288">
        <f t="shared" si="54"/>
        <v>1.6548199999999999E-2</v>
      </c>
      <c r="N1719" s="289">
        <f t="shared" si="55"/>
        <v>0.34547967398202895</v>
      </c>
    </row>
    <row r="1720" spans="1:14">
      <c r="A1720" s="273" t="s">
        <v>1964</v>
      </c>
      <c r="B1720" s="273">
        <v>442123302</v>
      </c>
      <c r="C1720" s="273" t="s">
        <v>1965</v>
      </c>
      <c r="D1720" s="273">
        <v>21355114</v>
      </c>
      <c r="E1720" s="273">
        <v>100</v>
      </c>
      <c r="F1720" s="273" t="s">
        <v>1772</v>
      </c>
      <c r="G1720" s="273" t="s">
        <v>1255</v>
      </c>
      <c r="H1720" s="273" t="s">
        <v>1773</v>
      </c>
      <c r="I1720" s="287">
        <v>1</v>
      </c>
      <c r="J1720" s="273">
        <v>83</v>
      </c>
      <c r="K1720" s="288">
        <v>5.0184800000000002E-2</v>
      </c>
      <c r="L1720" s="288">
        <v>3.3818000000000001E-2</v>
      </c>
      <c r="M1720" s="288">
        <f t="shared" si="54"/>
        <v>1.6366800000000001E-2</v>
      </c>
      <c r="N1720" s="289">
        <f t="shared" si="55"/>
        <v>0.32613062122395625</v>
      </c>
    </row>
    <row r="1721" spans="1:14">
      <c r="A1721" s="273" t="s">
        <v>1964</v>
      </c>
      <c r="B1721" s="273">
        <v>442123302</v>
      </c>
      <c r="C1721" s="273" t="s">
        <v>1965</v>
      </c>
      <c r="D1721" s="273">
        <v>21355118</v>
      </c>
      <c r="E1721" s="273">
        <v>100</v>
      </c>
      <c r="F1721" s="273" t="s">
        <v>1772</v>
      </c>
      <c r="G1721" s="273" t="s">
        <v>1255</v>
      </c>
      <c r="H1721" s="273" t="s">
        <v>1773</v>
      </c>
      <c r="I1721" s="287">
        <v>1</v>
      </c>
      <c r="J1721" s="273">
        <v>73</v>
      </c>
      <c r="K1721" s="288">
        <v>5.0284800000000004E-2</v>
      </c>
      <c r="L1721" s="288">
        <v>4.1057999999999997E-2</v>
      </c>
      <c r="M1721" s="288">
        <f t="shared" si="54"/>
        <v>9.2268000000000072E-3</v>
      </c>
      <c r="N1721" s="289">
        <f t="shared" si="55"/>
        <v>0.18349083619702189</v>
      </c>
    </row>
    <row r="1722" spans="1:14">
      <c r="A1722" s="273" t="s">
        <v>1964</v>
      </c>
      <c r="B1722" s="273">
        <v>442123302</v>
      </c>
      <c r="C1722" s="273" t="s">
        <v>1965</v>
      </c>
      <c r="D1722" s="273">
        <v>21355122</v>
      </c>
      <c r="E1722" s="273">
        <v>100</v>
      </c>
      <c r="F1722" s="273" t="s">
        <v>1772</v>
      </c>
      <c r="G1722" s="273" t="s">
        <v>1255</v>
      </c>
      <c r="H1722" s="273" t="s">
        <v>1773</v>
      </c>
      <c r="I1722" s="287">
        <v>1</v>
      </c>
      <c r="J1722" s="273">
        <v>52</v>
      </c>
      <c r="K1722" s="288">
        <v>4.3197599999999996E-2</v>
      </c>
      <c r="L1722" s="288">
        <v>2.5767999999999999E-2</v>
      </c>
      <c r="M1722" s="288">
        <f t="shared" si="54"/>
        <v>1.7429599999999996E-2</v>
      </c>
      <c r="N1722" s="289">
        <f t="shared" si="55"/>
        <v>0.40348537881734164</v>
      </c>
    </row>
    <row r="1723" spans="1:14">
      <c r="A1723" s="273" t="s">
        <v>1964</v>
      </c>
      <c r="B1723" s="273">
        <v>442123302</v>
      </c>
      <c r="C1723" s="273" t="s">
        <v>1965</v>
      </c>
      <c r="D1723" s="273">
        <v>21355136</v>
      </c>
      <c r="E1723" s="273">
        <v>100</v>
      </c>
      <c r="F1723" s="273" t="s">
        <v>1772</v>
      </c>
      <c r="G1723" s="273" t="s">
        <v>1255</v>
      </c>
      <c r="H1723" s="273" t="s">
        <v>1773</v>
      </c>
      <c r="I1723" s="287">
        <v>1</v>
      </c>
      <c r="J1723" s="273">
        <v>88</v>
      </c>
      <c r="K1723" s="288">
        <v>7.5612399999999996E-2</v>
      </c>
      <c r="L1723" s="288">
        <v>4.6758000000000001E-2</v>
      </c>
      <c r="M1723" s="288">
        <f t="shared" si="54"/>
        <v>2.8854399999999995E-2</v>
      </c>
      <c r="N1723" s="289">
        <f t="shared" si="55"/>
        <v>0.38160936565960074</v>
      </c>
    </row>
    <row r="1724" spans="1:14">
      <c r="A1724" s="273" t="s">
        <v>1964</v>
      </c>
      <c r="B1724" s="273">
        <v>442123302</v>
      </c>
      <c r="C1724" s="273" t="s">
        <v>1965</v>
      </c>
      <c r="D1724" s="273">
        <v>21355150</v>
      </c>
      <c r="E1724" s="273">
        <v>100</v>
      </c>
      <c r="F1724" s="273" t="s">
        <v>1772</v>
      </c>
      <c r="G1724" s="273" t="s">
        <v>1255</v>
      </c>
      <c r="H1724" s="273" t="s">
        <v>1773</v>
      </c>
      <c r="I1724" s="287">
        <v>1</v>
      </c>
      <c r="J1724" s="273">
        <v>88</v>
      </c>
      <c r="K1724" s="288">
        <v>0.11380639999999999</v>
      </c>
      <c r="L1724" s="288">
        <v>5.3851000000000003E-2</v>
      </c>
      <c r="M1724" s="288">
        <f t="shared" si="54"/>
        <v>5.9955399999999985E-2</v>
      </c>
      <c r="N1724" s="289">
        <f t="shared" si="55"/>
        <v>0.52681922984999074</v>
      </c>
    </row>
    <row r="1725" spans="1:14">
      <c r="A1725" s="273" t="s">
        <v>1968</v>
      </c>
      <c r="B1725" s="273">
        <v>442121701</v>
      </c>
      <c r="C1725" s="273" t="s">
        <v>1358</v>
      </c>
      <c r="D1725" s="273">
        <v>21355160</v>
      </c>
      <c r="E1725" s="273">
        <v>100</v>
      </c>
      <c r="F1725" s="273" t="s">
        <v>1772</v>
      </c>
      <c r="G1725" s="273" t="s">
        <v>1255</v>
      </c>
      <c r="H1725" s="273" t="s">
        <v>1773</v>
      </c>
      <c r="I1725" s="287">
        <v>1</v>
      </c>
      <c r="J1725" s="273">
        <v>82</v>
      </c>
      <c r="K1725" s="288">
        <v>5.1995199999999998E-2</v>
      </c>
      <c r="L1725" s="288">
        <v>3.9482000000000003E-2</v>
      </c>
      <c r="M1725" s="288">
        <f t="shared" si="54"/>
        <v>1.2513199999999995E-2</v>
      </c>
      <c r="N1725" s="289">
        <f t="shared" si="55"/>
        <v>0.24066067637012639</v>
      </c>
    </row>
    <row r="1726" spans="1:14">
      <c r="A1726" s="273" t="s">
        <v>1968</v>
      </c>
      <c r="B1726" s="273">
        <v>442121701</v>
      </c>
      <c r="C1726" s="273" t="s">
        <v>1358</v>
      </c>
      <c r="D1726" s="273">
        <v>21355248</v>
      </c>
      <c r="E1726" s="273">
        <v>100</v>
      </c>
      <c r="F1726" s="273" t="s">
        <v>1772</v>
      </c>
      <c r="G1726" s="273" t="s">
        <v>1255</v>
      </c>
      <c r="H1726" s="273" t="s">
        <v>1773</v>
      </c>
      <c r="I1726" s="287">
        <v>1</v>
      </c>
      <c r="J1726" s="273">
        <v>82</v>
      </c>
      <c r="K1726" s="288">
        <v>8.6462399999999995E-2</v>
      </c>
      <c r="L1726" s="288">
        <v>4.0085999999999997E-2</v>
      </c>
      <c r="M1726" s="288">
        <f t="shared" si="54"/>
        <v>4.6376399999999998E-2</v>
      </c>
      <c r="N1726" s="289">
        <f t="shared" si="55"/>
        <v>0.53637650585688113</v>
      </c>
    </row>
    <row r="1727" spans="1:14">
      <c r="A1727" s="273" t="s">
        <v>1968</v>
      </c>
      <c r="B1727" s="273">
        <v>442121701</v>
      </c>
      <c r="C1727" s="273" t="s">
        <v>1358</v>
      </c>
      <c r="D1727" s="273">
        <v>21355290</v>
      </c>
      <c r="E1727" s="273">
        <v>100</v>
      </c>
      <c r="F1727" s="273" t="s">
        <v>1772</v>
      </c>
      <c r="G1727" s="273" t="s">
        <v>1255</v>
      </c>
      <c r="H1727" s="273" t="s">
        <v>1773</v>
      </c>
      <c r="I1727" s="287">
        <v>1</v>
      </c>
      <c r="J1727" s="273">
        <v>78</v>
      </c>
      <c r="K1727" s="288">
        <v>6.4276E-2</v>
      </c>
      <c r="L1727" s="288">
        <v>3.7211000000000001E-2</v>
      </c>
      <c r="M1727" s="288">
        <f t="shared" si="54"/>
        <v>2.7064999999999999E-2</v>
      </c>
      <c r="N1727" s="289">
        <f t="shared" si="55"/>
        <v>0.42107474018296098</v>
      </c>
    </row>
    <row r="1728" spans="1:14">
      <c r="A1728" s="273" t="s">
        <v>1968</v>
      </c>
      <c r="B1728" s="273">
        <v>442121701</v>
      </c>
      <c r="C1728" s="273" t="s">
        <v>1358</v>
      </c>
      <c r="D1728" s="273">
        <v>21355302</v>
      </c>
      <c r="E1728" s="273">
        <v>100</v>
      </c>
      <c r="F1728" s="273" t="s">
        <v>1772</v>
      </c>
      <c r="G1728" s="273" t="s">
        <v>1255</v>
      </c>
      <c r="H1728" s="273" t="s">
        <v>1773</v>
      </c>
      <c r="I1728" s="287">
        <v>1</v>
      </c>
      <c r="J1728" s="273">
        <v>105</v>
      </c>
      <c r="K1728" s="288">
        <v>7.0768800000000007E-2</v>
      </c>
      <c r="L1728" s="288">
        <v>4.3791999999999998E-2</v>
      </c>
      <c r="M1728" s="288">
        <f t="shared" si="54"/>
        <v>2.6976800000000009E-2</v>
      </c>
      <c r="N1728" s="289">
        <f t="shared" si="55"/>
        <v>0.3811962333683771</v>
      </c>
    </row>
    <row r="1729" spans="1:14">
      <c r="A1729" s="273" t="s">
        <v>1968</v>
      </c>
      <c r="B1729" s="273">
        <v>442121701</v>
      </c>
      <c r="C1729" s="273" t="s">
        <v>1358</v>
      </c>
      <c r="D1729" s="273">
        <v>21355436</v>
      </c>
      <c r="E1729" s="273">
        <v>100</v>
      </c>
      <c r="F1729" s="273" t="s">
        <v>1772</v>
      </c>
      <c r="G1729" s="273" t="s">
        <v>1255</v>
      </c>
      <c r="H1729" s="273" t="s">
        <v>1773</v>
      </c>
      <c r="I1729" s="287">
        <v>1</v>
      </c>
      <c r="J1729" s="273">
        <v>103</v>
      </c>
      <c r="K1729" s="288">
        <v>7.7841199999999999E-2</v>
      </c>
      <c r="L1729" s="288">
        <v>4.8578000000000003E-2</v>
      </c>
      <c r="M1729" s="288">
        <f t="shared" si="54"/>
        <v>2.9263199999999996E-2</v>
      </c>
      <c r="N1729" s="289">
        <f t="shared" si="55"/>
        <v>0.37593459504735277</v>
      </c>
    </row>
    <row r="1730" spans="1:14">
      <c r="A1730" s="273" t="s">
        <v>1968</v>
      </c>
      <c r="B1730" s="273">
        <v>442121701</v>
      </c>
      <c r="C1730" s="273" t="s">
        <v>1358</v>
      </c>
      <c r="D1730" s="273">
        <v>21355448</v>
      </c>
      <c r="E1730" s="273">
        <v>100</v>
      </c>
      <c r="F1730" s="273" t="s">
        <v>1772</v>
      </c>
      <c r="G1730" s="273" t="s">
        <v>1255</v>
      </c>
      <c r="H1730" s="273" t="s">
        <v>1773</v>
      </c>
      <c r="I1730" s="287">
        <v>1</v>
      </c>
      <c r="J1730" s="273">
        <v>134</v>
      </c>
      <c r="K1730" s="288">
        <v>0.11456280000000001</v>
      </c>
      <c r="L1730" s="288">
        <v>9.0648000000000006E-2</v>
      </c>
      <c r="M1730" s="288">
        <f t="shared" si="54"/>
        <v>2.39148E-2</v>
      </c>
      <c r="N1730" s="289">
        <f t="shared" si="55"/>
        <v>0.20874838952958552</v>
      </c>
    </row>
    <row r="1731" spans="1:14">
      <c r="A1731" s="273" t="s">
        <v>1968</v>
      </c>
      <c r="B1731" s="273">
        <v>442121701</v>
      </c>
      <c r="C1731" s="273" t="s">
        <v>1358</v>
      </c>
      <c r="D1731" s="273">
        <v>21355472</v>
      </c>
      <c r="E1731" s="273">
        <v>100</v>
      </c>
      <c r="F1731" s="273" t="s">
        <v>1772</v>
      </c>
      <c r="G1731" s="273" t="s">
        <v>1255</v>
      </c>
      <c r="H1731" s="273" t="s">
        <v>1773</v>
      </c>
      <c r="I1731" s="287">
        <v>1</v>
      </c>
      <c r="J1731" s="273">
        <v>95</v>
      </c>
      <c r="K1731" s="288">
        <v>0.103272</v>
      </c>
      <c r="L1731" s="288">
        <v>5.0363999999999999E-2</v>
      </c>
      <c r="M1731" s="288">
        <f t="shared" si="54"/>
        <v>5.2908000000000004E-2</v>
      </c>
      <c r="N1731" s="289">
        <f t="shared" si="55"/>
        <v>0.51231698814780391</v>
      </c>
    </row>
    <row r="1732" spans="1:14">
      <c r="A1732" s="273" t="s">
        <v>1960</v>
      </c>
      <c r="B1732" s="273">
        <v>442122503</v>
      </c>
      <c r="C1732" s="273" t="s">
        <v>1969</v>
      </c>
      <c r="D1732" s="273">
        <v>22792591</v>
      </c>
      <c r="E1732" s="273">
        <v>250</v>
      </c>
      <c r="F1732" s="273" t="s">
        <v>1772</v>
      </c>
      <c r="G1732" s="273" t="s">
        <v>1255</v>
      </c>
      <c r="H1732" s="273" t="s">
        <v>1773</v>
      </c>
      <c r="I1732" s="287">
        <v>1</v>
      </c>
      <c r="J1732" s="273">
        <v>188</v>
      </c>
      <c r="K1732" s="288">
        <v>0.27530080000000001</v>
      </c>
      <c r="L1732" s="288">
        <v>0.17017399999999999</v>
      </c>
      <c r="M1732" s="288">
        <f t="shared" si="54"/>
        <v>0.10512680000000002</v>
      </c>
      <c r="N1732" s="289">
        <f t="shared" si="55"/>
        <v>0.38186158558202526</v>
      </c>
    </row>
    <row r="1733" spans="1:14">
      <c r="A1733" s="273" t="s">
        <v>1960</v>
      </c>
      <c r="B1733" s="273">
        <v>442122503</v>
      </c>
      <c r="C1733" s="273" t="s">
        <v>1969</v>
      </c>
      <c r="D1733" s="273">
        <v>22792641</v>
      </c>
      <c r="E1733" s="273">
        <v>100</v>
      </c>
      <c r="F1733" s="273" t="s">
        <v>1772</v>
      </c>
      <c r="G1733" s="273" t="s">
        <v>1255</v>
      </c>
      <c r="H1733" s="273" t="s">
        <v>1773</v>
      </c>
      <c r="I1733" s="287">
        <v>1</v>
      </c>
      <c r="J1733" s="273">
        <v>11</v>
      </c>
      <c r="K1733" s="288">
        <v>4.2675999999999999E-2</v>
      </c>
      <c r="L1733" s="288">
        <v>1.3717E-2</v>
      </c>
      <c r="M1733" s="288">
        <f t="shared" si="54"/>
        <v>2.8958999999999999E-2</v>
      </c>
      <c r="N1733" s="289">
        <f t="shared" si="55"/>
        <v>0.67857812353547664</v>
      </c>
    </row>
    <row r="1734" spans="1:14">
      <c r="A1734" s="273" t="s">
        <v>1960</v>
      </c>
      <c r="B1734" s="273">
        <v>442122503</v>
      </c>
      <c r="C1734" s="273" t="s">
        <v>1969</v>
      </c>
      <c r="D1734" s="273">
        <v>22792735</v>
      </c>
      <c r="E1734" s="273">
        <v>100</v>
      </c>
      <c r="F1734" s="273" t="s">
        <v>1772</v>
      </c>
      <c r="G1734" s="273" t="s">
        <v>1255</v>
      </c>
      <c r="H1734" s="273" t="s">
        <v>1773</v>
      </c>
      <c r="I1734" s="287">
        <v>1</v>
      </c>
      <c r="J1734" s="273">
        <v>77</v>
      </c>
      <c r="K1734" s="288">
        <v>5.59068E-2</v>
      </c>
      <c r="L1734" s="288">
        <v>4.7141000000000002E-2</v>
      </c>
      <c r="M1734" s="288">
        <f t="shared" si="54"/>
        <v>8.7657999999999972E-3</v>
      </c>
      <c r="N1734" s="289">
        <f t="shared" si="55"/>
        <v>0.15679309135919062</v>
      </c>
    </row>
    <row r="1735" spans="1:14">
      <c r="A1735" s="273" t="s">
        <v>1960</v>
      </c>
      <c r="B1735" s="273">
        <v>442122503</v>
      </c>
      <c r="C1735" s="273" t="s">
        <v>1969</v>
      </c>
      <c r="D1735" s="273">
        <v>22792751</v>
      </c>
      <c r="E1735" s="273">
        <v>100</v>
      </c>
      <c r="F1735" s="273" t="s">
        <v>1772</v>
      </c>
      <c r="G1735" s="273" t="s">
        <v>1255</v>
      </c>
      <c r="H1735" s="273" t="s">
        <v>1773</v>
      </c>
      <c r="I1735" s="287">
        <v>1</v>
      </c>
      <c r="J1735" s="273">
        <v>62</v>
      </c>
      <c r="K1735" s="288">
        <v>4.7820000000000001E-2</v>
      </c>
      <c r="L1735" s="288">
        <v>2.9440999999999998E-2</v>
      </c>
      <c r="M1735" s="288">
        <f t="shared" si="54"/>
        <v>1.8379000000000003E-2</v>
      </c>
      <c r="N1735" s="289">
        <f t="shared" si="55"/>
        <v>0.38433709744876626</v>
      </c>
    </row>
    <row r="1736" spans="1:14">
      <c r="A1736" s="273" t="s">
        <v>1970</v>
      </c>
      <c r="B1736" s="273">
        <v>442122204</v>
      </c>
      <c r="C1736" s="273" t="s">
        <v>1198</v>
      </c>
      <c r="D1736" s="273">
        <v>22792757</v>
      </c>
      <c r="E1736" s="273">
        <v>100</v>
      </c>
      <c r="F1736" s="273" t="s">
        <v>1772</v>
      </c>
      <c r="G1736" s="273" t="s">
        <v>1255</v>
      </c>
      <c r="H1736" s="273" t="s">
        <v>1773</v>
      </c>
      <c r="I1736" s="287">
        <v>1</v>
      </c>
      <c r="J1736" s="273">
        <v>41</v>
      </c>
      <c r="K1736" s="288">
        <v>3.2731999999999997E-2</v>
      </c>
      <c r="L1736" s="288">
        <v>2.4868000000000001E-2</v>
      </c>
      <c r="M1736" s="288">
        <f t="shared" si="54"/>
        <v>7.863999999999996E-3</v>
      </c>
      <c r="N1736" s="289">
        <f t="shared" si="55"/>
        <v>0.24025418550653785</v>
      </c>
    </row>
    <row r="1737" spans="1:14">
      <c r="A1737" s="273" t="s">
        <v>1960</v>
      </c>
      <c r="B1737" s="273">
        <v>442122504</v>
      </c>
      <c r="C1737" s="273" t="s">
        <v>1961</v>
      </c>
      <c r="D1737" s="273">
        <v>22792851</v>
      </c>
      <c r="E1737" s="273">
        <v>100</v>
      </c>
      <c r="F1737" s="273" t="s">
        <v>1772</v>
      </c>
      <c r="G1737" s="273" t="s">
        <v>1255</v>
      </c>
      <c r="H1737" s="273" t="s">
        <v>1773</v>
      </c>
      <c r="I1737" s="287">
        <v>1</v>
      </c>
      <c r="J1737" s="273">
        <v>60</v>
      </c>
      <c r="K1737" s="288">
        <v>6.8912799999999996E-2</v>
      </c>
      <c r="L1737" s="288">
        <v>4.8257000000000001E-2</v>
      </c>
      <c r="M1737" s="288">
        <f t="shared" si="54"/>
        <v>2.0655799999999995E-2</v>
      </c>
      <c r="N1737" s="289">
        <f t="shared" si="55"/>
        <v>0.29973821989528793</v>
      </c>
    </row>
    <row r="1738" spans="1:14">
      <c r="A1738" s="273" t="s">
        <v>1960</v>
      </c>
      <c r="B1738" s="273">
        <v>442122504</v>
      </c>
      <c r="C1738" s="273" t="s">
        <v>1961</v>
      </c>
      <c r="D1738" s="273">
        <v>22792853</v>
      </c>
      <c r="E1738" s="273">
        <v>100</v>
      </c>
      <c r="F1738" s="273" t="s">
        <v>1772</v>
      </c>
      <c r="G1738" s="273" t="s">
        <v>1255</v>
      </c>
      <c r="H1738" s="273" t="s">
        <v>1773</v>
      </c>
      <c r="I1738" s="287">
        <v>1</v>
      </c>
      <c r="J1738" s="273">
        <v>39</v>
      </c>
      <c r="K1738" s="288">
        <v>5.7550400000000002E-2</v>
      </c>
      <c r="L1738" s="288">
        <v>2.4819999999999998E-2</v>
      </c>
      <c r="M1738" s="288">
        <f t="shared" si="54"/>
        <v>3.2730400000000007E-2</v>
      </c>
      <c r="N1738" s="289">
        <f t="shared" si="55"/>
        <v>0.56872584725736064</v>
      </c>
    </row>
    <row r="1739" spans="1:14">
      <c r="A1739" s="273" t="s">
        <v>1960</v>
      </c>
      <c r="B1739" s="273">
        <v>442122504</v>
      </c>
      <c r="C1739" s="273" t="s">
        <v>1961</v>
      </c>
      <c r="D1739" s="273">
        <v>22792867</v>
      </c>
      <c r="E1739" s="273">
        <v>100</v>
      </c>
      <c r="F1739" s="273" t="s">
        <v>1772</v>
      </c>
      <c r="G1739" s="273" t="s">
        <v>1255</v>
      </c>
      <c r="H1739" s="273" t="s">
        <v>1773</v>
      </c>
      <c r="I1739" s="287">
        <v>1</v>
      </c>
      <c r="J1739" s="273">
        <v>70</v>
      </c>
      <c r="K1739" s="288">
        <v>5.9077999999999999E-2</v>
      </c>
      <c r="L1739" s="288">
        <v>3.4951000000000003E-2</v>
      </c>
      <c r="M1739" s="288">
        <f t="shared" si="54"/>
        <v>2.4126999999999996E-2</v>
      </c>
      <c r="N1739" s="289">
        <f t="shared" si="55"/>
        <v>0.40839229493212359</v>
      </c>
    </row>
    <row r="1740" spans="1:14">
      <c r="A1740" s="273" t="s">
        <v>1960</v>
      </c>
      <c r="B1740" s="273">
        <v>442122504</v>
      </c>
      <c r="C1740" s="273" t="s">
        <v>1961</v>
      </c>
      <c r="D1740" s="273">
        <v>22792899</v>
      </c>
      <c r="E1740" s="273">
        <v>100</v>
      </c>
      <c r="F1740" s="273" t="s">
        <v>1772</v>
      </c>
      <c r="G1740" s="273" t="s">
        <v>1255</v>
      </c>
      <c r="H1740" s="273" t="s">
        <v>1773</v>
      </c>
      <c r="I1740" s="287">
        <v>1</v>
      </c>
      <c r="J1740" s="273">
        <v>45</v>
      </c>
      <c r="K1740" s="288">
        <v>2.3519999999999999E-2</v>
      </c>
      <c r="L1740" s="288">
        <v>2.0614E-2</v>
      </c>
      <c r="M1740" s="288">
        <f t="shared" si="54"/>
        <v>2.9059999999999989E-3</v>
      </c>
      <c r="N1740" s="289">
        <f t="shared" si="55"/>
        <v>0.12355442176870744</v>
      </c>
    </row>
    <row r="1741" spans="1:14">
      <c r="A1741" s="273" t="s">
        <v>1960</v>
      </c>
      <c r="B1741" s="273">
        <v>442122504</v>
      </c>
      <c r="C1741" s="273" t="s">
        <v>1961</v>
      </c>
      <c r="D1741" s="273">
        <v>22792933</v>
      </c>
      <c r="E1741" s="273">
        <v>100</v>
      </c>
      <c r="F1741" s="273" t="s">
        <v>1772</v>
      </c>
      <c r="G1741" s="273" t="s">
        <v>1255</v>
      </c>
      <c r="H1741" s="273" t="s">
        <v>1773</v>
      </c>
      <c r="I1741" s="287">
        <v>1</v>
      </c>
      <c r="J1741" s="273">
        <v>23</v>
      </c>
      <c r="K1741" s="288">
        <v>2.1865200000000001E-2</v>
      </c>
      <c r="L1741" s="288">
        <v>1.5306E-2</v>
      </c>
      <c r="M1741" s="288">
        <f t="shared" si="54"/>
        <v>6.5592000000000011E-3</v>
      </c>
      <c r="N1741" s="289">
        <f t="shared" si="55"/>
        <v>0.2999835354810384</v>
      </c>
    </row>
    <row r="1742" spans="1:14">
      <c r="A1742" s="273" t="s">
        <v>1968</v>
      </c>
      <c r="B1742" s="273">
        <v>442121702</v>
      </c>
      <c r="C1742" s="273" t="s">
        <v>1359</v>
      </c>
      <c r="D1742" s="273">
        <v>22793231</v>
      </c>
      <c r="E1742" s="273">
        <v>100</v>
      </c>
      <c r="F1742" s="273" t="s">
        <v>1772</v>
      </c>
      <c r="G1742" s="273" t="s">
        <v>1255</v>
      </c>
      <c r="H1742" s="273" t="s">
        <v>1773</v>
      </c>
      <c r="I1742" s="287">
        <v>1</v>
      </c>
      <c r="J1742" s="273">
        <v>110</v>
      </c>
      <c r="K1742" s="288">
        <v>0.14375479999999999</v>
      </c>
      <c r="L1742" s="288">
        <v>7.8674999999999995E-2</v>
      </c>
      <c r="M1742" s="288">
        <f t="shared" si="54"/>
        <v>6.5079799999999993E-2</v>
      </c>
      <c r="N1742" s="289">
        <f t="shared" si="55"/>
        <v>0.45271392676974959</v>
      </c>
    </row>
    <row r="1743" spans="1:14">
      <c r="A1743" s="273" t="s">
        <v>1968</v>
      </c>
      <c r="B1743" s="273">
        <v>442121702</v>
      </c>
      <c r="C1743" s="273" t="s">
        <v>1359</v>
      </c>
      <c r="D1743" s="273">
        <v>22793243</v>
      </c>
      <c r="E1743" s="273">
        <v>100</v>
      </c>
      <c r="F1743" s="273" t="s">
        <v>1772</v>
      </c>
      <c r="G1743" s="273" t="s">
        <v>1255</v>
      </c>
      <c r="H1743" s="273" t="s">
        <v>1773</v>
      </c>
      <c r="I1743" s="287">
        <v>1</v>
      </c>
      <c r="J1743" s="273">
        <v>56</v>
      </c>
      <c r="K1743" s="288">
        <v>7.0842799999999997E-2</v>
      </c>
      <c r="L1743" s="288">
        <v>2.836E-2</v>
      </c>
      <c r="M1743" s="288">
        <f t="shared" si="54"/>
        <v>4.2482800000000001E-2</v>
      </c>
      <c r="N1743" s="289">
        <f t="shared" si="55"/>
        <v>0.59967703139909778</v>
      </c>
    </row>
    <row r="1744" spans="1:14">
      <c r="A1744" s="273" t="s">
        <v>1968</v>
      </c>
      <c r="B1744" s="273">
        <v>442121702</v>
      </c>
      <c r="C1744" s="273" t="s">
        <v>1359</v>
      </c>
      <c r="D1744" s="273">
        <v>22793247</v>
      </c>
      <c r="E1744" s="273">
        <v>100</v>
      </c>
      <c r="F1744" s="273" t="s">
        <v>1772</v>
      </c>
      <c r="G1744" s="273" t="s">
        <v>1255</v>
      </c>
      <c r="H1744" s="273" t="s">
        <v>1773</v>
      </c>
      <c r="I1744" s="287">
        <v>1</v>
      </c>
      <c r="J1744" s="273">
        <v>142</v>
      </c>
      <c r="K1744" s="288">
        <v>0.1428624</v>
      </c>
      <c r="L1744" s="288">
        <v>8.3104999999999998E-2</v>
      </c>
      <c r="M1744" s="288">
        <f t="shared" si="54"/>
        <v>5.9757400000000002E-2</v>
      </c>
      <c r="N1744" s="289">
        <f t="shared" si="55"/>
        <v>0.41828640706022019</v>
      </c>
    </row>
    <row r="1745" spans="1:14">
      <c r="A1745" s="273" t="s">
        <v>1968</v>
      </c>
      <c r="B1745" s="273">
        <v>442121702</v>
      </c>
      <c r="C1745" s="273" t="s">
        <v>1359</v>
      </c>
      <c r="D1745" s="273">
        <v>22793285</v>
      </c>
      <c r="E1745" s="273">
        <v>100</v>
      </c>
      <c r="F1745" s="273" t="s">
        <v>1772</v>
      </c>
      <c r="G1745" s="273" t="s">
        <v>1255</v>
      </c>
      <c r="H1745" s="273" t="s">
        <v>1773</v>
      </c>
      <c r="I1745" s="287">
        <v>1</v>
      </c>
      <c r="J1745" s="273">
        <v>41</v>
      </c>
      <c r="K1745" s="288">
        <v>2.9691200000000001E-2</v>
      </c>
      <c r="L1745" s="288">
        <v>1.703E-2</v>
      </c>
      <c r="M1745" s="288">
        <f t="shared" si="54"/>
        <v>1.2661200000000001E-2</v>
      </c>
      <c r="N1745" s="289">
        <f t="shared" si="55"/>
        <v>0.42642937974888184</v>
      </c>
    </row>
    <row r="1746" spans="1:14">
      <c r="A1746" s="273" t="s">
        <v>1968</v>
      </c>
      <c r="B1746" s="273">
        <v>442121702</v>
      </c>
      <c r="C1746" s="273" t="s">
        <v>1359</v>
      </c>
      <c r="D1746" s="273">
        <v>22793291</v>
      </c>
      <c r="E1746" s="273">
        <v>100</v>
      </c>
      <c r="F1746" s="273" t="s">
        <v>1772</v>
      </c>
      <c r="G1746" s="273" t="s">
        <v>1255</v>
      </c>
      <c r="H1746" s="273" t="s">
        <v>1773</v>
      </c>
      <c r="I1746" s="287">
        <v>1</v>
      </c>
      <c r="J1746" s="273">
        <v>70</v>
      </c>
      <c r="K1746" s="288">
        <v>6.1258400000000005E-2</v>
      </c>
      <c r="L1746" s="288">
        <v>3.9167E-2</v>
      </c>
      <c r="M1746" s="288">
        <f t="shared" si="54"/>
        <v>2.2091400000000004E-2</v>
      </c>
      <c r="N1746" s="289">
        <f t="shared" si="55"/>
        <v>0.36062646102412083</v>
      </c>
    </row>
    <row r="1747" spans="1:14">
      <c r="A1747" s="273" t="s">
        <v>1968</v>
      </c>
      <c r="B1747" s="273">
        <v>442121702</v>
      </c>
      <c r="C1747" s="273" t="s">
        <v>1359</v>
      </c>
      <c r="D1747" s="273">
        <v>22793369</v>
      </c>
      <c r="E1747" s="273">
        <v>100</v>
      </c>
      <c r="F1747" s="273" t="s">
        <v>1772</v>
      </c>
      <c r="G1747" s="273" t="s">
        <v>1255</v>
      </c>
      <c r="H1747" s="273" t="s">
        <v>1773</v>
      </c>
      <c r="I1747" s="287">
        <v>1</v>
      </c>
      <c r="J1747" s="273">
        <v>148</v>
      </c>
      <c r="K1747" s="288">
        <v>8.8342000000000004E-2</v>
      </c>
      <c r="L1747" s="288">
        <v>7.1683999999999998E-2</v>
      </c>
      <c r="M1747" s="288">
        <f t="shared" si="54"/>
        <v>1.6658000000000006E-2</v>
      </c>
      <c r="N1747" s="289">
        <f t="shared" si="55"/>
        <v>0.18856263159086284</v>
      </c>
    </row>
    <row r="1748" spans="1:14">
      <c r="A1748" s="273" t="s">
        <v>1970</v>
      </c>
      <c r="B1748" s="273">
        <v>442122203</v>
      </c>
      <c r="C1748" s="273" t="s">
        <v>1363</v>
      </c>
      <c r="D1748" s="273">
        <v>23414097</v>
      </c>
      <c r="E1748" s="273">
        <v>100</v>
      </c>
      <c r="F1748" s="273" t="s">
        <v>1772</v>
      </c>
      <c r="G1748" s="273" t="s">
        <v>1255</v>
      </c>
      <c r="H1748" s="273" t="s">
        <v>1773</v>
      </c>
      <c r="I1748" s="287">
        <v>1</v>
      </c>
      <c r="J1748" s="273">
        <v>74</v>
      </c>
      <c r="K1748" s="288">
        <v>4.9761599999999996E-2</v>
      </c>
      <c r="L1748" s="288">
        <v>4.2805999999999997E-2</v>
      </c>
      <c r="M1748" s="288">
        <f t="shared" si="54"/>
        <v>6.9555999999999993E-3</v>
      </c>
      <c r="N1748" s="289">
        <f t="shared" si="55"/>
        <v>0.13977846371499308</v>
      </c>
    </row>
    <row r="1749" spans="1:14">
      <c r="A1749" s="273" t="s">
        <v>1970</v>
      </c>
      <c r="B1749" s="273">
        <v>442122203</v>
      </c>
      <c r="C1749" s="273" t="s">
        <v>1363</v>
      </c>
      <c r="D1749" s="273">
        <v>23414107</v>
      </c>
      <c r="E1749" s="273">
        <v>100</v>
      </c>
      <c r="F1749" s="273" t="s">
        <v>1772</v>
      </c>
      <c r="G1749" s="273" t="s">
        <v>1255</v>
      </c>
      <c r="H1749" s="273" t="s">
        <v>1773</v>
      </c>
      <c r="I1749" s="287">
        <v>1</v>
      </c>
      <c r="J1749" s="273">
        <v>105</v>
      </c>
      <c r="K1749" s="288">
        <v>0.1241592</v>
      </c>
      <c r="L1749" s="288">
        <v>6.4029000000000003E-2</v>
      </c>
      <c r="M1749" s="288">
        <f t="shared" si="54"/>
        <v>6.0130199999999995E-2</v>
      </c>
      <c r="N1749" s="289">
        <f t="shared" si="55"/>
        <v>0.48429919007210093</v>
      </c>
    </row>
    <row r="1750" spans="1:14">
      <c r="A1750" s="273" t="s">
        <v>1970</v>
      </c>
      <c r="B1750" s="273">
        <v>442122203</v>
      </c>
      <c r="C1750" s="273" t="s">
        <v>1363</v>
      </c>
      <c r="D1750" s="273">
        <v>23414189</v>
      </c>
      <c r="E1750" s="273">
        <v>100</v>
      </c>
      <c r="F1750" s="273" t="s">
        <v>1772</v>
      </c>
      <c r="G1750" s="273" t="s">
        <v>1255</v>
      </c>
      <c r="H1750" s="273" t="s">
        <v>1773</v>
      </c>
      <c r="I1750" s="287">
        <v>1</v>
      </c>
      <c r="J1750" s="273">
        <v>63</v>
      </c>
      <c r="K1750" s="288">
        <v>4.3882400000000002E-2</v>
      </c>
      <c r="L1750" s="288">
        <v>2.7074000000000001E-2</v>
      </c>
      <c r="M1750" s="288">
        <f t="shared" si="54"/>
        <v>1.6808400000000001E-2</v>
      </c>
      <c r="N1750" s="289">
        <f t="shared" si="55"/>
        <v>0.38303283320875797</v>
      </c>
    </row>
    <row r="1751" spans="1:14">
      <c r="A1751" s="273" t="s">
        <v>1970</v>
      </c>
      <c r="B1751" s="273">
        <v>442122203</v>
      </c>
      <c r="C1751" s="273" t="s">
        <v>1363</v>
      </c>
      <c r="D1751" s="273">
        <v>23414191</v>
      </c>
      <c r="E1751" s="273">
        <v>100</v>
      </c>
      <c r="F1751" s="273" t="s">
        <v>1772</v>
      </c>
      <c r="G1751" s="273" t="s">
        <v>1255</v>
      </c>
      <c r="H1751" s="273" t="s">
        <v>1773</v>
      </c>
      <c r="I1751" s="287">
        <v>1</v>
      </c>
      <c r="J1751" s="273">
        <v>38</v>
      </c>
      <c r="K1751" s="288">
        <v>2.7379599999999997E-2</v>
      </c>
      <c r="L1751" s="288">
        <v>1.5654999999999999E-2</v>
      </c>
      <c r="M1751" s="288">
        <f t="shared" si="54"/>
        <v>1.1724599999999998E-2</v>
      </c>
      <c r="N1751" s="289">
        <f t="shared" si="55"/>
        <v>0.42822393314730672</v>
      </c>
    </row>
    <row r="1752" spans="1:14">
      <c r="A1752" s="273" t="s">
        <v>1970</v>
      </c>
      <c r="B1752" s="273">
        <v>442122203</v>
      </c>
      <c r="C1752" s="273" t="s">
        <v>1363</v>
      </c>
      <c r="D1752" s="273">
        <v>23414213</v>
      </c>
      <c r="E1752" s="273">
        <v>100</v>
      </c>
      <c r="F1752" s="273" t="s">
        <v>1772</v>
      </c>
      <c r="G1752" s="273" t="s">
        <v>1255</v>
      </c>
      <c r="H1752" s="273" t="s">
        <v>1773</v>
      </c>
      <c r="I1752" s="287">
        <v>1</v>
      </c>
      <c r="J1752" s="273">
        <v>44</v>
      </c>
      <c r="K1752" s="288">
        <v>3.1537200000000001E-2</v>
      </c>
      <c r="L1752" s="288">
        <v>1.1194000000000001E-2</v>
      </c>
      <c r="M1752" s="288">
        <f t="shared" si="54"/>
        <v>2.0343199999999999E-2</v>
      </c>
      <c r="N1752" s="289">
        <f t="shared" si="55"/>
        <v>0.6450540948467206</v>
      </c>
    </row>
    <row r="1753" spans="1:14">
      <c r="A1753" s="273" t="s">
        <v>1970</v>
      </c>
      <c r="B1753" s="273">
        <v>442122203</v>
      </c>
      <c r="C1753" s="273" t="s">
        <v>1363</v>
      </c>
      <c r="D1753" s="273">
        <v>23414221</v>
      </c>
      <c r="E1753" s="273">
        <v>100</v>
      </c>
      <c r="F1753" s="273" t="s">
        <v>1772</v>
      </c>
      <c r="G1753" s="273" t="s">
        <v>1255</v>
      </c>
      <c r="H1753" s="273" t="s">
        <v>1773</v>
      </c>
      <c r="I1753" s="287">
        <v>1</v>
      </c>
      <c r="J1753" s="273">
        <v>40</v>
      </c>
      <c r="K1753" s="288">
        <v>3.04192E-2</v>
      </c>
      <c r="L1753" s="288">
        <v>1.8686000000000001E-2</v>
      </c>
      <c r="M1753" s="288">
        <f t="shared" si="54"/>
        <v>1.1733199999999999E-2</v>
      </c>
      <c r="N1753" s="289">
        <f t="shared" si="55"/>
        <v>0.38571691563223226</v>
      </c>
    </row>
    <row r="1754" spans="1:14">
      <c r="A1754" s="273" t="s">
        <v>1970</v>
      </c>
      <c r="B1754" s="273">
        <v>442122204</v>
      </c>
      <c r="C1754" s="273" t="s">
        <v>1198</v>
      </c>
      <c r="D1754" s="273">
        <v>23415127</v>
      </c>
      <c r="E1754" s="273">
        <v>100</v>
      </c>
      <c r="F1754" s="273" t="s">
        <v>1772</v>
      </c>
      <c r="G1754" s="273" t="s">
        <v>1255</v>
      </c>
      <c r="H1754" s="273" t="s">
        <v>1773</v>
      </c>
      <c r="I1754" s="287">
        <v>1</v>
      </c>
      <c r="J1754" s="273">
        <v>60</v>
      </c>
      <c r="K1754" s="288">
        <v>8.5383600000000004E-2</v>
      </c>
      <c r="L1754" s="288">
        <v>3.6122000000000001E-2</v>
      </c>
      <c r="M1754" s="288">
        <f t="shared" si="54"/>
        <v>4.9261600000000003E-2</v>
      </c>
      <c r="N1754" s="289">
        <f t="shared" si="55"/>
        <v>0.57694451861950069</v>
      </c>
    </row>
    <row r="1755" spans="1:14">
      <c r="A1755" s="273" t="s">
        <v>1970</v>
      </c>
      <c r="B1755" s="273">
        <v>442122204</v>
      </c>
      <c r="C1755" s="273" t="s">
        <v>1198</v>
      </c>
      <c r="D1755" s="273">
        <v>23415159</v>
      </c>
      <c r="E1755" s="273">
        <v>100</v>
      </c>
      <c r="F1755" s="273" t="s">
        <v>1772</v>
      </c>
      <c r="G1755" s="273" t="s">
        <v>1255</v>
      </c>
      <c r="H1755" s="273" t="s">
        <v>1773</v>
      </c>
      <c r="I1755" s="287">
        <v>1</v>
      </c>
      <c r="J1755" s="273">
        <v>59</v>
      </c>
      <c r="K1755" s="288">
        <v>3.7295199999999994E-2</v>
      </c>
      <c r="L1755" s="288">
        <v>3.1551999999999997E-2</v>
      </c>
      <c r="M1755" s="288">
        <f t="shared" si="54"/>
        <v>5.7431999999999969E-3</v>
      </c>
      <c r="N1755" s="289">
        <f t="shared" si="55"/>
        <v>0.15399300714301031</v>
      </c>
    </row>
    <row r="1756" spans="1:14">
      <c r="A1756" s="273" t="s">
        <v>1970</v>
      </c>
      <c r="B1756" s="273">
        <v>442122204</v>
      </c>
      <c r="C1756" s="273" t="s">
        <v>1198</v>
      </c>
      <c r="D1756" s="273">
        <v>23415165</v>
      </c>
      <c r="E1756" s="273">
        <v>100</v>
      </c>
      <c r="F1756" s="273" t="s">
        <v>1772</v>
      </c>
      <c r="G1756" s="273" t="s">
        <v>1255</v>
      </c>
      <c r="H1756" s="273" t="s">
        <v>1773</v>
      </c>
      <c r="I1756" s="287">
        <v>1</v>
      </c>
      <c r="J1756" s="273">
        <v>79</v>
      </c>
      <c r="K1756" s="288">
        <v>7.41116E-2</v>
      </c>
      <c r="L1756" s="288">
        <v>6.2094999999999997E-2</v>
      </c>
      <c r="M1756" s="288">
        <f t="shared" si="54"/>
        <v>1.2016600000000002E-2</v>
      </c>
      <c r="N1756" s="289">
        <f t="shared" si="55"/>
        <v>0.16214195888362959</v>
      </c>
    </row>
    <row r="1757" spans="1:14">
      <c r="A1757" s="273" t="s">
        <v>1970</v>
      </c>
      <c r="B1757" s="273">
        <v>442122204</v>
      </c>
      <c r="C1757" s="273" t="s">
        <v>1198</v>
      </c>
      <c r="D1757" s="273">
        <v>23415169</v>
      </c>
      <c r="E1757" s="273">
        <v>100</v>
      </c>
      <c r="F1757" s="273" t="s">
        <v>1772</v>
      </c>
      <c r="G1757" s="273" t="s">
        <v>1255</v>
      </c>
      <c r="H1757" s="273" t="s">
        <v>1773</v>
      </c>
      <c r="I1757" s="287">
        <v>1</v>
      </c>
      <c r="J1757" s="273">
        <v>85</v>
      </c>
      <c r="K1757" s="288">
        <v>0.1135776</v>
      </c>
      <c r="L1757" s="288">
        <v>6.5190999999999999E-2</v>
      </c>
      <c r="M1757" s="288">
        <f t="shared" si="54"/>
        <v>4.8386600000000002E-2</v>
      </c>
      <c r="N1757" s="289">
        <f t="shared" si="55"/>
        <v>0.4260223846955738</v>
      </c>
    </row>
    <row r="1758" spans="1:14">
      <c r="A1758" s="273" t="s">
        <v>1970</v>
      </c>
      <c r="B1758" s="273">
        <v>442122201</v>
      </c>
      <c r="C1758" s="273" t="s">
        <v>1361</v>
      </c>
      <c r="D1758" s="273">
        <v>23415243</v>
      </c>
      <c r="E1758" s="273">
        <v>100</v>
      </c>
      <c r="F1758" s="273" t="s">
        <v>1772</v>
      </c>
      <c r="G1758" s="273" t="s">
        <v>1255</v>
      </c>
      <c r="H1758" s="273" t="s">
        <v>1773</v>
      </c>
      <c r="I1758" s="287">
        <v>1</v>
      </c>
      <c r="J1758" s="273">
        <v>74</v>
      </c>
      <c r="K1758" s="288">
        <v>5.99856E-2</v>
      </c>
      <c r="L1758" s="288">
        <v>4.8534000000000001E-2</v>
      </c>
      <c r="M1758" s="288">
        <f t="shared" si="54"/>
        <v>1.1451599999999999E-2</v>
      </c>
      <c r="N1758" s="289">
        <f t="shared" si="55"/>
        <v>0.19090581739617507</v>
      </c>
    </row>
    <row r="1759" spans="1:14">
      <c r="A1759" s="273" t="s">
        <v>1970</v>
      </c>
      <c r="B1759" s="273">
        <v>442122201</v>
      </c>
      <c r="C1759" s="273" t="s">
        <v>1361</v>
      </c>
      <c r="D1759" s="273">
        <v>23415247</v>
      </c>
      <c r="E1759" s="273">
        <v>100</v>
      </c>
      <c r="F1759" s="273" t="s">
        <v>1772</v>
      </c>
      <c r="G1759" s="273" t="s">
        <v>1255</v>
      </c>
      <c r="H1759" s="273" t="s">
        <v>1773</v>
      </c>
      <c r="I1759" s="287">
        <v>1</v>
      </c>
      <c r="J1759" s="273">
        <v>29</v>
      </c>
      <c r="K1759" s="288">
        <v>5.4968800000000005E-2</v>
      </c>
      <c r="L1759" s="288">
        <v>3.3265847000000001E-2</v>
      </c>
      <c r="M1759" s="288">
        <f t="shared" si="54"/>
        <v>2.1702953000000004E-2</v>
      </c>
      <c r="N1759" s="289">
        <f t="shared" si="55"/>
        <v>0.39482311784139368</v>
      </c>
    </row>
    <row r="1760" spans="1:14">
      <c r="A1760" s="273" t="s">
        <v>1957</v>
      </c>
      <c r="B1760" s="273">
        <v>442121606</v>
      </c>
      <c r="C1760" s="273" t="s">
        <v>1356</v>
      </c>
      <c r="D1760" s="273">
        <v>23415329</v>
      </c>
      <c r="E1760" s="273">
        <v>100</v>
      </c>
      <c r="F1760" s="273" t="s">
        <v>1772</v>
      </c>
      <c r="G1760" s="273" t="s">
        <v>1255</v>
      </c>
      <c r="H1760" s="273" t="s">
        <v>1773</v>
      </c>
      <c r="I1760" s="287">
        <v>1</v>
      </c>
      <c r="J1760" s="273">
        <v>33</v>
      </c>
      <c r="K1760" s="288">
        <v>2.8892000000000001E-2</v>
      </c>
      <c r="L1760" s="288">
        <v>1.1675E-2</v>
      </c>
      <c r="M1760" s="288">
        <f t="shared" si="54"/>
        <v>1.7217000000000003E-2</v>
      </c>
      <c r="N1760" s="289">
        <f t="shared" si="55"/>
        <v>0.59590890211823355</v>
      </c>
    </row>
    <row r="1761" spans="1:14">
      <c r="A1761" s="273" t="s">
        <v>1779</v>
      </c>
      <c r="B1761" s="273">
        <v>442113202</v>
      </c>
      <c r="C1761" s="273" t="s">
        <v>1343</v>
      </c>
      <c r="D1761" s="273">
        <v>23415357</v>
      </c>
      <c r="E1761" s="273">
        <v>100</v>
      </c>
      <c r="F1761" s="273" t="s">
        <v>1772</v>
      </c>
      <c r="G1761" s="273" t="s">
        <v>1255</v>
      </c>
      <c r="H1761" s="273" t="s">
        <v>1773</v>
      </c>
      <c r="I1761" s="287">
        <v>1</v>
      </c>
      <c r="J1761" s="273">
        <v>34</v>
      </c>
      <c r="K1761" s="288">
        <v>3.7695199999999998E-2</v>
      </c>
      <c r="L1761" s="288">
        <v>1.537609E-2</v>
      </c>
      <c r="M1761" s="288">
        <f t="shared" si="54"/>
        <v>2.2319109999999996E-2</v>
      </c>
      <c r="N1761" s="289">
        <f t="shared" si="55"/>
        <v>0.59209421889259106</v>
      </c>
    </row>
    <row r="1762" spans="1:14">
      <c r="A1762" s="273" t="s">
        <v>1958</v>
      </c>
      <c r="B1762" s="273">
        <v>442124103</v>
      </c>
      <c r="C1762" s="273" t="s">
        <v>1959</v>
      </c>
      <c r="D1762" s="273">
        <v>23415413</v>
      </c>
      <c r="E1762" s="273">
        <v>100</v>
      </c>
      <c r="F1762" s="273" t="s">
        <v>1772</v>
      </c>
      <c r="G1762" s="273" t="s">
        <v>1255</v>
      </c>
      <c r="H1762" s="273" t="s">
        <v>1773</v>
      </c>
      <c r="I1762" s="287">
        <v>1</v>
      </c>
      <c r="J1762" s="273">
        <v>51</v>
      </c>
      <c r="K1762" s="288">
        <v>5.8132000000000003E-2</v>
      </c>
      <c r="L1762" s="288">
        <v>2.266E-2</v>
      </c>
      <c r="M1762" s="288">
        <f t="shared" si="54"/>
        <v>3.5472000000000004E-2</v>
      </c>
      <c r="N1762" s="289">
        <f t="shared" si="55"/>
        <v>0.61019748159361453</v>
      </c>
    </row>
    <row r="1763" spans="1:14">
      <c r="A1763" s="273" t="s">
        <v>1779</v>
      </c>
      <c r="B1763" s="273">
        <v>442113202</v>
      </c>
      <c r="C1763" s="273" t="s">
        <v>1343</v>
      </c>
      <c r="D1763" s="273">
        <v>23415469</v>
      </c>
      <c r="E1763" s="273">
        <v>100</v>
      </c>
      <c r="F1763" s="273" t="s">
        <v>1772</v>
      </c>
      <c r="G1763" s="273" t="s">
        <v>1255</v>
      </c>
      <c r="H1763" s="273" t="s">
        <v>1773</v>
      </c>
      <c r="I1763" s="287">
        <v>1</v>
      </c>
      <c r="J1763" s="273">
        <v>35</v>
      </c>
      <c r="K1763" s="288">
        <v>3.4791999999999997E-2</v>
      </c>
      <c r="L1763" s="288">
        <v>1.6587000000000001E-2</v>
      </c>
      <c r="M1763" s="288">
        <f t="shared" si="54"/>
        <v>1.8204999999999995E-2</v>
      </c>
      <c r="N1763" s="289">
        <f t="shared" si="55"/>
        <v>0.52325247183260515</v>
      </c>
    </row>
    <row r="1764" spans="1:14">
      <c r="A1764" s="273" t="s">
        <v>1970</v>
      </c>
      <c r="B1764" s="273">
        <v>442122202</v>
      </c>
      <c r="C1764" s="273" t="s">
        <v>1362</v>
      </c>
      <c r="D1764" s="273">
        <v>23415583</v>
      </c>
      <c r="E1764" s="273">
        <v>100</v>
      </c>
      <c r="F1764" s="273" t="s">
        <v>1772</v>
      </c>
      <c r="G1764" s="273" t="s">
        <v>1255</v>
      </c>
      <c r="H1764" s="273" t="s">
        <v>1773</v>
      </c>
      <c r="I1764" s="287">
        <v>1</v>
      </c>
      <c r="J1764" s="273">
        <v>71</v>
      </c>
      <c r="K1764" s="288">
        <v>4.9392400000000003E-2</v>
      </c>
      <c r="L1764" s="288">
        <v>3.4447999999999999E-2</v>
      </c>
      <c r="M1764" s="288">
        <f t="shared" si="54"/>
        <v>1.4944400000000004E-2</v>
      </c>
      <c r="N1764" s="289">
        <f t="shared" si="55"/>
        <v>0.30256476704918173</v>
      </c>
    </row>
    <row r="1765" spans="1:14">
      <c r="A1765" s="273" t="s">
        <v>1970</v>
      </c>
      <c r="B1765" s="273">
        <v>442122202</v>
      </c>
      <c r="C1765" s="273" t="s">
        <v>1362</v>
      </c>
      <c r="D1765" s="273">
        <v>23415595</v>
      </c>
      <c r="E1765" s="273">
        <v>100</v>
      </c>
      <c r="F1765" s="273" t="s">
        <v>1772</v>
      </c>
      <c r="G1765" s="273" t="s">
        <v>1255</v>
      </c>
      <c r="H1765" s="273" t="s">
        <v>1773</v>
      </c>
      <c r="I1765" s="287">
        <v>1</v>
      </c>
      <c r="J1765" s="273">
        <v>136</v>
      </c>
      <c r="K1765" s="288">
        <v>9.2116400000000001E-2</v>
      </c>
      <c r="L1765" s="288">
        <v>6.9838399999999995E-2</v>
      </c>
      <c r="M1765" s="288">
        <f t="shared" si="54"/>
        <v>2.2278000000000006E-2</v>
      </c>
      <c r="N1765" s="289">
        <f t="shared" si="55"/>
        <v>0.24184618591260629</v>
      </c>
    </row>
    <row r="1766" spans="1:14">
      <c r="A1766" s="273" t="s">
        <v>1970</v>
      </c>
      <c r="B1766" s="273">
        <v>442122202</v>
      </c>
      <c r="C1766" s="273" t="s">
        <v>1362</v>
      </c>
      <c r="D1766" s="273">
        <v>23415611</v>
      </c>
      <c r="E1766" s="273">
        <v>100</v>
      </c>
      <c r="F1766" s="273" t="s">
        <v>1772</v>
      </c>
      <c r="G1766" s="273" t="s">
        <v>1255</v>
      </c>
      <c r="H1766" s="273" t="s">
        <v>1773</v>
      </c>
      <c r="I1766" s="287">
        <v>1</v>
      </c>
      <c r="J1766" s="273">
        <v>120</v>
      </c>
      <c r="K1766" s="288">
        <v>9.9257600000000001E-2</v>
      </c>
      <c r="L1766" s="288">
        <v>4.9835999999999998E-2</v>
      </c>
      <c r="M1766" s="288">
        <f t="shared" si="54"/>
        <v>4.9421600000000003E-2</v>
      </c>
      <c r="N1766" s="289">
        <f t="shared" si="55"/>
        <v>0.49791250241795088</v>
      </c>
    </row>
    <row r="1767" spans="1:14">
      <c r="A1767" s="273" t="s">
        <v>1970</v>
      </c>
      <c r="B1767" s="273">
        <v>442122202</v>
      </c>
      <c r="C1767" s="273" t="s">
        <v>1362</v>
      </c>
      <c r="D1767" s="273">
        <v>23415619</v>
      </c>
      <c r="E1767" s="273">
        <v>100</v>
      </c>
      <c r="F1767" s="273" t="s">
        <v>1772</v>
      </c>
      <c r="G1767" s="273" t="s">
        <v>1255</v>
      </c>
      <c r="H1767" s="273" t="s">
        <v>1773</v>
      </c>
      <c r="I1767" s="287">
        <v>1</v>
      </c>
      <c r="J1767" s="273">
        <v>61</v>
      </c>
      <c r="K1767" s="288">
        <v>3.9217199999999994E-2</v>
      </c>
      <c r="L1767" s="288">
        <v>2.6238000000000001E-2</v>
      </c>
      <c r="M1767" s="288">
        <f t="shared" si="54"/>
        <v>1.2979199999999993E-2</v>
      </c>
      <c r="N1767" s="289">
        <f t="shared" si="55"/>
        <v>0.33095682506655227</v>
      </c>
    </row>
    <row r="1768" spans="1:14">
      <c r="A1768" s="273" t="s">
        <v>1970</v>
      </c>
      <c r="B1768" s="273">
        <v>442122202</v>
      </c>
      <c r="C1768" s="273" t="s">
        <v>1362</v>
      </c>
      <c r="D1768" s="273">
        <v>23415623</v>
      </c>
      <c r="E1768" s="273">
        <v>100</v>
      </c>
      <c r="F1768" s="273" t="s">
        <v>1772</v>
      </c>
      <c r="G1768" s="273" t="s">
        <v>1255</v>
      </c>
      <c r="H1768" s="273" t="s">
        <v>1773</v>
      </c>
      <c r="I1768" s="287">
        <v>1</v>
      </c>
      <c r="J1768" s="273">
        <v>104</v>
      </c>
      <c r="K1768" s="288">
        <v>5.9556400000000002E-2</v>
      </c>
      <c r="L1768" s="288">
        <v>4.283E-2</v>
      </c>
      <c r="M1768" s="288">
        <f t="shared" si="54"/>
        <v>1.6726400000000002E-2</v>
      </c>
      <c r="N1768" s="289">
        <f t="shared" si="55"/>
        <v>0.28084974914534799</v>
      </c>
    </row>
    <row r="1769" spans="1:14">
      <c r="A1769" s="273" t="s">
        <v>1970</v>
      </c>
      <c r="B1769" s="273">
        <v>442122202</v>
      </c>
      <c r="C1769" s="273" t="s">
        <v>1362</v>
      </c>
      <c r="D1769" s="273">
        <v>23415647</v>
      </c>
      <c r="E1769" s="273">
        <v>100</v>
      </c>
      <c r="F1769" s="273" t="s">
        <v>1772</v>
      </c>
      <c r="G1769" s="273" t="s">
        <v>1255</v>
      </c>
      <c r="H1769" s="273" t="s">
        <v>1773</v>
      </c>
      <c r="I1769" s="287">
        <v>1</v>
      </c>
      <c r="J1769" s="273">
        <v>45</v>
      </c>
      <c r="K1769" s="288">
        <v>4.7025600000000001E-2</v>
      </c>
      <c r="L1769" s="288">
        <v>2.8502856E-2</v>
      </c>
      <c r="M1769" s="288">
        <f t="shared" si="54"/>
        <v>1.8522744000000001E-2</v>
      </c>
      <c r="N1769" s="289">
        <f t="shared" si="55"/>
        <v>0.39388639379401857</v>
      </c>
    </row>
    <row r="1770" spans="1:14">
      <c r="A1770" s="273" t="s">
        <v>1970</v>
      </c>
      <c r="B1770" s="273">
        <v>442122202</v>
      </c>
      <c r="C1770" s="273" t="s">
        <v>1362</v>
      </c>
      <c r="D1770" s="273">
        <v>23415671</v>
      </c>
      <c r="E1770" s="273">
        <v>100</v>
      </c>
      <c r="F1770" s="273" t="s">
        <v>1772</v>
      </c>
      <c r="G1770" s="273" t="s">
        <v>1255</v>
      </c>
      <c r="H1770" s="273" t="s">
        <v>1773</v>
      </c>
      <c r="I1770" s="287">
        <v>1</v>
      </c>
      <c r="J1770" s="273">
        <v>65</v>
      </c>
      <c r="K1770" s="288">
        <v>4.7174399999999998E-2</v>
      </c>
      <c r="L1770" s="288">
        <v>3.0966E-2</v>
      </c>
      <c r="M1770" s="288">
        <f t="shared" si="54"/>
        <v>1.6208399999999998E-2</v>
      </c>
      <c r="N1770" s="289">
        <f t="shared" si="55"/>
        <v>0.34358465608465605</v>
      </c>
    </row>
    <row r="1771" spans="1:14">
      <c r="A1771" s="273" t="s">
        <v>1970</v>
      </c>
      <c r="B1771" s="273">
        <v>442122202</v>
      </c>
      <c r="C1771" s="273" t="s">
        <v>1362</v>
      </c>
      <c r="D1771" s="273">
        <v>23415677</v>
      </c>
      <c r="E1771" s="273">
        <v>100</v>
      </c>
      <c r="F1771" s="273" t="s">
        <v>1772</v>
      </c>
      <c r="G1771" s="273" t="s">
        <v>1255</v>
      </c>
      <c r="H1771" s="273" t="s">
        <v>1773</v>
      </c>
      <c r="I1771" s="287">
        <v>1</v>
      </c>
      <c r="J1771" s="273">
        <v>74</v>
      </c>
      <c r="K1771" s="288">
        <v>5.7185199999999999E-2</v>
      </c>
      <c r="L1771" s="288">
        <v>4.0380370000000006E-2</v>
      </c>
      <c r="M1771" s="288">
        <f t="shared" si="54"/>
        <v>1.6804829999999993E-2</v>
      </c>
      <c r="N1771" s="289">
        <f t="shared" si="55"/>
        <v>0.29386676972363468</v>
      </c>
    </row>
    <row r="1772" spans="1:14">
      <c r="A1772" s="273" t="s">
        <v>1970</v>
      </c>
      <c r="B1772" s="273">
        <v>442122201</v>
      </c>
      <c r="C1772" s="273" t="s">
        <v>1361</v>
      </c>
      <c r="D1772" s="273">
        <v>23415691</v>
      </c>
      <c r="E1772" s="273">
        <v>100</v>
      </c>
      <c r="F1772" s="273" t="s">
        <v>1772</v>
      </c>
      <c r="G1772" s="273" t="s">
        <v>1255</v>
      </c>
      <c r="H1772" s="273" t="s">
        <v>1773</v>
      </c>
      <c r="I1772" s="287">
        <v>1</v>
      </c>
      <c r="J1772" s="273">
        <v>44</v>
      </c>
      <c r="K1772" s="288">
        <v>3.8726800000000006E-2</v>
      </c>
      <c r="L1772" s="288">
        <v>1.6806000000000001E-2</v>
      </c>
      <c r="M1772" s="288">
        <f t="shared" si="54"/>
        <v>2.1920800000000004E-2</v>
      </c>
      <c r="N1772" s="289">
        <f t="shared" si="55"/>
        <v>0.56603695631965467</v>
      </c>
    </row>
    <row r="1773" spans="1:14">
      <c r="A1773" s="273" t="s">
        <v>1970</v>
      </c>
      <c r="B1773" s="273">
        <v>442122202</v>
      </c>
      <c r="C1773" s="273" t="s">
        <v>1362</v>
      </c>
      <c r="D1773" s="273">
        <v>23415705</v>
      </c>
      <c r="E1773" s="273">
        <v>100</v>
      </c>
      <c r="F1773" s="273" t="s">
        <v>1772</v>
      </c>
      <c r="G1773" s="273" t="s">
        <v>1255</v>
      </c>
      <c r="H1773" s="273" t="s">
        <v>1773</v>
      </c>
      <c r="I1773" s="287">
        <v>1</v>
      </c>
      <c r="J1773" s="273">
        <v>33</v>
      </c>
      <c r="K1773" s="288">
        <v>2.6110400000000002E-2</v>
      </c>
      <c r="L1773" s="288">
        <v>1.6626999999999999E-2</v>
      </c>
      <c r="M1773" s="288">
        <f t="shared" si="54"/>
        <v>9.4834000000000029E-3</v>
      </c>
      <c r="N1773" s="289">
        <f t="shared" si="55"/>
        <v>0.3632039340645874</v>
      </c>
    </row>
    <row r="1774" spans="1:14">
      <c r="A1774" s="273" t="s">
        <v>1970</v>
      </c>
      <c r="B1774" s="273">
        <v>442122202</v>
      </c>
      <c r="C1774" s="273" t="s">
        <v>1362</v>
      </c>
      <c r="D1774" s="273">
        <v>23415759</v>
      </c>
      <c r="E1774" s="273">
        <v>100</v>
      </c>
      <c r="F1774" s="273" t="s">
        <v>1772</v>
      </c>
      <c r="G1774" s="273" t="s">
        <v>1255</v>
      </c>
      <c r="H1774" s="273" t="s">
        <v>1773</v>
      </c>
      <c r="I1774" s="287">
        <v>1</v>
      </c>
      <c r="J1774" s="273">
        <v>52</v>
      </c>
      <c r="K1774" s="288">
        <v>4.0180800000000003E-2</v>
      </c>
      <c r="L1774" s="288">
        <v>3.1876000000000002E-2</v>
      </c>
      <c r="M1774" s="288">
        <f t="shared" si="54"/>
        <v>8.3048000000000011E-3</v>
      </c>
      <c r="N1774" s="289">
        <f t="shared" si="55"/>
        <v>0.20668578027316531</v>
      </c>
    </row>
    <row r="1775" spans="1:14">
      <c r="A1775" s="273" t="s">
        <v>1970</v>
      </c>
      <c r="B1775" s="273">
        <v>442122202</v>
      </c>
      <c r="C1775" s="273" t="s">
        <v>1362</v>
      </c>
      <c r="D1775" s="273">
        <v>23415799</v>
      </c>
      <c r="E1775" s="273">
        <v>100</v>
      </c>
      <c r="F1775" s="273" t="s">
        <v>1772</v>
      </c>
      <c r="G1775" s="273" t="s">
        <v>1255</v>
      </c>
      <c r="H1775" s="273" t="s">
        <v>1773</v>
      </c>
      <c r="I1775" s="287">
        <v>1</v>
      </c>
      <c r="J1775" s="273">
        <v>49</v>
      </c>
      <c r="K1775" s="288">
        <v>2.2266400000000002E-2</v>
      </c>
      <c r="L1775" s="288">
        <v>1.823E-2</v>
      </c>
      <c r="M1775" s="288">
        <f t="shared" si="54"/>
        <v>4.0364000000000025E-3</v>
      </c>
      <c r="N1775" s="289">
        <f t="shared" si="55"/>
        <v>0.18127762009125867</v>
      </c>
    </row>
    <row r="1776" spans="1:14">
      <c r="A1776" s="273" t="s">
        <v>1970</v>
      </c>
      <c r="B1776" s="273">
        <v>442122202</v>
      </c>
      <c r="C1776" s="273" t="s">
        <v>1362</v>
      </c>
      <c r="D1776" s="273">
        <v>23415803</v>
      </c>
      <c r="E1776" s="273">
        <v>100</v>
      </c>
      <c r="F1776" s="273" t="s">
        <v>1772</v>
      </c>
      <c r="G1776" s="273" t="s">
        <v>1255</v>
      </c>
      <c r="H1776" s="273" t="s">
        <v>1773</v>
      </c>
      <c r="I1776" s="287">
        <v>1</v>
      </c>
      <c r="J1776" s="273">
        <v>91</v>
      </c>
      <c r="K1776" s="288">
        <v>4.98684E-2</v>
      </c>
      <c r="L1776" s="288">
        <v>4.6823999999999998E-2</v>
      </c>
      <c r="M1776" s="288">
        <f t="shared" si="54"/>
        <v>3.0444000000000027E-3</v>
      </c>
      <c r="N1776" s="289">
        <f t="shared" si="55"/>
        <v>6.104868012609193E-2</v>
      </c>
    </row>
    <row r="1777" spans="1:14">
      <c r="A1777" s="273" t="s">
        <v>1970</v>
      </c>
      <c r="B1777" s="273">
        <v>442122202</v>
      </c>
      <c r="C1777" s="273" t="s">
        <v>1362</v>
      </c>
      <c r="D1777" s="273">
        <v>23415805</v>
      </c>
      <c r="E1777" s="273">
        <v>100</v>
      </c>
      <c r="F1777" s="273" t="s">
        <v>1772</v>
      </c>
      <c r="G1777" s="273" t="s">
        <v>1255</v>
      </c>
      <c r="H1777" s="273" t="s">
        <v>1773</v>
      </c>
      <c r="I1777" s="287">
        <v>1</v>
      </c>
      <c r="J1777" s="273">
        <v>41</v>
      </c>
      <c r="K1777" s="288">
        <v>4.3776000000000002E-2</v>
      </c>
      <c r="L1777" s="288">
        <v>1.4753E-2</v>
      </c>
      <c r="M1777" s="288">
        <f t="shared" si="54"/>
        <v>2.9023E-2</v>
      </c>
      <c r="N1777" s="289">
        <f t="shared" si="55"/>
        <v>0.66298885233918126</v>
      </c>
    </row>
    <row r="1778" spans="1:14">
      <c r="A1778" s="273" t="s">
        <v>1970</v>
      </c>
      <c r="B1778" s="273">
        <v>442122202</v>
      </c>
      <c r="C1778" s="273" t="s">
        <v>1362</v>
      </c>
      <c r="D1778" s="273">
        <v>23415807</v>
      </c>
      <c r="E1778" s="273">
        <v>100</v>
      </c>
      <c r="F1778" s="273" t="s">
        <v>1772</v>
      </c>
      <c r="G1778" s="273" t="s">
        <v>1255</v>
      </c>
      <c r="H1778" s="273" t="s">
        <v>1773</v>
      </c>
      <c r="I1778" s="287">
        <v>1</v>
      </c>
      <c r="J1778" s="273">
        <v>138</v>
      </c>
      <c r="K1778" s="288">
        <v>6.8691199999999994E-2</v>
      </c>
      <c r="L1778" s="288">
        <v>4.9646999999999997E-2</v>
      </c>
      <c r="M1778" s="288">
        <f t="shared" ref="M1778:M1841" si="56">K1778-L1778</f>
        <v>1.9044199999999997E-2</v>
      </c>
      <c r="N1778" s="289">
        <f t="shared" ref="N1778:N1841" si="57">M1778/K1778</f>
        <v>0.27724366439951548</v>
      </c>
    </row>
    <row r="1779" spans="1:14">
      <c r="A1779" s="273" t="s">
        <v>1970</v>
      </c>
      <c r="B1779" s="273">
        <v>442122202</v>
      </c>
      <c r="C1779" s="273" t="s">
        <v>1362</v>
      </c>
      <c r="D1779" s="273">
        <v>23415829</v>
      </c>
      <c r="E1779" s="273">
        <v>100</v>
      </c>
      <c r="F1779" s="273" t="s">
        <v>1772</v>
      </c>
      <c r="G1779" s="273" t="s">
        <v>1255</v>
      </c>
      <c r="H1779" s="273" t="s">
        <v>1773</v>
      </c>
      <c r="I1779" s="287">
        <v>1</v>
      </c>
      <c r="J1779" s="273">
        <v>103</v>
      </c>
      <c r="K1779" s="288">
        <v>8.55736E-2</v>
      </c>
      <c r="L1779" s="288">
        <v>4.9239999999999999E-2</v>
      </c>
      <c r="M1779" s="288">
        <f t="shared" si="56"/>
        <v>3.6333600000000001E-2</v>
      </c>
      <c r="N1779" s="289">
        <f t="shared" si="57"/>
        <v>0.42458889190124061</v>
      </c>
    </row>
    <row r="1780" spans="1:14">
      <c r="A1780" s="273" t="s">
        <v>1970</v>
      </c>
      <c r="B1780" s="273">
        <v>442122201</v>
      </c>
      <c r="C1780" s="273" t="s">
        <v>1361</v>
      </c>
      <c r="D1780" s="273">
        <v>23415831</v>
      </c>
      <c r="E1780" s="273">
        <v>100</v>
      </c>
      <c r="F1780" s="273" t="s">
        <v>1772</v>
      </c>
      <c r="G1780" s="273" t="s">
        <v>1255</v>
      </c>
      <c r="H1780" s="273" t="s">
        <v>1773</v>
      </c>
      <c r="I1780" s="287">
        <v>1</v>
      </c>
      <c r="J1780" s="273">
        <v>111</v>
      </c>
      <c r="K1780" s="288">
        <v>8.6047999999999999E-2</v>
      </c>
      <c r="L1780" s="288">
        <v>5.5583129999999994E-2</v>
      </c>
      <c r="M1780" s="288">
        <f t="shared" si="56"/>
        <v>3.0464870000000005E-2</v>
      </c>
      <c r="N1780" s="289">
        <f t="shared" si="57"/>
        <v>0.3540450678690964</v>
      </c>
    </row>
    <row r="1781" spans="1:14">
      <c r="A1781" s="273" t="s">
        <v>1970</v>
      </c>
      <c r="B1781" s="273">
        <v>442122201</v>
      </c>
      <c r="C1781" s="273" t="s">
        <v>1361</v>
      </c>
      <c r="D1781" s="273">
        <v>26065743</v>
      </c>
      <c r="E1781" s="273">
        <v>250</v>
      </c>
      <c r="F1781" s="273" t="s">
        <v>1772</v>
      </c>
      <c r="G1781" s="273" t="s">
        <v>1255</v>
      </c>
      <c r="H1781" s="273" t="s">
        <v>1773</v>
      </c>
      <c r="I1781" s="287">
        <v>1</v>
      </c>
      <c r="J1781" s="273">
        <v>97</v>
      </c>
      <c r="K1781" s="288">
        <v>0.2041096</v>
      </c>
      <c r="L1781" s="288">
        <v>8.4556000000000006E-2</v>
      </c>
      <c r="M1781" s="288">
        <f t="shared" si="56"/>
        <v>0.1195536</v>
      </c>
      <c r="N1781" s="289">
        <f t="shared" si="57"/>
        <v>0.58573237123584576</v>
      </c>
    </row>
    <row r="1782" spans="1:14">
      <c r="A1782" s="273" t="s">
        <v>1970</v>
      </c>
      <c r="B1782" s="273">
        <v>442122201</v>
      </c>
      <c r="C1782" s="273" t="s">
        <v>1361</v>
      </c>
      <c r="D1782" s="273">
        <v>26065787</v>
      </c>
      <c r="E1782" s="273">
        <v>100</v>
      </c>
      <c r="F1782" s="273" t="s">
        <v>1772</v>
      </c>
      <c r="G1782" s="273" t="s">
        <v>1255</v>
      </c>
      <c r="H1782" s="273" t="s">
        <v>1773</v>
      </c>
      <c r="I1782" s="287">
        <v>1</v>
      </c>
      <c r="J1782" s="273">
        <v>47</v>
      </c>
      <c r="K1782" s="288">
        <v>4.9200000000000001E-2</v>
      </c>
      <c r="L1782" s="288">
        <v>2.9738000000000001E-2</v>
      </c>
      <c r="M1782" s="288">
        <f t="shared" si="56"/>
        <v>1.9462E-2</v>
      </c>
      <c r="N1782" s="289">
        <f t="shared" si="57"/>
        <v>0.39556910569105691</v>
      </c>
    </row>
    <row r="1783" spans="1:14">
      <c r="A1783" s="273" t="s">
        <v>1970</v>
      </c>
      <c r="B1783" s="273">
        <v>442122201</v>
      </c>
      <c r="C1783" s="273" t="s">
        <v>1361</v>
      </c>
      <c r="D1783" s="273">
        <v>26065789</v>
      </c>
      <c r="E1783" s="273">
        <v>100</v>
      </c>
      <c r="F1783" s="273" t="s">
        <v>1772</v>
      </c>
      <c r="G1783" s="273" t="s">
        <v>1255</v>
      </c>
      <c r="H1783" s="273" t="s">
        <v>1773</v>
      </c>
      <c r="I1783" s="287">
        <v>1</v>
      </c>
      <c r="J1783" s="273">
        <v>77</v>
      </c>
      <c r="K1783" s="288">
        <v>0.1174192</v>
      </c>
      <c r="L1783" s="288">
        <v>6.6975999999999994E-2</v>
      </c>
      <c r="M1783" s="288">
        <f t="shared" si="56"/>
        <v>5.0443200000000007E-2</v>
      </c>
      <c r="N1783" s="289">
        <f t="shared" si="57"/>
        <v>0.42959924782318398</v>
      </c>
    </row>
    <row r="1784" spans="1:14">
      <c r="A1784" s="273" t="s">
        <v>1970</v>
      </c>
      <c r="B1784" s="273">
        <v>442122201</v>
      </c>
      <c r="C1784" s="273" t="s">
        <v>1361</v>
      </c>
      <c r="D1784" s="273">
        <v>26065801</v>
      </c>
      <c r="E1784" s="273">
        <v>100</v>
      </c>
      <c r="F1784" s="273" t="s">
        <v>1772</v>
      </c>
      <c r="G1784" s="273" t="s">
        <v>1255</v>
      </c>
      <c r="H1784" s="273" t="s">
        <v>1773</v>
      </c>
      <c r="I1784" s="287">
        <v>1</v>
      </c>
      <c r="J1784" s="273">
        <v>55</v>
      </c>
      <c r="K1784" s="288">
        <v>6.7508399999999996E-2</v>
      </c>
      <c r="L1784" s="288">
        <v>4.5116999999999997E-2</v>
      </c>
      <c r="M1784" s="288">
        <f t="shared" si="56"/>
        <v>2.2391399999999999E-2</v>
      </c>
      <c r="N1784" s="289">
        <f t="shared" si="57"/>
        <v>0.3316831683168317</v>
      </c>
    </row>
    <row r="1785" spans="1:14">
      <c r="A1785" s="273" t="s">
        <v>1970</v>
      </c>
      <c r="B1785" s="273">
        <v>442122201</v>
      </c>
      <c r="C1785" s="273" t="s">
        <v>1361</v>
      </c>
      <c r="D1785" s="273">
        <v>26065807</v>
      </c>
      <c r="E1785" s="273">
        <v>100</v>
      </c>
      <c r="F1785" s="273" t="s">
        <v>1772</v>
      </c>
      <c r="G1785" s="273" t="s">
        <v>1255</v>
      </c>
      <c r="H1785" s="273" t="s">
        <v>1773</v>
      </c>
      <c r="I1785" s="287">
        <v>1</v>
      </c>
      <c r="J1785" s="273">
        <v>95</v>
      </c>
      <c r="K1785" s="288">
        <v>0.17121800000000001</v>
      </c>
      <c r="L1785" s="288">
        <v>0.10591299999999999</v>
      </c>
      <c r="M1785" s="288">
        <f t="shared" si="56"/>
        <v>6.5305000000000016E-2</v>
      </c>
      <c r="N1785" s="289">
        <f t="shared" si="57"/>
        <v>0.38141433727762275</v>
      </c>
    </row>
    <row r="1786" spans="1:14">
      <c r="A1786" s="273" t="s">
        <v>1970</v>
      </c>
      <c r="B1786" s="273">
        <v>442122201</v>
      </c>
      <c r="C1786" s="273" t="s">
        <v>1361</v>
      </c>
      <c r="D1786" s="273">
        <v>26065823</v>
      </c>
      <c r="E1786" s="273">
        <v>250</v>
      </c>
      <c r="F1786" s="273" t="s">
        <v>1772</v>
      </c>
      <c r="G1786" s="273" t="s">
        <v>1255</v>
      </c>
      <c r="H1786" s="273" t="s">
        <v>1773</v>
      </c>
      <c r="I1786" s="287">
        <v>1</v>
      </c>
      <c r="J1786" s="273">
        <v>110</v>
      </c>
      <c r="K1786" s="288">
        <v>0.22359039999999999</v>
      </c>
      <c r="L1786" s="288">
        <v>0.158978285</v>
      </c>
      <c r="M1786" s="288">
        <f t="shared" si="56"/>
        <v>6.4612114999999998E-2</v>
      </c>
      <c r="N1786" s="289">
        <f t="shared" si="57"/>
        <v>0.28897535404024499</v>
      </c>
    </row>
    <row r="1787" spans="1:14">
      <c r="A1787" s="273" t="s">
        <v>1970</v>
      </c>
      <c r="B1787" s="273">
        <v>442122201</v>
      </c>
      <c r="C1787" s="273" t="s">
        <v>1361</v>
      </c>
      <c r="D1787" s="273">
        <v>26065849</v>
      </c>
      <c r="E1787" s="273">
        <v>100</v>
      </c>
      <c r="F1787" s="273" t="s">
        <v>1772</v>
      </c>
      <c r="G1787" s="273" t="s">
        <v>1255</v>
      </c>
      <c r="H1787" s="273" t="s">
        <v>1773</v>
      </c>
      <c r="I1787" s="287">
        <v>1</v>
      </c>
      <c r="J1787" s="273">
        <v>99</v>
      </c>
      <c r="K1787" s="288">
        <v>6.4457600000000004E-2</v>
      </c>
      <c r="L1787" s="288">
        <v>6.0414000000000002E-2</v>
      </c>
      <c r="M1787" s="288">
        <f t="shared" si="56"/>
        <v>4.0436000000000014E-3</v>
      </c>
      <c r="N1787" s="289">
        <f t="shared" si="57"/>
        <v>6.2732711115524017E-2</v>
      </c>
    </row>
    <row r="1788" spans="1:14">
      <c r="A1788" s="273" t="s">
        <v>1970</v>
      </c>
      <c r="B1788" s="273">
        <v>442122201</v>
      </c>
      <c r="C1788" s="273" t="s">
        <v>1361</v>
      </c>
      <c r="D1788" s="273">
        <v>26065851</v>
      </c>
      <c r="E1788" s="273">
        <v>100</v>
      </c>
      <c r="F1788" s="273" t="s">
        <v>1772</v>
      </c>
      <c r="G1788" s="273" t="s">
        <v>1255</v>
      </c>
      <c r="H1788" s="273" t="s">
        <v>1773</v>
      </c>
      <c r="I1788" s="287">
        <v>1</v>
      </c>
      <c r="J1788" s="273">
        <v>57</v>
      </c>
      <c r="K1788" s="288">
        <v>8.2522399999999996E-2</v>
      </c>
      <c r="L1788" s="288">
        <v>3.1555E-2</v>
      </c>
      <c r="M1788" s="288">
        <f t="shared" si="56"/>
        <v>5.0967399999999996E-2</v>
      </c>
      <c r="N1788" s="289">
        <f t="shared" si="57"/>
        <v>0.61761897375742825</v>
      </c>
    </row>
    <row r="1789" spans="1:14">
      <c r="A1789" s="273" t="s">
        <v>1970</v>
      </c>
      <c r="B1789" s="273">
        <v>442122201</v>
      </c>
      <c r="C1789" s="273" t="s">
        <v>1361</v>
      </c>
      <c r="D1789" s="273">
        <v>26065857</v>
      </c>
      <c r="E1789" s="273">
        <v>200</v>
      </c>
      <c r="F1789" s="273" t="s">
        <v>1772</v>
      </c>
      <c r="G1789" s="273" t="s">
        <v>1255</v>
      </c>
      <c r="H1789" s="273" t="s">
        <v>1773</v>
      </c>
      <c r="I1789" s="287">
        <v>1</v>
      </c>
      <c r="J1789" s="273">
        <v>104</v>
      </c>
      <c r="K1789" s="288">
        <v>0.14795839999999999</v>
      </c>
      <c r="L1789" s="288">
        <v>7.7449000000000004E-2</v>
      </c>
      <c r="M1789" s="288">
        <f t="shared" si="56"/>
        <v>7.0509399999999986E-2</v>
      </c>
      <c r="N1789" s="289">
        <f t="shared" si="57"/>
        <v>0.47654881372061331</v>
      </c>
    </row>
    <row r="1790" spans="1:14">
      <c r="A1790" s="273" t="s">
        <v>1970</v>
      </c>
      <c r="B1790" s="273">
        <v>442122201</v>
      </c>
      <c r="C1790" s="273" t="s">
        <v>1361</v>
      </c>
      <c r="D1790" s="273">
        <v>26065859</v>
      </c>
      <c r="E1790" s="273">
        <v>100</v>
      </c>
      <c r="F1790" s="273" t="s">
        <v>1772</v>
      </c>
      <c r="G1790" s="273" t="s">
        <v>1255</v>
      </c>
      <c r="H1790" s="273" t="s">
        <v>1773</v>
      </c>
      <c r="I1790" s="287">
        <v>1</v>
      </c>
      <c r="J1790" s="273">
        <v>92</v>
      </c>
      <c r="K1790" s="288">
        <v>0.18125160000000001</v>
      </c>
      <c r="L1790" s="288">
        <v>6.6769999999999996E-2</v>
      </c>
      <c r="M1790" s="288">
        <f t="shared" si="56"/>
        <v>0.11448160000000002</v>
      </c>
      <c r="N1790" s="289">
        <f t="shared" si="57"/>
        <v>0.63161704503574045</v>
      </c>
    </row>
    <row r="1791" spans="1:14">
      <c r="A1791" s="273" t="s">
        <v>1970</v>
      </c>
      <c r="B1791" s="273">
        <v>442122201</v>
      </c>
      <c r="C1791" s="273" t="s">
        <v>1361</v>
      </c>
      <c r="D1791" s="273">
        <v>26065867</v>
      </c>
      <c r="E1791" s="273">
        <v>100</v>
      </c>
      <c r="F1791" s="273" t="s">
        <v>1772</v>
      </c>
      <c r="G1791" s="273" t="s">
        <v>1255</v>
      </c>
      <c r="H1791" s="273" t="s">
        <v>1773</v>
      </c>
      <c r="I1791" s="287">
        <v>1</v>
      </c>
      <c r="J1791" s="273">
        <v>62</v>
      </c>
      <c r="K1791" s="288">
        <v>7.9902399999999998E-2</v>
      </c>
      <c r="L1791" s="288">
        <v>4.7573999999999998E-2</v>
      </c>
      <c r="M1791" s="288">
        <f t="shared" si="56"/>
        <v>3.23284E-2</v>
      </c>
      <c r="N1791" s="289">
        <f t="shared" si="57"/>
        <v>0.40459861030457162</v>
      </c>
    </row>
    <row r="1792" spans="1:14">
      <c r="A1792" s="273" t="s">
        <v>1970</v>
      </c>
      <c r="B1792" s="273">
        <v>442122201</v>
      </c>
      <c r="C1792" s="273" t="s">
        <v>1361</v>
      </c>
      <c r="D1792" s="273">
        <v>26065879</v>
      </c>
      <c r="E1792" s="273">
        <v>100</v>
      </c>
      <c r="F1792" s="273" t="s">
        <v>1772</v>
      </c>
      <c r="G1792" s="273" t="s">
        <v>1255</v>
      </c>
      <c r="H1792" s="273" t="s">
        <v>1773</v>
      </c>
      <c r="I1792" s="287">
        <v>1</v>
      </c>
      <c r="J1792" s="273">
        <v>62</v>
      </c>
      <c r="K1792" s="288">
        <v>0.14243160000000002</v>
      </c>
      <c r="L1792" s="288">
        <v>8.7901999999999994E-2</v>
      </c>
      <c r="M1792" s="288">
        <f t="shared" si="56"/>
        <v>5.4529600000000025E-2</v>
      </c>
      <c r="N1792" s="289">
        <f t="shared" si="57"/>
        <v>0.38284762650984766</v>
      </c>
    </row>
    <row r="1793" spans="1:14">
      <c r="A1793" s="273" t="s">
        <v>1970</v>
      </c>
      <c r="B1793" s="273">
        <v>442122201</v>
      </c>
      <c r="C1793" s="273" t="s">
        <v>1361</v>
      </c>
      <c r="D1793" s="273">
        <v>26065881</v>
      </c>
      <c r="E1793" s="273">
        <v>100</v>
      </c>
      <c r="F1793" s="273" t="s">
        <v>1772</v>
      </c>
      <c r="G1793" s="273" t="s">
        <v>1255</v>
      </c>
      <c r="H1793" s="273" t="s">
        <v>1773</v>
      </c>
      <c r="I1793" s="287">
        <v>1</v>
      </c>
      <c r="J1793" s="273">
        <v>64</v>
      </c>
      <c r="K1793" s="288">
        <v>0.1313136</v>
      </c>
      <c r="L1793" s="288">
        <v>0.11778594899999999</v>
      </c>
      <c r="M1793" s="288">
        <f t="shared" si="56"/>
        <v>1.3527651000000016E-2</v>
      </c>
      <c r="N1793" s="289">
        <f t="shared" si="57"/>
        <v>0.10301789761304248</v>
      </c>
    </row>
    <row r="1794" spans="1:14">
      <c r="A1794" s="273" t="s">
        <v>1970</v>
      </c>
      <c r="B1794" s="273">
        <v>442122201</v>
      </c>
      <c r="C1794" s="273" t="s">
        <v>1361</v>
      </c>
      <c r="D1794" s="273">
        <v>26065883</v>
      </c>
      <c r="E1794" s="273">
        <v>100</v>
      </c>
      <c r="F1794" s="273" t="s">
        <v>1772</v>
      </c>
      <c r="G1794" s="273" t="s">
        <v>1255</v>
      </c>
      <c r="H1794" s="273" t="s">
        <v>1773</v>
      </c>
      <c r="I1794" s="287">
        <v>1</v>
      </c>
      <c r="J1794" s="273">
        <v>50</v>
      </c>
      <c r="K1794" s="288">
        <v>3.5243199999999995E-2</v>
      </c>
      <c r="L1794" s="288">
        <v>2.6276000000000001E-2</v>
      </c>
      <c r="M1794" s="288">
        <f t="shared" si="56"/>
        <v>8.9671999999999946E-3</v>
      </c>
      <c r="N1794" s="289">
        <f t="shared" si="57"/>
        <v>0.25443773550642379</v>
      </c>
    </row>
    <row r="1795" spans="1:14">
      <c r="A1795" s="273" t="s">
        <v>1970</v>
      </c>
      <c r="B1795" s="273">
        <v>442122201</v>
      </c>
      <c r="C1795" s="273" t="s">
        <v>1361</v>
      </c>
      <c r="D1795" s="273">
        <v>26065933</v>
      </c>
      <c r="E1795" s="273">
        <v>100</v>
      </c>
      <c r="F1795" s="273" t="s">
        <v>1772</v>
      </c>
      <c r="G1795" s="273" t="s">
        <v>1255</v>
      </c>
      <c r="H1795" s="273" t="s">
        <v>1773</v>
      </c>
      <c r="I1795" s="287">
        <v>1</v>
      </c>
      <c r="J1795" s="273">
        <v>64</v>
      </c>
      <c r="K1795" s="288">
        <v>0.1542452</v>
      </c>
      <c r="L1795" s="288">
        <v>5.1908000000000003E-2</v>
      </c>
      <c r="M1795" s="288">
        <f t="shared" si="56"/>
        <v>0.10233719999999999</v>
      </c>
      <c r="N1795" s="289">
        <f t="shared" si="57"/>
        <v>0.66347088920757336</v>
      </c>
    </row>
    <row r="1796" spans="1:14">
      <c r="A1796" s="273" t="s">
        <v>1970</v>
      </c>
      <c r="B1796" s="273">
        <v>442122201</v>
      </c>
      <c r="C1796" s="273" t="s">
        <v>1361</v>
      </c>
      <c r="D1796" s="273">
        <v>26065961</v>
      </c>
      <c r="E1796" s="273">
        <v>250</v>
      </c>
      <c r="F1796" s="273" t="s">
        <v>1772</v>
      </c>
      <c r="G1796" s="273" t="s">
        <v>1255</v>
      </c>
      <c r="H1796" s="273" t="s">
        <v>1773</v>
      </c>
      <c r="I1796" s="287">
        <v>1</v>
      </c>
      <c r="J1796" s="273">
        <v>130</v>
      </c>
      <c r="K1796" s="288">
        <v>0.2458024</v>
      </c>
      <c r="L1796" s="288">
        <v>0.139954</v>
      </c>
      <c r="M1796" s="288">
        <f t="shared" si="56"/>
        <v>0.10584840000000001</v>
      </c>
      <c r="N1796" s="289">
        <f t="shared" si="57"/>
        <v>0.43062394834224565</v>
      </c>
    </row>
    <row r="1797" spans="1:14">
      <c r="A1797" s="273" t="s">
        <v>1970</v>
      </c>
      <c r="B1797" s="273">
        <v>442122201</v>
      </c>
      <c r="C1797" s="273" t="s">
        <v>1361</v>
      </c>
      <c r="D1797" s="273">
        <v>26065967</v>
      </c>
      <c r="E1797" s="273">
        <v>250</v>
      </c>
      <c r="F1797" s="273" t="s">
        <v>1772</v>
      </c>
      <c r="G1797" s="273" t="s">
        <v>1255</v>
      </c>
      <c r="H1797" s="273" t="s">
        <v>1773</v>
      </c>
      <c r="I1797" s="287">
        <v>1</v>
      </c>
      <c r="J1797" s="273">
        <v>199</v>
      </c>
      <c r="K1797" s="288">
        <v>0.29495520000000003</v>
      </c>
      <c r="L1797" s="288">
        <v>0.190585</v>
      </c>
      <c r="M1797" s="288">
        <f t="shared" si="56"/>
        <v>0.10437020000000002</v>
      </c>
      <c r="N1797" s="289">
        <f t="shared" si="57"/>
        <v>0.35385102551167097</v>
      </c>
    </row>
    <row r="1798" spans="1:14">
      <c r="A1798" s="273" t="s">
        <v>1970</v>
      </c>
      <c r="B1798" s="273">
        <v>442122201</v>
      </c>
      <c r="C1798" s="273" t="s">
        <v>1361</v>
      </c>
      <c r="D1798" s="273">
        <v>26065969</v>
      </c>
      <c r="E1798" s="273">
        <v>200</v>
      </c>
      <c r="F1798" s="273" t="s">
        <v>1772</v>
      </c>
      <c r="G1798" s="273" t="s">
        <v>1255</v>
      </c>
      <c r="H1798" s="273" t="s">
        <v>1773</v>
      </c>
      <c r="I1798" s="287">
        <v>1</v>
      </c>
      <c r="J1798" s="273">
        <v>118</v>
      </c>
      <c r="K1798" s="288">
        <v>0.19534960000000001</v>
      </c>
      <c r="L1798" s="288">
        <v>0.14115645600000001</v>
      </c>
      <c r="M1798" s="288">
        <f t="shared" si="56"/>
        <v>5.4193143999999999E-2</v>
      </c>
      <c r="N1798" s="289">
        <f t="shared" si="57"/>
        <v>0.27741620151768931</v>
      </c>
    </row>
    <row r="1799" spans="1:14">
      <c r="A1799" s="273" t="s">
        <v>1970</v>
      </c>
      <c r="B1799" s="273">
        <v>442122201</v>
      </c>
      <c r="C1799" s="273" t="s">
        <v>1361</v>
      </c>
      <c r="D1799" s="273">
        <v>26065989</v>
      </c>
      <c r="E1799" s="273">
        <v>100</v>
      </c>
      <c r="F1799" s="273" t="s">
        <v>1772</v>
      </c>
      <c r="G1799" s="273" t="s">
        <v>1255</v>
      </c>
      <c r="H1799" s="273" t="s">
        <v>1773</v>
      </c>
      <c r="I1799" s="287">
        <v>1</v>
      </c>
      <c r="J1799" s="273">
        <v>17</v>
      </c>
      <c r="K1799" s="288">
        <v>4.6244800000000003E-2</v>
      </c>
      <c r="L1799" s="288">
        <v>3.4481999999999999E-2</v>
      </c>
      <c r="M1799" s="288">
        <f t="shared" si="56"/>
        <v>1.1762800000000004E-2</v>
      </c>
      <c r="N1799" s="289">
        <f t="shared" si="57"/>
        <v>0.25435940905788335</v>
      </c>
    </row>
    <row r="1800" spans="1:14">
      <c r="A1800" s="273" t="s">
        <v>1943</v>
      </c>
      <c r="B1800" s="273">
        <v>442133301</v>
      </c>
      <c r="C1800" s="273" t="s">
        <v>1379</v>
      </c>
      <c r="D1800" s="273">
        <v>26066415</v>
      </c>
      <c r="E1800" s="273">
        <v>100</v>
      </c>
      <c r="F1800" s="273" t="s">
        <v>1772</v>
      </c>
      <c r="G1800" s="273" t="s">
        <v>1255</v>
      </c>
      <c r="H1800" s="273" t="s">
        <v>1773</v>
      </c>
      <c r="I1800" s="287">
        <v>1</v>
      </c>
      <c r="J1800" s="273">
        <v>55</v>
      </c>
      <c r="K1800" s="288">
        <v>2.5503999999999999E-2</v>
      </c>
      <c r="L1800" s="288">
        <v>1.8849999999999999E-2</v>
      </c>
      <c r="M1800" s="288">
        <f t="shared" si="56"/>
        <v>6.6540000000000002E-3</v>
      </c>
      <c r="N1800" s="289">
        <f t="shared" si="57"/>
        <v>0.26090025094102887</v>
      </c>
    </row>
    <row r="1801" spans="1:14">
      <c r="A1801" s="273" t="s">
        <v>1958</v>
      </c>
      <c r="B1801" s="273">
        <v>442124102</v>
      </c>
      <c r="C1801" s="273" t="s">
        <v>1971</v>
      </c>
      <c r="D1801" s="273">
        <v>34385650</v>
      </c>
      <c r="E1801" s="273">
        <v>100</v>
      </c>
      <c r="F1801" s="273" t="s">
        <v>1772</v>
      </c>
      <c r="G1801" s="273" t="s">
        <v>1255</v>
      </c>
      <c r="H1801" s="273" t="s">
        <v>1773</v>
      </c>
      <c r="I1801" s="287">
        <v>1</v>
      </c>
      <c r="J1801" s="273">
        <v>68</v>
      </c>
      <c r="K1801" s="288">
        <v>4.2951999999999999E-3</v>
      </c>
      <c r="L1801" s="288">
        <v>3.1670000000000001E-3</v>
      </c>
      <c r="M1801" s="288">
        <f t="shared" si="56"/>
        <v>1.1281999999999998E-3</v>
      </c>
      <c r="N1801" s="289">
        <f t="shared" si="57"/>
        <v>0.26266530080089395</v>
      </c>
    </row>
    <row r="1802" spans="1:14">
      <c r="A1802" s="273" t="s">
        <v>1779</v>
      </c>
      <c r="B1802" s="273">
        <v>442113204</v>
      </c>
      <c r="C1802" s="273" t="s">
        <v>1344</v>
      </c>
      <c r="D1802" s="273">
        <v>16276013</v>
      </c>
      <c r="E1802" s="273">
        <v>100</v>
      </c>
      <c r="F1802" s="273" t="s">
        <v>1772</v>
      </c>
      <c r="G1802" s="273" t="s">
        <v>1255</v>
      </c>
      <c r="H1802" s="273" t="s">
        <v>1773</v>
      </c>
      <c r="I1802" s="287">
        <v>1</v>
      </c>
      <c r="J1802" s="273">
        <v>39</v>
      </c>
      <c r="K1802" s="288">
        <v>0.1146456</v>
      </c>
      <c r="L1802" s="288">
        <v>5.2134E-2</v>
      </c>
      <c r="M1802" s="288">
        <f t="shared" si="56"/>
        <v>6.25116E-2</v>
      </c>
      <c r="N1802" s="289">
        <f t="shared" si="57"/>
        <v>0.54525947790408003</v>
      </c>
    </row>
    <row r="1803" spans="1:14">
      <c r="A1803" s="273" t="s">
        <v>1779</v>
      </c>
      <c r="B1803" s="273">
        <v>442113204</v>
      </c>
      <c r="C1803" s="273" t="s">
        <v>1344</v>
      </c>
      <c r="D1803" s="273">
        <v>16276041</v>
      </c>
      <c r="E1803" s="273">
        <v>500</v>
      </c>
      <c r="F1803" s="273" t="s">
        <v>1772</v>
      </c>
      <c r="G1803" s="273" t="s">
        <v>1255</v>
      </c>
      <c r="H1803" s="273" t="s">
        <v>1773</v>
      </c>
      <c r="I1803" s="287">
        <v>1</v>
      </c>
      <c r="J1803" s="273">
        <v>241</v>
      </c>
      <c r="K1803" s="288">
        <v>0.50589919999999999</v>
      </c>
      <c r="L1803" s="288">
        <v>0.36033100000000001</v>
      </c>
      <c r="M1803" s="288">
        <f t="shared" si="56"/>
        <v>0.14556819999999998</v>
      </c>
      <c r="N1803" s="289">
        <f t="shared" si="57"/>
        <v>0.28774151056178776</v>
      </c>
    </row>
    <row r="1804" spans="1:14">
      <c r="A1804" s="273" t="s">
        <v>1779</v>
      </c>
      <c r="B1804" s="273">
        <v>442113204</v>
      </c>
      <c r="C1804" s="273" t="s">
        <v>1344</v>
      </c>
      <c r="D1804" s="273">
        <v>16276045</v>
      </c>
      <c r="E1804" s="273">
        <v>250</v>
      </c>
      <c r="F1804" s="273" t="s">
        <v>1772</v>
      </c>
      <c r="G1804" s="273" t="s">
        <v>1255</v>
      </c>
      <c r="H1804" s="273" t="s">
        <v>1773</v>
      </c>
      <c r="I1804" s="287">
        <v>1</v>
      </c>
      <c r="J1804" s="273">
        <v>157</v>
      </c>
      <c r="K1804" s="288">
        <v>0.2497384</v>
      </c>
      <c r="L1804" s="288">
        <v>0.21823899999999999</v>
      </c>
      <c r="M1804" s="288">
        <f t="shared" si="56"/>
        <v>3.1499400000000011E-2</v>
      </c>
      <c r="N1804" s="289">
        <f t="shared" si="57"/>
        <v>0.1261295819945992</v>
      </c>
    </row>
    <row r="1805" spans="1:14">
      <c r="A1805" s="273" t="s">
        <v>1779</v>
      </c>
      <c r="B1805" s="273">
        <v>442113204</v>
      </c>
      <c r="C1805" s="273" t="s">
        <v>1344</v>
      </c>
      <c r="D1805" s="273">
        <v>16276057</v>
      </c>
      <c r="E1805" s="273">
        <v>100</v>
      </c>
      <c r="F1805" s="273" t="s">
        <v>1772</v>
      </c>
      <c r="G1805" s="273" t="s">
        <v>1255</v>
      </c>
      <c r="H1805" s="273" t="s">
        <v>1773</v>
      </c>
      <c r="I1805" s="287">
        <v>1</v>
      </c>
      <c r="J1805" s="273">
        <v>61</v>
      </c>
      <c r="K1805" s="288">
        <v>0.11799839999999999</v>
      </c>
      <c r="L1805" s="288">
        <v>7.4253467000000004E-2</v>
      </c>
      <c r="M1805" s="288">
        <f t="shared" si="56"/>
        <v>4.3744932999999986E-2</v>
      </c>
      <c r="N1805" s="289">
        <f t="shared" si="57"/>
        <v>0.37072479796336211</v>
      </c>
    </row>
    <row r="1806" spans="1:14">
      <c r="A1806" s="273" t="s">
        <v>1779</v>
      </c>
      <c r="B1806" s="273">
        <v>442113202</v>
      </c>
      <c r="C1806" s="273" t="s">
        <v>1343</v>
      </c>
      <c r="D1806" s="273">
        <v>16276117</v>
      </c>
      <c r="E1806" s="273">
        <v>100</v>
      </c>
      <c r="F1806" s="273" t="s">
        <v>1772</v>
      </c>
      <c r="G1806" s="273" t="s">
        <v>1255</v>
      </c>
      <c r="H1806" s="273" t="s">
        <v>1773</v>
      </c>
      <c r="I1806" s="287">
        <v>1</v>
      </c>
      <c r="J1806" s="273">
        <v>106</v>
      </c>
      <c r="K1806" s="288">
        <v>0.2214776</v>
      </c>
      <c r="L1806" s="288">
        <v>0.163939837</v>
      </c>
      <c r="M1806" s="288">
        <f t="shared" si="56"/>
        <v>5.7537762999999992E-2</v>
      </c>
      <c r="N1806" s="289">
        <f t="shared" si="57"/>
        <v>0.25979043930401985</v>
      </c>
    </row>
    <row r="1807" spans="1:14">
      <c r="A1807" s="273" t="s">
        <v>1779</v>
      </c>
      <c r="B1807" s="273">
        <v>442113202</v>
      </c>
      <c r="C1807" s="273" t="s">
        <v>1343</v>
      </c>
      <c r="D1807" s="273">
        <v>16276119</v>
      </c>
      <c r="E1807" s="273">
        <v>500</v>
      </c>
      <c r="F1807" s="273" t="s">
        <v>1772</v>
      </c>
      <c r="G1807" s="273" t="s">
        <v>1255</v>
      </c>
      <c r="H1807" s="273" t="s">
        <v>1773</v>
      </c>
      <c r="I1807" s="287">
        <v>1</v>
      </c>
      <c r="J1807" s="273">
        <v>217</v>
      </c>
      <c r="K1807" s="288">
        <v>0.4393552</v>
      </c>
      <c r="L1807" s="288">
        <v>0.312079</v>
      </c>
      <c r="M1807" s="288">
        <f t="shared" si="56"/>
        <v>0.12727620000000001</v>
      </c>
      <c r="N1807" s="289">
        <f t="shared" si="57"/>
        <v>0.28968861640877358</v>
      </c>
    </row>
    <row r="1808" spans="1:14">
      <c r="A1808" s="273" t="s">
        <v>1779</v>
      </c>
      <c r="B1808" s="273">
        <v>442113202</v>
      </c>
      <c r="C1808" s="273" t="s">
        <v>1343</v>
      </c>
      <c r="D1808" s="273">
        <v>16276161</v>
      </c>
      <c r="E1808" s="273">
        <v>315</v>
      </c>
      <c r="F1808" s="273" t="s">
        <v>1772</v>
      </c>
      <c r="G1808" s="273" t="s">
        <v>1255</v>
      </c>
      <c r="H1808" s="273" t="s">
        <v>1773</v>
      </c>
      <c r="I1808" s="287">
        <v>1</v>
      </c>
      <c r="J1808" s="273">
        <v>273</v>
      </c>
      <c r="K1808" s="288">
        <v>0.6722496</v>
      </c>
      <c r="L1808" s="288">
        <v>0.31258046</v>
      </c>
      <c r="M1808" s="288">
        <f t="shared" si="56"/>
        <v>0.35966914</v>
      </c>
      <c r="N1808" s="289">
        <f t="shared" si="57"/>
        <v>0.53502321161663757</v>
      </c>
    </row>
    <row r="1809" spans="1:14">
      <c r="A1809" s="273" t="s">
        <v>1779</v>
      </c>
      <c r="B1809" s="273">
        <v>442113202</v>
      </c>
      <c r="C1809" s="273" t="s">
        <v>1343</v>
      </c>
      <c r="D1809" s="273">
        <v>16276169</v>
      </c>
      <c r="E1809" s="273">
        <v>100</v>
      </c>
      <c r="F1809" s="273" t="s">
        <v>1772</v>
      </c>
      <c r="G1809" s="273" t="s">
        <v>1255</v>
      </c>
      <c r="H1809" s="273" t="s">
        <v>1773</v>
      </c>
      <c r="I1809" s="287">
        <v>1</v>
      </c>
      <c r="J1809" s="273">
        <v>33</v>
      </c>
      <c r="K1809" s="288">
        <v>7.793760000000001E-2</v>
      </c>
      <c r="L1809" s="288">
        <v>3.0606999999999999E-2</v>
      </c>
      <c r="M1809" s="288">
        <f t="shared" si="56"/>
        <v>4.7330600000000014E-2</v>
      </c>
      <c r="N1809" s="289">
        <f t="shared" si="57"/>
        <v>0.6072883948184189</v>
      </c>
    </row>
    <row r="1810" spans="1:14">
      <c r="A1810" s="273" t="s">
        <v>1779</v>
      </c>
      <c r="B1810" s="273">
        <v>442113202</v>
      </c>
      <c r="C1810" s="273" t="s">
        <v>1343</v>
      </c>
      <c r="D1810" s="273">
        <v>16276199</v>
      </c>
      <c r="E1810" s="273">
        <v>400</v>
      </c>
      <c r="F1810" s="273" t="s">
        <v>1772</v>
      </c>
      <c r="G1810" s="273" t="s">
        <v>1255</v>
      </c>
      <c r="H1810" s="273" t="s">
        <v>1773</v>
      </c>
      <c r="I1810" s="287">
        <v>1</v>
      </c>
      <c r="J1810" s="273">
        <v>161</v>
      </c>
      <c r="K1810" s="288">
        <v>0.47074080000000001</v>
      </c>
      <c r="L1810" s="288">
        <v>0.18094629999999998</v>
      </c>
      <c r="M1810" s="288">
        <f t="shared" si="56"/>
        <v>0.28979450000000007</v>
      </c>
      <c r="N1810" s="289">
        <f t="shared" si="57"/>
        <v>0.61561373052856272</v>
      </c>
    </row>
    <row r="1811" spans="1:14">
      <c r="A1811" s="273" t="s">
        <v>1972</v>
      </c>
      <c r="B1811" s="273">
        <v>442114103</v>
      </c>
      <c r="C1811" s="273" t="s">
        <v>1338</v>
      </c>
      <c r="D1811" s="273">
        <v>16276281</v>
      </c>
      <c r="E1811" s="273">
        <v>100</v>
      </c>
      <c r="F1811" s="273" t="s">
        <v>1772</v>
      </c>
      <c r="G1811" s="273" t="s">
        <v>1255</v>
      </c>
      <c r="H1811" s="273" t="s">
        <v>1773</v>
      </c>
      <c r="I1811" s="287">
        <v>1</v>
      </c>
      <c r="J1811" s="273">
        <v>37</v>
      </c>
      <c r="K1811" s="288">
        <v>4.4587599999999998E-2</v>
      </c>
      <c r="L1811" s="288">
        <v>2.4105000000000001E-2</v>
      </c>
      <c r="M1811" s="288">
        <f t="shared" si="56"/>
        <v>2.0482599999999997E-2</v>
      </c>
      <c r="N1811" s="289">
        <f t="shared" si="57"/>
        <v>0.45937884075393154</v>
      </c>
    </row>
    <row r="1812" spans="1:14">
      <c r="A1812" s="273" t="s">
        <v>1972</v>
      </c>
      <c r="B1812" s="273">
        <v>442114103</v>
      </c>
      <c r="C1812" s="273" t="s">
        <v>1338</v>
      </c>
      <c r="D1812" s="273">
        <v>16276311</v>
      </c>
      <c r="E1812" s="273">
        <v>500</v>
      </c>
      <c r="F1812" s="273" t="s">
        <v>1772</v>
      </c>
      <c r="G1812" s="273" t="s">
        <v>1255</v>
      </c>
      <c r="H1812" s="273" t="s">
        <v>1773</v>
      </c>
      <c r="I1812" s="287">
        <v>1</v>
      </c>
      <c r="J1812" s="273">
        <v>250</v>
      </c>
      <c r="K1812" s="288">
        <v>0.5964368000000001</v>
      </c>
      <c r="L1812" s="288">
        <v>0.46244573300000003</v>
      </c>
      <c r="M1812" s="288">
        <f t="shared" si="56"/>
        <v>0.13399106700000007</v>
      </c>
      <c r="N1812" s="289">
        <f t="shared" si="57"/>
        <v>0.22465258179911107</v>
      </c>
    </row>
    <row r="1813" spans="1:14">
      <c r="A1813" s="273" t="s">
        <v>1972</v>
      </c>
      <c r="B1813" s="273">
        <v>442114103</v>
      </c>
      <c r="C1813" s="273" t="s">
        <v>1338</v>
      </c>
      <c r="D1813" s="273">
        <v>16276327</v>
      </c>
      <c r="E1813" s="273">
        <v>100</v>
      </c>
      <c r="F1813" s="273" t="s">
        <v>1772</v>
      </c>
      <c r="G1813" s="273" t="s">
        <v>1255</v>
      </c>
      <c r="H1813" s="273" t="s">
        <v>1773</v>
      </c>
      <c r="I1813" s="287">
        <v>1</v>
      </c>
      <c r="J1813" s="273">
        <v>36</v>
      </c>
      <c r="K1813" s="288">
        <v>8.3524399999999999E-2</v>
      </c>
      <c r="L1813" s="288">
        <v>3.1120188999999999E-2</v>
      </c>
      <c r="M1813" s="288">
        <f t="shared" si="56"/>
        <v>5.2404210999999999E-2</v>
      </c>
      <c r="N1813" s="289">
        <f t="shared" si="57"/>
        <v>0.62741200176235923</v>
      </c>
    </row>
    <row r="1814" spans="1:14">
      <c r="A1814" s="273" t="s">
        <v>1972</v>
      </c>
      <c r="B1814" s="273">
        <v>442114103</v>
      </c>
      <c r="C1814" s="273" t="s">
        <v>1338</v>
      </c>
      <c r="D1814" s="273">
        <v>16276335</v>
      </c>
      <c r="E1814" s="273">
        <v>100</v>
      </c>
      <c r="F1814" s="273" t="s">
        <v>1772</v>
      </c>
      <c r="G1814" s="273" t="s">
        <v>1255</v>
      </c>
      <c r="H1814" s="273" t="s">
        <v>1773</v>
      </c>
      <c r="I1814" s="287">
        <v>1</v>
      </c>
      <c r="J1814" s="273">
        <v>21</v>
      </c>
      <c r="K1814" s="288">
        <v>5.80052E-2</v>
      </c>
      <c r="L1814" s="288">
        <v>4.9039046000000003E-2</v>
      </c>
      <c r="M1814" s="288">
        <f t="shared" si="56"/>
        <v>8.966153999999997E-3</v>
      </c>
      <c r="N1814" s="289">
        <f t="shared" si="57"/>
        <v>0.15457500362036503</v>
      </c>
    </row>
    <row r="1815" spans="1:14">
      <c r="A1815" s="273" t="s">
        <v>1972</v>
      </c>
      <c r="B1815" s="273">
        <v>442114103</v>
      </c>
      <c r="C1815" s="273" t="s">
        <v>1338</v>
      </c>
      <c r="D1815" s="273">
        <v>16276361</v>
      </c>
      <c r="E1815" s="273">
        <v>100</v>
      </c>
      <c r="F1815" s="273" t="s">
        <v>1772</v>
      </c>
      <c r="G1815" s="273" t="s">
        <v>1255</v>
      </c>
      <c r="H1815" s="273" t="s">
        <v>1773</v>
      </c>
      <c r="I1815" s="287">
        <v>1</v>
      </c>
      <c r="J1815" s="273">
        <v>68</v>
      </c>
      <c r="K1815" s="288">
        <v>8.7043999999999996E-2</v>
      </c>
      <c r="L1815" s="288">
        <v>6.7887000000000003E-2</v>
      </c>
      <c r="M1815" s="288">
        <f t="shared" si="56"/>
        <v>1.9156999999999993E-2</v>
      </c>
      <c r="N1815" s="289">
        <f t="shared" si="57"/>
        <v>0.22008409540002752</v>
      </c>
    </row>
    <row r="1816" spans="1:14">
      <c r="A1816" s="273" t="s">
        <v>1972</v>
      </c>
      <c r="B1816" s="273">
        <v>442114103</v>
      </c>
      <c r="C1816" s="273" t="s">
        <v>1338</v>
      </c>
      <c r="D1816" s="273">
        <v>16276365</v>
      </c>
      <c r="E1816" s="273">
        <v>100</v>
      </c>
      <c r="F1816" s="273" t="s">
        <v>1772</v>
      </c>
      <c r="G1816" s="273" t="s">
        <v>1255</v>
      </c>
      <c r="H1816" s="273" t="s">
        <v>1773</v>
      </c>
      <c r="I1816" s="287">
        <v>1</v>
      </c>
      <c r="J1816" s="273">
        <v>52</v>
      </c>
      <c r="K1816" s="288">
        <v>9.9351600000000012E-2</v>
      </c>
      <c r="L1816" s="288">
        <v>7.5422240000000002E-2</v>
      </c>
      <c r="M1816" s="288">
        <f t="shared" si="56"/>
        <v>2.3929360000000011E-2</v>
      </c>
      <c r="N1816" s="289">
        <f t="shared" si="57"/>
        <v>0.2408553058028256</v>
      </c>
    </row>
    <row r="1817" spans="1:14">
      <c r="A1817" s="273" t="s">
        <v>1973</v>
      </c>
      <c r="B1817" s="273">
        <v>442111105</v>
      </c>
      <c r="C1817" s="273" t="s">
        <v>1340</v>
      </c>
      <c r="D1817" s="273">
        <v>16276383</v>
      </c>
      <c r="E1817" s="273">
        <v>100</v>
      </c>
      <c r="F1817" s="273" t="s">
        <v>1772</v>
      </c>
      <c r="G1817" s="273" t="s">
        <v>1255</v>
      </c>
      <c r="H1817" s="273" t="s">
        <v>1773</v>
      </c>
      <c r="I1817" s="287">
        <v>1</v>
      </c>
      <c r="J1817" s="273">
        <v>33</v>
      </c>
      <c r="K1817" s="288">
        <v>7.6071600000000003E-2</v>
      </c>
      <c r="L1817" s="288">
        <v>5.3112897999999999E-2</v>
      </c>
      <c r="M1817" s="288">
        <f t="shared" si="56"/>
        <v>2.2958702000000004E-2</v>
      </c>
      <c r="N1817" s="289">
        <f t="shared" si="57"/>
        <v>0.301803853211974</v>
      </c>
    </row>
    <row r="1818" spans="1:14">
      <c r="A1818" s="273" t="s">
        <v>1972</v>
      </c>
      <c r="B1818" s="273">
        <v>442114103</v>
      </c>
      <c r="C1818" s="273" t="s">
        <v>1338</v>
      </c>
      <c r="D1818" s="273">
        <v>16276385</v>
      </c>
      <c r="E1818" s="273">
        <v>100</v>
      </c>
      <c r="F1818" s="273" t="s">
        <v>1772</v>
      </c>
      <c r="G1818" s="273" t="s">
        <v>1255</v>
      </c>
      <c r="H1818" s="273" t="s">
        <v>1773</v>
      </c>
      <c r="I1818" s="287">
        <v>1</v>
      </c>
      <c r="J1818" s="273">
        <v>121</v>
      </c>
      <c r="K1818" s="288">
        <v>0.18677240000000001</v>
      </c>
      <c r="L1818" s="288">
        <v>0.15469794100000001</v>
      </c>
      <c r="M1818" s="288">
        <f t="shared" si="56"/>
        <v>3.2074459E-2</v>
      </c>
      <c r="N1818" s="289">
        <f t="shared" si="57"/>
        <v>0.17173018604461901</v>
      </c>
    </row>
    <row r="1819" spans="1:14">
      <c r="A1819" s="273" t="s">
        <v>1973</v>
      </c>
      <c r="B1819" s="273">
        <v>442111105</v>
      </c>
      <c r="C1819" s="273" t="s">
        <v>1340</v>
      </c>
      <c r="D1819" s="273">
        <v>16276393</v>
      </c>
      <c r="E1819" s="273">
        <v>100</v>
      </c>
      <c r="F1819" s="273" t="s">
        <v>1772</v>
      </c>
      <c r="G1819" s="273" t="s">
        <v>1255</v>
      </c>
      <c r="H1819" s="273" t="s">
        <v>1773</v>
      </c>
      <c r="I1819" s="287">
        <v>1</v>
      </c>
      <c r="J1819" s="273">
        <v>132</v>
      </c>
      <c r="K1819" s="288">
        <v>0.1755284</v>
      </c>
      <c r="L1819" s="288">
        <v>0.14391316500000001</v>
      </c>
      <c r="M1819" s="288">
        <f t="shared" si="56"/>
        <v>3.1615234999999992E-2</v>
      </c>
      <c r="N1819" s="289">
        <f t="shared" si="57"/>
        <v>0.18011464241683961</v>
      </c>
    </row>
    <row r="1820" spans="1:14">
      <c r="A1820" s="273" t="s">
        <v>1972</v>
      </c>
      <c r="B1820" s="273">
        <v>442114107</v>
      </c>
      <c r="C1820" s="273" t="s">
        <v>1974</v>
      </c>
      <c r="D1820" s="273">
        <v>16276395</v>
      </c>
      <c r="E1820" s="273">
        <v>100</v>
      </c>
      <c r="F1820" s="273" t="s">
        <v>1772</v>
      </c>
      <c r="G1820" s="273" t="s">
        <v>1255</v>
      </c>
      <c r="H1820" s="273" t="s">
        <v>1773</v>
      </c>
      <c r="I1820" s="287">
        <v>1</v>
      </c>
      <c r="J1820" s="273">
        <v>67</v>
      </c>
      <c r="K1820" s="288">
        <v>9.14552E-2</v>
      </c>
      <c r="L1820" s="288">
        <v>7.0168999999999995E-2</v>
      </c>
      <c r="M1820" s="288">
        <f t="shared" si="56"/>
        <v>2.1286200000000005E-2</v>
      </c>
      <c r="N1820" s="289">
        <f t="shared" si="57"/>
        <v>0.23275002405549389</v>
      </c>
    </row>
    <row r="1821" spans="1:14">
      <c r="A1821" s="273" t="s">
        <v>1972</v>
      </c>
      <c r="B1821" s="273">
        <v>442114103</v>
      </c>
      <c r="C1821" s="273" t="s">
        <v>1338</v>
      </c>
      <c r="D1821" s="273">
        <v>16276411</v>
      </c>
      <c r="E1821" s="273">
        <v>100</v>
      </c>
      <c r="F1821" s="273" t="s">
        <v>1772</v>
      </c>
      <c r="G1821" s="273" t="s">
        <v>1255</v>
      </c>
      <c r="H1821" s="273" t="s">
        <v>1773</v>
      </c>
      <c r="I1821" s="287">
        <v>1</v>
      </c>
      <c r="J1821" s="273">
        <v>35</v>
      </c>
      <c r="K1821" s="288">
        <v>8.6290800000000001E-2</v>
      </c>
      <c r="L1821" s="288">
        <v>4.1497660999999998E-2</v>
      </c>
      <c r="M1821" s="288">
        <f t="shared" si="56"/>
        <v>4.4793139000000003E-2</v>
      </c>
      <c r="N1821" s="289">
        <f t="shared" si="57"/>
        <v>0.51909518743597238</v>
      </c>
    </row>
    <row r="1822" spans="1:14">
      <c r="A1822" s="273" t="s">
        <v>1972</v>
      </c>
      <c r="B1822" s="273">
        <v>442114103</v>
      </c>
      <c r="C1822" s="273" t="s">
        <v>1338</v>
      </c>
      <c r="D1822" s="273">
        <v>16276421</v>
      </c>
      <c r="E1822" s="273">
        <v>100</v>
      </c>
      <c r="F1822" s="273" t="s">
        <v>1772</v>
      </c>
      <c r="G1822" s="273" t="s">
        <v>1255</v>
      </c>
      <c r="H1822" s="273" t="s">
        <v>1773</v>
      </c>
      <c r="I1822" s="287">
        <v>1</v>
      </c>
      <c r="J1822" s="273">
        <v>119</v>
      </c>
      <c r="K1822" s="288">
        <v>0.22829639999999998</v>
      </c>
      <c r="L1822" s="288">
        <v>0.175177998</v>
      </c>
      <c r="M1822" s="288">
        <f t="shared" si="56"/>
        <v>5.3118401999999981E-2</v>
      </c>
      <c r="N1822" s="289">
        <f t="shared" si="57"/>
        <v>0.23267297250416558</v>
      </c>
    </row>
    <row r="1823" spans="1:14">
      <c r="A1823" s="273" t="s">
        <v>1972</v>
      </c>
      <c r="B1823" s="273">
        <v>442114103</v>
      </c>
      <c r="C1823" s="273" t="s">
        <v>1338</v>
      </c>
      <c r="D1823" s="273">
        <v>16276427</v>
      </c>
      <c r="E1823" s="273">
        <v>100</v>
      </c>
      <c r="F1823" s="273" t="s">
        <v>1772</v>
      </c>
      <c r="G1823" s="273" t="s">
        <v>1255</v>
      </c>
      <c r="H1823" s="273" t="s">
        <v>1773</v>
      </c>
      <c r="I1823" s="287">
        <v>1</v>
      </c>
      <c r="J1823" s="273">
        <v>65</v>
      </c>
      <c r="K1823" s="288">
        <v>0.15915599999999999</v>
      </c>
      <c r="L1823" s="288">
        <v>0.13429775200000002</v>
      </c>
      <c r="M1823" s="288">
        <f t="shared" si="56"/>
        <v>2.4858247999999972E-2</v>
      </c>
      <c r="N1823" s="289">
        <f t="shared" si="57"/>
        <v>0.1561879413908365</v>
      </c>
    </row>
    <row r="1824" spans="1:14">
      <c r="A1824" s="273" t="s">
        <v>1972</v>
      </c>
      <c r="B1824" s="273">
        <v>442114103</v>
      </c>
      <c r="C1824" s="273" t="s">
        <v>1338</v>
      </c>
      <c r="D1824" s="273">
        <v>16276437</v>
      </c>
      <c r="E1824" s="273">
        <v>250</v>
      </c>
      <c r="F1824" s="273" t="s">
        <v>1772</v>
      </c>
      <c r="G1824" s="273" t="s">
        <v>1255</v>
      </c>
      <c r="H1824" s="273" t="s">
        <v>1773</v>
      </c>
      <c r="I1824" s="287">
        <v>1</v>
      </c>
      <c r="J1824" s="273">
        <v>170</v>
      </c>
      <c r="K1824" s="288">
        <v>0.35855920000000002</v>
      </c>
      <c r="L1824" s="288">
        <v>0.20686499999999999</v>
      </c>
      <c r="M1824" s="288">
        <f t="shared" si="56"/>
        <v>0.15169420000000003</v>
      </c>
      <c r="N1824" s="289">
        <f t="shared" si="57"/>
        <v>0.42306598185181143</v>
      </c>
    </row>
    <row r="1825" spans="1:14">
      <c r="A1825" s="273" t="s">
        <v>1972</v>
      </c>
      <c r="B1825" s="273">
        <v>442114107</v>
      </c>
      <c r="C1825" s="273" t="s">
        <v>1974</v>
      </c>
      <c r="D1825" s="273">
        <v>16276559</v>
      </c>
      <c r="E1825" s="273">
        <v>100</v>
      </c>
      <c r="F1825" s="273" t="s">
        <v>1772</v>
      </c>
      <c r="G1825" s="273" t="s">
        <v>1255</v>
      </c>
      <c r="H1825" s="273" t="s">
        <v>1773</v>
      </c>
      <c r="I1825" s="287">
        <v>1</v>
      </c>
      <c r="J1825" s="273">
        <v>53</v>
      </c>
      <c r="K1825" s="288">
        <v>0.12614600000000001</v>
      </c>
      <c r="L1825" s="288">
        <v>4.8647999999999997E-2</v>
      </c>
      <c r="M1825" s="288">
        <f t="shared" si="56"/>
        <v>7.7498000000000011E-2</v>
      </c>
      <c r="N1825" s="289">
        <f t="shared" si="57"/>
        <v>0.61435162430834123</v>
      </c>
    </row>
    <row r="1826" spans="1:14">
      <c r="A1826" s="273" t="s">
        <v>1972</v>
      </c>
      <c r="B1826" s="273">
        <v>442114107</v>
      </c>
      <c r="C1826" s="273" t="s">
        <v>1974</v>
      </c>
      <c r="D1826" s="273">
        <v>16276585</v>
      </c>
      <c r="E1826" s="273">
        <v>250</v>
      </c>
      <c r="F1826" s="273" t="s">
        <v>1772</v>
      </c>
      <c r="G1826" s="273" t="s">
        <v>1255</v>
      </c>
      <c r="H1826" s="273" t="s">
        <v>1773</v>
      </c>
      <c r="I1826" s="287">
        <v>1</v>
      </c>
      <c r="J1826" s="273">
        <v>175</v>
      </c>
      <c r="K1826" s="288">
        <v>0.28081040000000002</v>
      </c>
      <c r="L1826" s="288">
        <v>0.17825397000000001</v>
      </c>
      <c r="M1826" s="288">
        <f t="shared" si="56"/>
        <v>0.10255643</v>
      </c>
      <c r="N1826" s="289">
        <f t="shared" si="57"/>
        <v>0.36521592505120892</v>
      </c>
    </row>
    <row r="1827" spans="1:14">
      <c r="A1827" s="273" t="s">
        <v>1972</v>
      </c>
      <c r="B1827" s="273">
        <v>442114107</v>
      </c>
      <c r="C1827" s="273" t="s">
        <v>1974</v>
      </c>
      <c r="D1827" s="273">
        <v>16276587</v>
      </c>
      <c r="E1827" s="273">
        <v>500</v>
      </c>
      <c r="F1827" s="273" t="s">
        <v>1772</v>
      </c>
      <c r="G1827" s="273" t="s">
        <v>1255</v>
      </c>
      <c r="H1827" s="273" t="s">
        <v>1773</v>
      </c>
      <c r="I1827" s="287">
        <v>1</v>
      </c>
      <c r="J1827" s="273">
        <v>151</v>
      </c>
      <c r="K1827" s="288">
        <v>0.3034192</v>
      </c>
      <c r="L1827" s="288">
        <v>0.206037412</v>
      </c>
      <c r="M1827" s="288">
        <f t="shared" si="56"/>
        <v>9.7381787999999997E-2</v>
      </c>
      <c r="N1827" s="289">
        <f t="shared" si="57"/>
        <v>0.32094800856372963</v>
      </c>
    </row>
    <row r="1828" spans="1:14">
      <c r="A1828" s="273" t="s">
        <v>1972</v>
      </c>
      <c r="B1828" s="273">
        <v>442114107</v>
      </c>
      <c r="C1828" s="273" t="s">
        <v>1974</v>
      </c>
      <c r="D1828" s="273">
        <v>16276597</v>
      </c>
      <c r="E1828" s="273">
        <v>100</v>
      </c>
      <c r="F1828" s="273" t="s">
        <v>1772</v>
      </c>
      <c r="G1828" s="273" t="s">
        <v>1255</v>
      </c>
      <c r="H1828" s="273" t="s">
        <v>1773</v>
      </c>
      <c r="I1828" s="287">
        <v>1</v>
      </c>
      <c r="J1828" s="273">
        <v>21</v>
      </c>
      <c r="K1828" s="288">
        <v>5.3673600000000002E-2</v>
      </c>
      <c r="L1828" s="288">
        <v>3.8048999999999999E-2</v>
      </c>
      <c r="M1828" s="288">
        <f t="shared" si="56"/>
        <v>1.5624600000000002E-2</v>
      </c>
      <c r="N1828" s="289">
        <f t="shared" si="57"/>
        <v>0.2911040064389197</v>
      </c>
    </row>
    <row r="1829" spans="1:14">
      <c r="A1829" s="273" t="s">
        <v>1972</v>
      </c>
      <c r="B1829" s="273">
        <v>442114107</v>
      </c>
      <c r="C1829" s="273" t="s">
        <v>1974</v>
      </c>
      <c r="D1829" s="273">
        <v>16276599</v>
      </c>
      <c r="E1829" s="273">
        <v>100</v>
      </c>
      <c r="F1829" s="273" t="s">
        <v>1772</v>
      </c>
      <c r="G1829" s="273" t="s">
        <v>1255</v>
      </c>
      <c r="H1829" s="273" t="s">
        <v>1773</v>
      </c>
      <c r="I1829" s="287">
        <v>1</v>
      </c>
      <c r="J1829" s="273">
        <v>74</v>
      </c>
      <c r="K1829" s="288">
        <v>0.14805879999999999</v>
      </c>
      <c r="L1829" s="288">
        <v>0.108862</v>
      </c>
      <c r="M1829" s="288">
        <f t="shared" si="56"/>
        <v>3.919679999999999E-2</v>
      </c>
      <c r="N1829" s="289">
        <f t="shared" si="57"/>
        <v>0.26473806352611257</v>
      </c>
    </row>
    <row r="1830" spans="1:14">
      <c r="A1830" s="273" t="s">
        <v>1972</v>
      </c>
      <c r="B1830" s="273">
        <v>442114107</v>
      </c>
      <c r="C1830" s="273" t="s">
        <v>1974</v>
      </c>
      <c r="D1830" s="273">
        <v>16276601</v>
      </c>
      <c r="E1830" s="273">
        <v>100</v>
      </c>
      <c r="F1830" s="273" t="s">
        <v>1772</v>
      </c>
      <c r="G1830" s="273" t="s">
        <v>1255</v>
      </c>
      <c r="H1830" s="273" t="s">
        <v>1773</v>
      </c>
      <c r="I1830" s="287">
        <v>1</v>
      </c>
      <c r="J1830" s="273">
        <v>12</v>
      </c>
      <c r="K1830" s="288">
        <v>1.4435100000000001E-2</v>
      </c>
      <c r="L1830" s="288">
        <v>9.2750000000000003E-3</v>
      </c>
      <c r="M1830" s="288">
        <f t="shared" si="56"/>
        <v>5.1601000000000008E-3</v>
      </c>
      <c r="N1830" s="289">
        <f t="shared" si="57"/>
        <v>0.35746894721893169</v>
      </c>
    </row>
    <row r="1831" spans="1:14">
      <c r="A1831" s="273" t="s">
        <v>1972</v>
      </c>
      <c r="B1831" s="273">
        <v>442114107</v>
      </c>
      <c r="C1831" s="273" t="s">
        <v>1974</v>
      </c>
      <c r="D1831" s="273">
        <v>16276661</v>
      </c>
      <c r="E1831" s="273">
        <v>100</v>
      </c>
      <c r="F1831" s="273" t="s">
        <v>1772</v>
      </c>
      <c r="G1831" s="273" t="s">
        <v>1255</v>
      </c>
      <c r="H1831" s="273" t="s">
        <v>1773</v>
      </c>
      <c r="I1831" s="287">
        <v>1</v>
      </c>
      <c r="J1831" s="273">
        <v>41</v>
      </c>
      <c r="K1831" s="288">
        <v>4.8749599999999997E-2</v>
      </c>
      <c r="L1831" s="288">
        <v>4.1051999999999998E-2</v>
      </c>
      <c r="M1831" s="288">
        <f t="shared" si="56"/>
        <v>7.6975999999999989E-3</v>
      </c>
      <c r="N1831" s="289">
        <f t="shared" si="57"/>
        <v>0.15790078277565353</v>
      </c>
    </row>
    <row r="1832" spans="1:14">
      <c r="A1832" s="273" t="s">
        <v>1972</v>
      </c>
      <c r="B1832" s="273">
        <v>442114103</v>
      </c>
      <c r="C1832" s="273" t="s">
        <v>1338</v>
      </c>
      <c r="D1832" s="273">
        <v>16276667</v>
      </c>
      <c r="E1832" s="273">
        <v>100</v>
      </c>
      <c r="F1832" s="273" t="s">
        <v>1772</v>
      </c>
      <c r="G1832" s="273" t="s">
        <v>1255</v>
      </c>
      <c r="H1832" s="273" t="s">
        <v>1773</v>
      </c>
      <c r="I1832" s="287">
        <v>1</v>
      </c>
      <c r="J1832" s="273">
        <v>39</v>
      </c>
      <c r="K1832" s="288">
        <v>3.4988100000000001E-2</v>
      </c>
      <c r="L1832" s="288">
        <v>2.0569E-2</v>
      </c>
      <c r="M1832" s="288">
        <f t="shared" si="56"/>
        <v>1.4419100000000001E-2</v>
      </c>
      <c r="N1832" s="289">
        <f t="shared" si="57"/>
        <v>0.41211440461185372</v>
      </c>
    </row>
    <row r="1833" spans="1:14">
      <c r="A1833" s="273" t="s">
        <v>1972</v>
      </c>
      <c r="B1833" s="273">
        <v>442114107</v>
      </c>
      <c r="C1833" s="273" t="s">
        <v>1974</v>
      </c>
      <c r="D1833" s="273">
        <v>16276683</v>
      </c>
      <c r="E1833" s="273">
        <v>100</v>
      </c>
      <c r="F1833" s="273" t="s">
        <v>1772</v>
      </c>
      <c r="G1833" s="273" t="s">
        <v>1255</v>
      </c>
      <c r="H1833" s="273" t="s">
        <v>1773</v>
      </c>
      <c r="I1833" s="287">
        <v>1</v>
      </c>
      <c r="J1833" s="273">
        <v>87</v>
      </c>
      <c r="K1833" s="288">
        <v>0.15190679999999998</v>
      </c>
      <c r="L1833" s="288">
        <v>0.118856</v>
      </c>
      <c r="M1833" s="288">
        <f t="shared" si="56"/>
        <v>3.3050799999999977E-2</v>
      </c>
      <c r="N1833" s="289">
        <f t="shared" si="57"/>
        <v>0.21757288021339388</v>
      </c>
    </row>
    <row r="1834" spans="1:14">
      <c r="A1834" s="273" t="s">
        <v>1975</v>
      </c>
      <c r="B1834" s="273">
        <v>442113604</v>
      </c>
      <c r="C1834" s="273" t="s">
        <v>1976</v>
      </c>
      <c r="D1834" s="273">
        <v>16294846</v>
      </c>
      <c r="E1834" s="273">
        <v>100</v>
      </c>
      <c r="F1834" s="273" t="s">
        <v>1772</v>
      </c>
      <c r="G1834" s="273" t="s">
        <v>1255</v>
      </c>
      <c r="H1834" s="273" t="s">
        <v>1773</v>
      </c>
      <c r="I1834" s="287">
        <v>1</v>
      </c>
      <c r="J1834" s="273">
        <v>81</v>
      </c>
      <c r="K1834" s="288">
        <v>0.1170128</v>
      </c>
      <c r="L1834" s="288">
        <v>7.2785000000000002E-2</v>
      </c>
      <c r="M1834" s="288">
        <f t="shared" si="56"/>
        <v>4.4227799999999998E-2</v>
      </c>
      <c r="N1834" s="289">
        <f t="shared" si="57"/>
        <v>0.37797403360999821</v>
      </c>
    </row>
    <row r="1835" spans="1:14">
      <c r="A1835" s="273" t="s">
        <v>1975</v>
      </c>
      <c r="B1835" s="273">
        <v>442113604</v>
      </c>
      <c r="C1835" s="273" t="s">
        <v>1976</v>
      </c>
      <c r="D1835" s="273">
        <v>16294852</v>
      </c>
      <c r="E1835" s="273">
        <v>250</v>
      </c>
      <c r="F1835" s="273" t="s">
        <v>1772</v>
      </c>
      <c r="G1835" s="273" t="s">
        <v>1255</v>
      </c>
      <c r="H1835" s="273" t="s">
        <v>1773</v>
      </c>
      <c r="I1835" s="287">
        <v>1</v>
      </c>
      <c r="J1835" s="273">
        <v>213</v>
      </c>
      <c r="K1835" s="288">
        <v>0.29840479999999997</v>
      </c>
      <c r="L1835" s="288">
        <v>0.18382999999999999</v>
      </c>
      <c r="M1835" s="288">
        <f t="shared" si="56"/>
        <v>0.11457479999999998</v>
      </c>
      <c r="N1835" s="289">
        <f t="shared" si="57"/>
        <v>0.3839576307083532</v>
      </c>
    </row>
    <row r="1836" spans="1:14">
      <c r="A1836" s="273" t="s">
        <v>1779</v>
      </c>
      <c r="B1836" s="273">
        <v>442113203</v>
      </c>
      <c r="C1836" s="273" t="s">
        <v>1092</v>
      </c>
      <c r="D1836" s="273">
        <v>16294858</v>
      </c>
      <c r="E1836" s="273">
        <v>63</v>
      </c>
      <c r="F1836" s="273" t="s">
        <v>1772</v>
      </c>
      <c r="G1836" s="273" t="s">
        <v>1255</v>
      </c>
      <c r="H1836" s="273" t="s">
        <v>1773</v>
      </c>
      <c r="I1836" s="287">
        <v>1</v>
      </c>
      <c r="J1836" s="273">
        <v>80</v>
      </c>
      <c r="K1836" s="288">
        <v>9.6391199999999996E-2</v>
      </c>
      <c r="L1836" s="288">
        <v>7.7094784999999999E-2</v>
      </c>
      <c r="M1836" s="288">
        <f t="shared" si="56"/>
        <v>1.9296414999999997E-2</v>
      </c>
      <c r="N1836" s="289">
        <f t="shared" si="57"/>
        <v>0.2001885545568475</v>
      </c>
    </row>
    <row r="1837" spans="1:14">
      <c r="A1837" s="273" t="s">
        <v>1975</v>
      </c>
      <c r="B1837" s="273">
        <v>442113604</v>
      </c>
      <c r="C1837" s="273" t="s">
        <v>1976</v>
      </c>
      <c r="D1837" s="273">
        <v>16294860</v>
      </c>
      <c r="E1837" s="273">
        <v>250</v>
      </c>
      <c r="F1837" s="273" t="s">
        <v>1772</v>
      </c>
      <c r="G1837" s="273" t="s">
        <v>1255</v>
      </c>
      <c r="H1837" s="273" t="s">
        <v>1773</v>
      </c>
      <c r="I1837" s="287">
        <v>1</v>
      </c>
      <c r="J1837" s="273">
        <v>335</v>
      </c>
      <c r="K1837" s="288">
        <v>0.56784159999999995</v>
      </c>
      <c r="L1837" s="288">
        <v>0.326874</v>
      </c>
      <c r="M1837" s="288">
        <f t="shared" si="56"/>
        <v>0.24096759999999995</v>
      </c>
      <c r="N1837" s="289">
        <f t="shared" si="57"/>
        <v>0.42435707422633351</v>
      </c>
    </row>
    <row r="1838" spans="1:14">
      <c r="A1838" s="273" t="s">
        <v>1975</v>
      </c>
      <c r="B1838" s="273">
        <v>442113604</v>
      </c>
      <c r="C1838" s="273" t="s">
        <v>1976</v>
      </c>
      <c r="D1838" s="273">
        <v>16294862</v>
      </c>
      <c r="E1838" s="273">
        <v>250</v>
      </c>
      <c r="F1838" s="273" t="s">
        <v>1772</v>
      </c>
      <c r="G1838" s="273" t="s">
        <v>1255</v>
      </c>
      <c r="H1838" s="273" t="s">
        <v>1773</v>
      </c>
      <c r="I1838" s="287">
        <v>1</v>
      </c>
      <c r="J1838" s="273">
        <v>192</v>
      </c>
      <c r="K1838" s="288">
        <v>0.33014480000000002</v>
      </c>
      <c r="L1838" s="288">
        <v>0.24847050000000001</v>
      </c>
      <c r="M1838" s="288">
        <f t="shared" si="56"/>
        <v>8.1674300000000005E-2</v>
      </c>
      <c r="N1838" s="289">
        <f t="shared" si="57"/>
        <v>0.24738932734969626</v>
      </c>
    </row>
    <row r="1839" spans="1:14">
      <c r="A1839" s="273" t="s">
        <v>1954</v>
      </c>
      <c r="B1839" s="273">
        <v>442143102</v>
      </c>
      <c r="C1839" s="273" t="s">
        <v>1390</v>
      </c>
      <c r="D1839" s="273">
        <v>16295006</v>
      </c>
      <c r="E1839" s="273">
        <v>100</v>
      </c>
      <c r="F1839" s="273" t="s">
        <v>1772</v>
      </c>
      <c r="G1839" s="273" t="s">
        <v>1255</v>
      </c>
      <c r="H1839" s="273" t="s">
        <v>1773</v>
      </c>
      <c r="I1839" s="287">
        <v>1</v>
      </c>
      <c r="J1839" s="273">
        <v>40</v>
      </c>
      <c r="K1839" s="288">
        <v>4.2933599999999995E-2</v>
      </c>
      <c r="L1839" s="288">
        <v>2.7574999999999999E-2</v>
      </c>
      <c r="M1839" s="288">
        <f t="shared" si="56"/>
        <v>1.5358599999999997E-2</v>
      </c>
      <c r="N1839" s="289">
        <f t="shared" si="57"/>
        <v>0.35772914453947485</v>
      </c>
    </row>
    <row r="1840" spans="1:14">
      <c r="A1840" s="273" t="s">
        <v>1975</v>
      </c>
      <c r="B1840" s="273">
        <v>442113603</v>
      </c>
      <c r="C1840" s="273" t="s">
        <v>1348</v>
      </c>
      <c r="D1840" s="273">
        <v>16295016</v>
      </c>
      <c r="E1840" s="273">
        <v>100</v>
      </c>
      <c r="F1840" s="273" t="s">
        <v>1772</v>
      </c>
      <c r="G1840" s="273" t="s">
        <v>1255</v>
      </c>
      <c r="H1840" s="273" t="s">
        <v>1773</v>
      </c>
      <c r="I1840" s="287">
        <v>1</v>
      </c>
      <c r="J1840" s="273">
        <v>109</v>
      </c>
      <c r="K1840" s="288">
        <v>0.1074428</v>
      </c>
      <c r="L1840" s="288">
        <v>8.1473000000000004E-2</v>
      </c>
      <c r="M1840" s="288">
        <f t="shared" si="56"/>
        <v>2.5969800000000001E-2</v>
      </c>
      <c r="N1840" s="289">
        <f t="shared" si="57"/>
        <v>0.24170814610192587</v>
      </c>
    </row>
    <row r="1841" spans="1:14">
      <c r="A1841" s="273" t="s">
        <v>1779</v>
      </c>
      <c r="B1841" s="273">
        <v>442113203</v>
      </c>
      <c r="C1841" s="273" t="s">
        <v>1092</v>
      </c>
      <c r="D1841" s="273">
        <v>16468302</v>
      </c>
      <c r="E1841" s="273">
        <v>250</v>
      </c>
      <c r="F1841" s="273" t="s">
        <v>1772</v>
      </c>
      <c r="G1841" s="273" t="s">
        <v>1255</v>
      </c>
      <c r="H1841" s="273" t="s">
        <v>1773</v>
      </c>
      <c r="I1841" s="287">
        <v>1</v>
      </c>
      <c r="J1841" s="273">
        <v>106</v>
      </c>
      <c r="K1841" s="288">
        <v>0.25181599999999998</v>
      </c>
      <c r="L1841" s="288">
        <v>0.18229100000000001</v>
      </c>
      <c r="M1841" s="288">
        <f t="shared" si="56"/>
        <v>6.9524999999999976E-2</v>
      </c>
      <c r="N1841" s="289">
        <f t="shared" si="57"/>
        <v>0.27609444991581145</v>
      </c>
    </row>
    <row r="1842" spans="1:14">
      <c r="A1842" s="273" t="s">
        <v>1779</v>
      </c>
      <c r="B1842" s="273">
        <v>442113203</v>
      </c>
      <c r="C1842" s="273" t="s">
        <v>1092</v>
      </c>
      <c r="D1842" s="273">
        <v>16468434</v>
      </c>
      <c r="E1842" s="273">
        <v>500</v>
      </c>
      <c r="F1842" s="273" t="s">
        <v>1772</v>
      </c>
      <c r="G1842" s="273" t="s">
        <v>1255</v>
      </c>
      <c r="H1842" s="273" t="s">
        <v>1773</v>
      </c>
      <c r="I1842" s="287">
        <v>1</v>
      </c>
      <c r="J1842" s="273">
        <v>417</v>
      </c>
      <c r="K1842" s="288">
        <v>0.75534239999999997</v>
      </c>
      <c r="L1842" s="288">
        <v>0.56242741099999993</v>
      </c>
      <c r="M1842" s="288">
        <f t="shared" ref="M1842:M1905" si="58">K1842-L1842</f>
        <v>0.19291498900000004</v>
      </c>
      <c r="N1842" s="289">
        <f t="shared" ref="N1842:N1905" si="59">M1842/K1842</f>
        <v>0.25540071496052658</v>
      </c>
    </row>
    <row r="1843" spans="1:14">
      <c r="A1843" s="273" t="s">
        <v>1975</v>
      </c>
      <c r="B1843" s="273">
        <v>442113601</v>
      </c>
      <c r="C1843" s="273" t="s">
        <v>1346</v>
      </c>
      <c r="D1843" s="273">
        <v>16468450</v>
      </c>
      <c r="E1843" s="273">
        <v>100</v>
      </c>
      <c r="F1843" s="273" t="s">
        <v>1772</v>
      </c>
      <c r="G1843" s="273" t="s">
        <v>1255</v>
      </c>
      <c r="H1843" s="273" t="s">
        <v>1773</v>
      </c>
      <c r="I1843" s="287">
        <v>1</v>
      </c>
      <c r="J1843" s="273">
        <v>41</v>
      </c>
      <c r="K1843" s="288">
        <v>4.2218800000000001E-2</v>
      </c>
      <c r="L1843" s="288">
        <v>2.4587999999999999E-2</v>
      </c>
      <c r="M1843" s="288">
        <f t="shared" si="58"/>
        <v>1.7630800000000002E-2</v>
      </c>
      <c r="N1843" s="289">
        <f t="shared" si="59"/>
        <v>0.41760542696618574</v>
      </c>
    </row>
    <row r="1844" spans="1:14">
      <c r="A1844" s="273" t="s">
        <v>1975</v>
      </c>
      <c r="B1844" s="273">
        <v>442113602</v>
      </c>
      <c r="C1844" s="273" t="s">
        <v>1977</v>
      </c>
      <c r="D1844" s="273">
        <v>17145767</v>
      </c>
      <c r="E1844" s="273">
        <v>100</v>
      </c>
      <c r="F1844" s="273" t="s">
        <v>1772</v>
      </c>
      <c r="G1844" s="273" t="s">
        <v>1255</v>
      </c>
      <c r="H1844" s="273" t="s">
        <v>1773</v>
      </c>
      <c r="I1844" s="287">
        <v>1</v>
      </c>
      <c r="J1844" s="273">
        <v>142</v>
      </c>
      <c r="K1844" s="288">
        <v>0.19094079999999999</v>
      </c>
      <c r="L1844" s="288">
        <v>0.14891199999999999</v>
      </c>
      <c r="M1844" s="288">
        <f t="shared" si="58"/>
        <v>4.2028800000000005E-2</v>
      </c>
      <c r="N1844" s="289">
        <f t="shared" si="59"/>
        <v>0.22011429720625453</v>
      </c>
    </row>
    <row r="1845" spans="1:14">
      <c r="A1845" s="273" t="s">
        <v>1975</v>
      </c>
      <c r="B1845" s="273">
        <v>442113602</v>
      </c>
      <c r="C1845" s="273" t="s">
        <v>1977</v>
      </c>
      <c r="D1845" s="273">
        <v>17145773</v>
      </c>
      <c r="E1845" s="273">
        <v>100</v>
      </c>
      <c r="F1845" s="273" t="s">
        <v>1772</v>
      </c>
      <c r="G1845" s="273" t="s">
        <v>1255</v>
      </c>
      <c r="H1845" s="273" t="s">
        <v>1773</v>
      </c>
      <c r="I1845" s="287">
        <v>1</v>
      </c>
      <c r="J1845" s="273">
        <v>80</v>
      </c>
      <c r="K1845" s="288">
        <v>0.15706479999999998</v>
      </c>
      <c r="L1845" s="288">
        <v>6.8481E-2</v>
      </c>
      <c r="M1845" s="288">
        <f t="shared" si="58"/>
        <v>8.8583799999999976E-2</v>
      </c>
      <c r="N1845" s="289">
        <f t="shared" si="59"/>
        <v>0.56399524272784218</v>
      </c>
    </row>
    <row r="1846" spans="1:14">
      <c r="A1846" s="273" t="s">
        <v>1975</v>
      </c>
      <c r="B1846" s="273">
        <v>442113602</v>
      </c>
      <c r="C1846" s="273" t="s">
        <v>1977</v>
      </c>
      <c r="D1846" s="273">
        <v>17145779</v>
      </c>
      <c r="E1846" s="273">
        <v>63</v>
      </c>
      <c r="F1846" s="273" t="s">
        <v>1772</v>
      </c>
      <c r="G1846" s="273" t="s">
        <v>1255</v>
      </c>
      <c r="H1846" s="273" t="s">
        <v>1773</v>
      </c>
      <c r="I1846" s="287">
        <v>1</v>
      </c>
      <c r="J1846" s="273">
        <v>34</v>
      </c>
      <c r="K1846" s="288">
        <v>3.8415600000000001E-2</v>
      </c>
      <c r="L1846" s="288">
        <v>1.6378E-2</v>
      </c>
      <c r="M1846" s="288">
        <f t="shared" si="58"/>
        <v>2.2037600000000001E-2</v>
      </c>
      <c r="N1846" s="289">
        <f t="shared" si="59"/>
        <v>0.57366278282780958</v>
      </c>
    </row>
    <row r="1847" spans="1:14">
      <c r="A1847" s="273" t="s">
        <v>1975</v>
      </c>
      <c r="B1847" s="273">
        <v>442113602</v>
      </c>
      <c r="C1847" s="273" t="s">
        <v>1977</v>
      </c>
      <c r="D1847" s="273">
        <v>17145795</v>
      </c>
      <c r="E1847" s="273">
        <v>63</v>
      </c>
      <c r="F1847" s="273" t="s">
        <v>1772</v>
      </c>
      <c r="G1847" s="273" t="s">
        <v>1255</v>
      </c>
      <c r="H1847" s="273" t="s">
        <v>1773</v>
      </c>
      <c r="I1847" s="287">
        <v>1</v>
      </c>
      <c r="J1847" s="273">
        <v>63</v>
      </c>
      <c r="K1847" s="288">
        <v>0.1165708</v>
      </c>
      <c r="L1847" s="288">
        <v>6.4693000000000001E-2</v>
      </c>
      <c r="M1847" s="288">
        <f t="shared" si="58"/>
        <v>5.1877800000000002E-2</v>
      </c>
      <c r="N1847" s="289">
        <f t="shared" si="59"/>
        <v>0.44503254674412462</v>
      </c>
    </row>
    <row r="1848" spans="1:14">
      <c r="A1848" s="273" t="s">
        <v>1975</v>
      </c>
      <c r="B1848" s="273">
        <v>442113602</v>
      </c>
      <c r="C1848" s="273" t="s">
        <v>1977</v>
      </c>
      <c r="D1848" s="273">
        <v>17145811</v>
      </c>
      <c r="E1848" s="273">
        <v>100</v>
      </c>
      <c r="F1848" s="273" t="s">
        <v>1772</v>
      </c>
      <c r="G1848" s="273" t="s">
        <v>1255</v>
      </c>
      <c r="H1848" s="273" t="s">
        <v>1773</v>
      </c>
      <c r="I1848" s="287">
        <v>1</v>
      </c>
      <c r="J1848" s="273">
        <v>109</v>
      </c>
      <c r="K1848" s="288">
        <v>0.20495760000000002</v>
      </c>
      <c r="L1848" s="288">
        <v>0.144147</v>
      </c>
      <c r="M1848" s="288">
        <f t="shared" si="58"/>
        <v>6.081060000000002E-2</v>
      </c>
      <c r="N1848" s="289">
        <f t="shared" si="59"/>
        <v>0.29669843909179272</v>
      </c>
    </row>
    <row r="1849" spans="1:14">
      <c r="A1849" s="273" t="s">
        <v>1779</v>
      </c>
      <c r="B1849" s="273">
        <v>442113201</v>
      </c>
      <c r="C1849" s="273" t="s">
        <v>1978</v>
      </c>
      <c r="D1849" s="273">
        <v>17145857</v>
      </c>
      <c r="E1849" s="273">
        <v>100</v>
      </c>
      <c r="F1849" s="273" t="s">
        <v>1772</v>
      </c>
      <c r="G1849" s="273" t="s">
        <v>1255</v>
      </c>
      <c r="H1849" s="273" t="s">
        <v>1773</v>
      </c>
      <c r="I1849" s="287">
        <v>1</v>
      </c>
      <c r="J1849" s="273">
        <v>57</v>
      </c>
      <c r="K1849" s="288">
        <v>0.15743279999999998</v>
      </c>
      <c r="L1849" s="288">
        <v>4.7591000000000001E-2</v>
      </c>
      <c r="M1849" s="288">
        <f t="shared" si="58"/>
        <v>0.10984179999999999</v>
      </c>
      <c r="N1849" s="289">
        <f t="shared" si="59"/>
        <v>0.69770594183677104</v>
      </c>
    </row>
    <row r="1850" spans="1:14">
      <c r="A1850" s="273" t="s">
        <v>1979</v>
      </c>
      <c r="B1850" s="273">
        <v>442141202</v>
      </c>
      <c r="C1850" s="273" t="s">
        <v>1384</v>
      </c>
      <c r="D1850" s="273">
        <v>17145881</v>
      </c>
      <c r="E1850" s="273">
        <v>100</v>
      </c>
      <c r="F1850" s="273" t="s">
        <v>1772</v>
      </c>
      <c r="G1850" s="273" t="s">
        <v>1255</v>
      </c>
      <c r="H1850" s="273" t="s">
        <v>1773</v>
      </c>
      <c r="I1850" s="287">
        <v>1</v>
      </c>
      <c r="J1850" s="273">
        <v>141</v>
      </c>
      <c r="K1850" s="288">
        <v>0.16731120000000002</v>
      </c>
      <c r="L1850" s="288">
        <v>8.9110999999999996E-2</v>
      </c>
      <c r="M1850" s="288">
        <f t="shared" si="58"/>
        <v>7.8200200000000025E-2</v>
      </c>
      <c r="N1850" s="289">
        <f t="shared" si="59"/>
        <v>0.4673936951023005</v>
      </c>
    </row>
    <row r="1851" spans="1:14">
      <c r="A1851" s="273" t="s">
        <v>1779</v>
      </c>
      <c r="B1851" s="273">
        <v>442113201</v>
      </c>
      <c r="C1851" s="273" t="s">
        <v>1978</v>
      </c>
      <c r="D1851" s="273">
        <v>17145935</v>
      </c>
      <c r="E1851" s="273">
        <v>100</v>
      </c>
      <c r="F1851" s="273" t="s">
        <v>1772</v>
      </c>
      <c r="G1851" s="273" t="s">
        <v>1255</v>
      </c>
      <c r="H1851" s="273" t="s">
        <v>1773</v>
      </c>
      <c r="I1851" s="287">
        <v>1</v>
      </c>
      <c r="J1851" s="273">
        <v>16</v>
      </c>
      <c r="K1851" s="288">
        <v>3.2427200000000003E-2</v>
      </c>
      <c r="L1851" s="288">
        <v>1.1218000000000001E-2</v>
      </c>
      <c r="M1851" s="288">
        <f t="shared" si="58"/>
        <v>2.1209200000000004E-2</v>
      </c>
      <c r="N1851" s="289">
        <f t="shared" si="59"/>
        <v>0.65405585434450098</v>
      </c>
    </row>
    <row r="1852" spans="1:14">
      <c r="A1852" s="273" t="s">
        <v>1779</v>
      </c>
      <c r="B1852" s="273">
        <v>442113201</v>
      </c>
      <c r="C1852" s="273" t="s">
        <v>1978</v>
      </c>
      <c r="D1852" s="273">
        <v>17145973</v>
      </c>
      <c r="E1852" s="273">
        <v>100</v>
      </c>
      <c r="F1852" s="273" t="s">
        <v>1772</v>
      </c>
      <c r="G1852" s="273" t="s">
        <v>1255</v>
      </c>
      <c r="H1852" s="273" t="s">
        <v>1773</v>
      </c>
      <c r="I1852" s="287">
        <v>1</v>
      </c>
      <c r="J1852" s="273">
        <v>117</v>
      </c>
      <c r="K1852" s="288">
        <v>0.19416839999999999</v>
      </c>
      <c r="L1852" s="288">
        <v>6.4435999999999993E-2</v>
      </c>
      <c r="M1852" s="288">
        <f t="shared" si="58"/>
        <v>0.1297324</v>
      </c>
      <c r="N1852" s="289">
        <f t="shared" si="59"/>
        <v>0.66814373502588476</v>
      </c>
    </row>
    <row r="1853" spans="1:14">
      <c r="A1853" s="273" t="s">
        <v>1779</v>
      </c>
      <c r="B1853" s="273">
        <v>442113201</v>
      </c>
      <c r="C1853" s="273" t="s">
        <v>1978</v>
      </c>
      <c r="D1853" s="273">
        <v>17145995</v>
      </c>
      <c r="E1853" s="273">
        <v>100</v>
      </c>
      <c r="F1853" s="273" t="s">
        <v>1772</v>
      </c>
      <c r="G1853" s="273" t="s">
        <v>1255</v>
      </c>
      <c r="H1853" s="273" t="s">
        <v>1773</v>
      </c>
      <c r="I1853" s="287">
        <v>1</v>
      </c>
      <c r="J1853" s="273">
        <v>139</v>
      </c>
      <c r="K1853" s="288">
        <v>0.19730479999999997</v>
      </c>
      <c r="L1853" s="288">
        <v>0.13927600000000001</v>
      </c>
      <c r="M1853" s="288">
        <f t="shared" si="58"/>
        <v>5.8028799999999964E-2</v>
      </c>
      <c r="N1853" s="289">
        <f t="shared" si="59"/>
        <v>0.29410739120386309</v>
      </c>
    </row>
    <row r="1854" spans="1:14">
      <c r="A1854" s="273" t="s">
        <v>1779</v>
      </c>
      <c r="B1854" s="273">
        <v>442113205</v>
      </c>
      <c r="C1854" s="273" t="s">
        <v>1955</v>
      </c>
      <c r="D1854" s="273">
        <v>17146107</v>
      </c>
      <c r="E1854" s="273">
        <v>100</v>
      </c>
      <c r="F1854" s="273" t="s">
        <v>1772</v>
      </c>
      <c r="G1854" s="273" t="s">
        <v>1255</v>
      </c>
      <c r="H1854" s="273" t="s">
        <v>1773</v>
      </c>
      <c r="I1854" s="287">
        <v>1</v>
      </c>
      <c r="J1854" s="273">
        <v>58</v>
      </c>
      <c r="K1854" s="288">
        <v>0.124764</v>
      </c>
      <c r="L1854" s="288">
        <v>8.3425460000000007E-2</v>
      </c>
      <c r="M1854" s="288">
        <f t="shared" si="58"/>
        <v>4.1338539999999993E-2</v>
      </c>
      <c r="N1854" s="289">
        <f t="shared" si="59"/>
        <v>0.33133387836234807</v>
      </c>
    </row>
    <row r="1855" spans="1:14">
      <c r="A1855" s="273" t="s">
        <v>1980</v>
      </c>
      <c r="B1855" s="273">
        <v>442112102</v>
      </c>
      <c r="C1855" s="273" t="s">
        <v>1981</v>
      </c>
      <c r="D1855" s="273">
        <v>17146133</v>
      </c>
      <c r="E1855" s="273">
        <v>100</v>
      </c>
      <c r="F1855" s="273" t="s">
        <v>1772</v>
      </c>
      <c r="G1855" s="273" t="s">
        <v>1255</v>
      </c>
      <c r="H1855" s="273" t="s">
        <v>1773</v>
      </c>
      <c r="I1855" s="287">
        <v>1</v>
      </c>
      <c r="J1855" s="273">
        <v>52</v>
      </c>
      <c r="K1855" s="288">
        <v>6.9914799999999999E-2</v>
      </c>
      <c r="L1855" s="288">
        <v>3.4395000000000002E-2</v>
      </c>
      <c r="M1855" s="288">
        <f t="shared" si="58"/>
        <v>3.5519799999999997E-2</v>
      </c>
      <c r="N1855" s="289">
        <f t="shared" si="59"/>
        <v>0.50804407650454553</v>
      </c>
    </row>
    <row r="1856" spans="1:14">
      <c r="A1856" s="273" t="s">
        <v>1979</v>
      </c>
      <c r="B1856" s="273">
        <v>442141202</v>
      </c>
      <c r="C1856" s="273" t="s">
        <v>1384</v>
      </c>
      <c r="D1856" s="273">
        <v>17146263</v>
      </c>
      <c r="E1856" s="273">
        <v>100</v>
      </c>
      <c r="F1856" s="273" t="s">
        <v>1772</v>
      </c>
      <c r="G1856" s="273" t="s">
        <v>1255</v>
      </c>
      <c r="H1856" s="273" t="s">
        <v>1773</v>
      </c>
      <c r="I1856" s="287">
        <v>1</v>
      </c>
      <c r="J1856" s="273">
        <v>82</v>
      </c>
      <c r="K1856" s="288">
        <v>0.1005896</v>
      </c>
      <c r="L1856" s="288">
        <v>5.4139E-2</v>
      </c>
      <c r="M1856" s="288">
        <f t="shared" si="58"/>
        <v>4.6450600000000002E-2</v>
      </c>
      <c r="N1856" s="289">
        <f t="shared" si="59"/>
        <v>0.46178332551277668</v>
      </c>
    </row>
    <row r="1857" spans="1:14">
      <c r="A1857" s="273" t="s">
        <v>1779</v>
      </c>
      <c r="B1857" s="273">
        <v>442113205</v>
      </c>
      <c r="C1857" s="273" t="s">
        <v>1955</v>
      </c>
      <c r="D1857" s="273">
        <v>17146415</v>
      </c>
      <c r="E1857" s="273">
        <v>100</v>
      </c>
      <c r="F1857" s="273" t="s">
        <v>1772</v>
      </c>
      <c r="G1857" s="273" t="s">
        <v>1255</v>
      </c>
      <c r="H1857" s="273" t="s">
        <v>1773</v>
      </c>
      <c r="I1857" s="287">
        <v>1</v>
      </c>
      <c r="J1857" s="273">
        <v>123</v>
      </c>
      <c r="K1857" s="288">
        <v>0.14811199999999999</v>
      </c>
      <c r="L1857" s="288">
        <v>8.5317000000000004E-2</v>
      </c>
      <c r="M1857" s="288">
        <f t="shared" si="58"/>
        <v>6.279499999999999E-2</v>
      </c>
      <c r="N1857" s="289">
        <f t="shared" si="59"/>
        <v>0.42396969860645994</v>
      </c>
    </row>
    <row r="1858" spans="1:14">
      <c r="A1858" s="273" t="s">
        <v>1779</v>
      </c>
      <c r="B1858" s="273">
        <v>442113205</v>
      </c>
      <c r="C1858" s="273" t="s">
        <v>1955</v>
      </c>
      <c r="D1858" s="273">
        <v>17146419</v>
      </c>
      <c r="E1858" s="273">
        <v>100</v>
      </c>
      <c r="F1858" s="273" t="s">
        <v>1772</v>
      </c>
      <c r="G1858" s="273" t="s">
        <v>1255</v>
      </c>
      <c r="H1858" s="273" t="s">
        <v>1773</v>
      </c>
      <c r="I1858" s="287">
        <v>1</v>
      </c>
      <c r="J1858" s="273">
        <v>60</v>
      </c>
      <c r="K1858" s="288">
        <v>6.9816799999999998E-2</v>
      </c>
      <c r="L1858" s="288">
        <v>4.8386999999999999E-2</v>
      </c>
      <c r="M1858" s="288">
        <f t="shared" si="58"/>
        <v>2.1429799999999999E-2</v>
      </c>
      <c r="N1858" s="289">
        <f t="shared" si="59"/>
        <v>0.30694331450309953</v>
      </c>
    </row>
    <row r="1859" spans="1:14">
      <c r="A1859" s="273" t="s">
        <v>1779</v>
      </c>
      <c r="B1859" s="273">
        <v>442113205</v>
      </c>
      <c r="C1859" s="273" t="s">
        <v>1955</v>
      </c>
      <c r="D1859" s="273">
        <v>17146597</v>
      </c>
      <c r="E1859" s="273">
        <v>100</v>
      </c>
      <c r="F1859" s="273" t="s">
        <v>1772</v>
      </c>
      <c r="G1859" s="273" t="s">
        <v>1255</v>
      </c>
      <c r="H1859" s="273" t="s">
        <v>1773</v>
      </c>
      <c r="I1859" s="287">
        <v>1</v>
      </c>
      <c r="J1859" s="273">
        <v>50</v>
      </c>
      <c r="K1859" s="288">
        <v>0.1013192</v>
      </c>
      <c r="L1859" s="288">
        <v>8.665750500000001E-2</v>
      </c>
      <c r="M1859" s="288">
        <f t="shared" si="58"/>
        <v>1.4661694999999988E-2</v>
      </c>
      <c r="N1859" s="289">
        <f t="shared" si="59"/>
        <v>0.14470796255793561</v>
      </c>
    </row>
    <row r="1860" spans="1:14">
      <c r="A1860" s="273" t="s">
        <v>1956</v>
      </c>
      <c r="B1860" s="273">
        <v>442141302</v>
      </c>
      <c r="C1860" s="273" t="s">
        <v>1387</v>
      </c>
      <c r="D1860" s="273">
        <v>17146701</v>
      </c>
      <c r="E1860" s="273">
        <v>100</v>
      </c>
      <c r="F1860" s="273" t="s">
        <v>1772</v>
      </c>
      <c r="G1860" s="273" t="s">
        <v>1255</v>
      </c>
      <c r="H1860" s="273" t="s">
        <v>1773</v>
      </c>
      <c r="I1860" s="287">
        <v>1</v>
      </c>
      <c r="J1860" s="273">
        <v>31</v>
      </c>
      <c r="K1860" s="288">
        <v>1.96688E-2</v>
      </c>
      <c r="L1860" s="288">
        <v>1.4433E-2</v>
      </c>
      <c r="M1860" s="288">
        <f t="shared" si="58"/>
        <v>5.2358000000000005E-3</v>
      </c>
      <c r="N1860" s="289">
        <f t="shared" si="59"/>
        <v>0.26619824290246485</v>
      </c>
    </row>
    <row r="1861" spans="1:14">
      <c r="A1861" s="273" t="s">
        <v>1954</v>
      </c>
      <c r="B1861" s="273">
        <v>442143101</v>
      </c>
      <c r="C1861" s="273" t="s">
        <v>1982</v>
      </c>
      <c r="D1861" s="273">
        <v>17146751</v>
      </c>
      <c r="E1861" s="273">
        <v>100</v>
      </c>
      <c r="F1861" s="273" t="s">
        <v>1772</v>
      </c>
      <c r="G1861" s="273" t="s">
        <v>1255</v>
      </c>
      <c r="H1861" s="273" t="s">
        <v>1773</v>
      </c>
      <c r="I1861" s="287">
        <v>1</v>
      </c>
      <c r="J1861" s="273">
        <v>34</v>
      </c>
      <c r="K1861" s="288">
        <v>8.3908800000000006E-2</v>
      </c>
      <c r="L1861" s="288">
        <v>6.6249072000000006E-2</v>
      </c>
      <c r="M1861" s="288">
        <f t="shared" si="58"/>
        <v>1.7659728E-2</v>
      </c>
      <c r="N1861" s="289">
        <f t="shared" si="59"/>
        <v>0.21046336021966705</v>
      </c>
    </row>
    <row r="1862" spans="1:14">
      <c r="A1862" s="273" t="s">
        <v>1954</v>
      </c>
      <c r="B1862" s="273">
        <v>442143101</v>
      </c>
      <c r="C1862" s="273" t="s">
        <v>1982</v>
      </c>
      <c r="D1862" s="273">
        <v>17146761</v>
      </c>
      <c r="E1862" s="273">
        <v>100</v>
      </c>
      <c r="F1862" s="273" t="s">
        <v>1772</v>
      </c>
      <c r="G1862" s="273" t="s">
        <v>1255</v>
      </c>
      <c r="H1862" s="273" t="s">
        <v>1773</v>
      </c>
      <c r="I1862" s="287">
        <v>1</v>
      </c>
      <c r="J1862" s="273">
        <v>79</v>
      </c>
      <c r="K1862" s="288">
        <v>8.7257600000000005E-2</v>
      </c>
      <c r="L1862" s="288">
        <v>5.6688000000000002E-2</v>
      </c>
      <c r="M1862" s="288">
        <f t="shared" si="58"/>
        <v>3.0569600000000002E-2</v>
      </c>
      <c r="N1862" s="289">
        <f t="shared" si="59"/>
        <v>0.35033739181458118</v>
      </c>
    </row>
    <row r="1863" spans="1:14">
      <c r="A1863" s="273" t="s">
        <v>1954</v>
      </c>
      <c r="B1863" s="273">
        <v>442143101</v>
      </c>
      <c r="C1863" s="273" t="s">
        <v>1982</v>
      </c>
      <c r="D1863" s="273">
        <v>17146837</v>
      </c>
      <c r="E1863" s="273">
        <v>100</v>
      </c>
      <c r="F1863" s="273" t="s">
        <v>1772</v>
      </c>
      <c r="G1863" s="273" t="s">
        <v>1255</v>
      </c>
      <c r="H1863" s="273" t="s">
        <v>1773</v>
      </c>
      <c r="I1863" s="287">
        <v>1</v>
      </c>
      <c r="J1863" s="273">
        <v>178</v>
      </c>
      <c r="K1863" s="288">
        <v>0.2421152</v>
      </c>
      <c r="L1863" s="288">
        <v>0.14219263200000001</v>
      </c>
      <c r="M1863" s="288">
        <f t="shared" si="58"/>
        <v>9.9922567999999989E-2</v>
      </c>
      <c r="N1863" s="289">
        <f t="shared" si="59"/>
        <v>0.41270671151584032</v>
      </c>
    </row>
    <row r="1864" spans="1:14">
      <c r="A1864" s="273" t="s">
        <v>1954</v>
      </c>
      <c r="B1864" s="273">
        <v>442143101</v>
      </c>
      <c r="C1864" s="273" t="s">
        <v>1982</v>
      </c>
      <c r="D1864" s="273">
        <v>17146845</v>
      </c>
      <c r="E1864" s="273">
        <v>100</v>
      </c>
      <c r="F1864" s="273" t="s">
        <v>1772</v>
      </c>
      <c r="G1864" s="273" t="s">
        <v>1255</v>
      </c>
      <c r="H1864" s="273" t="s">
        <v>1773</v>
      </c>
      <c r="I1864" s="287">
        <v>1</v>
      </c>
      <c r="J1864" s="273">
        <v>114</v>
      </c>
      <c r="K1864" s="288">
        <v>0.165492</v>
      </c>
      <c r="L1864" s="288">
        <v>0.10080500000000001</v>
      </c>
      <c r="M1864" s="288">
        <f t="shared" si="58"/>
        <v>6.4686999999999995E-2</v>
      </c>
      <c r="N1864" s="289">
        <f t="shared" si="59"/>
        <v>0.39087690039397671</v>
      </c>
    </row>
    <row r="1865" spans="1:14">
      <c r="A1865" s="273" t="s">
        <v>1954</v>
      </c>
      <c r="B1865" s="273">
        <v>442143101</v>
      </c>
      <c r="C1865" s="273" t="s">
        <v>1982</v>
      </c>
      <c r="D1865" s="273">
        <v>17146965</v>
      </c>
      <c r="E1865" s="273">
        <v>100</v>
      </c>
      <c r="F1865" s="273" t="s">
        <v>1772</v>
      </c>
      <c r="G1865" s="273" t="s">
        <v>1255</v>
      </c>
      <c r="H1865" s="273" t="s">
        <v>1773</v>
      </c>
      <c r="I1865" s="287">
        <v>1</v>
      </c>
      <c r="J1865" s="273">
        <v>132</v>
      </c>
      <c r="K1865" s="288">
        <v>0.140124</v>
      </c>
      <c r="L1865" s="288">
        <v>0.10981</v>
      </c>
      <c r="M1865" s="288">
        <f t="shared" si="58"/>
        <v>3.0313999999999994E-2</v>
      </c>
      <c r="N1865" s="289">
        <f t="shared" si="59"/>
        <v>0.21633695869372838</v>
      </c>
    </row>
    <row r="1866" spans="1:14">
      <c r="A1866" s="273" t="s">
        <v>1972</v>
      </c>
      <c r="B1866" s="273">
        <v>442114103</v>
      </c>
      <c r="C1866" s="273" t="s">
        <v>1338</v>
      </c>
      <c r="D1866" s="273">
        <v>17146967</v>
      </c>
      <c r="E1866" s="273">
        <v>100</v>
      </c>
      <c r="F1866" s="273" t="s">
        <v>1772</v>
      </c>
      <c r="G1866" s="273" t="s">
        <v>1255</v>
      </c>
      <c r="H1866" s="273" t="s">
        <v>1773</v>
      </c>
      <c r="I1866" s="287">
        <v>1</v>
      </c>
      <c r="J1866" s="273">
        <v>165</v>
      </c>
      <c r="K1866" s="288">
        <v>0.20593120000000001</v>
      </c>
      <c r="L1866" s="288">
        <v>0.125612</v>
      </c>
      <c r="M1866" s="288">
        <f t="shared" si="58"/>
        <v>8.0319200000000007E-2</v>
      </c>
      <c r="N1866" s="289">
        <f t="shared" si="59"/>
        <v>0.39002929133613556</v>
      </c>
    </row>
    <row r="1867" spans="1:14">
      <c r="A1867" s="273" t="s">
        <v>1954</v>
      </c>
      <c r="B1867" s="273">
        <v>442143101</v>
      </c>
      <c r="C1867" s="273" t="s">
        <v>1982</v>
      </c>
      <c r="D1867" s="273">
        <v>17146971</v>
      </c>
      <c r="E1867" s="273">
        <v>100</v>
      </c>
      <c r="F1867" s="273" t="s">
        <v>1772</v>
      </c>
      <c r="G1867" s="273" t="s">
        <v>1255</v>
      </c>
      <c r="H1867" s="273" t="s">
        <v>1773</v>
      </c>
      <c r="I1867" s="287">
        <v>1</v>
      </c>
      <c r="J1867" s="273">
        <v>93</v>
      </c>
      <c r="K1867" s="288">
        <v>8.8209200000000001E-2</v>
      </c>
      <c r="L1867" s="288">
        <v>6.2198000000000003E-2</v>
      </c>
      <c r="M1867" s="288">
        <f t="shared" si="58"/>
        <v>2.6011199999999998E-2</v>
      </c>
      <c r="N1867" s="289">
        <f t="shared" si="59"/>
        <v>0.29488080608371914</v>
      </c>
    </row>
    <row r="1868" spans="1:14">
      <c r="A1868" s="273" t="s">
        <v>1954</v>
      </c>
      <c r="B1868" s="273">
        <v>442143101</v>
      </c>
      <c r="C1868" s="273" t="s">
        <v>1982</v>
      </c>
      <c r="D1868" s="273">
        <v>17146973</v>
      </c>
      <c r="E1868" s="273">
        <v>100</v>
      </c>
      <c r="F1868" s="273" t="s">
        <v>1772</v>
      </c>
      <c r="G1868" s="273" t="s">
        <v>1255</v>
      </c>
      <c r="H1868" s="273" t="s">
        <v>1773</v>
      </c>
      <c r="I1868" s="287">
        <v>1</v>
      </c>
      <c r="J1868" s="273">
        <v>68</v>
      </c>
      <c r="K1868" s="288">
        <v>4.4454399999999998E-2</v>
      </c>
      <c r="L1868" s="288">
        <v>3.1973000000000001E-2</v>
      </c>
      <c r="M1868" s="288">
        <f t="shared" si="58"/>
        <v>1.2481399999999997E-2</v>
      </c>
      <c r="N1868" s="289">
        <f t="shared" si="59"/>
        <v>0.2807686078318456</v>
      </c>
    </row>
    <row r="1869" spans="1:14">
      <c r="A1869" s="273" t="s">
        <v>1883</v>
      </c>
      <c r="B1869" s="273">
        <v>442143406</v>
      </c>
      <c r="C1869" s="273" t="s">
        <v>1392</v>
      </c>
      <c r="D1869" s="273">
        <v>15780457</v>
      </c>
      <c r="E1869" s="273">
        <v>100</v>
      </c>
      <c r="F1869" s="273" t="s">
        <v>1772</v>
      </c>
      <c r="G1869" s="273" t="s">
        <v>1255</v>
      </c>
      <c r="H1869" s="273" t="s">
        <v>1773</v>
      </c>
      <c r="I1869" s="287">
        <v>1</v>
      </c>
      <c r="J1869" s="273">
        <v>100</v>
      </c>
      <c r="K1869" s="288">
        <v>7.68176E-2</v>
      </c>
      <c r="L1869" s="288">
        <v>6.2897999999999996E-2</v>
      </c>
      <c r="M1869" s="288">
        <f t="shared" si="58"/>
        <v>1.3919600000000004E-2</v>
      </c>
      <c r="N1869" s="289">
        <f t="shared" si="59"/>
        <v>0.18120326591822714</v>
      </c>
    </row>
    <row r="1870" spans="1:14">
      <c r="A1870" s="273" t="s">
        <v>1883</v>
      </c>
      <c r="B1870" s="273">
        <v>442143406</v>
      </c>
      <c r="C1870" s="273" t="s">
        <v>1392</v>
      </c>
      <c r="D1870" s="273">
        <v>15780461</v>
      </c>
      <c r="E1870" s="273">
        <v>100</v>
      </c>
      <c r="F1870" s="273" t="s">
        <v>1772</v>
      </c>
      <c r="G1870" s="273" t="s">
        <v>1255</v>
      </c>
      <c r="H1870" s="273" t="s">
        <v>1773</v>
      </c>
      <c r="I1870" s="287">
        <v>1</v>
      </c>
      <c r="J1870" s="273">
        <v>30</v>
      </c>
      <c r="K1870" s="288">
        <v>3.12816E-2</v>
      </c>
      <c r="L1870" s="288">
        <v>1.6365999999999999E-2</v>
      </c>
      <c r="M1870" s="288">
        <f t="shared" si="58"/>
        <v>1.4915600000000001E-2</v>
      </c>
      <c r="N1870" s="289">
        <f t="shared" si="59"/>
        <v>0.47681704260651631</v>
      </c>
    </row>
    <row r="1871" spans="1:14">
      <c r="A1871" s="273" t="s">
        <v>1883</v>
      </c>
      <c r="B1871" s="273">
        <v>442143406</v>
      </c>
      <c r="C1871" s="273" t="s">
        <v>1392</v>
      </c>
      <c r="D1871" s="273">
        <v>15780465</v>
      </c>
      <c r="E1871" s="273">
        <v>100</v>
      </c>
      <c r="F1871" s="273" t="s">
        <v>1772</v>
      </c>
      <c r="G1871" s="273" t="s">
        <v>1255</v>
      </c>
      <c r="H1871" s="273" t="s">
        <v>1773</v>
      </c>
      <c r="I1871" s="287">
        <v>1</v>
      </c>
      <c r="J1871" s="273">
        <v>67</v>
      </c>
      <c r="K1871" s="288">
        <v>6.01176E-2</v>
      </c>
      <c r="L1871" s="288">
        <v>3.1999E-2</v>
      </c>
      <c r="M1871" s="288">
        <f t="shared" si="58"/>
        <v>2.8118600000000001E-2</v>
      </c>
      <c r="N1871" s="289">
        <f t="shared" si="59"/>
        <v>0.46772658921846516</v>
      </c>
    </row>
    <row r="1872" spans="1:14">
      <c r="A1872" s="273" t="s">
        <v>1883</v>
      </c>
      <c r="B1872" s="273">
        <v>442143406</v>
      </c>
      <c r="C1872" s="273" t="s">
        <v>1392</v>
      </c>
      <c r="D1872" s="273">
        <v>15780497</v>
      </c>
      <c r="E1872" s="273">
        <v>100</v>
      </c>
      <c r="F1872" s="273" t="s">
        <v>1772</v>
      </c>
      <c r="G1872" s="273" t="s">
        <v>1255</v>
      </c>
      <c r="H1872" s="273" t="s">
        <v>1773</v>
      </c>
      <c r="I1872" s="287">
        <v>1</v>
      </c>
      <c r="J1872" s="273">
        <v>61</v>
      </c>
      <c r="K1872" s="288">
        <v>4.21792E-2</v>
      </c>
      <c r="L1872" s="288">
        <v>3.0696999999999999E-2</v>
      </c>
      <c r="M1872" s="288">
        <f t="shared" si="58"/>
        <v>1.1482200000000001E-2</v>
      </c>
      <c r="N1872" s="289">
        <f t="shared" si="59"/>
        <v>0.27222422426219561</v>
      </c>
    </row>
    <row r="1873" spans="1:14">
      <c r="A1873" s="273" t="s">
        <v>1883</v>
      </c>
      <c r="B1873" s="273">
        <v>442143406</v>
      </c>
      <c r="C1873" s="273" t="s">
        <v>1392</v>
      </c>
      <c r="D1873" s="273">
        <v>15780517</v>
      </c>
      <c r="E1873" s="273">
        <v>100</v>
      </c>
      <c r="F1873" s="273" t="s">
        <v>1772</v>
      </c>
      <c r="G1873" s="273" t="s">
        <v>1255</v>
      </c>
      <c r="H1873" s="273" t="s">
        <v>1773</v>
      </c>
      <c r="I1873" s="287">
        <v>1</v>
      </c>
      <c r="J1873" s="273">
        <v>47</v>
      </c>
      <c r="K1873" s="288">
        <v>3.4745999999999999E-2</v>
      </c>
      <c r="L1873" s="288">
        <v>2.3696367999999999E-2</v>
      </c>
      <c r="M1873" s="288">
        <f t="shared" si="58"/>
        <v>1.1049632E-2</v>
      </c>
      <c r="N1873" s="289">
        <f t="shared" si="59"/>
        <v>0.31801162723766768</v>
      </c>
    </row>
    <row r="1874" spans="1:14">
      <c r="A1874" s="273" t="s">
        <v>1883</v>
      </c>
      <c r="B1874" s="273">
        <v>442143406</v>
      </c>
      <c r="C1874" s="273" t="s">
        <v>1392</v>
      </c>
      <c r="D1874" s="273">
        <v>15780521</v>
      </c>
      <c r="E1874" s="273">
        <v>100</v>
      </c>
      <c r="F1874" s="273" t="s">
        <v>1772</v>
      </c>
      <c r="G1874" s="273" t="s">
        <v>1255</v>
      </c>
      <c r="H1874" s="273" t="s">
        <v>1773</v>
      </c>
      <c r="I1874" s="287">
        <v>1</v>
      </c>
      <c r="J1874" s="273">
        <v>30</v>
      </c>
      <c r="K1874" s="288">
        <v>1.65936E-2</v>
      </c>
      <c r="L1874" s="288">
        <v>1.0741000000000001E-2</v>
      </c>
      <c r="M1874" s="288">
        <f t="shared" si="58"/>
        <v>5.8525999999999995E-3</v>
      </c>
      <c r="N1874" s="289">
        <f t="shared" si="59"/>
        <v>0.35270224664931055</v>
      </c>
    </row>
    <row r="1875" spans="1:14">
      <c r="A1875" s="273" t="s">
        <v>1883</v>
      </c>
      <c r="B1875" s="273">
        <v>442143401</v>
      </c>
      <c r="C1875" s="273" t="s">
        <v>1393</v>
      </c>
      <c r="D1875" s="273">
        <v>15780607</v>
      </c>
      <c r="E1875" s="273">
        <v>100</v>
      </c>
      <c r="F1875" s="273" t="s">
        <v>1772</v>
      </c>
      <c r="G1875" s="273" t="s">
        <v>1255</v>
      </c>
      <c r="H1875" s="273" t="s">
        <v>1773</v>
      </c>
      <c r="I1875" s="287">
        <v>1</v>
      </c>
      <c r="J1875" s="273">
        <v>37</v>
      </c>
      <c r="K1875" s="288">
        <v>5.7125199999999994E-2</v>
      </c>
      <c r="L1875" s="288">
        <v>3.8619000000000001E-2</v>
      </c>
      <c r="M1875" s="288">
        <f t="shared" si="58"/>
        <v>1.8506199999999993E-2</v>
      </c>
      <c r="N1875" s="289">
        <f t="shared" si="59"/>
        <v>0.32395860320839132</v>
      </c>
    </row>
    <row r="1876" spans="1:14">
      <c r="A1876" s="273" t="s">
        <v>1883</v>
      </c>
      <c r="B1876" s="273">
        <v>442143401</v>
      </c>
      <c r="C1876" s="273" t="s">
        <v>1393</v>
      </c>
      <c r="D1876" s="273">
        <v>15780621</v>
      </c>
      <c r="E1876" s="273">
        <v>100</v>
      </c>
      <c r="F1876" s="273" t="s">
        <v>1772</v>
      </c>
      <c r="G1876" s="273" t="s">
        <v>1255</v>
      </c>
      <c r="H1876" s="273" t="s">
        <v>1773</v>
      </c>
      <c r="I1876" s="287">
        <v>1</v>
      </c>
      <c r="J1876" s="273">
        <v>39</v>
      </c>
      <c r="K1876" s="288">
        <v>6.4649600000000002E-2</v>
      </c>
      <c r="L1876" s="288">
        <v>4.1388504E-2</v>
      </c>
      <c r="M1876" s="288">
        <f t="shared" si="58"/>
        <v>2.3261096000000002E-2</v>
      </c>
      <c r="N1876" s="289">
        <f t="shared" si="59"/>
        <v>0.35980262832252635</v>
      </c>
    </row>
    <row r="1877" spans="1:14">
      <c r="A1877" s="273" t="s">
        <v>1883</v>
      </c>
      <c r="B1877" s="273">
        <v>442143401</v>
      </c>
      <c r="C1877" s="273" t="s">
        <v>1393</v>
      </c>
      <c r="D1877" s="273">
        <v>15780631</v>
      </c>
      <c r="E1877" s="273">
        <v>100</v>
      </c>
      <c r="F1877" s="273" t="s">
        <v>1772</v>
      </c>
      <c r="G1877" s="273" t="s">
        <v>1255</v>
      </c>
      <c r="H1877" s="273" t="s">
        <v>1773</v>
      </c>
      <c r="I1877" s="287">
        <v>1</v>
      </c>
      <c r="J1877" s="273">
        <v>21</v>
      </c>
      <c r="K1877" s="288">
        <v>1.3852E-2</v>
      </c>
      <c r="L1877" s="288">
        <v>9.0349999999999996E-3</v>
      </c>
      <c r="M1877" s="288">
        <f t="shared" si="58"/>
        <v>4.8170000000000001E-3</v>
      </c>
      <c r="N1877" s="289">
        <f t="shared" si="59"/>
        <v>0.34774761767253826</v>
      </c>
    </row>
    <row r="1878" spans="1:14">
      <c r="A1878" s="273" t="s">
        <v>1883</v>
      </c>
      <c r="B1878" s="273">
        <v>442143401</v>
      </c>
      <c r="C1878" s="273" t="s">
        <v>1393</v>
      </c>
      <c r="D1878" s="273">
        <v>15780633</v>
      </c>
      <c r="E1878" s="273">
        <v>100</v>
      </c>
      <c r="F1878" s="273" t="s">
        <v>1772</v>
      </c>
      <c r="G1878" s="273" t="s">
        <v>1255</v>
      </c>
      <c r="H1878" s="273" t="s">
        <v>1773</v>
      </c>
      <c r="I1878" s="287">
        <v>1</v>
      </c>
      <c r="J1878" s="273">
        <v>75</v>
      </c>
      <c r="K1878" s="288">
        <v>6.651760000000001E-2</v>
      </c>
      <c r="L1878" s="288">
        <v>4.3117000000000003E-2</v>
      </c>
      <c r="M1878" s="288">
        <f t="shared" si="58"/>
        <v>2.3400600000000008E-2</v>
      </c>
      <c r="N1878" s="289">
        <f t="shared" si="59"/>
        <v>0.35179561499512918</v>
      </c>
    </row>
    <row r="1879" spans="1:14">
      <c r="A1879" s="273" t="s">
        <v>1883</v>
      </c>
      <c r="B1879" s="273">
        <v>442143406</v>
      </c>
      <c r="C1879" s="273" t="s">
        <v>1392</v>
      </c>
      <c r="D1879" s="273">
        <v>15780639</v>
      </c>
      <c r="E1879" s="273">
        <v>100</v>
      </c>
      <c r="F1879" s="273" t="s">
        <v>1772</v>
      </c>
      <c r="G1879" s="273" t="s">
        <v>1255</v>
      </c>
      <c r="H1879" s="273" t="s">
        <v>1773</v>
      </c>
      <c r="I1879" s="287">
        <v>1</v>
      </c>
      <c r="J1879" s="273">
        <v>72</v>
      </c>
      <c r="K1879" s="288">
        <v>6.3300400000000007E-2</v>
      </c>
      <c r="L1879" s="288">
        <v>4.4583999999999999E-2</v>
      </c>
      <c r="M1879" s="288">
        <f t="shared" si="58"/>
        <v>1.8716400000000008E-2</v>
      </c>
      <c r="N1879" s="289">
        <f t="shared" si="59"/>
        <v>0.29567585670864649</v>
      </c>
    </row>
    <row r="1880" spans="1:14">
      <c r="A1880" s="273" t="s">
        <v>1883</v>
      </c>
      <c r="B1880" s="273">
        <v>442143406</v>
      </c>
      <c r="C1880" s="273" t="s">
        <v>1392</v>
      </c>
      <c r="D1880" s="273">
        <v>15780649</v>
      </c>
      <c r="E1880" s="273">
        <v>100</v>
      </c>
      <c r="F1880" s="273" t="s">
        <v>1772</v>
      </c>
      <c r="G1880" s="273" t="s">
        <v>1255</v>
      </c>
      <c r="H1880" s="273" t="s">
        <v>1773</v>
      </c>
      <c r="I1880" s="287">
        <v>1</v>
      </c>
      <c r="J1880" s="273">
        <v>54</v>
      </c>
      <c r="K1880" s="288">
        <v>3.7955999999999997E-2</v>
      </c>
      <c r="L1880" s="288">
        <v>2.7857E-2</v>
      </c>
      <c r="M1880" s="288">
        <f t="shared" si="58"/>
        <v>1.0098999999999997E-2</v>
      </c>
      <c r="N1880" s="289">
        <f t="shared" si="59"/>
        <v>0.26607124038360203</v>
      </c>
    </row>
    <row r="1881" spans="1:14">
      <c r="A1881" s="273" t="s">
        <v>1883</v>
      </c>
      <c r="B1881" s="273">
        <v>442143404</v>
      </c>
      <c r="C1881" s="273" t="s">
        <v>1396</v>
      </c>
      <c r="D1881" s="273">
        <v>15780691</v>
      </c>
      <c r="E1881" s="273">
        <v>100</v>
      </c>
      <c r="F1881" s="273" t="s">
        <v>1772</v>
      </c>
      <c r="G1881" s="273" t="s">
        <v>1255</v>
      </c>
      <c r="H1881" s="273" t="s">
        <v>1773</v>
      </c>
      <c r="I1881" s="287">
        <v>1</v>
      </c>
      <c r="J1881" s="273">
        <v>60</v>
      </c>
      <c r="K1881" s="288">
        <v>5.4292800000000002E-2</v>
      </c>
      <c r="L1881" s="288">
        <v>4.2103000000000002E-2</v>
      </c>
      <c r="M1881" s="288">
        <f t="shared" si="58"/>
        <v>1.2189800000000001E-2</v>
      </c>
      <c r="N1881" s="289">
        <f t="shared" si="59"/>
        <v>0.22451964164677454</v>
      </c>
    </row>
    <row r="1882" spans="1:14">
      <c r="A1882" s="273" t="s">
        <v>1883</v>
      </c>
      <c r="B1882" s="273">
        <v>442143404</v>
      </c>
      <c r="C1882" s="273" t="s">
        <v>1396</v>
      </c>
      <c r="D1882" s="273">
        <v>15780719</v>
      </c>
      <c r="E1882" s="273">
        <v>100</v>
      </c>
      <c r="F1882" s="273" t="s">
        <v>1772</v>
      </c>
      <c r="G1882" s="273" t="s">
        <v>1255</v>
      </c>
      <c r="H1882" s="273" t="s">
        <v>1773</v>
      </c>
      <c r="I1882" s="287">
        <v>1</v>
      </c>
      <c r="J1882" s="273">
        <v>101</v>
      </c>
      <c r="K1882" s="288">
        <v>9.9314E-2</v>
      </c>
      <c r="L1882" s="288">
        <v>5.6510999999999999E-2</v>
      </c>
      <c r="M1882" s="288">
        <f t="shared" si="58"/>
        <v>4.2803000000000001E-2</v>
      </c>
      <c r="N1882" s="289">
        <f t="shared" si="59"/>
        <v>0.43098656785548867</v>
      </c>
    </row>
    <row r="1883" spans="1:14">
      <c r="A1883" s="273" t="s">
        <v>1954</v>
      </c>
      <c r="B1883" s="273">
        <v>442143103</v>
      </c>
      <c r="C1883" s="273" t="s">
        <v>1391</v>
      </c>
      <c r="D1883" s="273">
        <v>16276261</v>
      </c>
      <c r="E1883" s="273">
        <v>100</v>
      </c>
      <c r="F1883" s="273" t="s">
        <v>1772</v>
      </c>
      <c r="G1883" s="273" t="s">
        <v>1255</v>
      </c>
      <c r="H1883" s="273" t="s">
        <v>1773</v>
      </c>
      <c r="I1883" s="287">
        <v>1</v>
      </c>
      <c r="J1883" s="273">
        <v>94</v>
      </c>
      <c r="K1883" s="288">
        <v>6.0049600000000002E-2</v>
      </c>
      <c r="L1883" s="288">
        <v>3.0433000000000002E-2</v>
      </c>
      <c r="M1883" s="288">
        <f t="shared" si="58"/>
        <v>2.96166E-2</v>
      </c>
      <c r="N1883" s="289">
        <f t="shared" si="59"/>
        <v>0.49320228611014894</v>
      </c>
    </row>
    <row r="1884" spans="1:14">
      <c r="A1884" s="273" t="s">
        <v>1979</v>
      </c>
      <c r="B1884" s="273">
        <v>442141202</v>
      </c>
      <c r="C1884" s="273" t="s">
        <v>1384</v>
      </c>
      <c r="D1884" s="273">
        <v>16276575</v>
      </c>
      <c r="E1884" s="273">
        <v>100</v>
      </c>
      <c r="F1884" s="273" t="s">
        <v>1772</v>
      </c>
      <c r="G1884" s="273" t="s">
        <v>1255</v>
      </c>
      <c r="H1884" s="273" t="s">
        <v>1773</v>
      </c>
      <c r="I1884" s="287">
        <v>1</v>
      </c>
      <c r="J1884" s="273">
        <v>63</v>
      </c>
      <c r="K1884" s="288">
        <v>6.6495600000000002E-2</v>
      </c>
      <c r="L1884" s="288">
        <v>3.8475000000000002E-2</v>
      </c>
      <c r="M1884" s="288">
        <f t="shared" si="58"/>
        <v>2.80206E-2</v>
      </c>
      <c r="N1884" s="289">
        <f t="shared" si="59"/>
        <v>0.42139028747766766</v>
      </c>
    </row>
    <row r="1885" spans="1:14">
      <c r="A1885" s="273" t="s">
        <v>1954</v>
      </c>
      <c r="B1885" s="273">
        <v>442143102</v>
      </c>
      <c r="C1885" s="273" t="s">
        <v>1390</v>
      </c>
      <c r="D1885" s="273">
        <v>16294898</v>
      </c>
      <c r="E1885" s="273">
        <v>100</v>
      </c>
      <c r="F1885" s="273" t="s">
        <v>1772</v>
      </c>
      <c r="G1885" s="273" t="s">
        <v>1255</v>
      </c>
      <c r="H1885" s="273" t="s">
        <v>1773</v>
      </c>
      <c r="I1885" s="287">
        <v>1</v>
      </c>
      <c r="J1885" s="273">
        <v>39</v>
      </c>
      <c r="K1885" s="288">
        <v>3.0565200000000001E-2</v>
      </c>
      <c r="L1885" s="288">
        <v>1.8558999999999999E-2</v>
      </c>
      <c r="M1885" s="288">
        <f t="shared" si="58"/>
        <v>1.2006200000000002E-2</v>
      </c>
      <c r="N1885" s="289">
        <f t="shared" si="59"/>
        <v>0.39280619789826343</v>
      </c>
    </row>
    <row r="1886" spans="1:14">
      <c r="A1886" s="273" t="s">
        <v>1954</v>
      </c>
      <c r="B1886" s="273">
        <v>442143102</v>
      </c>
      <c r="C1886" s="273" t="s">
        <v>1390</v>
      </c>
      <c r="D1886" s="273">
        <v>16294964</v>
      </c>
      <c r="E1886" s="273">
        <v>100</v>
      </c>
      <c r="F1886" s="273" t="s">
        <v>1772</v>
      </c>
      <c r="G1886" s="273" t="s">
        <v>1255</v>
      </c>
      <c r="H1886" s="273" t="s">
        <v>1773</v>
      </c>
      <c r="I1886" s="287">
        <v>1</v>
      </c>
      <c r="J1886" s="273">
        <v>50</v>
      </c>
      <c r="K1886" s="288">
        <v>5.3736400000000004E-2</v>
      </c>
      <c r="L1886" s="288">
        <v>2.1165E-2</v>
      </c>
      <c r="M1886" s="288">
        <f t="shared" si="58"/>
        <v>3.25714E-2</v>
      </c>
      <c r="N1886" s="289">
        <f t="shared" si="59"/>
        <v>0.60613290060368763</v>
      </c>
    </row>
    <row r="1887" spans="1:14">
      <c r="A1887" s="273" t="s">
        <v>1954</v>
      </c>
      <c r="B1887" s="273">
        <v>442143102</v>
      </c>
      <c r="C1887" s="273" t="s">
        <v>1390</v>
      </c>
      <c r="D1887" s="273">
        <v>16295000</v>
      </c>
      <c r="E1887" s="273">
        <v>100</v>
      </c>
      <c r="F1887" s="273" t="s">
        <v>1772</v>
      </c>
      <c r="G1887" s="273" t="s">
        <v>1255</v>
      </c>
      <c r="H1887" s="273" t="s">
        <v>1773</v>
      </c>
      <c r="I1887" s="287">
        <v>1</v>
      </c>
      <c r="J1887" s="273">
        <v>56</v>
      </c>
      <c r="K1887" s="288">
        <v>4.3041999999999997E-2</v>
      </c>
      <c r="L1887" s="288">
        <v>2.7945000000000001E-2</v>
      </c>
      <c r="M1887" s="288">
        <f t="shared" si="58"/>
        <v>1.5096999999999996E-2</v>
      </c>
      <c r="N1887" s="289">
        <f t="shared" si="59"/>
        <v>0.35075042981274096</v>
      </c>
    </row>
    <row r="1888" spans="1:14">
      <c r="A1888" s="273" t="s">
        <v>1980</v>
      </c>
      <c r="B1888" s="273">
        <v>442112102</v>
      </c>
      <c r="C1888" s="273" t="s">
        <v>1981</v>
      </c>
      <c r="D1888" s="273">
        <v>17146283</v>
      </c>
      <c r="E1888" s="273">
        <v>100</v>
      </c>
      <c r="F1888" s="273" t="s">
        <v>1772</v>
      </c>
      <c r="G1888" s="273" t="s">
        <v>1255</v>
      </c>
      <c r="H1888" s="273" t="s">
        <v>1773</v>
      </c>
      <c r="I1888" s="287">
        <v>1</v>
      </c>
      <c r="J1888" s="273">
        <v>70</v>
      </c>
      <c r="K1888" s="288">
        <v>8.4285600000000002E-2</v>
      </c>
      <c r="L1888" s="288">
        <v>5.7768E-2</v>
      </c>
      <c r="M1888" s="288">
        <f t="shared" si="58"/>
        <v>2.6517600000000002E-2</v>
      </c>
      <c r="N1888" s="289">
        <f t="shared" si="59"/>
        <v>0.31461601981833198</v>
      </c>
    </row>
    <row r="1889" spans="1:14">
      <c r="A1889" s="273" t="s">
        <v>1979</v>
      </c>
      <c r="B1889" s="273">
        <v>442141202</v>
      </c>
      <c r="C1889" s="273" t="s">
        <v>1384</v>
      </c>
      <c r="D1889" s="273">
        <v>17146285</v>
      </c>
      <c r="E1889" s="273">
        <v>100</v>
      </c>
      <c r="F1889" s="273" t="s">
        <v>1772</v>
      </c>
      <c r="G1889" s="273" t="s">
        <v>1255</v>
      </c>
      <c r="H1889" s="273" t="s">
        <v>1773</v>
      </c>
      <c r="I1889" s="287">
        <v>1</v>
      </c>
      <c r="J1889" s="273">
        <v>41</v>
      </c>
      <c r="K1889" s="288">
        <v>3.99896E-2</v>
      </c>
      <c r="L1889" s="288">
        <v>2.8448999999999999E-2</v>
      </c>
      <c r="M1889" s="288">
        <f t="shared" si="58"/>
        <v>1.1540600000000002E-2</v>
      </c>
      <c r="N1889" s="289">
        <f t="shared" si="59"/>
        <v>0.28859003340868628</v>
      </c>
    </row>
    <row r="1890" spans="1:14">
      <c r="A1890" s="273" t="s">
        <v>1779</v>
      </c>
      <c r="B1890" s="273">
        <v>442113205</v>
      </c>
      <c r="C1890" s="273" t="s">
        <v>1955</v>
      </c>
      <c r="D1890" s="273">
        <v>17146397</v>
      </c>
      <c r="E1890" s="273">
        <v>100</v>
      </c>
      <c r="F1890" s="273" t="s">
        <v>1772</v>
      </c>
      <c r="G1890" s="273" t="s">
        <v>1255</v>
      </c>
      <c r="H1890" s="273" t="s">
        <v>1773</v>
      </c>
      <c r="I1890" s="287">
        <v>1</v>
      </c>
      <c r="J1890" s="273">
        <v>53</v>
      </c>
      <c r="K1890" s="288">
        <v>0.11231480000000001</v>
      </c>
      <c r="L1890" s="288">
        <v>9.2067999999999997E-2</v>
      </c>
      <c r="M1890" s="288">
        <f t="shared" si="58"/>
        <v>2.0246800000000009E-2</v>
      </c>
      <c r="N1890" s="289">
        <f t="shared" si="59"/>
        <v>0.18026831726540055</v>
      </c>
    </row>
    <row r="1891" spans="1:14">
      <c r="A1891" s="273" t="s">
        <v>1779</v>
      </c>
      <c r="B1891" s="273">
        <v>442113205</v>
      </c>
      <c r="C1891" s="273" t="s">
        <v>1955</v>
      </c>
      <c r="D1891" s="273">
        <v>17146401</v>
      </c>
      <c r="E1891" s="273">
        <v>100</v>
      </c>
      <c r="F1891" s="273" t="s">
        <v>1772</v>
      </c>
      <c r="G1891" s="273" t="s">
        <v>1255</v>
      </c>
      <c r="H1891" s="273" t="s">
        <v>1773</v>
      </c>
      <c r="I1891" s="287">
        <v>1</v>
      </c>
      <c r="J1891" s="273">
        <v>6</v>
      </c>
      <c r="K1891" s="288">
        <v>1.4360399999999999E-2</v>
      </c>
      <c r="L1891" s="288">
        <v>1.3183091000000001E-2</v>
      </c>
      <c r="M1891" s="288">
        <f t="shared" si="58"/>
        <v>1.1773089999999979E-3</v>
      </c>
      <c r="N1891" s="289">
        <f t="shared" si="59"/>
        <v>8.1983022757026125E-2</v>
      </c>
    </row>
    <row r="1892" spans="1:14">
      <c r="A1892" s="273" t="s">
        <v>1779</v>
      </c>
      <c r="B1892" s="273">
        <v>442113205</v>
      </c>
      <c r="C1892" s="273" t="s">
        <v>1955</v>
      </c>
      <c r="D1892" s="273">
        <v>17146417</v>
      </c>
      <c r="E1892" s="273">
        <v>100</v>
      </c>
      <c r="F1892" s="273" t="s">
        <v>1772</v>
      </c>
      <c r="G1892" s="273" t="s">
        <v>1255</v>
      </c>
      <c r="H1892" s="273" t="s">
        <v>1773</v>
      </c>
      <c r="I1892" s="287">
        <v>1</v>
      </c>
      <c r="J1892" s="273">
        <v>53</v>
      </c>
      <c r="K1892" s="288">
        <v>0.12736519999999998</v>
      </c>
      <c r="L1892" s="288">
        <v>9.2350735000000003E-2</v>
      </c>
      <c r="M1892" s="288">
        <f t="shared" si="58"/>
        <v>3.5014464999999981E-2</v>
      </c>
      <c r="N1892" s="289">
        <f t="shared" si="59"/>
        <v>0.2749139089798468</v>
      </c>
    </row>
    <row r="1893" spans="1:14">
      <c r="A1893" s="273" t="s">
        <v>1779</v>
      </c>
      <c r="B1893" s="273">
        <v>442113205</v>
      </c>
      <c r="C1893" s="273" t="s">
        <v>1955</v>
      </c>
      <c r="D1893" s="273">
        <v>17146433</v>
      </c>
      <c r="E1893" s="273">
        <v>100</v>
      </c>
      <c r="F1893" s="273" t="s">
        <v>1772</v>
      </c>
      <c r="G1893" s="273" t="s">
        <v>1255</v>
      </c>
      <c r="H1893" s="273" t="s">
        <v>1773</v>
      </c>
      <c r="I1893" s="287">
        <v>1</v>
      </c>
      <c r="J1893" s="273">
        <v>19</v>
      </c>
      <c r="K1893" s="288">
        <v>7.2082399999999991E-2</v>
      </c>
      <c r="L1893" s="288">
        <v>3.0214000000000001E-2</v>
      </c>
      <c r="M1893" s="288">
        <f t="shared" si="58"/>
        <v>4.1868399999999986E-2</v>
      </c>
      <c r="N1893" s="289">
        <f t="shared" si="59"/>
        <v>0.58084081551113709</v>
      </c>
    </row>
    <row r="1894" spans="1:14">
      <c r="A1894" s="273" t="s">
        <v>1779</v>
      </c>
      <c r="B1894" s="273">
        <v>442113205</v>
      </c>
      <c r="C1894" s="273" t="s">
        <v>1955</v>
      </c>
      <c r="D1894" s="273">
        <v>17146435</v>
      </c>
      <c r="E1894" s="273">
        <v>100</v>
      </c>
      <c r="F1894" s="273" t="s">
        <v>1772</v>
      </c>
      <c r="G1894" s="273" t="s">
        <v>1255</v>
      </c>
      <c r="H1894" s="273" t="s">
        <v>1773</v>
      </c>
      <c r="I1894" s="287">
        <v>1</v>
      </c>
      <c r="J1894" s="273">
        <v>59</v>
      </c>
      <c r="K1894" s="288">
        <v>9.5418799999999998E-2</v>
      </c>
      <c r="L1894" s="288">
        <v>6.8253999999999995E-2</v>
      </c>
      <c r="M1894" s="288">
        <f t="shared" si="58"/>
        <v>2.7164800000000003E-2</v>
      </c>
      <c r="N1894" s="289">
        <f t="shared" si="59"/>
        <v>0.28469022875995093</v>
      </c>
    </row>
    <row r="1895" spans="1:14">
      <c r="A1895" s="273" t="s">
        <v>1779</v>
      </c>
      <c r="B1895" s="273">
        <v>442113205</v>
      </c>
      <c r="C1895" s="273" t="s">
        <v>1955</v>
      </c>
      <c r="D1895" s="273">
        <v>17146439</v>
      </c>
      <c r="E1895" s="273">
        <v>100</v>
      </c>
      <c r="F1895" s="273" t="s">
        <v>1772</v>
      </c>
      <c r="G1895" s="273" t="s">
        <v>1255</v>
      </c>
      <c r="H1895" s="273" t="s">
        <v>1773</v>
      </c>
      <c r="I1895" s="287">
        <v>1</v>
      </c>
      <c r="J1895" s="273">
        <v>45</v>
      </c>
      <c r="K1895" s="288">
        <v>5.0189999999999999E-2</v>
      </c>
      <c r="L1895" s="288">
        <v>3.4917999999999998E-2</v>
      </c>
      <c r="M1895" s="288">
        <f t="shared" si="58"/>
        <v>1.5272000000000001E-2</v>
      </c>
      <c r="N1895" s="289">
        <f t="shared" si="59"/>
        <v>0.30428372185694363</v>
      </c>
    </row>
    <row r="1896" spans="1:14">
      <c r="A1896" s="273" t="s">
        <v>1779</v>
      </c>
      <c r="B1896" s="273">
        <v>442113205</v>
      </c>
      <c r="C1896" s="273" t="s">
        <v>1955</v>
      </c>
      <c r="D1896" s="273">
        <v>17146565</v>
      </c>
      <c r="E1896" s="273">
        <v>100</v>
      </c>
      <c r="F1896" s="273" t="s">
        <v>1772</v>
      </c>
      <c r="G1896" s="273" t="s">
        <v>1255</v>
      </c>
      <c r="H1896" s="273" t="s">
        <v>1773</v>
      </c>
      <c r="I1896" s="287">
        <v>1</v>
      </c>
      <c r="J1896" s="273">
        <v>26</v>
      </c>
      <c r="K1896" s="288">
        <v>3.4763599999999999E-2</v>
      </c>
      <c r="L1896" s="288">
        <v>2.9930999999999999E-2</v>
      </c>
      <c r="M1896" s="288">
        <f t="shared" si="58"/>
        <v>4.8325999999999994E-3</v>
      </c>
      <c r="N1896" s="289">
        <f t="shared" si="59"/>
        <v>0.13901322072512626</v>
      </c>
    </row>
    <row r="1897" spans="1:14">
      <c r="A1897" s="273" t="s">
        <v>1779</v>
      </c>
      <c r="B1897" s="273">
        <v>442113205</v>
      </c>
      <c r="C1897" s="273" t="s">
        <v>1955</v>
      </c>
      <c r="D1897" s="273">
        <v>17146613</v>
      </c>
      <c r="E1897" s="273">
        <v>100</v>
      </c>
      <c r="F1897" s="273" t="s">
        <v>1772</v>
      </c>
      <c r="G1897" s="273" t="s">
        <v>1255</v>
      </c>
      <c r="H1897" s="273" t="s">
        <v>1773</v>
      </c>
      <c r="I1897" s="287">
        <v>1</v>
      </c>
      <c r="J1897" s="273">
        <v>19</v>
      </c>
      <c r="K1897" s="288">
        <v>5.3857599999999999E-2</v>
      </c>
      <c r="L1897" s="288">
        <v>4.4298999999999998E-2</v>
      </c>
      <c r="M1897" s="288">
        <f t="shared" si="58"/>
        <v>9.5586000000000004E-3</v>
      </c>
      <c r="N1897" s="289">
        <f t="shared" si="59"/>
        <v>0.17747913015061942</v>
      </c>
    </row>
    <row r="1898" spans="1:14">
      <c r="A1898" s="273" t="s">
        <v>1779</v>
      </c>
      <c r="B1898" s="273">
        <v>442113205</v>
      </c>
      <c r="C1898" s="273" t="s">
        <v>1955</v>
      </c>
      <c r="D1898" s="273">
        <v>17146615</v>
      </c>
      <c r="E1898" s="273">
        <v>100</v>
      </c>
      <c r="F1898" s="273" t="s">
        <v>1772</v>
      </c>
      <c r="G1898" s="273" t="s">
        <v>1255</v>
      </c>
      <c r="H1898" s="273" t="s">
        <v>1773</v>
      </c>
      <c r="I1898" s="287">
        <v>1</v>
      </c>
      <c r="J1898" s="273">
        <v>29</v>
      </c>
      <c r="K1898" s="288">
        <v>3.5855199999999997E-2</v>
      </c>
      <c r="L1898" s="288">
        <v>2.9825000000000001E-2</v>
      </c>
      <c r="M1898" s="288">
        <f t="shared" si="58"/>
        <v>6.030199999999996E-3</v>
      </c>
      <c r="N1898" s="289">
        <f t="shared" si="59"/>
        <v>0.16818202101787177</v>
      </c>
    </row>
    <row r="1899" spans="1:14">
      <c r="A1899" s="273" t="s">
        <v>1779</v>
      </c>
      <c r="B1899" s="273">
        <v>442113205</v>
      </c>
      <c r="C1899" s="273" t="s">
        <v>1955</v>
      </c>
      <c r="D1899" s="273">
        <v>17146617</v>
      </c>
      <c r="E1899" s="273">
        <v>100</v>
      </c>
      <c r="F1899" s="273" t="s">
        <v>1772</v>
      </c>
      <c r="G1899" s="273" t="s">
        <v>1255</v>
      </c>
      <c r="H1899" s="273" t="s">
        <v>1773</v>
      </c>
      <c r="I1899" s="287">
        <v>1</v>
      </c>
      <c r="J1899" s="273">
        <v>58</v>
      </c>
      <c r="K1899" s="288">
        <v>8.60292E-2</v>
      </c>
      <c r="L1899" s="288">
        <v>5.0595000000000001E-2</v>
      </c>
      <c r="M1899" s="288">
        <f t="shared" si="58"/>
        <v>3.5434199999999999E-2</v>
      </c>
      <c r="N1899" s="289">
        <f t="shared" si="59"/>
        <v>0.41188573182128857</v>
      </c>
    </row>
    <row r="1900" spans="1:14">
      <c r="A1900" s="273" t="s">
        <v>1779</v>
      </c>
      <c r="B1900" s="273">
        <v>442113205</v>
      </c>
      <c r="C1900" s="273" t="s">
        <v>1955</v>
      </c>
      <c r="D1900" s="273">
        <v>17146623</v>
      </c>
      <c r="E1900" s="273">
        <v>100</v>
      </c>
      <c r="F1900" s="273" t="s">
        <v>1772</v>
      </c>
      <c r="G1900" s="273" t="s">
        <v>1255</v>
      </c>
      <c r="H1900" s="273" t="s">
        <v>1773</v>
      </c>
      <c r="I1900" s="287">
        <v>1</v>
      </c>
      <c r="J1900" s="273">
        <v>10</v>
      </c>
      <c r="K1900" s="288">
        <v>1.9480000000000001E-2</v>
      </c>
      <c r="L1900" s="288">
        <v>7.2550000000000002E-3</v>
      </c>
      <c r="M1900" s="288">
        <f t="shared" si="58"/>
        <v>1.2225E-2</v>
      </c>
      <c r="N1900" s="289">
        <f t="shared" si="59"/>
        <v>0.62756673511293626</v>
      </c>
    </row>
    <row r="1901" spans="1:14">
      <c r="A1901" s="273" t="s">
        <v>1779</v>
      </c>
      <c r="B1901" s="273">
        <v>442113205</v>
      </c>
      <c r="C1901" s="273" t="s">
        <v>1955</v>
      </c>
      <c r="D1901" s="273">
        <v>17146643</v>
      </c>
      <c r="E1901" s="273">
        <v>100</v>
      </c>
      <c r="F1901" s="273" t="s">
        <v>1772</v>
      </c>
      <c r="G1901" s="273" t="s">
        <v>1255</v>
      </c>
      <c r="H1901" s="273" t="s">
        <v>1773</v>
      </c>
      <c r="I1901" s="287">
        <v>1</v>
      </c>
      <c r="J1901" s="273">
        <v>76</v>
      </c>
      <c r="K1901" s="288">
        <v>0.11482919999999999</v>
      </c>
      <c r="L1901" s="288">
        <v>9.7429000000000002E-2</v>
      </c>
      <c r="M1901" s="288">
        <f t="shared" si="58"/>
        <v>1.7400199999999991E-2</v>
      </c>
      <c r="N1901" s="289">
        <f t="shared" si="59"/>
        <v>0.15153114364638953</v>
      </c>
    </row>
    <row r="1902" spans="1:14">
      <c r="A1902" s="273" t="s">
        <v>1779</v>
      </c>
      <c r="B1902" s="273">
        <v>442113205</v>
      </c>
      <c r="C1902" s="273" t="s">
        <v>1955</v>
      </c>
      <c r="D1902" s="273">
        <v>17146659</v>
      </c>
      <c r="E1902" s="273">
        <v>100</v>
      </c>
      <c r="F1902" s="273" t="s">
        <v>1772</v>
      </c>
      <c r="G1902" s="273" t="s">
        <v>1255</v>
      </c>
      <c r="H1902" s="273" t="s">
        <v>1773</v>
      </c>
      <c r="I1902" s="287">
        <v>1</v>
      </c>
      <c r="J1902" s="273">
        <v>59</v>
      </c>
      <c r="K1902" s="288">
        <v>2.7791200000000002E-2</v>
      </c>
      <c r="L1902" s="288">
        <v>2.1488E-2</v>
      </c>
      <c r="M1902" s="288">
        <f t="shared" si="58"/>
        <v>6.3032000000000019E-3</v>
      </c>
      <c r="N1902" s="289">
        <f t="shared" si="59"/>
        <v>0.22680560753044135</v>
      </c>
    </row>
    <row r="1903" spans="1:14">
      <c r="A1903" s="273" t="s">
        <v>1954</v>
      </c>
      <c r="B1903" s="273">
        <v>442143101</v>
      </c>
      <c r="C1903" s="273" t="s">
        <v>1982</v>
      </c>
      <c r="D1903" s="273">
        <v>17146825</v>
      </c>
      <c r="E1903" s="273">
        <v>100</v>
      </c>
      <c r="F1903" s="273" t="s">
        <v>1772</v>
      </c>
      <c r="G1903" s="273" t="s">
        <v>1255</v>
      </c>
      <c r="H1903" s="273" t="s">
        <v>1773</v>
      </c>
      <c r="I1903" s="287">
        <v>1</v>
      </c>
      <c r="J1903" s="273">
        <v>108</v>
      </c>
      <c r="K1903" s="288">
        <v>6.9194399999999989E-2</v>
      </c>
      <c r="L1903" s="288">
        <v>4.8397999999999997E-2</v>
      </c>
      <c r="M1903" s="288">
        <f t="shared" si="58"/>
        <v>2.0796399999999993E-2</v>
      </c>
      <c r="N1903" s="289">
        <f t="shared" si="59"/>
        <v>0.30055033355300426</v>
      </c>
    </row>
    <row r="1904" spans="1:14">
      <c r="A1904" s="273" t="s">
        <v>1954</v>
      </c>
      <c r="B1904" s="273">
        <v>442143101</v>
      </c>
      <c r="C1904" s="273" t="s">
        <v>1982</v>
      </c>
      <c r="D1904" s="273">
        <v>17146863</v>
      </c>
      <c r="E1904" s="273">
        <v>100</v>
      </c>
      <c r="F1904" s="273" t="s">
        <v>1772</v>
      </c>
      <c r="G1904" s="273" t="s">
        <v>1255</v>
      </c>
      <c r="H1904" s="273" t="s">
        <v>1773</v>
      </c>
      <c r="I1904" s="287">
        <v>1</v>
      </c>
      <c r="J1904" s="273">
        <v>68</v>
      </c>
      <c r="K1904" s="288">
        <v>4.2320400000000001E-2</v>
      </c>
      <c r="L1904" s="288">
        <v>2.7205E-2</v>
      </c>
      <c r="M1904" s="288">
        <f t="shared" si="58"/>
        <v>1.5115400000000001E-2</v>
      </c>
      <c r="N1904" s="289">
        <f t="shared" si="59"/>
        <v>0.35716581128722791</v>
      </c>
    </row>
    <row r="1905" spans="1:14">
      <c r="A1905" s="273" t="s">
        <v>1954</v>
      </c>
      <c r="B1905" s="273">
        <v>442143101</v>
      </c>
      <c r="C1905" s="273" t="s">
        <v>1982</v>
      </c>
      <c r="D1905" s="273">
        <v>17147001</v>
      </c>
      <c r="E1905" s="273">
        <v>100</v>
      </c>
      <c r="F1905" s="273" t="s">
        <v>1772</v>
      </c>
      <c r="G1905" s="273" t="s">
        <v>1255</v>
      </c>
      <c r="H1905" s="273" t="s">
        <v>1773</v>
      </c>
      <c r="I1905" s="287">
        <v>1</v>
      </c>
      <c r="J1905" s="273">
        <v>96</v>
      </c>
      <c r="K1905" s="288">
        <v>7.8961600000000007E-2</v>
      </c>
      <c r="L1905" s="288">
        <v>4.6178999999999998E-2</v>
      </c>
      <c r="M1905" s="288">
        <f t="shared" si="58"/>
        <v>3.2782600000000009E-2</v>
      </c>
      <c r="N1905" s="289">
        <f t="shared" si="59"/>
        <v>0.41517142509776911</v>
      </c>
    </row>
    <row r="1906" spans="1:14">
      <c r="A1906" s="273" t="s">
        <v>1954</v>
      </c>
      <c r="B1906" s="273">
        <v>442143101</v>
      </c>
      <c r="C1906" s="273" t="s">
        <v>1982</v>
      </c>
      <c r="D1906" s="273">
        <v>17147077</v>
      </c>
      <c r="E1906" s="273">
        <v>100</v>
      </c>
      <c r="F1906" s="273" t="s">
        <v>1772</v>
      </c>
      <c r="G1906" s="273" t="s">
        <v>1255</v>
      </c>
      <c r="H1906" s="273" t="s">
        <v>1773</v>
      </c>
      <c r="I1906" s="287">
        <v>1</v>
      </c>
      <c r="J1906" s="273">
        <v>45</v>
      </c>
      <c r="K1906" s="288">
        <v>2.1183599999999997E-2</v>
      </c>
      <c r="L1906" s="288">
        <v>1.6493000000000001E-2</v>
      </c>
      <c r="M1906" s="288">
        <f t="shared" ref="M1906:M1969" si="60">K1906-L1906</f>
        <v>4.6905999999999962E-3</v>
      </c>
      <c r="N1906" s="289">
        <f t="shared" ref="N1906:N1969" si="61">M1906/K1906</f>
        <v>0.22142600879925967</v>
      </c>
    </row>
    <row r="1907" spans="1:14">
      <c r="A1907" s="273" t="s">
        <v>1954</v>
      </c>
      <c r="B1907" s="273">
        <v>442143101</v>
      </c>
      <c r="C1907" s="273" t="s">
        <v>1982</v>
      </c>
      <c r="D1907" s="273">
        <v>17147093</v>
      </c>
      <c r="E1907" s="273">
        <v>100</v>
      </c>
      <c r="F1907" s="273" t="s">
        <v>1772</v>
      </c>
      <c r="G1907" s="273" t="s">
        <v>1255</v>
      </c>
      <c r="H1907" s="273" t="s">
        <v>1773</v>
      </c>
      <c r="I1907" s="287">
        <v>1</v>
      </c>
      <c r="J1907" s="273">
        <v>99</v>
      </c>
      <c r="K1907" s="288">
        <v>7.9780799999999999E-2</v>
      </c>
      <c r="L1907" s="288">
        <v>4.0897999999999997E-2</v>
      </c>
      <c r="M1907" s="288">
        <f t="shared" si="60"/>
        <v>3.8882800000000002E-2</v>
      </c>
      <c r="N1907" s="289">
        <f t="shared" si="61"/>
        <v>0.48737039488197664</v>
      </c>
    </row>
    <row r="1908" spans="1:14">
      <c r="A1908" s="273" t="s">
        <v>1956</v>
      </c>
      <c r="B1908" s="273">
        <v>442141301</v>
      </c>
      <c r="C1908" s="273" t="s">
        <v>1386</v>
      </c>
      <c r="D1908" s="273">
        <v>18042751</v>
      </c>
      <c r="E1908" s="273">
        <v>100</v>
      </c>
      <c r="F1908" s="273" t="s">
        <v>1772</v>
      </c>
      <c r="G1908" s="273" t="s">
        <v>1255</v>
      </c>
      <c r="H1908" s="273" t="s">
        <v>1773</v>
      </c>
      <c r="I1908" s="287">
        <v>1</v>
      </c>
      <c r="J1908" s="273">
        <v>48</v>
      </c>
      <c r="K1908" s="288">
        <v>2.87408E-2</v>
      </c>
      <c r="L1908" s="288">
        <v>2.1204000000000001E-2</v>
      </c>
      <c r="M1908" s="288">
        <f t="shared" si="60"/>
        <v>7.5367999999999997E-3</v>
      </c>
      <c r="N1908" s="289">
        <f t="shared" si="61"/>
        <v>0.26223347993096918</v>
      </c>
    </row>
    <row r="1909" spans="1:14">
      <c r="A1909" s="273" t="s">
        <v>1956</v>
      </c>
      <c r="B1909" s="273">
        <v>442141301</v>
      </c>
      <c r="C1909" s="273" t="s">
        <v>1386</v>
      </c>
      <c r="D1909" s="273">
        <v>18042819</v>
      </c>
      <c r="E1909" s="273">
        <v>100</v>
      </c>
      <c r="F1909" s="273" t="s">
        <v>1772</v>
      </c>
      <c r="G1909" s="273" t="s">
        <v>1255</v>
      </c>
      <c r="H1909" s="273" t="s">
        <v>1773</v>
      </c>
      <c r="I1909" s="287">
        <v>1</v>
      </c>
      <c r="J1909" s="273">
        <v>34</v>
      </c>
      <c r="K1909" s="288">
        <v>5.6880800000000002E-2</v>
      </c>
      <c r="L1909" s="288">
        <v>1.9057999999999999E-2</v>
      </c>
      <c r="M1909" s="288">
        <f t="shared" si="60"/>
        <v>3.7822800000000004E-2</v>
      </c>
      <c r="N1909" s="289">
        <f t="shared" si="61"/>
        <v>0.6649484536082475</v>
      </c>
    </row>
    <row r="1910" spans="1:14">
      <c r="A1910" s="273" t="s">
        <v>1979</v>
      </c>
      <c r="B1910" s="273">
        <v>442141201</v>
      </c>
      <c r="C1910" s="273" t="s">
        <v>1383</v>
      </c>
      <c r="D1910" s="273">
        <v>18042861</v>
      </c>
      <c r="E1910" s="273">
        <v>100</v>
      </c>
      <c r="F1910" s="273" t="s">
        <v>1772</v>
      </c>
      <c r="G1910" s="273" t="s">
        <v>1255</v>
      </c>
      <c r="H1910" s="273" t="s">
        <v>1773</v>
      </c>
      <c r="I1910" s="287">
        <v>1</v>
      </c>
      <c r="J1910" s="273">
        <v>58</v>
      </c>
      <c r="K1910" s="288">
        <v>5.99564E-2</v>
      </c>
      <c r="L1910" s="288">
        <v>4.2458000000000003E-2</v>
      </c>
      <c r="M1910" s="288">
        <f t="shared" si="60"/>
        <v>1.7498399999999997E-2</v>
      </c>
      <c r="N1910" s="289">
        <f t="shared" si="61"/>
        <v>0.29185207917753564</v>
      </c>
    </row>
    <row r="1911" spans="1:14">
      <c r="A1911" s="273" t="s">
        <v>1979</v>
      </c>
      <c r="B1911" s="273">
        <v>442141202</v>
      </c>
      <c r="C1911" s="273" t="s">
        <v>1384</v>
      </c>
      <c r="D1911" s="273">
        <v>18042867</v>
      </c>
      <c r="E1911" s="273">
        <v>100</v>
      </c>
      <c r="F1911" s="273" t="s">
        <v>1772</v>
      </c>
      <c r="G1911" s="273" t="s">
        <v>1255</v>
      </c>
      <c r="H1911" s="273" t="s">
        <v>1773</v>
      </c>
      <c r="I1911" s="287">
        <v>1</v>
      </c>
      <c r="J1911" s="273">
        <v>77</v>
      </c>
      <c r="K1911" s="288">
        <v>8.5900799999999999E-2</v>
      </c>
      <c r="L1911" s="288">
        <v>5.4577000000000001E-2</v>
      </c>
      <c r="M1911" s="288">
        <f t="shared" si="60"/>
        <v>3.1323799999999999E-2</v>
      </c>
      <c r="N1911" s="289">
        <f t="shared" si="61"/>
        <v>0.36465085307703771</v>
      </c>
    </row>
    <row r="1912" spans="1:14">
      <c r="A1912" s="273" t="s">
        <v>1979</v>
      </c>
      <c r="B1912" s="273">
        <v>442141202</v>
      </c>
      <c r="C1912" s="273" t="s">
        <v>1384</v>
      </c>
      <c r="D1912" s="273">
        <v>18042883</v>
      </c>
      <c r="E1912" s="273">
        <v>100</v>
      </c>
      <c r="F1912" s="273" t="s">
        <v>1772</v>
      </c>
      <c r="G1912" s="273" t="s">
        <v>1255</v>
      </c>
      <c r="H1912" s="273" t="s">
        <v>1773</v>
      </c>
      <c r="I1912" s="287">
        <v>1</v>
      </c>
      <c r="J1912" s="273">
        <v>25</v>
      </c>
      <c r="K1912" s="288">
        <v>5.3854400000000004E-2</v>
      </c>
      <c r="L1912" s="288">
        <v>1.6504000000000001E-2</v>
      </c>
      <c r="M1912" s="288">
        <f t="shared" si="60"/>
        <v>3.7350400000000006E-2</v>
      </c>
      <c r="N1912" s="289">
        <f t="shared" si="61"/>
        <v>0.69354407439317867</v>
      </c>
    </row>
    <row r="1913" spans="1:14">
      <c r="A1913" s="273" t="s">
        <v>1979</v>
      </c>
      <c r="B1913" s="273">
        <v>442141201</v>
      </c>
      <c r="C1913" s="273" t="s">
        <v>1383</v>
      </c>
      <c r="D1913" s="273">
        <v>18291334</v>
      </c>
      <c r="E1913" s="273">
        <v>250</v>
      </c>
      <c r="F1913" s="273" t="s">
        <v>1772</v>
      </c>
      <c r="G1913" s="273" t="s">
        <v>1255</v>
      </c>
      <c r="H1913" s="273" t="s">
        <v>1773</v>
      </c>
      <c r="I1913" s="287">
        <v>1</v>
      </c>
      <c r="J1913" s="273">
        <v>128</v>
      </c>
      <c r="K1913" s="288">
        <v>0.12284880000000001</v>
      </c>
      <c r="L1913" s="288">
        <v>8.8805999999999996E-2</v>
      </c>
      <c r="M1913" s="288">
        <f t="shared" si="60"/>
        <v>3.4042800000000012E-2</v>
      </c>
      <c r="N1913" s="289">
        <f t="shared" si="61"/>
        <v>0.27711137593529617</v>
      </c>
    </row>
    <row r="1914" spans="1:14">
      <c r="A1914" s="273" t="s">
        <v>1979</v>
      </c>
      <c r="B1914" s="273">
        <v>442141202</v>
      </c>
      <c r="C1914" s="273" t="s">
        <v>1384</v>
      </c>
      <c r="D1914" s="273">
        <v>18291376</v>
      </c>
      <c r="E1914" s="273">
        <v>100</v>
      </c>
      <c r="F1914" s="273" t="s">
        <v>1772</v>
      </c>
      <c r="G1914" s="273" t="s">
        <v>1255</v>
      </c>
      <c r="H1914" s="273" t="s">
        <v>1773</v>
      </c>
      <c r="I1914" s="287">
        <v>1</v>
      </c>
      <c r="J1914" s="273">
        <v>37</v>
      </c>
      <c r="K1914" s="288">
        <v>2.57848E-2</v>
      </c>
      <c r="L1914" s="288">
        <v>1.8672000000000001E-2</v>
      </c>
      <c r="M1914" s="288">
        <f t="shared" si="60"/>
        <v>7.112799999999999E-3</v>
      </c>
      <c r="N1914" s="289">
        <f t="shared" si="61"/>
        <v>0.27585244019732552</v>
      </c>
    </row>
    <row r="1915" spans="1:14">
      <c r="A1915" s="273" t="s">
        <v>1979</v>
      </c>
      <c r="B1915" s="273">
        <v>442141201</v>
      </c>
      <c r="C1915" s="273" t="s">
        <v>1383</v>
      </c>
      <c r="D1915" s="273">
        <v>18291378</v>
      </c>
      <c r="E1915" s="273">
        <v>100</v>
      </c>
      <c r="F1915" s="273" t="s">
        <v>1772</v>
      </c>
      <c r="G1915" s="273" t="s">
        <v>1255</v>
      </c>
      <c r="H1915" s="273" t="s">
        <v>1773</v>
      </c>
      <c r="I1915" s="287">
        <v>1</v>
      </c>
      <c r="J1915" s="273">
        <v>122</v>
      </c>
      <c r="K1915" s="288">
        <v>7.5838000000000003E-2</v>
      </c>
      <c r="L1915" s="288">
        <v>5.7001999999999997E-2</v>
      </c>
      <c r="M1915" s="288">
        <f t="shared" si="60"/>
        <v>1.8836000000000006E-2</v>
      </c>
      <c r="N1915" s="289">
        <f t="shared" si="61"/>
        <v>0.24837152878504187</v>
      </c>
    </row>
    <row r="1916" spans="1:14">
      <c r="A1916" s="273" t="s">
        <v>1979</v>
      </c>
      <c r="B1916" s="273">
        <v>442141201</v>
      </c>
      <c r="C1916" s="273" t="s">
        <v>1383</v>
      </c>
      <c r="D1916" s="273">
        <v>18291424</v>
      </c>
      <c r="E1916" s="273">
        <v>100</v>
      </c>
      <c r="F1916" s="273" t="s">
        <v>1772</v>
      </c>
      <c r="G1916" s="273" t="s">
        <v>1255</v>
      </c>
      <c r="H1916" s="273" t="s">
        <v>1773</v>
      </c>
      <c r="I1916" s="287">
        <v>1</v>
      </c>
      <c r="J1916" s="273">
        <v>54</v>
      </c>
      <c r="K1916" s="288">
        <v>9.7976399999999991E-2</v>
      </c>
      <c r="L1916" s="288">
        <v>3.1588999999999999E-2</v>
      </c>
      <c r="M1916" s="288">
        <f t="shared" si="60"/>
        <v>6.6387399999999985E-2</v>
      </c>
      <c r="N1916" s="289">
        <f t="shared" si="61"/>
        <v>0.67758562266015077</v>
      </c>
    </row>
    <row r="1917" spans="1:14">
      <c r="A1917" s="273" t="s">
        <v>1956</v>
      </c>
      <c r="B1917" s="273">
        <v>442141303</v>
      </c>
      <c r="C1917" s="273" t="s">
        <v>1388</v>
      </c>
      <c r="D1917" s="273">
        <v>18445913</v>
      </c>
      <c r="E1917" s="273">
        <v>100</v>
      </c>
      <c r="F1917" s="273" t="s">
        <v>1772</v>
      </c>
      <c r="G1917" s="273" t="s">
        <v>1255</v>
      </c>
      <c r="H1917" s="273" t="s">
        <v>1773</v>
      </c>
      <c r="I1917" s="287">
        <v>1</v>
      </c>
      <c r="J1917" s="273">
        <v>44</v>
      </c>
      <c r="K1917" s="288">
        <v>3.2520800000000002E-2</v>
      </c>
      <c r="L1917" s="288">
        <v>2.5921848000000001E-2</v>
      </c>
      <c r="M1917" s="288">
        <f t="shared" si="60"/>
        <v>6.5989520000000017E-3</v>
      </c>
      <c r="N1917" s="289">
        <f t="shared" si="61"/>
        <v>0.20291481144375295</v>
      </c>
    </row>
    <row r="1918" spans="1:14">
      <c r="A1918" s="273" t="s">
        <v>1956</v>
      </c>
      <c r="B1918" s="273">
        <v>442141303</v>
      </c>
      <c r="C1918" s="273" t="s">
        <v>1388</v>
      </c>
      <c r="D1918" s="273">
        <v>18446055</v>
      </c>
      <c r="E1918" s="273">
        <v>100</v>
      </c>
      <c r="F1918" s="273" t="s">
        <v>1772</v>
      </c>
      <c r="G1918" s="273" t="s">
        <v>1255</v>
      </c>
      <c r="H1918" s="273" t="s">
        <v>1773</v>
      </c>
      <c r="I1918" s="287">
        <v>1</v>
      </c>
      <c r="J1918" s="273">
        <v>126</v>
      </c>
      <c r="K1918" s="288">
        <v>9.5059199999999996E-2</v>
      </c>
      <c r="L1918" s="288">
        <v>6.3214000000000006E-2</v>
      </c>
      <c r="M1918" s="288">
        <f t="shared" si="60"/>
        <v>3.184519999999999E-2</v>
      </c>
      <c r="N1918" s="289">
        <f t="shared" si="61"/>
        <v>0.33500387127179687</v>
      </c>
    </row>
    <row r="1919" spans="1:14">
      <c r="A1919" s="273" t="s">
        <v>1956</v>
      </c>
      <c r="B1919" s="273">
        <v>442141303</v>
      </c>
      <c r="C1919" s="273" t="s">
        <v>1388</v>
      </c>
      <c r="D1919" s="273">
        <v>18446063</v>
      </c>
      <c r="E1919" s="273">
        <v>100</v>
      </c>
      <c r="F1919" s="273" t="s">
        <v>1772</v>
      </c>
      <c r="G1919" s="273" t="s">
        <v>1255</v>
      </c>
      <c r="H1919" s="273" t="s">
        <v>1773</v>
      </c>
      <c r="I1919" s="287">
        <v>1</v>
      </c>
      <c r="J1919" s="273">
        <v>27</v>
      </c>
      <c r="K1919" s="288">
        <v>1.46952E-2</v>
      </c>
      <c r="L1919" s="288">
        <v>1.1449000000000001E-2</v>
      </c>
      <c r="M1919" s="288">
        <f t="shared" si="60"/>
        <v>3.2461999999999994E-3</v>
      </c>
      <c r="N1919" s="289">
        <f t="shared" si="61"/>
        <v>0.22090206325875111</v>
      </c>
    </row>
    <row r="1920" spans="1:14">
      <c r="A1920" s="273" t="s">
        <v>1956</v>
      </c>
      <c r="B1920" s="273">
        <v>442141303</v>
      </c>
      <c r="C1920" s="273" t="s">
        <v>1388</v>
      </c>
      <c r="D1920" s="273">
        <v>18446217</v>
      </c>
      <c r="E1920" s="273">
        <v>100</v>
      </c>
      <c r="F1920" s="273" t="s">
        <v>1772</v>
      </c>
      <c r="G1920" s="273" t="s">
        <v>1255</v>
      </c>
      <c r="H1920" s="273" t="s">
        <v>1773</v>
      </c>
      <c r="I1920" s="287">
        <v>1</v>
      </c>
      <c r="J1920" s="273">
        <v>51</v>
      </c>
      <c r="K1920" s="288">
        <v>3.3196800000000005E-2</v>
      </c>
      <c r="L1920" s="288">
        <v>2.0951000000000001E-2</v>
      </c>
      <c r="M1920" s="288">
        <f t="shared" si="60"/>
        <v>1.2245800000000005E-2</v>
      </c>
      <c r="N1920" s="289">
        <f t="shared" si="61"/>
        <v>0.36888495276653177</v>
      </c>
    </row>
    <row r="1921" spans="1:14">
      <c r="A1921" s="273" t="s">
        <v>1782</v>
      </c>
      <c r="B1921" s="273">
        <v>442232101</v>
      </c>
      <c r="C1921" s="273" t="s">
        <v>1455</v>
      </c>
      <c r="D1921" s="273">
        <v>18527343</v>
      </c>
      <c r="E1921" s="273">
        <v>100</v>
      </c>
      <c r="F1921" s="273" t="s">
        <v>1772</v>
      </c>
      <c r="G1921" s="273" t="s">
        <v>1255</v>
      </c>
      <c r="H1921" s="273" t="s">
        <v>1773</v>
      </c>
      <c r="I1921" s="287">
        <v>1</v>
      </c>
      <c r="J1921" s="273">
        <v>102</v>
      </c>
      <c r="K1921" s="288">
        <v>0.10191799999999999</v>
      </c>
      <c r="L1921" s="288">
        <v>8.0449999999999994E-2</v>
      </c>
      <c r="M1921" s="288">
        <f t="shared" si="60"/>
        <v>2.1468000000000001E-2</v>
      </c>
      <c r="N1921" s="289">
        <f t="shared" si="61"/>
        <v>0.21063992621519262</v>
      </c>
    </row>
    <row r="1922" spans="1:14">
      <c r="A1922" s="273" t="s">
        <v>1782</v>
      </c>
      <c r="B1922" s="273">
        <v>442232101</v>
      </c>
      <c r="C1922" s="273" t="s">
        <v>1455</v>
      </c>
      <c r="D1922" s="273">
        <v>18527369</v>
      </c>
      <c r="E1922" s="273">
        <v>100</v>
      </c>
      <c r="F1922" s="273" t="s">
        <v>1772</v>
      </c>
      <c r="G1922" s="273" t="s">
        <v>1255</v>
      </c>
      <c r="H1922" s="273" t="s">
        <v>1773</v>
      </c>
      <c r="I1922" s="287">
        <v>1</v>
      </c>
      <c r="J1922" s="273">
        <v>66</v>
      </c>
      <c r="K1922" s="288">
        <v>5.60948E-2</v>
      </c>
      <c r="L1922" s="288">
        <v>3.4646999999999997E-2</v>
      </c>
      <c r="M1922" s="288">
        <f t="shared" si="60"/>
        <v>2.1447800000000003E-2</v>
      </c>
      <c r="N1922" s="289">
        <f t="shared" si="61"/>
        <v>0.38234916605460761</v>
      </c>
    </row>
    <row r="1923" spans="1:14">
      <c r="A1923" s="273" t="s">
        <v>1782</v>
      </c>
      <c r="B1923" s="273">
        <v>442232101</v>
      </c>
      <c r="C1923" s="273" t="s">
        <v>1455</v>
      </c>
      <c r="D1923" s="273">
        <v>18527433</v>
      </c>
      <c r="E1923" s="273">
        <v>100</v>
      </c>
      <c r="F1923" s="273" t="s">
        <v>1772</v>
      </c>
      <c r="G1923" s="273" t="s">
        <v>1255</v>
      </c>
      <c r="H1923" s="273" t="s">
        <v>1773</v>
      </c>
      <c r="I1923" s="287">
        <v>1</v>
      </c>
      <c r="J1923" s="273">
        <v>60</v>
      </c>
      <c r="K1923" s="288">
        <v>3.3285199999999994E-2</v>
      </c>
      <c r="L1923" s="288">
        <v>2.3286000000000001E-2</v>
      </c>
      <c r="M1923" s="288">
        <f t="shared" si="60"/>
        <v>9.9991999999999928E-3</v>
      </c>
      <c r="N1923" s="289">
        <f t="shared" si="61"/>
        <v>0.30040979173927135</v>
      </c>
    </row>
    <row r="1924" spans="1:14">
      <c r="A1924" s="273" t="s">
        <v>1782</v>
      </c>
      <c r="B1924" s="273">
        <v>442232101</v>
      </c>
      <c r="C1924" s="273" t="s">
        <v>1455</v>
      </c>
      <c r="D1924" s="273">
        <v>18527449</v>
      </c>
      <c r="E1924" s="273">
        <v>100</v>
      </c>
      <c r="F1924" s="273" t="s">
        <v>1772</v>
      </c>
      <c r="G1924" s="273" t="s">
        <v>1255</v>
      </c>
      <c r="H1924" s="273" t="s">
        <v>1773</v>
      </c>
      <c r="I1924" s="287">
        <v>1</v>
      </c>
      <c r="J1924" s="273">
        <v>75</v>
      </c>
      <c r="K1924" s="288">
        <v>4.8623599999999996E-2</v>
      </c>
      <c r="L1924" s="288">
        <v>3.4419999999999999E-2</v>
      </c>
      <c r="M1924" s="288">
        <f t="shared" si="60"/>
        <v>1.4203599999999997E-2</v>
      </c>
      <c r="N1924" s="289">
        <f t="shared" si="61"/>
        <v>0.2921132947786671</v>
      </c>
    </row>
    <row r="1925" spans="1:14">
      <c r="A1925" s="273" t="s">
        <v>1782</v>
      </c>
      <c r="B1925" s="273">
        <v>442232101</v>
      </c>
      <c r="C1925" s="273" t="s">
        <v>1455</v>
      </c>
      <c r="D1925" s="273">
        <v>18527507</v>
      </c>
      <c r="E1925" s="273">
        <v>100</v>
      </c>
      <c r="F1925" s="273" t="s">
        <v>1772</v>
      </c>
      <c r="G1925" s="273" t="s">
        <v>1255</v>
      </c>
      <c r="H1925" s="273" t="s">
        <v>1773</v>
      </c>
      <c r="I1925" s="287">
        <v>1</v>
      </c>
      <c r="J1925" s="273">
        <v>124</v>
      </c>
      <c r="K1925" s="288">
        <v>7.0307999999999995E-2</v>
      </c>
      <c r="L1925" s="288">
        <v>5.3461000000000002E-2</v>
      </c>
      <c r="M1925" s="288">
        <f t="shared" si="60"/>
        <v>1.6846999999999994E-2</v>
      </c>
      <c r="N1925" s="289">
        <f t="shared" si="61"/>
        <v>0.23961711327302718</v>
      </c>
    </row>
    <row r="1926" spans="1:14">
      <c r="A1926" s="273" t="s">
        <v>1782</v>
      </c>
      <c r="B1926" s="273">
        <v>442232103</v>
      </c>
      <c r="C1926" s="273" t="s">
        <v>1783</v>
      </c>
      <c r="D1926" s="273">
        <v>18527789</v>
      </c>
      <c r="E1926" s="273">
        <v>100</v>
      </c>
      <c r="F1926" s="273" t="s">
        <v>1772</v>
      </c>
      <c r="G1926" s="273" t="s">
        <v>1255</v>
      </c>
      <c r="H1926" s="273" t="s">
        <v>1773</v>
      </c>
      <c r="I1926" s="287">
        <v>1</v>
      </c>
      <c r="J1926" s="273">
        <v>78</v>
      </c>
      <c r="K1926" s="288">
        <v>6.2565999999999997E-2</v>
      </c>
      <c r="L1926" s="288">
        <v>5.0131000000000002E-2</v>
      </c>
      <c r="M1926" s="288">
        <f t="shared" si="60"/>
        <v>1.2434999999999995E-2</v>
      </c>
      <c r="N1926" s="289">
        <f t="shared" si="61"/>
        <v>0.19875011987341359</v>
      </c>
    </row>
    <row r="1927" spans="1:14">
      <c r="A1927" s="273" t="s">
        <v>1782</v>
      </c>
      <c r="B1927" s="273">
        <v>442232104</v>
      </c>
      <c r="C1927" s="273" t="s">
        <v>1983</v>
      </c>
      <c r="D1927" s="273">
        <v>18527793</v>
      </c>
      <c r="E1927" s="273">
        <v>100</v>
      </c>
      <c r="F1927" s="273" t="s">
        <v>1772</v>
      </c>
      <c r="G1927" s="273" t="s">
        <v>1255</v>
      </c>
      <c r="H1927" s="273" t="s">
        <v>1773</v>
      </c>
      <c r="I1927" s="287">
        <v>1</v>
      </c>
      <c r="J1927" s="273">
        <v>90</v>
      </c>
      <c r="K1927" s="288">
        <v>4.7036800000000004E-2</v>
      </c>
      <c r="L1927" s="288">
        <v>4.0316999999999999E-2</v>
      </c>
      <c r="M1927" s="288">
        <f t="shared" si="60"/>
        <v>6.7198000000000049E-3</v>
      </c>
      <c r="N1927" s="289">
        <f t="shared" si="61"/>
        <v>0.14286260970134032</v>
      </c>
    </row>
    <row r="1928" spans="1:14">
      <c r="A1928" s="273" t="s">
        <v>1782</v>
      </c>
      <c r="B1928" s="273">
        <v>442232104</v>
      </c>
      <c r="C1928" s="273" t="s">
        <v>1983</v>
      </c>
      <c r="D1928" s="273">
        <v>18527801</v>
      </c>
      <c r="E1928" s="273">
        <v>100</v>
      </c>
      <c r="F1928" s="273" t="s">
        <v>1772</v>
      </c>
      <c r="G1928" s="273" t="s">
        <v>1255</v>
      </c>
      <c r="H1928" s="273" t="s">
        <v>1773</v>
      </c>
      <c r="I1928" s="287">
        <v>1</v>
      </c>
      <c r="J1928" s="273">
        <v>55</v>
      </c>
      <c r="K1928" s="288">
        <v>2.86E-2</v>
      </c>
      <c r="L1928" s="288">
        <v>2.2360999999999999E-2</v>
      </c>
      <c r="M1928" s="288">
        <f t="shared" si="60"/>
        <v>6.2390000000000015E-3</v>
      </c>
      <c r="N1928" s="289">
        <f t="shared" si="61"/>
        <v>0.2181468531468532</v>
      </c>
    </row>
    <row r="1929" spans="1:14">
      <c r="A1929" s="273" t="s">
        <v>1782</v>
      </c>
      <c r="B1929" s="273">
        <v>442232104</v>
      </c>
      <c r="C1929" s="273" t="s">
        <v>1983</v>
      </c>
      <c r="D1929" s="273">
        <v>18527809</v>
      </c>
      <c r="E1929" s="273">
        <v>100</v>
      </c>
      <c r="F1929" s="273" t="s">
        <v>1772</v>
      </c>
      <c r="G1929" s="273" t="s">
        <v>1255</v>
      </c>
      <c r="H1929" s="273" t="s">
        <v>1773</v>
      </c>
      <c r="I1929" s="287">
        <v>1</v>
      </c>
      <c r="J1929" s="273">
        <v>61</v>
      </c>
      <c r="K1929" s="288">
        <v>4.7571199999999994E-2</v>
      </c>
      <c r="L1929" s="288">
        <v>2.7789000000000001E-2</v>
      </c>
      <c r="M1929" s="288">
        <f t="shared" si="60"/>
        <v>1.9782199999999993E-2</v>
      </c>
      <c r="N1929" s="289">
        <f t="shared" si="61"/>
        <v>0.41584404009148385</v>
      </c>
    </row>
    <row r="1930" spans="1:14">
      <c r="A1930" s="273" t="s">
        <v>1782</v>
      </c>
      <c r="B1930" s="273">
        <v>442232102</v>
      </c>
      <c r="C1930" s="273" t="s">
        <v>1984</v>
      </c>
      <c r="D1930" s="273">
        <v>19138195</v>
      </c>
      <c r="E1930" s="273">
        <v>100</v>
      </c>
      <c r="F1930" s="273" t="s">
        <v>1772</v>
      </c>
      <c r="G1930" s="273" t="s">
        <v>1255</v>
      </c>
      <c r="H1930" s="273" t="s">
        <v>1773</v>
      </c>
      <c r="I1930" s="287">
        <v>1</v>
      </c>
      <c r="J1930" s="273">
        <v>120</v>
      </c>
      <c r="K1930" s="288">
        <v>0.11112480000000001</v>
      </c>
      <c r="L1930" s="288">
        <v>6.7290000000000003E-2</v>
      </c>
      <c r="M1930" s="288">
        <f t="shared" si="60"/>
        <v>4.3834800000000007E-2</v>
      </c>
      <c r="N1930" s="289">
        <f t="shared" si="61"/>
        <v>0.39446460196103844</v>
      </c>
    </row>
    <row r="1931" spans="1:14">
      <c r="A1931" s="273" t="s">
        <v>1782</v>
      </c>
      <c r="B1931" s="273">
        <v>442232102</v>
      </c>
      <c r="C1931" s="273" t="s">
        <v>1984</v>
      </c>
      <c r="D1931" s="273">
        <v>19138249</v>
      </c>
      <c r="E1931" s="273">
        <v>100</v>
      </c>
      <c r="F1931" s="273" t="s">
        <v>1772</v>
      </c>
      <c r="G1931" s="273" t="s">
        <v>1255</v>
      </c>
      <c r="H1931" s="273" t="s">
        <v>1773</v>
      </c>
      <c r="I1931" s="287">
        <v>1</v>
      </c>
      <c r="J1931" s="273">
        <v>161</v>
      </c>
      <c r="K1931" s="288">
        <v>0.135042</v>
      </c>
      <c r="L1931" s="288">
        <v>8.4806000000000006E-2</v>
      </c>
      <c r="M1931" s="288">
        <f t="shared" si="60"/>
        <v>5.0235999999999989E-2</v>
      </c>
      <c r="N1931" s="289">
        <f t="shared" si="61"/>
        <v>0.37200278431895256</v>
      </c>
    </row>
    <row r="1932" spans="1:14">
      <c r="A1932" s="273" t="s">
        <v>1782</v>
      </c>
      <c r="B1932" s="273">
        <v>442232102</v>
      </c>
      <c r="C1932" s="273" t="s">
        <v>1984</v>
      </c>
      <c r="D1932" s="273">
        <v>19138253</v>
      </c>
      <c r="E1932" s="273">
        <v>100</v>
      </c>
      <c r="F1932" s="273" t="s">
        <v>1772</v>
      </c>
      <c r="G1932" s="273" t="s">
        <v>1255</v>
      </c>
      <c r="H1932" s="273" t="s">
        <v>1773</v>
      </c>
      <c r="I1932" s="287">
        <v>1</v>
      </c>
      <c r="J1932" s="273">
        <v>129</v>
      </c>
      <c r="K1932" s="288">
        <v>8.7634000000000004E-2</v>
      </c>
      <c r="L1932" s="288">
        <v>6.9777000000000006E-2</v>
      </c>
      <c r="M1932" s="288">
        <f t="shared" si="60"/>
        <v>1.7856999999999998E-2</v>
      </c>
      <c r="N1932" s="289">
        <f t="shared" si="61"/>
        <v>0.20376794394869568</v>
      </c>
    </row>
    <row r="1933" spans="1:14">
      <c r="A1933" s="273" t="s">
        <v>1782</v>
      </c>
      <c r="B1933" s="273">
        <v>442232102</v>
      </c>
      <c r="C1933" s="273" t="s">
        <v>1984</v>
      </c>
      <c r="D1933" s="273">
        <v>19138261</v>
      </c>
      <c r="E1933" s="273">
        <v>100</v>
      </c>
      <c r="F1933" s="273" t="s">
        <v>1772</v>
      </c>
      <c r="G1933" s="273" t="s">
        <v>1255</v>
      </c>
      <c r="H1933" s="273" t="s">
        <v>1773</v>
      </c>
      <c r="I1933" s="287">
        <v>1</v>
      </c>
      <c r="J1933" s="273">
        <v>89</v>
      </c>
      <c r="K1933" s="288">
        <v>6.3394800000000001E-2</v>
      </c>
      <c r="L1933" s="288">
        <v>4.8016999999999997E-2</v>
      </c>
      <c r="M1933" s="288">
        <f t="shared" si="60"/>
        <v>1.5377800000000004E-2</v>
      </c>
      <c r="N1933" s="289">
        <f t="shared" si="61"/>
        <v>0.24257194596402235</v>
      </c>
    </row>
    <row r="1934" spans="1:14">
      <c r="A1934" s="273" t="s">
        <v>1782</v>
      </c>
      <c r="B1934" s="273">
        <v>442232102</v>
      </c>
      <c r="C1934" s="273" t="s">
        <v>1984</v>
      </c>
      <c r="D1934" s="273">
        <v>19138267</v>
      </c>
      <c r="E1934" s="273">
        <v>100</v>
      </c>
      <c r="F1934" s="273" t="s">
        <v>1772</v>
      </c>
      <c r="G1934" s="273" t="s">
        <v>1255</v>
      </c>
      <c r="H1934" s="273" t="s">
        <v>1773</v>
      </c>
      <c r="I1934" s="287">
        <v>1</v>
      </c>
      <c r="J1934" s="273">
        <v>98</v>
      </c>
      <c r="K1934" s="288">
        <v>8.69756E-2</v>
      </c>
      <c r="L1934" s="288">
        <v>6.3814999999999997E-2</v>
      </c>
      <c r="M1934" s="288">
        <f t="shared" si="60"/>
        <v>2.3160600000000003E-2</v>
      </c>
      <c r="N1934" s="289">
        <f t="shared" si="61"/>
        <v>0.26628847630829799</v>
      </c>
    </row>
    <row r="1935" spans="1:14">
      <c r="A1935" s="273" t="s">
        <v>1782</v>
      </c>
      <c r="B1935" s="273">
        <v>442232102</v>
      </c>
      <c r="C1935" s="273" t="s">
        <v>1984</v>
      </c>
      <c r="D1935" s="273">
        <v>19138287</v>
      </c>
      <c r="E1935" s="273">
        <v>100</v>
      </c>
      <c r="F1935" s="273" t="s">
        <v>1772</v>
      </c>
      <c r="G1935" s="273" t="s">
        <v>1255</v>
      </c>
      <c r="H1935" s="273" t="s">
        <v>1773</v>
      </c>
      <c r="I1935" s="287">
        <v>1</v>
      </c>
      <c r="J1935" s="273">
        <v>91</v>
      </c>
      <c r="K1935" s="288">
        <v>5.2050800000000001E-2</v>
      </c>
      <c r="L1935" s="288">
        <v>4.3679000000000003E-2</v>
      </c>
      <c r="M1935" s="288">
        <f t="shared" si="60"/>
        <v>8.3717999999999987E-3</v>
      </c>
      <c r="N1935" s="289">
        <f t="shared" si="61"/>
        <v>0.16083902648950638</v>
      </c>
    </row>
    <row r="1936" spans="1:14">
      <c r="A1936" s="273" t="s">
        <v>1782</v>
      </c>
      <c r="B1936" s="273">
        <v>442232102</v>
      </c>
      <c r="C1936" s="273" t="s">
        <v>1984</v>
      </c>
      <c r="D1936" s="273">
        <v>19138293</v>
      </c>
      <c r="E1936" s="273">
        <v>100</v>
      </c>
      <c r="F1936" s="273" t="s">
        <v>1772</v>
      </c>
      <c r="G1936" s="273" t="s">
        <v>1255</v>
      </c>
      <c r="H1936" s="273" t="s">
        <v>1773</v>
      </c>
      <c r="I1936" s="287">
        <v>1</v>
      </c>
      <c r="J1936" s="273">
        <v>40</v>
      </c>
      <c r="K1936" s="288">
        <v>2.21856E-2</v>
      </c>
      <c r="L1936" s="288">
        <v>1.4004000000000001E-2</v>
      </c>
      <c r="M1936" s="288">
        <f t="shared" si="60"/>
        <v>8.1815999999999989E-3</v>
      </c>
      <c r="N1936" s="289">
        <f t="shared" si="61"/>
        <v>0.36877974902639543</v>
      </c>
    </row>
    <row r="1937" spans="1:14">
      <c r="A1937" s="273" t="s">
        <v>1782</v>
      </c>
      <c r="B1937" s="273">
        <v>442232102</v>
      </c>
      <c r="C1937" s="273" t="s">
        <v>1984</v>
      </c>
      <c r="D1937" s="273">
        <v>19138391</v>
      </c>
      <c r="E1937" s="273">
        <v>100</v>
      </c>
      <c r="F1937" s="273" t="s">
        <v>1772</v>
      </c>
      <c r="G1937" s="273" t="s">
        <v>1255</v>
      </c>
      <c r="H1937" s="273" t="s">
        <v>1773</v>
      </c>
      <c r="I1937" s="287">
        <v>1</v>
      </c>
      <c r="J1937" s="273">
        <v>119</v>
      </c>
      <c r="K1937" s="288">
        <v>6.9767599999999999E-2</v>
      </c>
      <c r="L1937" s="288">
        <v>4.555E-2</v>
      </c>
      <c r="M1937" s="288">
        <f t="shared" si="60"/>
        <v>2.4217599999999999E-2</v>
      </c>
      <c r="N1937" s="289">
        <f t="shared" si="61"/>
        <v>0.34711814653220119</v>
      </c>
    </row>
    <row r="1938" spans="1:14">
      <c r="A1938" s="273" t="s">
        <v>1782</v>
      </c>
      <c r="B1938" s="273">
        <v>442232102</v>
      </c>
      <c r="C1938" s="273" t="s">
        <v>1984</v>
      </c>
      <c r="D1938" s="273">
        <v>19138395</v>
      </c>
      <c r="E1938" s="273">
        <v>100</v>
      </c>
      <c r="F1938" s="273" t="s">
        <v>1772</v>
      </c>
      <c r="G1938" s="273" t="s">
        <v>1255</v>
      </c>
      <c r="H1938" s="273" t="s">
        <v>1773</v>
      </c>
      <c r="I1938" s="287">
        <v>1</v>
      </c>
      <c r="J1938" s="273">
        <v>37</v>
      </c>
      <c r="K1938" s="288">
        <v>3.0494E-2</v>
      </c>
      <c r="L1938" s="288">
        <v>2.6193000000000001E-2</v>
      </c>
      <c r="M1938" s="288">
        <f t="shared" si="60"/>
        <v>4.3009999999999993E-3</v>
      </c>
      <c r="N1938" s="289">
        <f t="shared" si="61"/>
        <v>0.14104413983078637</v>
      </c>
    </row>
    <row r="1939" spans="1:14">
      <c r="A1939" s="273" t="s">
        <v>1782</v>
      </c>
      <c r="B1939" s="273">
        <v>442232103</v>
      </c>
      <c r="C1939" s="273" t="s">
        <v>1783</v>
      </c>
      <c r="D1939" s="273">
        <v>19138425</v>
      </c>
      <c r="E1939" s="273">
        <v>100</v>
      </c>
      <c r="F1939" s="273" t="s">
        <v>1772</v>
      </c>
      <c r="G1939" s="273" t="s">
        <v>1255</v>
      </c>
      <c r="H1939" s="273" t="s">
        <v>1773</v>
      </c>
      <c r="I1939" s="287">
        <v>1</v>
      </c>
      <c r="J1939" s="273">
        <v>56</v>
      </c>
      <c r="K1939" s="288">
        <v>4.2749599999999999E-2</v>
      </c>
      <c r="L1939" s="288">
        <v>2.6738000000000001E-2</v>
      </c>
      <c r="M1939" s="288">
        <f t="shared" si="60"/>
        <v>1.6011599999999997E-2</v>
      </c>
      <c r="N1939" s="289">
        <f t="shared" si="61"/>
        <v>0.37454385538110291</v>
      </c>
    </row>
    <row r="1940" spans="1:14">
      <c r="A1940" s="273" t="s">
        <v>1782</v>
      </c>
      <c r="B1940" s="273">
        <v>442232103</v>
      </c>
      <c r="C1940" s="273" t="s">
        <v>1783</v>
      </c>
      <c r="D1940" s="273">
        <v>19138451</v>
      </c>
      <c r="E1940" s="273">
        <v>100</v>
      </c>
      <c r="F1940" s="273" t="s">
        <v>1772</v>
      </c>
      <c r="G1940" s="273" t="s">
        <v>1255</v>
      </c>
      <c r="H1940" s="273" t="s">
        <v>1773</v>
      </c>
      <c r="I1940" s="287">
        <v>1</v>
      </c>
      <c r="J1940" s="273">
        <v>99</v>
      </c>
      <c r="K1940" s="288">
        <v>6.071E-2</v>
      </c>
      <c r="L1940" s="288">
        <v>4.8168000000000002E-2</v>
      </c>
      <c r="M1940" s="288">
        <f t="shared" si="60"/>
        <v>1.2541999999999998E-2</v>
      </c>
      <c r="N1940" s="289">
        <f t="shared" si="61"/>
        <v>0.20658870037885024</v>
      </c>
    </row>
    <row r="1941" spans="1:14">
      <c r="A1941" s="273" t="s">
        <v>1782</v>
      </c>
      <c r="B1941" s="273">
        <v>442232103</v>
      </c>
      <c r="C1941" s="273" t="s">
        <v>1783</v>
      </c>
      <c r="D1941" s="273">
        <v>19138569</v>
      </c>
      <c r="E1941" s="273">
        <v>100</v>
      </c>
      <c r="F1941" s="273" t="s">
        <v>1772</v>
      </c>
      <c r="G1941" s="273" t="s">
        <v>1255</v>
      </c>
      <c r="H1941" s="273" t="s">
        <v>1773</v>
      </c>
      <c r="I1941" s="287">
        <v>1</v>
      </c>
      <c r="J1941" s="273">
        <v>144</v>
      </c>
      <c r="K1941" s="288">
        <v>0.10258360000000001</v>
      </c>
      <c r="L1941" s="288">
        <v>8.7567999999999993E-2</v>
      </c>
      <c r="M1941" s="288">
        <f t="shared" si="60"/>
        <v>1.5015600000000018E-2</v>
      </c>
      <c r="N1941" s="289">
        <f t="shared" si="61"/>
        <v>0.14637427425046515</v>
      </c>
    </row>
    <row r="1942" spans="1:14">
      <c r="A1942" s="273" t="s">
        <v>1782</v>
      </c>
      <c r="B1942" s="273">
        <v>442232103</v>
      </c>
      <c r="C1942" s="273" t="s">
        <v>1783</v>
      </c>
      <c r="D1942" s="273">
        <v>19138571</v>
      </c>
      <c r="E1942" s="273">
        <v>100</v>
      </c>
      <c r="F1942" s="273" t="s">
        <v>1772</v>
      </c>
      <c r="G1942" s="273" t="s">
        <v>1255</v>
      </c>
      <c r="H1942" s="273" t="s">
        <v>1773</v>
      </c>
      <c r="I1942" s="287">
        <v>1</v>
      </c>
      <c r="J1942" s="273">
        <v>64</v>
      </c>
      <c r="K1942" s="288">
        <v>3.8034400000000003E-2</v>
      </c>
      <c r="L1942" s="288">
        <v>2.9848E-2</v>
      </c>
      <c r="M1942" s="288">
        <f t="shared" si="60"/>
        <v>8.1864000000000034E-3</v>
      </c>
      <c r="N1942" s="289">
        <f t="shared" si="61"/>
        <v>0.21523673306270122</v>
      </c>
    </row>
    <row r="1943" spans="1:14">
      <c r="A1943" s="273" t="s">
        <v>1782</v>
      </c>
      <c r="B1943" s="273">
        <v>442232103</v>
      </c>
      <c r="C1943" s="273" t="s">
        <v>1783</v>
      </c>
      <c r="D1943" s="273">
        <v>19138595</v>
      </c>
      <c r="E1943" s="273">
        <v>100</v>
      </c>
      <c r="F1943" s="273" t="s">
        <v>1772</v>
      </c>
      <c r="G1943" s="273" t="s">
        <v>1255</v>
      </c>
      <c r="H1943" s="273" t="s">
        <v>1773</v>
      </c>
      <c r="I1943" s="287">
        <v>1</v>
      </c>
      <c r="J1943" s="273">
        <v>104</v>
      </c>
      <c r="K1943" s="288">
        <v>7.1254800000000007E-2</v>
      </c>
      <c r="L1943" s="288">
        <v>6.2586000000000003E-2</v>
      </c>
      <c r="M1943" s="288">
        <f t="shared" si="60"/>
        <v>8.6688000000000043E-3</v>
      </c>
      <c r="N1943" s="289">
        <f t="shared" si="61"/>
        <v>0.12165917243469919</v>
      </c>
    </row>
    <row r="1944" spans="1:14">
      <c r="A1944" s="273" t="s">
        <v>1782</v>
      </c>
      <c r="B1944" s="273">
        <v>442232103</v>
      </c>
      <c r="C1944" s="273" t="s">
        <v>1783</v>
      </c>
      <c r="D1944" s="273">
        <v>19138683</v>
      </c>
      <c r="E1944" s="273">
        <v>100</v>
      </c>
      <c r="F1944" s="273" t="s">
        <v>1772</v>
      </c>
      <c r="G1944" s="273" t="s">
        <v>1255</v>
      </c>
      <c r="H1944" s="273" t="s">
        <v>1773</v>
      </c>
      <c r="I1944" s="287">
        <v>1</v>
      </c>
      <c r="J1944" s="273">
        <v>109</v>
      </c>
      <c r="K1944" s="288">
        <v>7.3679600000000012E-2</v>
      </c>
      <c r="L1944" s="288">
        <v>5.7389000000000003E-2</v>
      </c>
      <c r="M1944" s="288">
        <f t="shared" si="60"/>
        <v>1.6290600000000009E-2</v>
      </c>
      <c r="N1944" s="289">
        <f t="shared" si="61"/>
        <v>0.22110054886291466</v>
      </c>
    </row>
    <row r="1945" spans="1:14">
      <c r="A1945" s="273" t="s">
        <v>1782</v>
      </c>
      <c r="B1945" s="273">
        <v>442232103</v>
      </c>
      <c r="C1945" s="273" t="s">
        <v>1783</v>
      </c>
      <c r="D1945" s="273">
        <v>19138685</v>
      </c>
      <c r="E1945" s="273">
        <v>100</v>
      </c>
      <c r="F1945" s="273" t="s">
        <v>1772</v>
      </c>
      <c r="G1945" s="273" t="s">
        <v>1255</v>
      </c>
      <c r="H1945" s="273" t="s">
        <v>1773</v>
      </c>
      <c r="I1945" s="287">
        <v>1</v>
      </c>
      <c r="J1945" s="273">
        <v>60</v>
      </c>
      <c r="K1945" s="288">
        <v>3.38824E-2</v>
      </c>
      <c r="L1945" s="288">
        <v>2.6159999999999999E-2</v>
      </c>
      <c r="M1945" s="288">
        <f t="shared" si="60"/>
        <v>7.7224000000000008E-3</v>
      </c>
      <c r="N1945" s="289">
        <f t="shared" si="61"/>
        <v>0.2279177390031403</v>
      </c>
    </row>
    <row r="1946" spans="1:14">
      <c r="A1946" s="273" t="s">
        <v>1782</v>
      </c>
      <c r="B1946" s="273">
        <v>442232103</v>
      </c>
      <c r="C1946" s="273" t="s">
        <v>1783</v>
      </c>
      <c r="D1946" s="273">
        <v>19138787</v>
      </c>
      <c r="E1946" s="273">
        <v>100</v>
      </c>
      <c r="F1946" s="273" t="s">
        <v>1772</v>
      </c>
      <c r="G1946" s="273" t="s">
        <v>1255</v>
      </c>
      <c r="H1946" s="273" t="s">
        <v>1773</v>
      </c>
      <c r="I1946" s="287">
        <v>1</v>
      </c>
      <c r="J1946" s="273">
        <v>76</v>
      </c>
      <c r="K1946" s="288">
        <v>6.0236400000000002E-2</v>
      </c>
      <c r="L1946" s="288">
        <v>4.4903999999999999E-2</v>
      </c>
      <c r="M1946" s="288">
        <f t="shared" si="60"/>
        <v>1.5332400000000003E-2</v>
      </c>
      <c r="N1946" s="289">
        <f t="shared" si="61"/>
        <v>0.25453712373249399</v>
      </c>
    </row>
    <row r="1947" spans="1:14">
      <c r="A1947" s="273" t="s">
        <v>1782</v>
      </c>
      <c r="B1947" s="273">
        <v>442232103</v>
      </c>
      <c r="C1947" s="273" t="s">
        <v>1783</v>
      </c>
      <c r="D1947" s="273">
        <v>19138885</v>
      </c>
      <c r="E1947" s="273">
        <v>100</v>
      </c>
      <c r="F1947" s="273" t="s">
        <v>1772</v>
      </c>
      <c r="G1947" s="273" t="s">
        <v>1255</v>
      </c>
      <c r="H1947" s="273" t="s">
        <v>1773</v>
      </c>
      <c r="I1947" s="287">
        <v>1</v>
      </c>
      <c r="J1947" s="273">
        <v>44</v>
      </c>
      <c r="K1947" s="288">
        <v>3.96952E-2</v>
      </c>
      <c r="L1947" s="288">
        <v>2.2686000000000001E-2</v>
      </c>
      <c r="M1947" s="288">
        <f t="shared" si="60"/>
        <v>1.7009199999999999E-2</v>
      </c>
      <c r="N1947" s="289">
        <f t="shared" si="61"/>
        <v>0.42849513291279545</v>
      </c>
    </row>
    <row r="1948" spans="1:14">
      <c r="A1948" s="273" t="s">
        <v>1782</v>
      </c>
      <c r="B1948" s="273">
        <v>442232103</v>
      </c>
      <c r="C1948" s="273" t="s">
        <v>1783</v>
      </c>
      <c r="D1948" s="273">
        <v>19138893</v>
      </c>
      <c r="E1948" s="273">
        <v>100</v>
      </c>
      <c r="F1948" s="273" t="s">
        <v>1772</v>
      </c>
      <c r="G1948" s="273" t="s">
        <v>1255</v>
      </c>
      <c r="H1948" s="273" t="s">
        <v>1773</v>
      </c>
      <c r="I1948" s="287">
        <v>1</v>
      </c>
      <c r="J1948" s="273">
        <v>106</v>
      </c>
      <c r="K1948" s="288">
        <v>9.1474399999999997E-2</v>
      </c>
      <c r="L1948" s="288">
        <v>6.4408999999999994E-2</v>
      </c>
      <c r="M1948" s="288">
        <f t="shared" si="60"/>
        <v>2.7065400000000003E-2</v>
      </c>
      <c r="N1948" s="289">
        <f t="shared" si="61"/>
        <v>0.29587950289917181</v>
      </c>
    </row>
    <row r="1949" spans="1:14">
      <c r="A1949" s="273" t="s">
        <v>1782</v>
      </c>
      <c r="B1949" s="273">
        <v>442232103</v>
      </c>
      <c r="C1949" s="273" t="s">
        <v>1783</v>
      </c>
      <c r="D1949" s="273">
        <v>19138895</v>
      </c>
      <c r="E1949" s="273">
        <v>100</v>
      </c>
      <c r="F1949" s="273" t="s">
        <v>1772</v>
      </c>
      <c r="G1949" s="273" t="s">
        <v>1255</v>
      </c>
      <c r="H1949" s="273" t="s">
        <v>1773</v>
      </c>
      <c r="I1949" s="287">
        <v>1</v>
      </c>
      <c r="J1949" s="273">
        <v>118</v>
      </c>
      <c r="K1949" s="288">
        <v>0.11728239999999999</v>
      </c>
      <c r="L1949" s="288">
        <v>7.9500000000000001E-2</v>
      </c>
      <c r="M1949" s="288">
        <f t="shared" si="60"/>
        <v>3.7782399999999994E-2</v>
      </c>
      <c r="N1949" s="289">
        <f t="shared" si="61"/>
        <v>0.32214893283220669</v>
      </c>
    </row>
    <row r="1950" spans="1:14">
      <c r="A1950" s="273" t="s">
        <v>1782</v>
      </c>
      <c r="B1950" s="273">
        <v>442232103</v>
      </c>
      <c r="C1950" s="273" t="s">
        <v>1783</v>
      </c>
      <c r="D1950" s="273">
        <v>19138903</v>
      </c>
      <c r="E1950" s="273">
        <v>100</v>
      </c>
      <c r="F1950" s="273" t="s">
        <v>1772</v>
      </c>
      <c r="G1950" s="273" t="s">
        <v>1255</v>
      </c>
      <c r="H1950" s="273" t="s">
        <v>1773</v>
      </c>
      <c r="I1950" s="287">
        <v>1</v>
      </c>
      <c r="J1950" s="273">
        <v>65</v>
      </c>
      <c r="K1950" s="288">
        <v>4.5549199999999998E-2</v>
      </c>
      <c r="L1950" s="288">
        <v>4.1370999999999998E-2</v>
      </c>
      <c r="M1950" s="288">
        <f t="shared" si="60"/>
        <v>4.1782E-3</v>
      </c>
      <c r="N1950" s="289">
        <f t="shared" si="61"/>
        <v>9.1729382733395981E-2</v>
      </c>
    </row>
    <row r="1951" spans="1:14">
      <c r="A1951" s="273" t="s">
        <v>1782</v>
      </c>
      <c r="B1951" s="273">
        <v>442232103</v>
      </c>
      <c r="C1951" s="273" t="s">
        <v>1783</v>
      </c>
      <c r="D1951" s="273">
        <v>19138911</v>
      </c>
      <c r="E1951" s="273">
        <v>100</v>
      </c>
      <c r="F1951" s="273" t="s">
        <v>1772</v>
      </c>
      <c r="G1951" s="273" t="s">
        <v>1255</v>
      </c>
      <c r="H1951" s="273" t="s">
        <v>1773</v>
      </c>
      <c r="I1951" s="287">
        <v>1</v>
      </c>
      <c r="J1951" s="273">
        <v>145</v>
      </c>
      <c r="K1951" s="288">
        <v>5.5552400000000002E-2</v>
      </c>
      <c r="L1951" s="288">
        <v>5.1776000000000003E-2</v>
      </c>
      <c r="M1951" s="288">
        <f t="shared" si="60"/>
        <v>3.7763999999999992E-3</v>
      </c>
      <c r="N1951" s="289">
        <f t="shared" si="61"/>
        <v>6.7979061210676747E-2</v>
      </c>
    </row>
    <row r="1952" spans="1:14">
      <c r="A1952" s="273" t="s">
        <v>1782</v>
      </c>
      <c r="B1952" s="273">
        <v>442232103</v>
      </c>
      <c r="C1952" s="273" t="s">
        <v>1783</v>
      </c>
      <c r="D1952" s="273">
        <v>19138929</v>
      </c>
      <c r="E1952" s="273">
        <v>100</v>
      </c>
      <c r="F1952" s="273" t="s">
        <v>1772</v>
      </c>
      <c r="G1952" s="273" t="s">
        <v>1255</v>
      </c>
      <c r="H1952" s="273" t="s">
        <v>1773</v>
      </c>
      <c r="I1952" s="287">
        <v>1</v>
      </c>
      <c r="J1952" s="273">
        <v>75</v>
      </c>
      <c r="K1952" s="288">
        <v>3.2988400000000001E-2</v>
      </c>
      <c r="L1952" s="288">
        <v>2.7752196999999999E-2</v>
      </c>
      <c r="M1952" s="288">
        <f t="shared" si="60"/>
        <v>5.2362030000000018E-3</v>
      </c>
      <c r="N1952" s="289">
        <f t="shared" si="61"/>
        <v>0.15872861369451086</v>
      </c>
    </row>
    <row r="1953" spans="1:14">
      <c r="A1953" s="273" t="s">
        <v>1782</v>
      </c>
      <c r="B1953" s="273">
        <v>442232103</v>
      </c>
      <c r="C1953" s="273" t="s">
        <v>1783</v>
      </c>
      <c r="D1953" s="273">
        <v>19138931</v>
      </c>
      <c r="E1953" s="273">
        <v>100</v>
      </c>
      <c r="F1953" s="273" t="s">
        <v>1772</v>
      </c>
      <c r="G1953" s="273" t="s">
        <v>1255</v>
      </c>
      <c r="H1953" s="273" t="s">
        <v>1773</v>
      </c>
      <c r="I1953" s="287">
        <v>1</v>
      </c>
      <c r="J1953" s="273">
        <v>74</v>
      </c>
      <c r="K1953" s="288">
        <v>4.8381199999999999E-2</v>
      </c>
      <c r="L1953" s="288">
        <v>4.3631999999999997E-2</v>
      </c>
      <c r="M1953" s="288">
        <f t="shared" si="60"/>
        <v>4.749200000000002E-3</v>
      </c>
      <c r="N1953" s="289">
        <f t="shared" si="61"/>
        <v>9.8162096020768447E-2</v>
      </c>
    </row>
    <row r="1954" spans="1:14">
      <c r="A1954" s="273" t="s">
        <v>1985</v>
      </c>
      <c r="B1954" s="273">
        <v>442231302</v>
      </c>
      <c r="C1954" s="273" t="s">
        <v>1986</v>
      </c>
      <c r="D1954" s="273">
        <v>20099227</v>
      </c>
      <c r="E1954" s="273">
        <v>100</v>
      </c>
      <c r="F1954" s="273" t="s">
        <v>1772</v>
      </c>
      <c r="G1954" s="273" t="s">
        <v>1255</v>
      </c>
      <c r="H1954" s="273" t="s">
        <v>1773</v>
      </c>
      <c r="I1954" s="287">
        <v>1</v>
      </c>
      <c r="J1954" s="273">
        <v>39</v>
      </c>
      <c r="K1954" s="288">
        <v>4.2098400000000001E-2</v>
      </c>
      <c r="L1954" s="288">
        <v>3.0817000000000001E-2</v>
      </c>
      <c r="M1954" s="288">
        <f t="shared" si="60"/>
        <v>1.12814E-2</v>
      </c>
      <c r="N1954" s="289">
        <f t="shared" si="61"/>
        <v>0.26797693023962904</v>
      </c>
    </row>
    <row r="1955" spans="1:14">
      <c r="A1955" s="273" t="s">
        <v>1985</v>
      </c>
      <c r="B1955" s="273">
        <v>442231302</v>
      </c>
      <c r="C1955" s="273" t="s">
        <v>1986</v>
      </c>
      <c r="D1955" s="273">
        <v>20099235</v>
      </c>
      <c r="E1955" s="273">
        <v>63</v>
      </c>
      <c r="F1955" s="273" t="s">
        <v>1772</v>
      </c>
      <c r="G1955" s="273" t="s">
        <v>1255</v>
      </c>
      <c r="H1955" s="273" t="s">
        <v>1773</v>
      </c>
      <c r="I1955" s="287">
        <v>1</v>
      </c>
      <c r="J1955" s="273">
        <v>21</v>
      </c>
      <c r="K1955" s="288">
        <v>1.3630799999999998E-2</v>
      </c>
      <c r="L1955" s="288">
        <v>1.0094000000000001E-2</v>
      </c>
      <c r="M1955" s="288">
        <f t="shared" si="60"/>
        <v>3.5367999999999979E-3</v>
      </c>
      <c r="N1955" s="289">
        <f t="shared" si="61"/>
        <v>0.25947119758194664</v>
      </c>
    </row>
    <row r="1956" spans="1:14">
      <c r="A1956" s="273" t="s">
        <v>1985</v>
      </c>
      <c r="B1956" s="273">
        <v>442231302</v>
      </c>
      <c r="C1956" s="273" t="s">
        <v>1986</v>
      </c>
      <c r="D1956" s="273">
        <v>20099243</v>
      </c>
      <c r="E1956" s="273">
        <v>63</v>
      </c>
      <c r="F1956" s="273" t="s">
        <v>1772</v>
      </c>
      <c r="G1956" s="273" t="s">
        <v>1255</v>
      </c>
      <c r="H1956" s="273" t="s">
        <v>1773</v>
      </c>
      <c r="I1956" s="287">
        <v>1</v>
      </c>
      <c r="J1956" s="273">
        <v>46</v>
      </c>
      <c r="K1956" s="288">
        <v>3.3168800000000005E-2</v>
      </c>
      <c r="L1956" s="288">
        <v>2.6478000000000002E-2</v>
      </c>
      <c r="M1956" s="288">
        <f t="shared" si="60"/>
        <v>6.6908000000000037E-3</v>
      </c>
      <c r="N1956" s="289">
        <f t="shared" si="61"/>
        <v>0.20171968838185292</v>
      </c>
    </row>
    <row r="1957" spans="1:14">
      <c r="A1957" s="273" t="s">
        <v>1782</v>
      </c>
      <c r="B1957" s="273">
        <v>442232102</v>
      </c>
      <c r="C1957" s="273" t="s">
        <v>1984</v>
      </c>
      <c r="D1957" s="273">
        <v>20505616</v>
      </c>
      <c r="E1957" s="273">
        <v>100</v>
      </c>
      <c r="F1957" s="273" t="s">
        <v>1772</v>
      </c>
      <c r="G1957" s="273" t="s">
        <v>1255</v>
      </c>
      <c r="H1957" s="273" t="s">
        <v>1773</v>
      </c>
      <c r="I1957" s="287">
        <v>1</v>
      </c>
      <c r="J1957" s="273">
        <v>95</v>
      </c>
      <c r="K1957" s="288">
        <v>7.255360000000001E-2</v>
      </c>
      <c r="L1957" s="288">
        <v>5.8756000000000003E-2</v>
      </c>
      <c r="M1957" s="288">
        <f t="shared" si="60"/>
        <v>1.3797600000000007E-2</v>
      </c>
      <c r="N1957" s="289">
        <f t="shared" si="61"/>
        <v>0.19017112865522875</v>
      </c>
    </row>
    <row r="1958" spans="1:14">
      <c r="A1958" s="273" t="s">
        <v>1782</v>
      </c>
      <c r="B1958" s="273">
        <v>442232102</v>
      </c>
      <c r="C1958" s="273" t="s">
        <v>1984</v>
      </c>
      <c r="D1958" s="273">
        <v>20505628</v>
      </c>
      <c r="E1958" s="273">
        <v>100</v>
      </c>
      <c r="F1958" s="273" t="s">
        <v>1772</v>
      </c>
      <c r="G1958" s="273" t="s">
        <v>1255</v>
      </c>
      <c r="H1958" s="273" t="s">
        <v>1773</v>
      </c>
      <c r="I1958" s="287">
        <v>1</v>
      </c>
      <c r="J1958" s="273">
        <v>88</v>
      </c>
      <c r="K1958" s="288">
        <v>7.0251999999999995E-2</v>
      </c>
      <c r="L1958" s="288">
        <v>4.3992999999999997E-2</v>
      </c>
      <c r="M1958" s="288">
        <f t="shared" si="60"/>
        <v>2.6258999999999998E-2</v>
      </c>
      <c r="N1958" s="289">
        <f t="shared" si="61"/>
        <v>0.37378295279849683</v>
      </c>
    </row>
    <row r="1959" spans="1:14">
      <c r="A1959" s="273" t="s">
        <v>1782</v>
      </c>
      <c r="B1959" s="273">
        <v>442232102</v>
      </c>
      <c r="C1959" s="273" t="s">
        <v>1984</v>
      </c>
      <c r="D1959" s="273">
        <v>20505672</v>
      </c>
      <c r="E1959" s="273">
        <v>100</v>
      </c>
      <c r="F1959" s="273" t="s">
        <v>1772</v>
      </c>
      <c r="G1959" s="273" t="s">
        <v>1255</v>
      </c>
      <c r="H1959" s="273" t="s">
        <v>1773</v>
      </c>
      <c r="I1959" s="287">
        <v>1</v>
      </c>
      <c r="J1959" s="273">
        <v>49</v>
      </c>
      <c r="K1959" s="288">
        <v>2.7256799999999998E-2</v>
      </c>
      <c r="L1959" s="288">
        <v>2.4792999999999999E-2</v>
      </c>
      <c r="M1959" s="288">
        <f t="shared" si="60"/>
        <v>2.4637999999999986E-3</v>
      </c>
      <c r="N1959" s="289">
        <f t="shared" si="61"/>
        <v>9.0392122332775632E-2</v>
      </c>
    </row>
    <row r="1960" spans="1:14">
      <c r="A1960" s="273" t="s">
        <v>1782</v>
      </c>
      <c r="B1960" s="273">
        <v>442232102</v>
      </c>
      <c r="C1960" s="273" t="s">
        <v>1984</v>
      </c>
      <c r="D1960" s="273">
        <v>20505692</v>
      </c>
      <c r="E1960" s="273">
        <v>100</v>
      </c>
      <c r="F1960" s="273" t="s">
        <v>1772</v>
      </c>
      <c r="G1960" s="273" t="s">
        <v>1255</v>
      </c>
      <c r="H1960" s="273" t="s">
        <v>1773</v>
      </c>
      <c r="I1960" s="287">
        <v>1</v>
      </c>
      <c r="J1960" s="273">
        <v>47</v>
      </c>
      <c r="K1960" s="288">
        <v>3.1764799999999996E-2</v>
      </c>
      <c r="L1960" s="288">
        <v>1.9886000000000001E-2</v>
      </c>
      <c r="M1960" s="288">
        <f t="shared" si="60"/>
        <v>1.1878799999999995E-2</v>
      </c>
      <c r="N1960" s="289">
        <f t="shared" si="61"/>
        <v>0.37396111418929118</v>
      </c>
    </row>
    <row r="1961" spans="1:14">
      <c r="A1961" s="273" t="s">
        <v>1782</v>
      </c>
      <c r="B1961" s="273">
        <v>442232102</v>
      </c>
      <c r="C1961" s="273" t="s">
        <v>1984</v>
      </c>
      <c r="D1961" s="273">
        <v>20505722</v>
      </c>
      <c r="E1961" s="273">
        <v>100</v>
      </c>
      <c r="F1961" s="273" t="s">
        <v>1772</v>
      </c>
      <c r="G1961" s="273" t="s">
        <v>1255</v>
      </c>
      <c r="H1961" s="273" t="s">
        <v>1773</v>
      </c>
      <c r="I1961" s="287">
        <v>1</v>
      </c>
      <c r="J1961" s="273">
        <v>113</v>
      </c>
      <c r="K1961" s="288">
        <v>7.7366399999999988E-2</v>
      </c>
      <c r="L1961" s="288">
        <v>5.9066E-2</v>
      </c>
      <c r="M1961" s="288">
        <f t="shared" si="60"/>
        <v>1.8300399999999988E-2</v>
      </c>
      <c r="N1961" s="289">
        <f t="shared" si="61"/>
        <v>0.23654196136824243</v>
      </c>
    </row>
    <row r="1962" spans="1:14">
      <c r="A1962" s="273" t="s">
        <v>1782</v>
      </c>
      <c r="B1962" s="273">
        <v>442232102</v>
      </c>
      <c r="C1962" s="273" t="s">
        <v>1984</v>
      </c>
      <c r="D1962" s="273">
        <v>20505746</v>
      </c>
      <c r="E1962" s="273">
        <v>100</v>
      </c>
      <c r="F1962" s="273" t="s">
        <v>1772</v>
      </c>
      <c r="G1962" s="273" t="s">
        <v>1255</v>
      </c>
      <c r="H1962" s="273" t="s">
        <v>1773</v>
      </c>
      <c r="I1962" s="287">
        <v>1</v>
      </c>
      <c r="J1962" s="273">
        <v>41</v>
      </c>
      <c r="K1962" s="288">
        <v>5.2572399999999998E-2</v>
      </c>
      <c r="L1962" s="288">
        <v>1.6105000000000001E-2</v>
      </c>
      <c r="M1962" s="288">
        <f t="shared" si="60"/>
        <v>3.6467399999999997E-2</v>
      </c>
      <c r="N1962" s="289">
        <f t="shared" si="61"/>
        <v>0.69366055192458398</v>
      </c>
    </row>
    <row r="1963" spans="1:14">
      <c r="A1963" s="273" t="s">
        <v>1782</v>
      </c>
      <c r="B1963" s="273">
        <v>442232102</v>
      </c>
      <c r="C1963" s="273" t="s">
        <v>1984</v>
      </c>
      <c r="D1963" s="273">
        <v>20505766</v>
      </c>
      <c r="E1963" s="273">
        <v>100</v>
      </c>
      <c r="F1963" s="273" t="s">
        <v>1772</v>
      </c>
      <c r="G1963" s="273" t="s">
        <v>1255</v>
      </c>
      <c r="H1963" s="273" t="s">
        <v>1773</v>
      </c>
      <c r="I1963" s="287">
        <v>1</v>
      </c>
      <c r="J1963" s="273">
        <v>38</v>
      </c>
      <c r="K1963" s="288">
        <v>2.9771599999999999E-2</v>
      </c>
      <c r="L1963" s="288">
        <v>1.8846999999999999E-2</v>
      </c>
      <c r="M1963" s="288">
        <f t="shared" si="60"/>
        <v>1.09246E-2</v>
      </c>
      <c r="N1963" s="289">
        <f t="shared" si="61"/>
        <v>0.36694702333767754</v>
      </c>
    </row>
    <row r="1964" spans="1:14">
      <c r="A1964" s="273" t="s">
        <v>1782</v>
      </c>
      <c r="B1964" s="273">
        <v>442232102</v>
      </c>
      <c r="C1964" s="273" t="s">
        <v>1984</v>
      </c>
      <c r="D1964" s="273">
        <v>20505804</v>
      </c>
      <c r="E1964" s="273">
        <v>100</v>
      </c>
      <c r="F1964" s="273" t="s">
        <v>1772</v>
      </c>
      <c r="G1964" s="273" t="s">
        <v>1255</v>
      </c>
      <c r="H1964" s="273" t="s">
        <v>1773</v>
      </c>
      <c r="I1964" s="287">
        <v>1</v>
      </c>
      <c r="J1964" s="273">
        <v>81</v>
      </c>
      <c r="K1964" s="288">
        <v>6.3986799999999996E-2</v>
      </c>
      <c r="L1964" s="288">
        <v>3.9081999999999999E-2</v>
      </c>
      <c r="M1964" s="288">
        <f t="shared" si="60"/>
        <v>2.4904799999999998E-2</v>
      </c>
      <c r="N1964" s="289">
        <f t="shared" si="61"/>
        <v>0.38921777616633429</v>
      </c>
    </row>
    <row r="1965" spans="1:14">
      <c r="A1965" s="273" t="s">
        <v>1985</v>
      </c>
      <c r="B1965" s="273">
        <v>442231303</v>
      </c>
      <c r="C1965" s="273" t="s">
        <v>1453</v>
      </c>
      <c r="D1965" s="273">
        <v>20505838</v>
      </c>
      <c r="E1965" s="273">
        <v>250</v>
      </c>
      <c r="F1965" s="273" t="s">
        <v>1772</v>
      </c>
      <c r="G1965" s="273" t="s">
        <v>1255</v>
      </c>
      <c r="H1965" s="273" t="s">
        <v>1773</v>
      </c>
      <c r="I1965" s="287">
        <v>1</v>
      </c>
      <c r="J1965" s="273">
        <v>206</v>
      </c>
      <c r="K1965" s="288">
        <v>0.19208800000000001</v>
      </c>
      <c r="L1965" s="288">
        <v>0.118729</v>
      </c>
      <c r="M1965" s="288">
        <f t="shared" si="60"/>
        <v>7.3359000000000008E-2</v>
      </c>
      <c r="N1965" s="289">
        <f t="shared" si="61"/>
        <v>0.38190308608554413</v>
      </c>
    </row>
    <row r="1966" spans="1:14">
      <c r="A1966" s="273" t="s">
        <v>1782</v>
      </c>
      <c r="B1966" s="273">
        <v>442232102</v>
      </c>
      <c r="C1966" s="273" t="s">
        <v>1984</v>
      </c>
      <c r="D1966" s="273">
        <v>20505866</v>
      </c>
      <c r="E1966" s="273">
        <v>100</v>
      </c>
      <c r="F1966" s="273" t="s">
        <v>1772</v>
      </c>
      <c r="G1966" s="273" t="s">
        <v>1255</v>
      </c>
      <c r="H1966" s="273" t="s">
        <v>1773</v>
      </c>
      <c r="I1966" s="287">
        <v>1</v>
      </c>
      <c r="J1966" s="273">
        <v>55</v>
      </c>
      <c r="K1966" s="288">
        <v>4.0134800000000005E-2</v>
      </c>
      <c r="L1966" s="288">
        <v>3.0637999999999999E-2</v>
      </c>
      <c r="M1966" s="288">
        <f t="shared" si="60"/>
        <v>9.4968000000000066E-3</v>
      </c>
      <c r="N1966" s="289">
        <f t="shared" si="61"/>
        <v>0.23662258189900051</v>
      </c>
    </row>
    <row r="1967" spans="1:14">
      <c r="A1967" s="273" t="s">
        <v>1985</v>
      </c>
      <c r="B1967" s="273">
        <v>442231303</v>
      </c>
      <c r="C1967" s="273" t="s">
        <v>1453</v>
      </c>
      <c r="D1967" s="273">
        <v>20505928</v>
      </c>
      <c r="E1967" s="273">
        <v>100</v>
      </c>
      <c r="F1967" s="273" t="s">
        <v>1772</v>
      </c>
      <c r="G1967" s="273" t="s">
        <v>1255</v>
      </c>
      <c r="H1967" s="273" t="s">
        <v>1773</v>
      </c>
      <c r="I1967" s="287">
        <v>1</v>
      </c>
      <c r="J1967" s="273">
        <v>75</v>
      </c>
      <c r="K1967" s="288">
        <v>0.1294796</v>
      </c>
      <c r="L1967" s="288">
        <v>4.3676E-2</v>
      </c>
      <c r="M1967" s="288">
        <f t="shared" si="60"/>
        <v>8.5803600000000008E-2</v>
      </c>
      <c r="N1967" s="289">
        <f t="shared" si="61"/>
        <v>0.66268045313701929</v>
      </c>
    </row>
    <row r="1968" spans="1:14">
      <c r="A1968" s="273" t="s">
        <v>1985</v>
      </c>
      <c r="B1968" s="273">
        <v>442231303</v>
      </c>
      <c r="C1968" s="273" t="s">
        <v>1453</v>
      </c>
      <c r="D1968" s="273">
        <v>20505932</v>
      </c>
      <c r="E1968" s="273">
        <v>100</v>
      </c>
      <c r="F1968" s="273" t="s">
        <v>1772</v>
      </c>
      <c r="G1968" s="273" t="s">
        <v>1255</v>
      </c>
      <c r="H1968" s="273" t="s">
        <v>1773</v>
      </c>
      <c r="I1968" s="287">
        <v>1</v>
      </c>
      <c r="J1968" s="273">
        <v>42</v>
      </c>
      <c r="K1968" s="288">
        <v>3.2197999999999997E-2</v>
      </c>
      <c r="L1968" s="288">
        <v>2.0492E-2</v>
      </c>
      <c r="M1968" s="288">
        <f t="shared" si="60"/>
        <v>1.1705999999999998E-2</v>
      </c>
      <c r="N1968" s="289">
        <f t="shared" si="61"/>
        <v>0.36356295422075902</v>
      </c>
    </row>
    <row r="1969" spans="1:14">
      <c r="A1969" s="273" t="s">
        <v>1985</v>
      </c>
      <c r="B1969" s="273">
        <v>442231303</v>
      </c>
      <c r="C1969" s="273" t="s">
        <v>1453</v>
      </c>
      <c r="D1969" s="273">
        <v>20505962</v>
      </c>
      <c r="E1969" s="273">
        <v>100</v>
      </c>
      <c r="F1969" s="273" t="s">
        <v>1772</v>
      </c>
      <c r="G1969" s="273" t="s">
        <v>1255</v>
      </c>
      <c r="H1969" s="273" t="s">
        <v>1773</v>
      </c>
      <c r="I1969" s="287">
        <v>1</v>
      </c>
      <c r="J1969" s="273">
        <v>69</v>
      </c>
      <c r="K1969" s="288">
        <v>9.5564399999999994E-2</v>
      </c>
      <c r="L1969" s="288">
        <v>3.8421999999999998E-2</v>
      </c>
      <c r="M1969" s="288">
        <f t="shared" si="60"/>
        <v>5.7142399999999996E-2</v>
      </c>
      <c r="N1969" s="289">
        <f t="shared" si="61"/>
        <v>0.59794651564808654</v>
      </c>
    </row>
    <row r="1970" spans="1:14">
      <c r="A1970" s="273" t="s">
        <v>1985</v>
      </c>
      <c r="B1970" s="273">
        <v>442231301</v>
      </c>
      <c r="C1970" s="273" t="s">
        <v>1452</v>
      </c>
      <c r="D1970" s="273">
        <v>20506338</v>
      </c>
      <c r="E1970" s="273">
        <v>100</v>
      </c>
      <c r="F1970" s="273" t="s">
        <v>1772</v>
      </c>
      <c r="G1970" s="273" t="s">
        <v>1255</v>
      </c>
      <c r="H1970" s="273" t="s">
        <v>1773</v>
      </c>
      <c r="I1970" s="287">
        <v>1</v>
      </c>
      <c r="J1970" s="273">
        <v>56</v>
      </c>
      <c r="K1970" s="288">
        <v>3.9857199999999995E-2</v>
      </c>
      <c r="L1970" s="288">
        <v>3.1053999999999998E-2</v>
      </c>
      <c r="M1970" s="288">
        <f t="shared" ref="M1970:M2033" si="62">K1970-L1970</f>
        <v>8.8031999999999971E-3</v>
      </c>
      <c r="N1970" s="289">
        <f t="shared" ref="N1970:N2033" si="63">M1970/K1970</f>
        <v>0.22086850054695256</v>
      </c>
    </row>
    <row r="1971" spans="1:14">
      <c r="A1971" s="273" t="s">
        <v>1985</v>
      </c>
      <c r="B1971" s="273">
        <v>442231301</v>
      </c>
      <c r="C1971" s="273" t="s">
        <v>1452</v>
      </c>
      <c r="D1971" s="273">
        <v>20506344</v>
      </c>
      <c r="E1971" s="273">
        <v>100</v>
      </c>
      <c r="F1971" s="273" t="s">
        <v>1772</v>
      </c>
      <c r="G1971" s="273" t="s">
        <v>1255</v>
      </c>
      <c r="H1971" s="273" t="s">
        <v>1773</v>
      </c>
      <c r="I1971" s="287">
        <v>1</v>
      </c>
      <c r="J1971" s="273">
        <v>71</v>
      </c>
      <c r="K1971" s="288">
        <v>6.3967599999999999E-2</v>
      </c>
      <c r="L1971" s="288">
        <v>4.3839000000000003E-2</v>
      </c>
      <c r="M1971" s="288">
        <f t="shared" si="62"/>
        <v>2.0128599999999996E-2</v>
      </c>
      <c r="N1971" s="289">
        <f t="shared" si="63"/>
        <v>0.31466867601723369</v>
      </c>
    </row>
    <row r="1972" spans="1:14">
      <c r="A1972" s="273" t="s">
        <v>1985</v>
      </c>
      <c r="B1972" s="273">
        <v>442231301</v>
      </c>
      <c r="C1972" s="273" t="s">
        <v>1452</v>
      </c>
      <c r="D1972" s="273">
        <v>20506410</v>
      </c>
      <c r="E1972" s="273">
        <v>100</v>
      </c>
      <c r="F1972" s="273" t="s">
        <v>1772</v>
      </c>
      <c r="G1972" s="273" t="s">
        <v>1255</v>
      </c>
      <c r="H1972" s="273" t="s">
        <v>1773</v>
      </c>
      <c r="I1972" s="287">
        <v>1</v>
      </c>
      <c r="J1972" s="273">
        <v>138</v>
      </c>
      <c r="K1972" s="288">
        <v>0.1339736</v>
      </c>
      <c r="L1972" s="288">
        <v>0.100895</v>
      </c>
      <c r="M1972" s="288">
        <f t="shared" si="62"/>
        <v>3.30786E-2</v>
      </c>
      <c r="N1972" s="289">
        <f t="shared" si="63"/>
        <v>0.24690386762765201</v>
      </c>
    </row>
    <row r="1973" spans="1:14">
      <c r="A1973" s="273" t="s">
        <v>1987</v>
      </c>
      <c r="B1973" s="273">
        <v>442232201</v>
      </c>
      <c r="C1973" s="273" t="s">
        <v>1457</v>
      </c>
      <c r="D1973" s="273">
        <v>22482228</v>
      </c>
      <c r="E1973" s="273">
        <v>100</v>
      </c>
      <c r="F1973" s="273" t="s">
        <v>1772</v>
      </c>
      <c r="G1973" s="273" t="s">
        <v>1255</v>
      </c>
      <c r="H1973" s="273" t="s">
        <v>1773</v>
      </c>
      <c r="I1973" s="287">
        <v>1</v>
      </c>
      <c r="J1973" s="273">
        <v>108</v>
      </c>
      <c r="K1973" s="288">
        <v>6.1244800000000002E-2</v>
      </c>
      <c r="L1973" s="288">
        <v>4.4622000000000002E-2</v>
      </c>
      <c r="M1973" s="288">
        <f t="shared" si="62"/>
        <v>1.66228E-2</v>
      </c>
      <c r="N1973" s="289">
        <f t="shared" si="63"/>
        <v>0.27141569569987983</v>
      </c>
    </row>
    <row r="1974" spans="1:14">
      <c r="A1974" s="273" t="s">
        <v>1987</v>
      </c>
      <c r="B1974" s="273">
        <v>442232201</v>
      </c>
      <c r="C1974" s="273" t="s">
        <v>1457</v>
      </c>
      <c r="D1974" s="273">
        <v>22482236</v>
      </c>
      <c r="E1974" s="273">
        <v>100</v>
      </c>
      <c r="F1974" s="273" t="s">
        <v>1772</v>
      </c>
      <c r="G1974" s="273" t="s">
        <v>1255</v>
      </c>
      <c r="H1974" s="273" t="s">
        <v>1773</v>
      </c>
      <c r="I1974" s="287">
        <v>1</v>
      </c>
      <c r="J1974" s="273">
        <v>45</v>
      </c>
      <c r="K1974" s="288">
        <v>4.8138400000000005E-2</v>
      </c>
      <c r="L1974" s="288">
        <v>2.8885000000000001E-2</v>
      </c>
      <c r="M1974" s="288">
        <f t="shared" si="62"/>
        <v>1.9253400000000004E-2</v>
      </c>
      <c r="N1974" s="289">
        <f t="shared" si="63"/>
        <v>0.39995928406428138</v>
      </c>
    </row>
    <row r="1975" spans="1:14">
      <c r="A1975" s="273" t="s">
        <v>1987</v>
      </c>
      <c r="B1975" s="273">
        <v>442232201</v>
      </c>
      <c r="C1975" s="273" t="s">
        <v>1457</v>
      </c>
      <c r="D1975" s="273">
        <v>22482262</v>
      </c>
      <c r="E1975" s="273">
        <v>100</v>
      </c>
      <c r="F1975" s="273" t="s">
        <v>1772</v>
      </c>
      <c r="G1975" s="273" t="s">
        <v>1255</v>
      </c>
      <c r="H1975" s="273" t="s">
        <v>1773</v>
      </c>
      <c r="I1975" s="287">
        <v>1</v>
      </c>
      <c r="J1975" s="273">
        <v>103</v>
      </c>
      <c r="K1975" s="288">
        <v>7.5850399999999998E-2</v>
      </c>
      <c r="L1975" s="288">
        <v>3.4501999999999998E-2</v>
      </c>
      <c r="M1975" s="288">
        <f t="shared" si="62"/>
        <v>4.13484E-2</v>
      </c>
      <c r="N1975" s="289">
        <f t="shared" si="63"/>
        <v>0.54513094195943601</v>
      </c>
    </row>
    <row r="1976" spans="1:14">
      <c r="A1976" s="273" t="s">
        <v>1987</v>
      </c>
      <c r="B1976" s="273">
        <v>442232201</v>
      </c>
      <c r="C1976" s="273" t="s">
        <v>1457</v>
      </c>
      <c r="D1976" s="273">
        <v>22482270</v>
      </c>
      <c r="E1976" s="273">
        <v>100</v>
      </c>
      <c r="F1976" s="273" t="s">
        <v>1772</v>
      </c>
      <c r="G1976" s="273" t="s">
        <v>1255</v>
      </c>
      <c r="H1976" s="273" t="s">
        <v>1773</v>
      </c>
      <c r="I1976" s="287">
        <v>1</v>
      </c>
      <c r="J1976" s="273">
        <v>53</v>
      </c>
      <c r="K1976" s="288">
        <v>3.9526400000000003E-2</v>
      </c>
      <c r="L1976" s="288">
        <v>1.8918999999999998E-2</v>
      </c>
      <c r="M1976" s="288">
        <f t="shared" si="62"/>
        <v>2.0607400000000005E-2</v>
      </c>
      <c r="N1976" s="289">
        <f t="shared" si="63"/>
        <v>0.52135787726683946</v>
      </c>
    </row>
    <row r="1977" spans="1:14">
      <c r="A1977" s="273" t="s">
        <v>1987</v>
      </c>
      <c r="B1977" s="273">
        <v>442232201</v>
      </c>
      <c r="C1977" s="273" t="s">
        <v>1457</v>
      </c>
      <c r="D1977" s="273">
        <v>22482320</v>
      </c>
      <c r="E1977" s="273">
        <v>100</v>
      </c>
      <c r="F1977" s="273" t="s">
        <v>1772</v>
      </c>
      <c r="G1977" s="273" t="s">
        <v>1255</v>
      </c>
      <c r="H1977" s="273" t="s">
        <v>1773</v>
      </c>
      <c r="I1977" s="287">
        <v>1</v>
      </c>
      <c r="J1977" s="273">
        <v>132</v>
      </c>
      <c r="K1977" s="288">
        <v>7.6160399999999989E-2</v>
      </c>
      <c r="L1977" s="288">
        <v>5.5807000000000002E-2</v>
      </c>
      <c r="M1977" s="288">
        <f t="shared" si="62"/>
        <v>2.0353399999999987E-2</v>
      </c>
      <c r="N1977" s="289">
        <f t="shared" si="63"/>
        <v>0.26724386951749191</v>
      </c>
    </row>
    <row r="1978" spans="1:14">
      <c r="A1978" s="273" t="s">
        <v>1987</v>
      </c>
      <c r="B1978" s="273">
        <v>442232201</v>
      </c>
      <c r="C1978" s="273" t="s">
        <v>1457</v>
      </c>
      <c r="D1978" s="273">
        <v>22482446</v>
      </c>
      <c r="E1978" s="273">
        <v>100</v>
      </c>
      <c r="F1978" s="273" t="s">
        <v>1772</v>
      </c>
      <c r="G1978" s="273" t="s">
        <v>1255</v>
      </c>
      <c r="H1978" s="273" t="s">
        <v>1773</v>
      </c>
      <c r="I1978" s="287">
        <v>1</v>
      </c>
      <c r="J1978" s="273">
        <v>55</v>
      </c>
      <c r="K1978" s="288">
        <v>4.1362800000000005E-2</v>
      </c>
      <c r="L1978" s="288">
        <v>2.7188E-2</v>
      </c>
      <c r="M1978" s="288">
        <f t="shared" si="62"/>
        <v>1.4174800000000005E-2</v>
      </c>
      <c r="N1978" s="289">
        <f t="shared" si="63"/>
        <v>0.34269440173295818</v>
      </c>
    </row>
    <row r="1979" spans="1:14">
      <c r="A1979" s="273" t="s">
        <v>1987</v>
      </c>
      <c r="B1979" s="273">
        <v>442232201</v>
      </c>
      <c r="C1979" s="273" t="s">
        <v>1457</v>
      </c>
      <c r="D1979" s="273">
        <v>22482458</v>
      </c>
      <c r="E1979" s="273">
        <v>100</v>
      </c>
      <c r="F1979" s="273" t="s">
        <v>1772</v>
      </c>
      <c r="G1979" s="273" t="s">
        <v>1255</v>
      </c>
      <c r="H1979" s="273" t="s">
        <v>1773</v>
      </c>
      <c r="I1979" s="287">
        <v>1</v>
      </c>
      <c r="J1979" s="273">
        <v>100</v>
      </c>
      <c r="K1979" s="288">
        <v>4.8724400000000001E-2</v>
      </c>
      <c r="L1979" s="288">
        <v>3.8747999999999998E-2</v>
      </c>
      <c r="M1979" s="288">
        <f t="shared" si="62"/>
        <v>9.9764000000000033E-3</v>
      </c>
      <c r="N1979" s="289">
        <f t="shared" si="63"/>
        <v>0.20475162341660447</v>
      </c>
    </row>
    <row r="1980" spans="1:14">
      <c r="A1980" s="273" t="s">
        <v>1987</v>
      </c>
      <c r="B1980" s="273">
        <v>442232201</v>
      </c>
      <c r="C1980" s="273" t="s">
        <v>1457</v>
      </c>
      <c r="D1980" s="273">
        <v>22482474</v>
      </c>
      <c r="E1980" s="273">
        <v>100</v>
      </c>
      <c r="F1980" s="273" t="s">
        <v>1772</v>
      </c>
      <c r="G1980" s="273" t="s">
        <v>1255</v>
      </c>
      <c r="H1980" s="273" t="s">
        <v>1773</v>
      </c>
      <c r="I1980" s="287">
        <v>1</v>
      </c>
      <c r="J1980" s="273">
        <v>66</v>
      </c>
      <c r="K1980" s="288">
        <v>3.9408800000000001E-2</v>
      </c>
      <c r="L1980" s="288">
        <v>3.3681000000000003E-2</v>
      </c>
      <c r="M1980" s="288">
        <f t="shared" si="62"/>
        <v>5.7277999999999982E-3</v>
      </c>
      <c r="N1980" s="289">
        <f t="shared" si="63"/>
        <v>0.14534317208339248</v>
      </c>
    </row>
    <row r="1981" spans="1:14">
      <c r="A1981" s="273" t="s">
        <v>1987</v>
      </c>
      <c r="B1981" s="273">
        <v>442232201</v>
      </c>
      <c r="C1981" s="273" t="s">
        <v>1457</v>
      </c>
      <c r="D1981" s="273">
        <v>22482516</v>
      </c>
      <c r="E1981" s="273">
        <v>100</v>
      </c>
      <c r="F1981" s="273" t="s">
        <v>1772</v>
      </c>
      <c r="G1981" s="273" t="s">
        <v>1255</v>
      </c>
      <c r="H1981" s="273" t="s">
        <v>1773</v>
      </c>
      <c r="I1981" s="287">
        <v>1</v>
      </c>
      <c r="J1981" s="273">
        <v>70</v>
      </c>
      <c r="K1981" s="288">
        <v>4.4190800000000002E-2</v>
      </c>
      <c r="L1981" s="288">
        <v>3.0407E-2</v>
      </c>
      <c r="M1981" s="288">
        <f t="shared" si="62"/>
        <v>1.3783800000000002E-2</v>
      </c>
      <c r="N1981" s="289">
        <f t="shared" si="63"/>
        <v>0.3119156023425691</v>
      </c>
    </row>
    <row r="1982" spans="1:14">
      <c r="A1982" s="273" t="s">
        <v>1987</v>
      </c>
      <c r="B1982" s="273">
        <v>442232201</v>
      </c>
      <c r="C1982" s="273" t="s">
        <v>1457</v>
      </c>
      <c r="D1982" s="273">
        <v>22482658</v>
      </c>
      <c r="E1982" s="273">
        <v>100</v>
      </c>
      <c r="F1982" s="273" t="s">
        <v>1772</v>
      </c>
      <c r="G1982" s="273" t="s">
        <v>1255</v>
      </c>
      <c r="H1982" s="273" t="s">
        <v>1773</v>
      </c>
      <c r="I1982" s="287">
        <v>1</v>
      </c>
      <c r="J1982" s="273">
        <v>137</v>
      </c>
      <c r="K1982" s="288">
        <v>0.18045520000000001</v>
      </c>
      <c r="L1982" s="288">
        <v>0.10134219999999999</v>
      </c>
      <c r="M1982" s="288">
        <f t="shared" si="62"/>
        <v>7.9113000000000017E-2</v>
      </c>
      <c r="N1982" s="289">
        <f t="shared" si="63"/>
        <v>0.43840798159321542</v>
      </c>
    </row>
    <row r="1983" spans="1:14">
      <c r="A1983" s="273" t="s">
        <v>1987</v>
      </c>
      <c r="B1983" s="273">
        <v>442232201</v>
      </c>
      <c r="C1983" s="273" t="s">
        <v>1457</v>
      </c>
      <c r="D1983" s="273">
        <v>22482672</v>
      </c>
      <c r="E1983" s="273">
        <v>100</v>
      </c>
      <c r="F1983" s="273" t="s">
        <v>1772</v>
      </c>
      <c r="G1983" s="273" t="s">
        <v>1255</v>
      </c>
      <c r="H1983" s="273" t="s">
        <v>1773</v>
      </c>
      <c r="I1983" s="287">
        <v>1</v>
      </c>
      <c r="J1983" s="273">
        <v>105</v>
      </c>
      <c r="K1983" s="288">
        <v>0.11337560000000001</v>
      </c>
      <c r="L1983" s="288">
        <v>5.7707000000000001E-2</v>
      </c>
      <c r="M1983" s="288">
        <f t="shared" si="62"/>
        <v>5.5668600000000006E-2</v>
      </c>
      <c r="N1983" s="289">
        <f t="shared" si="63"/>
        <v>0.49101041141127372</v>
      </c>
    </row>
    <row r="1984" spans="1:14">
      <c r="A1984" s="273" t="s">
        <v>1987</v>
      </c>
      <c r="B1984" s="273">
        <v>442232201</v>
      </c>
      <c r="C1984" s="273" t="s">
        <v>1457</v>
      </c>
      <c r="D1984" s="273">
        <v>22482720</v>
      </c>
      <c r="E1984" s="273">
        <v>100</v>
      </c>
      <c r="F1984" s="273" t="s">
        <v>1772</v>
      </c>
      <c r="G1984" s="273" t="s">
        <v>1255</v>
      </c>
      <c r="H1984" s="273" t="s">
        <v>1773</v>
      </c>
      <c r="I1984" s="287">
        <v>1</v>
      </c>
      <c r="J1984" s="273">
        <v>71</v>
      </c>
      <c r="K1984" s="288">
        <v>3.2629600000000002E-2</v>
      </c>
      <c r="L1984" s="288">
        <v>2.6058999999999999E-2</v>
      </c>
      <c r="M1984" s="288">
        <f t="shared" si="62"/>
        <v>6.5706000000000028E-3</v>
      </c>
      <c r="N1984" s="289">
        <f t="shared" si="63"/>
        <v>0.20136930884840765</v>
      </c>
    </row>
    <row r="1985" spans="1:14">
      <c r="A1985" s="273" t="s">
        <v>1987</v>
      </c>
      <c r="B1985" s="273">
        <v>442232202</v>
      </c>
      <c r="C1985" s="273" t="s">
        <v>1988</v>
      </c>
      <c r="D1985" s="273">
        <v>32562716</v>
      </c>
      <c r="E1985" s="273">
        <v>100</v>
      </c>
      <c r="F1985" s="273" t="s">
        <v>1772</v>
      </c>
      <c r="G1985" s="273" t="s">
        <v>1255</v>
      </c>
      <c r="H1985" s="273" t="s">
        <v>1773</v>
      </c>
      <c r="I1985" s="287">
        <v>1</v>
      </c>
      <c r="J1985" s="273">
        <v>115</v>
      </c>
      <c r="K1985" s="288">
        <v>6.5502000000000005E-2</v>
      </c>
      <c r="L1985" s="288">
        <v>5.6502860000000002E-2</v>
      </c>
      <c r="M1985" s="288">
        <f t="shared" si="62"/>
        <v>8.9991400000000027E-3</v>
      </c>
      <c r="N1985" s="289">
        <f t="shared" si="63"/>
        <v>0.13738725535098167</v>
      </c>
    </row>
    <row r="1986" spans="1:14">
      <c r="A1986" s="273" t="s">
        <v>1987</v>
      </c>
      <c r="B1986" s="273">
        <v>442232202</v>
      </c>
      <c r="C1986" s="273" t="s">
        <v>1988</v>
      </c>
      <c r="D1986" s="273">
        <v>32562742</v>
      </c>
      <c r="E1986" s="273">
        <v>100</v>
      </c>
      <c r="F1986" s="273" t="s">
        <v>1772</v>
      </c>
      <c r="G1986" s="273" t="s">
        <v>1255</v>
      </c>
      <c r="H1986" s="273" t="s">
        <v>1773</v>
      </c>
      <c r="I1986" s="287">
        <v>1</v>
      </c>
      <c r="J1986" s="273">
        <v>89</v>
      </c>
      <c r="K1986" s="288">
        <v>5.8924400000000002E-2</v>
      </c>
      <c r="L1986" s="288">
        <v>4.8288999999999999E-2</v>
      </c>
      <c r="M1986" s="288">
        <f t="shared" si="62"/>
        <v>1.0635400000000003E-2</v>
      </c>
      <c r="N1986" s="289">
        <f t="shared" si="63"/>
        <v>0.18049229181799056</v>
      </c>
    </row>
    <row r="1987" spans="1:14">
      <c r="A1987" s="273" t="s">
        <v>1987</v>
      </c>
      <c r="B1987" s="273">
        <v>442232202</v>
      </c>
      <c r="C1987" s="273" t="s">
        <v>1988</v>
      </c>
      <c r="D1987" s="273">
        <v>32562750</v>
      </c>
      <c r="E1987" s="273">
        <v>100</v>
      </c>
      <c r="F1987" s="273" t="s">
        <v>1772</v>
      </c>
      <c r="G1987" s="273" t="s">
        <v>1255</v>
      </c>
      <c r="H1987" s="273" t="s">
        <v>1773</v>
      </c>
      <c r="I1987" s="287">
        <v>1</v>
      </c>
      <c r="J1987" s="273">
        <v>64</v>
      </c>
      <c r="K1987" s="288">
        <v>3.9254400000000002E-2</v>
      </c>
      <c r="L1987" s="288">
        <v>3.5038E-2</v>
      </c>
      <c r="M1987" s="288">
        <f t="shared" si="62"/>
        <v>4.2164000000000021E-3</v>
      </c>
      <c r="N1987" s="289">
        <f t="shared" si="63"/>
        <v>0.1074121627129698</v>
      </c>
    </row>
    <row r="1988" spans="1:14">
      <c r="A1988" s="273" t="s">
        <v>1987</v>
      </c>
      <c r="B1988" s="273">
        <v>442232202</v>
      </c>
      <c r="C1988" s="273" t="s">
        <v>1988</v>
      </c>
      <c r="D1988" s="273">
        <v>32562808</v>
      </c>
      <c r="E1988" s="273">
        <v>100</v>
      </c>
      <c r="F1988" s="273" t="s">
        <v>1772</v>
      </c>
      <c r="G1988" s="273" t="s">
        <v>1255</v>
      </c>
      <c r="H1988" s="273" t="s">
        <v>1773</v>
      </c>
      <c r="I1988" s="287">
        <v>1</v>
      </c>
      <c r="J1988" s="273">
        <v>54</v>
      </c>
      <c r="K1988" s="288">
        <v>4.0662400000000001E-2</v>
      </c>
      <c r="L1988" s="288">
        <v>2.9002E-2</v>
      </c>
      <c r="M1988" s="288">
        <f t="shared" si="62"/>
        <v>1.1660400000000001E-2</v>
      </c>
      <c r="N1988" s="289">
        <f t="shared" si="63"/>
        <v>0.28676123396553083</v>
      </c>
    </row>
    <row r="1989" spans="1:14">
      <c r="A1989" s="273" t="s">
        <v>1782</v>
      </c>
      <c r="B1989" s="273">
        <v>442232102</v>
      </c>
      <c r="C1989" s="273" t="s">
        <v>1984</v>
      </c>
      <c r="D1989" s="273">
        <v>20505812</v>
      </c>
      <c r="E1989" s="273">
        <v>100</v>
      </c>
      <c r="F1989" s="273" t="s">
        <v>1772</v>
      </c>
      <c r="G1989" s="273" t="s">
        <v>1255</v>
      </c>
      <c r="H1989" s="273" t="s">
        <v>1773</v>
      </c>
      <c r="I1989" s="287">
        <v>1</v>
      </c>
      <c r="J1989" s="273">
        <v>133</v>
      </c>
      <c r="K1989" s="288">
        <v>8.6010799999999998E-2</v>
      </c>
      <c r="L1989" s="288">
        <v>6.7601999999999995E-2</v>
      </c>
      <c r="M1989" s="288">
        <f t="shared" si="62"/>
        <v>1.8408800000000003E-2</v>
      </c>
      <c r="N1989" s="289">
        <f t="shared" si="63"/>
        <v>0.21402893590107291</v>
      </c>
    </row>
    <row r="1990" spans="1:14">
      <c r="A1990" s="273" t="s">
        <v>1989</v>
      </c>
      <c r="B1990" s="273">
        <v>442221201</v>
      </c>
      <c r="C1990" s="273" t="s">
        <v>1990</v>
      </c>
      <c r="D1990" s="273">
        <v>20873673</v>
      </c>
      <c r="E1990" s="273">
        <v>100</v>
      </c>
      <c r="F1990" s="273" t="s">
        <v>1772</v>
      </c>
      <c r="G1990" s="273" t="s">
        <v>1255</v>
      </c>
      <c r="H1990" s="273" t="s">
        <v>1773</v>
      </c>
      <c r="I1990" s="287">
        <v>1</v>
      </c>
      <c r="J1990" s="273">
        <v>105</v>
      </c>
      <c r="K1990" s="288">
        <v>9.2931600000000003E-2</v>
      </c>
      <c r="L1990" s="288">
        <v>6.4750000000000002E-2</v>
      </c>
      <c r="M1990" s="288">
        <f t="shared" si="62"/>
        <v>2.8181600000000001E-2</v>
      </c>
      <c r="N1990" s="289">
        <f t="shared" si="63"/>
        <v>0.30325099320360349</v>
      </c>
    </row>
    <row r="1991" spans="1:14">
      <c r="A1991" s="273" t="s">
        <v>1989</v>
      </c>
      <c r="B1991" s="273">
        <v>442221201</v>
      </c>
      <c r="C1991" s="273" t="s">
        <v>1990</v>
      </c>
      <c r="D1991" s="273">
        <v>20873699</v>
      </c>
      <c r="E1991" s="273">
        <v>100</v>
      </c>
      <c r="F1991" s="273" t="s">
        <v>1772</v>
      </c>
      <c r="G1991" s="273" t="s">
        <v>1255</v>
      </c>
      <c r="H1991" s="273" t="s">
        <v>1773</v>
      </c>
      <c r="I1991" s="287">
        <v>1</v>
      </c>
      <c r="J1991" s="273">
        <v>55</v>
      </c>
      <c r="K1991" s="288">
        <v>3.8688800000000002E-2</v>
      </c>
      <c r="L1991" s="288">
        <v>2.7882000000000001E-2</v>
      </c>
      <c r="M1991" s="288">
        <f t="shared" si="62"/>
        <v>1.0806800000000002E-2</v>
      </c>
      <c r="N1991" s="289">
        <f t="shared" si="63"/>
        <v>0.2793263166601187</v>
      </c>
    </row>
    <row r="1992" spans="1:14">
      <c r="A1992" s="273" t="s">
        <v>1989</v>
      </c>
      <c r="B1992" s="273">
        <v>442221201</v>
      </c>
      <c r="C1992" s="273" t="s">
        <v>1990</v>
      </c>
      <c r="D1992" s="273">
        <v>20873721</v>
      </c>
      <c r="E1992" s="273">
        <v>100</v>
      </c>
      <c r="F1992" s="273" t="s">
        <v>1772</v>
      </c>
      <c r="G1992" s="273" t="s">
        <v>1255</v>
      </c>
      <c r="H1992" s="273" t="s">
        <v>1773</v>
      </c>
      <c r="I1992" s="287">
        <v>1</v>
      </c>
      <c r="J1992" s="273">
        <v>53</v>
      </c>
      <c r="K1992" s="288">
        <v>7.6982800000000004E-2</v>
      </c>
      <c r="L1992" s="288">
        <v>3.5455750000000001E-2</v>
      </c>
      <c r="M1992" s="288">
        <f t="shared" si="62"/>
        <v>4.1527050000000003E-2</v>
      </c>
      <c r="N1992" s="289">
        <f t="shared" si="63"/>
        <v>0.53943283434741263</v>
      </c>
    </row>
    <row r="1993" spans="1:14">
      <c r="A1993" s="273" t="s">
        <v>1989</v>
      </c>
      <c r="B1993" s="273">
        <v>442221201</v>
      </c>
      <c r="C1993" s="273" t="s">
        <v>1990</v>
      </c>
      <c r="D1993" s="273">
        <v>20873723</v>
      </c>
      <c r="E1993" s="273">
        <v>100</v>
      </c>
      <c r="F1993" s="273" t="s">
        <v>1772</v>
      </c>
      <c r="G1993" s="273" t="s">
        <v>1255</v>
      </c>
      <c r="H1993" s="273" t="s">
        <v>1773</v>
      </c>
      <c r="I1993" s="287">
        <v>1</v>
      </c>
      <c r="J1993" s="273">
        <v>59</v>
      </c>
      <c r="K1993" s="288">
        <v>5.6902800000000003E-2</v>
      </c>
      <c r="L1993" s="288">
        <v>4.2546E-2</v>
      </c>
      <c r="M1993" s="288">
        <f t="shared" si="62"/>
        <v>1.4356800000000003E-2</v>
      </c>
      <c r="N1993" s="289">
        <f t="shared" si="63"/>
        <v>0.25230392880490948</v>
      </c>
    </row>
    <row r="1994" spans="1:14">
      <c r="A1994" s="273" t="s">
        <v>1989</v>
      </c>
      <c r="B1994" s="273">
        <v>442221201</v>
      </c>
      <c r="C1994" s="273" t="s">
        <v>1990</v>
      </c>
      <c r="D1994" s="273">
        <v>20873731</v>
      </c>
      <c r="E1994" s="273">
        <v>100</v>
      </c>
      <c r="F1994" s="273" t="s">
        <v>1772</v>
      </c>
      <c r="G1994" s="273" t="s">
        <v>1255</v>
      </c>
      <c r="H1994" s="273" t="s">
        <v>1773</v>
      </c>
      <c r="I1994" s="287">
        <v>1</v>
      </c>
      <c r="J1994" s="273">
        <v>53</v>
      </c>
      <c r="K1994" s="288">
        <v>3.79764E-2</v>
      </c>
      <c r="L1994" s="288">
        <v>2.8643999999999999E-2</v>
      </c>
      <c r="M1994" s="288">
        <f t="shared" si="62"/>
        <v>9.3324000000000011E-3</v>
      </c>
      <c r="N1994" s="289">
        <f t="shared" si="63"/>
        <v>0.24574209245742096</v>
      </c>
    </row>
    <row r="1995" spans="1:14">
      <c r="A1995" s="273" t="s">
        <v>1989</v>
      </c>
      <c r="B1995" s="273">
        <v>442221202</v>
      </c>
      <c r="C1995" s="273" t="s">
        <v>1991</v>
      </c>
      <c r="D1995" s="273">
        <v>21240806</v>
      </c>
      <c r="E1995" s="273">
        <v>100</v>
      </c>
      <c r="F1995" s="273" t="s">
        <v>1772</v>
      </c>
      <c r="G1995" s="273" t="s">
        <v>1255</v>
      </c>
      <c r="H1995" s="273" t="s">
        <v>1773</v>
      </c>
      <c r="I1995" s="287">
        <v>1</v>
      </c>
      <c r="J1995" s="273">
        <v>58</v>
      </c>
      <c r="K1995" s="288">
        <v>3.9434800000000006E-2</v>
      </c>
      <c r="L1995" s="288">
        <v>3.3057000000000003E-2</v>
      </c>
      <c r="M1995" s="288">
        <f t="shared" si="62"/>
        <v>6.3778000000000029E-3</v>
      </c>
      <c r="N1995" s="289">
        <f t="shared" si="63"/>
        <v>0.16173024841003383</v>
      </c>
    </row>
    <row r="1996" spans="1:14">
      <c r="A1996" s="273" t="s">
        <v>1987</v>
      </c>
      <c r="B1996" s="273">
        <v>442232201</v>
      </c>
      <c r="C1996" s="273" t="s">
        <v>1457</v>
      </c>
      <c r="D1996" s="273">
        <v>22482408</v>
      </c>
      <c r="E1996" s="273">
        <v>100</v>
      </c>
      <c r="F1996" s="273" t="s">
        <v>1772</v>
      </c>
      <c r="G1996" s="273" t="s">
        <v>1255</v>
      </c>
      <c r="H1996" s="273" t="s">
        <v>1773</v>
      </c>
      <c r="I1996" s="287">
        <v>1</v>
      </c>
      <c r="J1996" s="273">
        <v>116</v>
      </c>
      <c r="K1996" s="288">
        <v>7.6751199999999992E-2</v>
      </c>
      <c r="L1996" s="288">
        <v>5.4787000000000002E-2</v>
      </c>
      <c r="M1996" s="288">
        <f t="shared" si="62"/>
        <v>2.1964199999999989E-2</v>
      </c>
      <c r="N1996" s="289">
        <f t="shared" si="63"/>
        <v>0.28617402724647945</v>
      </c>
    </row>
    <row r="1997" spans="1:14">
      <c r="A1997" s="273" t="s">
        <v>1987</v>
      </c>
      <c r="B1997" s="273">
        <v>442232201</v>
      </c>
      <c r="C1997" s="273" t="s">
        <v>1457</v>
      </c>
      <c r="D1997" s="273">
        <v>22482618</v>
      </c>
      <c r="E1997" s="273">
        <v>100</v>
      </c>
      <c r="F1997" s="273" t="s">
        <v>1772</v>
      </c>
      <c r="G1997" s="273" t="s">
        <v>1255</v>
      </c>
      <c r="H1997" s="273" t="s">
        <v>1773</v>
      </c>
      <c r="I1997" s="287">
        <v>1</v>
      </c>
      <c r="J1997" s="273">
        <v>131</v>
      </c>
      <c r="K1997" s="288">
        <v>7.8613199999999994E-2</v>
      </c>
      <c r="L1997" s="288">
        <v>6.5706000000000001E-2</v>
      </c>
      <c r="M1997" s="288">
        <f t="shared" si="62"/>
        <v>1.2907199999999994E-2</v>
      </c>
      <c r="N1997" s="289">
        <f t="shared" si="63"/>
        <v>0.16418616720856033</v>
      </c>
    </row>
    <row r="1998" spans="1:14">
      <c r="A1998" s="273" t="s">
        <v>1989</v>
      </c>
      <c r="B1998" s="273">
        <v>442221203</v>
      </c>
      <c r="C1998" s="273" t="s">
        <v>1439</v>
      </c>
      <c r="D1998" s="273">
        <v>22482784</v>
      </c>
      <c r="E1998" s="273">
        <v>100</v>
      </c>
      <c r="F1998" s="273" t="s">
        <v>1772</v>
      </c>
      <c r="G1998" s="273" t="s">
        <v>1255</v>
      </c>
      <c r="H1998" s="273" t="s">
        <v>1773</v>
      </c>
      <c r="I1998" s="287">
        <v>1</v>
      </c>
      <c r="J1998" s="273">
        <v>63</v>
      </c>
      <c r="K1998" s="288">
        <v>3.9827599999999998E-2</v>
      </c>
      <c r="L1998" s="288">
        <v>2.7341000000000001E-2</v>
      </c>
      <c r="M1998" s="288">
        <f t="shared" si="62"/>
        <v>1.2486599999999997E-2</v>
      </c>
      <c r="N1998" s="289">
        <f t="shared" si="63"/>
        <v>0.31351625505930553</v>
      </c>
    </row>
    <row r="1999" spans="1:14">
      <c r="A1999" s="273" t="s">
        <v>1992</v>
      </c>
      <c r="B1999" s="273">
        <v>462322402</v>
      </c>
      <c r="C1999" s="273" t="s">
        <v>1993</v>
      </c>
      <c r="D1999" s="273">
        <v>24831008</v>
      </c>
      <c r="E1999" s="273">
        <v>100</v>
      </c>
      <c r="F1999" s="273" t="s">
        <v>1772</v>
      </c>
      <c r="G1999" s="273" t="s">
        <v>1255</v>
      </c>
      <c r="H1999" s="273" t="s">
        <v>1773</v>
      </c>
      <c r="I1999" s="287">
        <v>1</v>
      </c>
      <c r="J1999" s="273">
        <v>105</v>
      </c>
      <c r="K1999" s="288">
        <v>0.1457852</v>
      </c>
      <c r="L1999" s="288">
        <v>4.8932999999999997E-2</v>
      </c>
      <c r="M1999" s="288">
        <f t="shared" si="62"/>
        <v>9.6852199999999999E-2</v>
      </c>
      <c r="N1999" s="289">
        <f t="shared" si="63"/>
        <v>0.66434864444401764</v>
      </c>
    </row>
    <row r="2000" spans="1:14">
      <c r="A2000" s="273" t="s">
        <v>1994</v>
      </c>
      <c r="B2000" s="273">
        <v>442222402</v>
      </c>
      <c r="C2000" s="273" t="s">
        <v>1449</v>
      </c>
      <c r="D2000" s="273">
        <v>25166758</v>
      </c>
      <c r="E2000" s="273">
        <v>100</v>
      </c>
      <c r="F2000" s="273" t="s">
        <v>1772</v>
      </c>
      <c r="G2000" s="273" t="s">
        <v>1255</v>
      </c>
      <c r="H2000" s="273" t="s">
        <v>1773</v>
      </c>
      <c r="I2000" s="287">
        <v>1</v>
      </c>
      <c r="J2000" s="273">
        <v>133</v>
      </c>
      <c r="K2000" s="288">
        <v>8.4391999999999995E-2</v>
      </c>
      <c r="L2000" s="288">
        <v>6.1023000000000001E-2</v>
      </c>
      <c r="M2000" s="288">
        <f t="shared" si="62"/>
        <v>2.3368999999999994E-2</v>
      </c>
      <c r="N2000" s="289">
        <f t="shared" si="63"/>
        <v>0.27691013366195844</v>
      </c>
    </row>
    <row r="2001" spans="1:14">
      <c r="A2001" s="273" t="s">
        <v>1992</v>
      </c>
      <c r="B2001" s="273">
        <v>462322403</v>
      </c>
      <c r="C2001" s="273" t="s">
        <v>1995</v>
      </c>
      <c r="D2001" s="273">
        <v>25166768</v>
      </c>
      <c r="E2001" s="273">
        <v>100</v>
      </c>
      <c r="F2001" s="273" t="s">
        <v>1772</v>
      </c>
      <c r="G2001" s="273" t="s">
        <v>1255</v>
      </c>
      <c r="H2001" s="273" t="s">
        <v>1773</v>
      </c>
      <c r="I2001" s="287">
        <v>1</v>
      </c>
      <c r="J2001" s="273">
        <v>77</v>
      </c>
      <c r="K2001" s="288">
        <v>6.3686400000000004E-2</v>
      </c>
      <c r="L2001" s="288">
        <v>4.2777000000000003E-2</v>
      </c>
      <c r="M2001" s="288">
        <f t="shared" si="62"/>
        <v>2.0909400000000002E-2</v>
      </c>
      <c r="N2001" s="289">
        <f t="shared" si="63"/>
        <v>0.32831813385589387</v>
      </c>
    </row>
    <row r="2002" spans="1:14">
      <c r="A2002" s="273" t="s">
        <v>1994</v>
      </c>
      <c r="B2002" s="273">
        <v>442222401</v>
      </c>
      <c r="C2002" s="273" t="s">
        <v>1448</v>
      </c>
      <c r="D2002" s="273">
        <v>25166774</v>
      </c>
      <c r="E2002" s="273">
        <v>100</v>
      </c>
      <c r="F2002" s="273" t="s">
        <v>1772</v>
      </c>
      <c r="G2002" s="273" t="s">
        <v>1255</v>
      </c>
      <c r="H2002" s="273" t="s">
        <v>1773</v>
      </c>
      <c r="I2002" s="287">
        <v>1</v>
      </c>
      <c r="J2002" s="273">
        <v>105</v>
      </c>
      <c r="K2002" s="288">
        <v>0.12512519999999999</v>
      </c>
      <c r="L2002" s="288">
        <v>7.8562000000000007E-2</v>
      </c>
      <c r="M2002" s="288">
        <f t="shared" si="62"/>
        <v>4.6563199999999985E-2</v>
      </c>
      <c r="N2002" s="289">
        <f t="shared" si="63"/>
        <v>0.37213287171568948</v>
      </c>
    </row>
    <row r="2003" spans="1:14">
      <c r="A2003" s="273" t="s">
        <v>1994</v>
      </c>
      <c r="B2003" s="273">
        <v>442222401</v>
      </c>
      <c r="C2003" s="273" t="s">
        <v>1448</v>
      </c>
      <c r="D2003" s="273">
        <v>25166776</v>
      </c>
      <c r="E2003" s="273">
        <v>100</v>
      </c>
      <c r="F2003" s="273" t="s">
        <v>1772</v>
      </c>
      <c r="G2003" s="273" t="s">
        <v>1255</v>
      </c>
      <c r="H2003" s="273" t="s">
        <v>1773</v>
      </c>
      <c r="I2003" s="287">
        <v>1</v>
      </c>
      <c r="J2003" s="273">
        <v>119</v>
      </c>
      <c r="K2003" s="288">
        <v>0.11602960000000001</v>
      </c>
      <c r="L2003" s="288">
        <v>8.0518000000000006E-2</v>
      </c>
      <c r="M2003" s="288">
        <f t="shared" si="62"/>
        <v>3.5511600000000004E-2</v>
      </c>
      <c r="N2003" s="289">
        <f t="shared" si="63"/>
        <v>0.30605638561194731</v>
      </c>
    </row>
    <row r="2004" spans="1:14">
      <c r="A2004" s="273" t="s">
        <v>1994</v>
      </c>
      <c r="B2004" s="273">
        <v>442222402</v>
      </c>
      <c r="C2004" s="273" t="s">
        <v>1449</v>
      </c>
      <c r="D2004" s="273">
        <v>25166882</v>
      </c>
      <c r="E2004" s="273">
        <v>100</v>
      </c>
      <c r="F2004" s="273" t="s">
        <v>1772</v>
      </c>
      <c r="G2004" s="273" t="s">
        <v>1255</v>
      </c>
      <c r="H2004" s="273" t="s">
        <v>1773</v>
      </c>
      <c r="I2004" s="287">
        <v>1</v>
      </c>
      <c r="J2004" s="273">
        <v>133</v>
      </c>
      <c r="K2004" s="288">
        <v>7.9025999999999999E-2</v>
      </c>
      <c r="L2004" s="288">
        <v>6.4669000000000004E-2</v>
      </c>
      <c r="M2004" s="288">
        <f t="shared" si="62"/>
        <v>1.4356999999999995E-2</v>
      </c>
      <c r="N2004" s="289">
        <f t="shared" si="63"/>
        <v>0.18167438564523061</v>
      </c>
    </row>
    <row r="2005" spans="1:14">
      <c r="A2005" s="273" t="s">
        <v>1994</v>
      </c>
      <c r="B2005" s="273">
        <v>442222402</v>
      </c>
      <c r="C2005" s="273" t="s">
        <v>1449</v>
      </c>
      <c r="D2005" s="273">
        <v>25166946</v>
      </c>
      <c r="E2005" s="273">
        <v>100</v>
      </c>
      <c r="F2005" s="273" t="s">
        <v>1772</v>
      </c>
      <c r="G2005" s="273" t="s">
        <v>1255</v>
      </c>
      <c r="H2005" s="273" t="s">
        <v>1773</v>
      </c>
      <c r="I2005" s="287">
        <v>1</v>
      </c>
      <c r="J2005" s="273">
        <v>65</v>
      </c>
      <c r="K2005" s="288">
        <v>6.6342800000000007E-2</v>
      </c>
      <c r="L2005" s="288">
        <v>5.1442755999999999E-2</v>
      </c>
      <c r="M2005" s="288">
        <f t="shared" si="62"/>
        <v>1.4900044000000008E-2</v>
      </c>
      <c r="N2005" s="289">
        <f t="shared" si="63"/>
        <v>0.22459172660786109</v>
      </c>
    </row>
    <row r="2006" spans="1:14">
      <c r="A2006" s="273" t="s">
        <v>1994</v>
      </c>
      <c r="B2006" s="273">
        <v>442222401</v>
      </c>
      <c r="C2006" s="273" t="s">
        <v>1448</v>
      </c>
      <c r="D2006" s="273">
        <v>25166990</v>
      </c>
      <c r="E2006" s="273">
        <v>100</v>
      </c>
      <c r="F2006" s="273" t="s">
        <v>1772</v>
      </c>
      <c r="G2006" s="273" t="s">
        <v>1255</v>
      </c>
      <c r="H2006" s="273" t="s">
        <v>1773</v>
      </c>
      <c r="I2006" s="287">
        <v>1</v>
      </c>
      <c r="J2006" s="273">
        <v>32</v>
      </c>
      <c r="K2006" s="288">
        <v>0.1009852</v>
      </c>
      <c r="L2006" s="288">
        <v>3.2139000000000001E-2</v>
      </c>
      <c r="M2006" s="288">
        <f t="shared" si="62"/>
        <v>6.8846199999999996E-2</v>
      </c>
      <c r="N2006" s="289">
        <f t="shared" si="63"/>
        <v>0.68174544388682701</v>
      </c>
    </row>
    <row r="2007" spans="1:14">
      <c r="A2007" s="273" t="s">
        <v>1994</v>
      </c>
      <c r="B2007" s="273">
        <v>442222401</v>
      </c>
      <c r="C2007" s="273" t="s">
        <v>1448</v>
      </c>
      <c r="D2007" s="273">
        <v>25166994</v>
      </c>
      <c r="E2007" s="273">
        <v>100</v>
      </c>
      <c r="F2007" s="273" t="s">
        <v>1772</v>
      </c>
      <c r="G2007" s="273" t="s">
        <v>1255</v>
      </c>
      <c r="H2007" s="273" t="s">
        <v>1773</v>
      </c>
      <c r="I2007" s="287">
        <v>1</v>
      </c>
      <c r="J2007" s="273">
        <v>82</v>
      </c>
      <c r="K2007" s="288">
        <v>0.15229999999999999</v>
      </c>
      <c r="L2007" s="288">
        <v>4.6523650999999999E-2</v>
      </c>
      <c r="M2007" s="288">
        <f t="shared" si="62"/>
        <v>0.10577634899999999</v>
      </c>
      <c r="N2007" s="289">
        <f t="shared" si="63"/>
        <v>0.69452625738673668</v>
      </c>
    </row>
    <row r="2008" spans="1:14">
      <c r="A2008" s="273" t="s">
        <v>1996</v>
      </c>
      <c r="B2008" s="273">
        <v>442222301</v>
      </c>
      <c r="C2008" s="273" t="s">
        <v>1445</v>
      </c>
      <c r="D2008" s="273">
        <v>27303316</v>
      </c>
      <c r="E2008" s="273">
        <v>100</v>
      </c>
      <c r="F2008" s="273" t="s">
        <v>1772</v>
      </c>
      <c r="G2008" s="273" t="s">
        <v>1255</v>
      </c>
      <c r="H2008" s="273" t="s">
        <v>1773</v>
      </c>
      <c r="I2008" s="287">
        <v>1</v>
      </c>
      <c r="J2008" s="273">
        <v>92</v>
      </c>
      <c r="K2008" s="288">
        <v>3.8594400000000001E-2</v>
      </c>
      <c r="L2008" s="288">
        <v>3.6022999999999999E-2</v>
      </c>
      <c r="M2008" s="288">
        <f t="shared" si="62"/>
        <v>2.5714000000000015E-3</v>
      </c>
      <c r="N2008" s="289">
        <f t="shared" si="63"/>
        <v>6.6626246294799282E-2</v>
      </c>
    </row>
    <row r="2009" spans="1:14">
      <c r="A2009" s="273" t="s">
        <v>1996</v>
      </c>
      <c r="B2009" s="273">
        <v>442222301</v>
      </c>
      <c r="C2009" s="273" t="s">
        <v>1445</v>
      </c>
      <c r="D2009" s="273">
        <v>27303362</v>
      </c>
      <c r="E2009" s="273">
        <v>100</v>
      </c>
      <c r="F2009" s="273" t="s">
        <v>1772</v>
      </c>
      <c r="G2009" s="273" t="s">
        <v>1255</v>
      </c>
      <c r="H2009" s="273" t="s">
        <v>1773</v>
      </c>
      <c r="I2009" s="287">
        <v>1</v>
      </c>
      <c r="J2009" s="273">
        <v>40</v>
      </c>
      <c r="K2009" s="288">
        <v>6.2316000000000003E-2</v>
      </c>
      <c r="L2009" s="288">
        <v>4.1433110000000002E-2</v>
      </c>
      <c r="M2009" s="288">
        <f t="shared" si="62"/>
        <v>2.0882890000000001E-2</v>
      </c>
      <c r="N2009" s="289">
        <f t="shared" si="63"/>
        <v>0.335112812118878</v>
      </c>
    </row>
    <row r="2010" spans="1:14">
      <c r="A2010" s="273" t="s">
        <v>1996</v>
      </c>
      <c r="B2010" s="273">
        <v>442222301</v>
      </c>
      <c r="C2010" s="273" t="s">
        <v>1445</v>
      </c>
      <c r="D2010" s="273">
        <v>27303366</v>
      </c>
      <c r="E2010" s="273">
        <v>100</v>
      </c>
      <c r="F2010" s="273" t="s">
        <v>1772</v>
      </c>
      <c r="G2010" s="273" t="s">
        <v>1255</v>
      </c>
      <c r="H2010" s="273" t="s">
        <v>1773</v>
      </c>
      <c r="I2010" s="287">
        <v>1</v>
      </c>
      <c r="J2010" s="273">
        <v>65</v>
      </c>
      <c r="K2010" s="288">
        <v>4.3861600000000001E-2</v>
      </c>
      <c r="L2010" s="288">
        <v>2.9557E-2</v>
      </c>
      <c r="M2010" s="288">
        <f t="shared" si="62"/>
        <v>1.4304600000000001E-2</v>
      </c>
      <c r="N2010" s="289">
        <f t="shared" si="63"/>
        <v>0.32613037372097692</v>
      </c>
    </row>
    <row r="2011" spans="1:14">
      <c r="A2011" s="273" t="s">
        <v>1996</v>
      </c>
      <c r="B2011" s="273">
        <v>442222301</v>
      </c>
      <c r="C2011" s="273" t="s">
        <v>1445</v>
      </c>
      <c r="D2011" s="273">
        <v>27303412</v>
      </c>
      <c r="E2011" s="273">
        <v>100</v>
      </c>
      <c r="F2011" s="273" t="s">
        <v>1772</v>
      </c>
      <c r="G2011" s="273" t="s">
        <v>1255</v>
      </c>
      <c r="H2011" s="273" t="s">
        <v>1773</v>
      </c>
      <c r="I2011" s="287">
        <v>1</v>
      </c>
      <c r="J2011" s="273">
        <v>57</v>
      </c>
      <c r="K2011" s="288">
        <v>3.4883199999999996E-2</v>
      </c>
      <c r="L2011" s="288">
        <v>2.4334999999999999E-2</v>
      </c>
      <c r="M2011" s="288">
        <f t="shared" si="62"/>
        <v>1.0548199999999997E-2</v>
      </c>
      <c r="N2011" s="289">
        <f t="shared" si="63"/>
        <v>0.30238624896798455</v>
      </c>
    </row>
    <row r="2012" spans="1:14">
      <c r="A2012" s="273" t="s">
        <v>1996</v>
      </c>
      <c r="B2012" s="273">
        <v>442222301</v>
      </c>
      <c r="C2012" s="273" t="s">
        <v>1445</v>
      </c>
      <c r="D2012" s="273">
        <v>27303498</v>
      </c>
      <c r="E2012" s="273">
        <v>100</v>
      </c>
      <c r="F2012" s="273" t="s">
        <v>1772</v>
      </c>
      <c r="G2012" s="273" t="s">
        <v>1255</v>
      </c>
      <c r="H2012" s="273" t="s">
        <v>1773</v>
      </c>
      <c r="I2012" s="287">
        <v>1</v>
      </c>
      <c r="J2012" s="273">
        <v>27</v>
      </c>
      <c r="K2012" s="288">
        <v>1.8183599999999998E-2</v>
      </c>
      <c r="L2012" s="288">
        <v>9.9139999999999992E-3</v>
      </c>
      <c r="M2012" s="288">
        <f t="shared" si="62"/>
        <v>8.2695999999999985E-3</v>
      </c>
      <c r="N2012" s="289">
        <f t="shared" si="63"/>
        <v>0.45478343122374004</v>
      </c>
    </row>
    <row r="2013" spans="1:14">
      <c r="A2013" s="273" t="s">
        <v>1996</v>
      </c>
      <c r="B2013" s="273">
        <v>442222301</v>
      </c>
      <c r="C2013" s="273" t="s">
        <v>1445</v>
      </c>
      <c r="D2013" s="273">
        <v>27303554</v>
      </c>
      <c r="E2013" s="273">
        <v>100</v>
      </c>
      <c r="F2013" s="273" t="s">
        <v>1772</v>
      </c>
      <c r="G2013" s="273" t="s">
        <v>1255</v>
      </c>
      <c r="H2013" s="273" t="s">
        <v>1773</v>
      </c>
      <c r="I2013" s="287">
        <v>1</v>
      </c>
      <c r="J2013" s="273">
        <v>89</v>
      </c>
      <c r="K2013" s="288">
        <v>7.70816E-2</v>
      </c>
      <c r="L2013" s="288">
        <v>2.8594999999999999E-2</v>
      </c>
      <c r="M2013" s="288">
        <f t="shared" si="62"/>
        <v>4.8486600000000005E-2</v>
      </c>
      <c r="N2013" s="289">
        <f t="shared" si="63"/>
        <v>0.62902949601461311</v>
      </c>
    </row>
    <row r="2014" spans="1:14">
      <c r="A2014" s="273" t="s">
        <v>1996</v>
      </c>
      <c r="B2014" s="273">
        <v>442222301</v>
      </c>
      <c r="C2014" s="273" t="s">
        <v>1445</v>
      </c>
      <c r="D2014" s="273">
        <v>27303606</v>
      </c>
      <c r="E2014" s="273">
        <v>100</v>
      </c>
      <c r="F2014" s="273" t="s">
        <v>1772</v>
      </c>
      <c r="G2014" s="273" t="s">
        <v>1255</v>
      </c>
      <c r="H2014" s="273" t="s">
        <v>1773</v>
      </c>
      <c r="I2014" s="287">
        <v>1</v>
      </c>
      <c r="J2014" s="273">
        <v>80</v>
      </c>
      <c r="K2014" s="288">
        <v>9.9612800000000001E-2</v>
      </c>
      <c r="L2014" s="288">
        <v>4.1473999999999997E-2</v>
      </c>
      <c r="M2014" s="288">
        <f t="shared" si="62"/>
        <v>5.8138800000000004E-2</v>
      </c>
      <c r="N2014" s="289">
        <f t="shared" si="63"/>
        <v>0.58364788460920691</v>
      </c>
    </row>
    <row r="2015" spans="1:14">
      <c r="A2015" s="273" t="s">
        <v>1989</v>
      </c>
      <c r="B2015" s="273">
        <v>442221204</v>
      </c>
      <c r="C2015" s="273" t="s">
        <v>1997</v>
      </c>
      <c r="D2015" s="273">
        <v>32562452</v>
      </c>
      <c r="E2015" s="273">
        <v>100</v>
      </c>
      <c r="F2015" s="273" t="s">
        <v>1772</v>
      </c>
      <c r="G2015" s="273" t="s">
        <v>1255</v>
      </c>
      <c r="H2015" s="273" t="s">
        <v>1773</v>
      </c>
      <c r="I2015" s="287">
        <v>1</v>
      </c>
      <c r="J2015" s="273">
        <v>46</v>
      </c>
      <c r="K2015" s="288">
        <v>2.9758E-2</v>
      </c>
      <c r="L2015" s="288">
        <v>2.6574E-2</v>
      </c>
      <c r="M2015" s="288">
        <f t="shared" si="62"/>
        <v>3.1839999999999993E-3</v>
      </c>
      <c r="N2015" s="289">
        <f t="shared" si="63"/>
        <v>0.10699643793265674</v>
      </c>
    </row>
    <row r="2016" spans="1:14">
      <c r="A2016" s="273" t="s">
        <v>1779</v>
      </c>
      <c r="B2016" s="273">
        <v>442113202</v>
      </c>
      <c r="C2016" s="273" t="s">
        <v>1343</v>
      </c>
      <c r="D2016" s="273">
        <v>32562484</v>
      </c>
      <c r="E2016" s="273">
        <v>100</v>
      </c>
      <c r="F2016" s="273" t="s">
        <v>1772</v>
      </c>
      <c r="G2016" s="273" t="s">
        <v>1255</v>
      </c>
      <c r="H2016" s="273" t="s">
        <v>1773</v>
      </c>
      <c r="I2016" s="287">
        <v>1</v>
      </c>
      <c r="J2016" s="273">
        <v>75</v>
      </c>
      <c r="K2016" s="288">
        <v>0.14684320000000001</v>
      </c>
      <c r="L2016" s="288">
        <v>0.112181</v>
      </c>
      <c r="M2016" s="288">
        <f t="shared" si="62"/>
        <v>3.4662200000000004E-2</v>
      </c>
      <c r="N2016" s="289">
        <f t="shared" si="63"/>
        <v>0.23604906458045047</v>
      </c>
    </row>
    <row r="2017" spans="1:14">
      <c r="A2017" s="273" t="s">
        <v>1989</v>
      </c>
      <c r="B2017" s="273">
        <v>442221201</v>
      </c>
      <c r="C2017" s="273" t="s">
        <v>1990</v>
      </c>
      <c r="D2017" s="273">
        <v>32562500</v>
      </c>
      <c r="E2017" s="273">
        <v>100</v>
      </c>
      <c r="F2017" s="273" t="s">
        <v>1772</v>
      </c>
      <c r="G2017" s="273" t="s">
        <v>1255</v>
      </c>
      <c r="H2017" s="273" t="s">
        <v>1773</v>
      </c>
      <c r="I2017" s="287">
        <v>1</v>
      </c>
      <c r="J2017" s="273">
        <v>72</v>
      </c>
      <c r="K2017" s="288">
        <v>4.1862800000000006E-2</v>
      </c>
      <c r="L2017" s="288">
        <v>3.6475E-2</v>
      </c>
      <c r="M2017" s="288">
        <f t="shared" si="62"/>
        <v>5.3878000000000051E-3</v>
      </c>
      <c r="N2017" s="289">
        <f t="shared" si="63"/>
        <v>0.12870137687875643</v>
      </c>
    </row>
    <row r="2018" spans="1:14">
      <c r="A2018" s="273" t="s">
        <v>1989</v>
      </c>
      <c r="B2018" s="273">
        <v>442221204</v>
      </c>
      <c r="C2018" s="273" t="s">
        <v>1997</v>
      </c>
      <c r="D2018" s="273">
        <v>32562502</v>
      </c>
      <c r="E2018" s="273">
        <v>100</v>
      </c>
      <c r="F2018" s="273" t="s">
        <v>1772</v>
      </c>
      <c r="G2018" s="273" t="s">
        <v>1255</v>
      </c>
      <c r="H2018" s="273" t="s">
        <v>1773</v>
      </c>
      <c r="I2018" s="287">
        <v>1</v>
      </c>
      <c r="J2018" s="273">
        <v>68</v>
      </c>
      <c r="K2018" s="288">
        <v>4.50336E-2</v>
      </c>
      <c r="L2018" s="288">
        <v>4.2569949999999995E-2</v>
      </c>
      <c r="M2018" s="288">
        <f t="shared" si="62"/>
        <v>2.4636500000000047E-3</v>
      </c>
      <c r="N2018" s="289">
        <f t="shared" si="63"/>
        <v>5.4706929936758436E-2</v>
      </c>
    </row>
    <row r="2019" spans="1:14">
      <c r="A2019" s="273" t="s">
        <v>1989</v>
      </c>
      <c r="B2019" s="273">
        <v>442221204</v>
      </c>
      <c r="C2019" s="273" t="s">
        <v>1997</v>
      </c>
      <c r="D2019" s="273">
        <v>32562552</v>
      </c>
      <c r="E2019" s="273">
        <v>100</v>
      </c>
      <c r="F2019" s="273" t="s">
        <v>1772</v>
      </c>
      <c r="G2019" s="273" t="s">
        <v>1255</v>
      </c>
      <c r="H2019" s="273" t="s">
        <v>1773</v>
      </c>
      <c r="I2019" s="287">
        <v>1</v>
      </c>
      <c r="J2019" s="273">
        <v>30</v>
      </c>
      <c r="K2019" s="288">
        <v>2.5734400000000001E-2</v>
      </c>
      <c r="L2019" s="288">
        <v>1.9165099999999997E-2</v>
      </c>
      <c r="M2019" s="288">
        <f t="shared" si="62"/>
        <v>6.5693000000000036E-3</v>
      </c>
      <c r="N2019" s="289">
        <f t="shared" si="63"/>
        <v>0.25527309748818716</v>
      </c>
    </row>
    <row r="2020" spans="1:14">
      <c r="A2020" s="273" t="s">
        <v>1779</v>
      </c>
      <c r="B2020" s="273">
        <v>442113202</v>
      </c>
      <c r="C2020" s="273" t="s">
        <v>1343</v>
      </c>
      <c r="D2020" s="273">
        <v>32562558</v>
      </c>
      <c r="E2020" s="273">
        <v>100</v>
      </c>
      <c r="F2020" s="273" t="s">
        <v>1772</v>
      </c>
      <c r="G2020" s="273" t="s">
        <v>1255</v>
      </c>
      <c r="H2020" s="273" t="s">
        <v>1773</v>
      </c>
      <c r="I2020" s="287">
        <v>1</v>
      </c>
      <c r="J2020" s="273">
        <v>87</v>
      </c>
      <c r="K2020" s="288">
        <v>0.1201508</v>
      </c>
      <c r="L2020" s="288">
        <v>9.1217999999999994E-2</v>
      </c>
      <c r="M2020" s="288">
        <f t="shared" si="62"/>
        <v>2.8932800000000009E-2</v>
      </c>
      <c r="N2020" s="289">
        <f t="shared" si="63"/>
        <v>0.24080405623599682</v>
      </c>
    </row>
    <row r="2021" spans="1:14">
      <c r="A2021" s="273" t="s">
        <v>1989</v>
      </c>
      <c r="B2021" s="273">
        <v>442221204</v>
      </c>
      <c r="C2021" s="273" t="s">
        <v>1997</v>
      </c>
      <c r="D2021" s="273">
        <v>32562564</v>
      </c>
      <c r="E2021" s="273">
        <v>100</v>
      </c>
      <c r="F2021" s="273" t="s">
        <v>1772</v>
      </c>
      <c r="G2021" s="273" t="s">
        <v>1255</v>
      </c>
      <c r="H2021" s="273" t="s">
        <v>1773</v>
      </c>
      <c r="I2021" s="287">
        <v>1</v>
      </c>
      <c r="J2021" s="273">
        <v>49</v>
      </c>
      <c r="K2021" s="288">
        <v>5.2850000000000001E-2</v>
      </c>
      <c r="L2021" s="288">
        <v>4.0543999999999997E-2</v>
      </c>
      <c r="M2021" s="288">
        <f t="shared" si="62"/>
        <v>1.2306000000000004E-2</v>
      </c>
      <c r="N2021" s="289">
        <f t="shared" si="63"/>
        <v>0.23284768211920537</v>
      </c>
    </row>
    <row r="2022" spans="1:14">
      <c r="A2022" s="273" t="s">
        <v>1779</v>
      </c>
      <c r="B2022" s="273">
        <v>442113202</v>
      </c>
      <c r="C2022" s="273" t="s">
        <v>1343</v>
      </c>
      <c r="D2022" s="273">
        <v>32562590</v>
      </c>
      <c r="E2022" s="273">
        <v>100</v>
      </c>
      <c r="F2022" s="273" t="s">
        <v>1772</v>
      </c>
      <c r="G2022" s="273" t="s">
        <v>1255</v>
      </c>
      <c r="H2022" s="273" t="s">
        <v>1773</v>
      </c>
      <c r="I2022" s="287">
        <v>1</v>
      </c>
      <c r="J2022" s="273">
        <v>72</v>
      </c>
      <c r="K2022" s="288">
        <v>6.2880000000000005E-2</v>
      </c>
      <c r="L2022" s="288">
        <v>4.0939000000000003E-2</v>
      </c>
      <c r="M2022" s="288">
        <f t="shared" si="62"/>
        <v>2.1941000000000002E-2</v>
      </c>
      <c r="N2022" s="289">
        <f t="shared" si="63"/>
        <v>0.34893447837150127</v>
      </c>
    </row>
    <row r="2023" spans="1:14">
      <c r="A2023" s="273" t="s">
        <v>1989</v>
      </c>
      <c r="B2023" s="273">
        <v>442221204</v>
      </c>
      <c r="C2023" s="273" t="s">
        <v>1997</v>
      </c>
      <c r="D2023" s="273">
        <v>32562610</v>
      </c>
      <c r="E2023" s="273">
        <v>100</v>
      </c>
      <c r="F2023" s="273" t="s">
        <v>1772</v>
      </c>
      <c r="G2023" s="273" t="s">
        <v>1255</v>
      </c>
      <c r="H2023" s="273" t="s">
        <v>1773</v>
      </c>
      <c r="I2023" s="287">
        <v>1</v>
      </c>
      <c r="J2023" s="273">
        <v>56</v>
      </c>
      <c r="K2023" s="288">
        <v>7.43336E-2</v>
      </c>
      <c r="L2023" s="288">
        <v>3.1864000000000003E-2</v>
      </c>
      <c r="M2023" s="288">
        <f t="shared" si="62"/>
        <v>4.2469599999999996E-2</v>
      </c>
      <c r="N2023" s="289">
        <f t="shared" si="63"/>
        <v>0.57133786067135184</v>
      </c>
    </row>
    <row r="2024" spans="1:14">
      <c r="A2024" s="273" t="s">
        <v>1989</v>
      </c>
      <c r="B2024" s="273">
        <v>442221204</v>
      </c>
      <c r="C2024" s="273" t="s">
        <v>1997</v>
      </c>
      <c r="D2024" s="273">
        <v>32562618</v>
      </c>
      <c r="E2024" s="273">
        <v>100</v>
      </c>
      <c r="F2024" s="273" t="s">
        <v>1772</v>
      </c>
      <c r="G2024" s="273" t="s">
        <v>1255</v>
      </c>
      <c r="H2024" s="273" t="s">
        <v>1773</v>
      </c>
      <c r="I2024" s="287">
        <v>1</v>
      </c>
      <c r="J2024" s="273">
        <v>60</v>
      </c>
      <c r="K2024" s="288">
        <v>7.2037199999999996E-2</v>
      </c>
      <c r="L2024" s="288">
        <v>3.2794999999999998E-2</v>
      </c>
      <c r="M2024" s="288">
        <f t="shared" si="62"/>
        <v>3.9242199999999998E-2</v>
      </c>
      <c r="N2024" s="289">
        <f t="shared" si="63"/>
        <v>0.54474910185293157</v>
      </c>
    </row>
    <row r="2025" spans="1:14">
      <c r="A2025" s="273" t="s">
        <v>1998</v>
      </c>
      <c r="B2025" s="273">
        <v>442211302</v>
      </c>
      <c r="C2025" s="273" t="s">
        <v>1355</v>
      </c>
      <c r="D2025" s="273">
        <v>16444483</v>
      </c>
      <c r="E2025" s="273">
        <v>100</v>
      </c>
      <c r="F2025" s="273" t="s">
        <v>1772</v>
      </c>
      <c r="G2025" s="273" t="s">
        <v>1255</v>
      </c>
      <c r="H2025" s="273" t="s">
        <v>1773</v>
      </c>
      <c r="I2025" s="287">
        <v>1</v>
      </c>
      <c r="J2025" s="273">
        <v>134</v>
      </c>
      <c r="K2025" s="288">
        <v>0.193686</v>
      </c>
      <c r="L2025" s="288">
        <v>6.8939E-2</v>
      </c>
      <c r="M2025" s="288">
        <f t="shared" si="62"/>
        <v>0.124747</v>
      </c>
      <c r="N2025" s="289">
        <f t="shared" si="63"/>
        <v>0.6440682341521845</v>
      </c>
    </row>
    <row r="2026" spans="1:14">
      <c r="A2026" s="273" t="s">
        <v>1998</v>
      </c>
      <c r="B2026" s="273">
        <v>442211301</v>
      </c>
      <c r="C2026" s="273" t="s">
        <v>1407</v>
      </c>
      <c r="D2026" s="273">
        <v>16444539</v>
      </c>
      <c r="E2026" s="273">
        <v>100</v>
      </c>
      <c r="F2026" s="273" t="s">
        <v>1772</v>
      </c>
      <c r="G2026" s="273" t="s">
        <v>1255</v>
      </c>
      <c r="H2026" s="273" t="s">
        <v>1773</v>
      </c>
      <c r="I2026" s="287">
        <v>1</v>
      </c>
      <c r="J2026" s="273">
        <v>90</v>
      </c>
      <c r="K2026" s="288">
        <v>5.1031599999999996E-2</v>
      </c>
      <c r="L2026" s="288">
        <v>4.7951000000000001E-2</v>
      </c>
      <c r="M2026" s="288">
        <f t="shared" si="62"/>
        <v>3.0805999999999958E-3</v>
      </c>
      <c r="N2026" s="289">
        <f t="shared" si="63"/>
        <v>6.0366518000611311E-2</v>
      </c>
    </row>
    <row r="2027" spans="1:14">
      <c r="A2027" s="273" t="s">
        <v>1998</v>
      </c>
      <c r="B2027" s="273">
        <v>442211304</v>
      </c>
      <c r="C2027" s="273" t="s">
        <v>1999</v>
      </c>
      <c r="D2027" s="273">
        <v>16444583</v>
      </c>
      <c r="E2027" s="273">
        <v>100</v>
      </c>
      <c r="F2027" s="273" t="s">
        <v>1772</v>
      </c>
      <c r="G2027" s="273" t="s">
        <v>1255</v>
      </c>
      <c r="H2027" s="273" t="s">
        <v>1773</v>
      </c>
      <c r="I2027" s="287">
        <v>1</v>
      </c>
      <c r="J2027" s="273">
        <v>51</v>
      </c>
      <c r="K2027" s="288">
        <v>3.6799999999999999E-2</v>
      </c>
      <c r="L2027" s="288">
        <v>2.5152999999999998E-2</v>
      </c>
      <c r="M2027" s="288">
        <f t="shared" si="62"/>
        <v>1.1647000000000001E-2</v>
      </c>
      <c r="N2027" s="289">
        <f t="shared" si="63"/>
        <v>0.31649456521739133</v>
      </c>
    </row>
    <row r="2028" spans="1:14">
      <c r="A2028" s="273" t="s">
        <v>1998</v>
      </c>
      <c r="B2028" s="273">
        <v>442211304</v>
      </c>
      <c r="C2028" s="273" t="s">
        <v>1999</v>
      </c>
      <c r="D2028" s="273">
        <v>16444595</v>
      </c>
      <c r="E2028" s="273">
        <v>100</v>
      </c>
      <c r="F2028" s="273" t="s">
        <v>1772</v>
      </c>
      <c r="G2028" s="273" t="s">
        <v>1255</v>
      </c>
      <c r="H2028" s="273" t="s">
        <v>1773</v>
      </c>
      <c r="I2028" s="287">
        <v>1</v>
      </c>
      <c r="J2028" s="273">
        <v>30</v>
      </c>
      <c r="K2028" s="288">
        <v>1.8054799999999999E-2</v>
      </c>
      <c r="L2028" s="288">
        <v>1.3313999999999999E-2</v>
      </c>
      <c r="M2028" s="288">
        <f t="shared" si="62"/>
        <v>4.7407999999999999E-3</v>
      </c>
      <c r="N2028" s="289">
        <f t="shared" si="63"/>
        <v>0.26257837251035737</v>
      </c>
    </row>
    <row r="2029" spans="1:14">
      <c r="A2029" s="273" t="s">
        <v>1998</v>
      </c>
      <c r="B2029" s="273">
        <v>442211301</v>
      </c>
      <c r="C2029" s="273" t="s">
        <v>1407</v>
      </c>
      <c r="D2029" s="273">
        <v>16444673</v>
      </c>
      <c r="E2029" s="273">
        <v>100</v>
      </c>
      <c r="F2029" s="273" t="s">
        <v>1772</v>
      </c>
      <c r="G2029" s="273" t="s">
        <v>1255</v>
      </c>
      <c r="H2029" s="273" t="s">
        <v>1773</v>
      </c>
      <c r="I2029" s="287">
        <v>1</v>
      </c>
      <c r="J2029" s="273">
        <v>148</v>
      </c>
      <c r="K2029" s="288">
        <v>0.20523239999999998</v>
      </c>
      <c r="L2029" s="288">
        <v>0.116715</v>
      </c>
      <c r="M2029" s="288">
        <f t="shared" si="62"/>
        <v>8.8517399999999982E-2</v>
      </c>
      <c r="N2029" s="289">
        <f t="shared" si="63"/>
        <v>0.43130324451694757</v>
      </c>
    </row>
    <row r="2030" spans="1:14">
      <c r="A2030" s="273" t="s">
        <v>1998</v>
      </c>
      <c r="B2030" s="273">
        <v>442211301</v>
      </c>
      <c r="C2030" s="273" t="s">
        <v>1407</v>
      </c>
      <c r="D2030" s="273">
        <v>16444771</v>
      </c>
      <c r="E2030" s="273">
        <v>100</v>
      </c>
      <c r="F2030" s="273" t="s">
        <v>1772</v>
      </c>
      <c r="G2030" s="273" t="s">
        <v>1255</v>
      </c>
      <c r="H2030" s="273" t="s">
        <v>1773</v>
      </c>
      <c r="I2030" s="287">
        <v>1</v>
      </c>
      <c r="J2030" s="273">
        <v>98</v>
      </c>
      <c r="K2030" s="288">
        <v>5.8447599999999995E-2</v>
      </c>
      <c r="L2030" s="288">
        <v>4.2389000000000003E-2</v>
      </c>
      <c r="M2030" s="288">
        <f t="shared" si="62"/>
        <v>1.6058599999999992E-2</v>
      </c>
      <c r="N2030" s="289">
        <f t="shared" si="63"/>
        <v>0.27475208562883668</v>
      </c>
    </row>
    <row r="2031" spans="1:14">
      <c r="A2031" s="273" t="s">
        <v>1998</v>
      </c>
      <c r="B2031" s="273">
        <v>442211301</v>
      </c>
      <c r="C2031" s="273" t="s">
        <v>1407</v>
      </c>
      <c r="D2031" s="273">
        <v>16444821</v>
      </c>
      <c r="E2031" s="273">
        <v>100</v>
      </c>
      <c r="F2031" s="273" t="s">
        <v>1772</v>
      </c>
      <c r="G2031" s="273" t="s">
        <v>1255</v>
      </c>
      <c r="H2031" s="273" t="s">
        <v>1773</v>
      </c>
      <c r="I2031" s="287">
        <v>1</v>
      </c>
      <c r="J2031" s="273">
        <v>99</v>
      </c>
      <c r="K2031" s="288">
        <v>5.8912800000000001E-2</v>
      </c>
      <c r="L2031" s="288">
        <v>4.4616999999999997E-2</v>
      </c>
      <c r="M2031" s="288">
        <f t="shared" si="62"/>
        <v>1.4295800000000004E-2</v>
      </c>
      <c r="N2031" s="289">
        <f t="shared" si="63"/>
        <v>0.24266033867003442</v>
      </c>
    </row>
    <row r="2032" spans="1:14">
      <c r="A2032" s="273" t="s">
        <v>1998</v>
      </c>
      <c r="B2032" s="273">
        <v>442211301</v>
      </c>
      <c r="C2032" s="273" t="s">
        <v>1407</v>
      </c>
      <c r="D2032" s="273">
        <v>16444843</v>
      </c>
      <c r="E2032" s="273">
        <v>100</v>
      </c>
      <c r="F2032" s="273" t="s">
        <v>1772</v>
      </c>
      <c r="G2032" s="273" t="s">
        <v>1255</v>
      </c>
      <c r="H2032" s="273" t="s">
        <v>1773</v>
      </c>
      <c r="I2032" s="287">
        <v>1</v>
      </c>
      <c r="J2032" s="273">
        <v>64</v>
      </c>
      <c r="K2032" s="288">
        <v>4.6639199999999999E-2</v>
      </c>
      <c r="L2032" s="288">
        <v>3.3031999999999999E-2</v>
      </c>
      <c r="M2032" s="288">
        <f t="shared" si="62"/>
        <v>1.36072E-2</v>
      </c>
      <c r="N2032" s="289">
        <f t="shared" si="63"/>
        <v>0.29175457555018097</v>
      </c>
    </row>
    <row r="2033" spans="1:14">
      <c r="A2033" s="273" t="s">
        <v>1998</v>
      </c>
      <c r="B2033" s="273">
        <v>442211301</v>
      </c>
      <c r="C2033" s="273" t="s">
        <v>1407</v>
      </c>
      <c r="D2033" s="273">
        <v>16444903</v>
      </c>
      <c r="E2033" s="273">
        <v>100</v>
      </c>
      <c r="F2033" s="273" t="s">
        <v>1772</v>
      </c>
      <c r="G2033" s="273" t="s">
        <v>1255</v>
      </c>
      <c r="H2033" s="273" t="s">
        <v>1773</v>
      </c>
      <c r="I2033" s="287">
        <v>1</v>
      </c>
      <c r="J2033" s="273">
        <v>51</v>
      </c>
      <c r="K2033" s="288">
        <v>2.71524E-2</v>
      </c>
      <c r="L2033" s="288">
        <v>2.2501E-2</v>
      </c>
      <c r="M2033" s="288">
        <f t="shared" si="62"/>
        <v>4.6514E-3</v>
      </c>
      <c r="N2033" s="289">
        <f t="shared" si="63"/>
        <v>0.17130714043694112</v>
      </c>
    </row>
    <row r="2034" spans="1:14">
      <c r="A2034" s="273" t="s">
        <v>1998</v>
      </c>
      <c r="B2034" s="273">
        <v>442211301</v>
      </c>
      <c r="C2034" s="273" t="s">
        <v>1407</v>
      </c>
      <c r="D2034" s="273">
        <v>16444907</v>
      </c>
      <c r="E2034" s="273">
        <v>100</v>
      </c>
      <c r="F2034" s="273" t="s">
        <v>1772</v>
      </c>
      <c r="G2034" s="273" t="s">
        <v>1255</v>
      </c>
      <c r="H2034" s="273" t="s">
        <v>1773</v>
      </c>
      <c r="I2034" s="287">
        <v>1</v>
      </c>
      <c r="J2034" s="273">
        <v>64</v>
      </c>
      <c r="K2034" s="288">
        <v>3.1258799999999996E-2</v>
      </c>
      <c r="L2034" s="288">
        <v>2.1454000000000001E-2</v>
      </c>
      <c r="M2034" s="288">
        <f t="shared" ref="M2034:M2097" si="64">K2034-L2034</f>
        <v>9.8047999999999955E-3</v>
      </c>
      <c r="N2034" s="289">
        <f t="shared" ref="N2034:N2097" si="65">M2034/K2034</f>
        <v>0.31366527185944426</v>
      </c>
    </row>
    <row r="2035" spans="1:14">
      <c r="A2035" s="273" t="s">
        <v>1998</v>
      </c>
      <c r="B2035" s="273">
        <v>442211301</v>
      </c>
      <c r="C2035" s="273" t="s">
        <v>1407</v>
      </c>
      <c r="D2035" s="273">
        <v>16444929</v>
      </c>
      <c r="E2035" s="273">
        <v>100</v>
      </c>
      <c r="F2035" s="273" t="s">
        <v>1772</v>
      </c>
      <c r="G2035" s="273" t="s">
        <v>1255</v>
      </c>
      <c r="H2035" s="273" t="s">
        <v>1773</v>
      </c>
      <c r="I2035" s="287">
        <v>1</v>
      </c>
      <c r="J2035" s="273">
        <v>54</v>
      </c>
      <c r="K2035" s="288">
        <v>3.0603200000000001E-2</v>
      </c>
      <c r="L2035" s="288">
        <v>2.332E-2</v>
      </c>
      <c r="M2035" s="288">
        <f t="shared" si="64"/>
        <v>7.2832000000000001E-3</v>
      </c>
      <c r="N2035" s="289">
        <f t="shared" si="65"/>
        <v>0.23798818424217075</v>
      </c>
    </row>
    <row r="2036" spans="1:14">
      <c r="A2036" s="273" t="s">
        <v>1998</v>
      </c>
      <c r="B2036" s="273">
        <v>442211301</v>
      </c>
      <c r="C2036" s="273" t="s">
        <v>1407</v>
      </c>
      <c r="D2036" s="273">
        <v>16444937</v>
      </c>
      <c r="E2036" s="273">
        <v>100</v>
      </c>
      <c r="F2036" s="273" t="s">
        <v>1772</v>
      </c>
      <c r="G2036" s="273" t="s">
        <v>1255</v>
      </c>
      <c r="H2036" s="273" t="s">
        <v>1773</v>
      </c>
      <c r="I2036" s="287">
        <v>1</v>
      </c>
      <c r="J2036" s="273">
        <v>61</v>
      </c>
      <c r="K2036" s="288">
        <v>3.62472E-2</v>
      </c>
      <c r="L2036" s="288">
        <v>2.8001999999999999E-2</v>
      </c>
      <c r="M2036" s="288">
        <f t="shared" si="64"/>
        <v>8.2452000000000011E-3</v>
      </c>
      <c r="N2036" s="289">
        <f t="shared" si="65"/>
        <v>0.22747136330530363</v>
      </c>
    </row>
    <row r="2037" spans="1:14">
      <c r="A2037" s="273" t="s">
        <v>1998</v>
      </c>
      <c r="B2037" s="273">
        <v>442211301</v>
      </c>
      <c r="C2037" s="273" t="s">
        <v>1407</v>
      </c>
      <c r="D2037" s="273">
        <v>16444965</v>
      </c>
      <c r="E2037" s="273">
        <v>100</v>
      </c>
      <c r="F2037" s="273" t="s">
        <v>1772</v>
      </c>
      <c r="G2037" s="273" t="s">
        <v>1255</v>
      </c>
      <c r="H2037" s="273" t="s">
        <v>1773</v>
      </c>
      <c r="I2037" s="287">
        <v>1</v>
      </c>
      <c r="J2037" s="273">
        <v>75</v>
      </c>
      <c r="K2037" s="288">
        <v>6.9492399999999996E-2</v>
      </c>
      <c r="L2037" s="288">
        <v>4.9105999999999997E-2</v>
      </c>
      <c r="M2037" s="288">
        <f t="shared" si="64"/>
        <v>2.0386399999999999E-2</v>
      </c>
      <c r="N2037" s="289">
        <f t="shared" si="65"/>
        <v>0.29336157622991865</v>
      </c>
    </row>
    <row r="2038" spans="1:14">
      <c r="A2038" s="273" t="s">
        <v>1998</v>
      </c>
      <c r="B2038" s="273">
        <v>442211301</v>
      </c>
      <c r="C2038" s="273" t="s">
        <v>1407</v>
      </c>
      <c r="D2038" s="273">
        <v>16445003</v>
      </c>
      <c r="E2038" s="273">
        <v>100</v>
      </c>
      <c r="F2038" s="273" t="s">
        <v>1772</v>
      </c>
      <c r="G2038" s="273" t="s">
        <v>1255</v>
      </c>
      <c r="H2038" s="273" t="s">
        <v>1773</v>
      </c>
      <c r="I2038" s="287">
        <v>1</v>
      </c>
      <c r="J2038" s="273">
        <v>61</v>
      </c>
      <c r="K2038" s="288">
        <v>7.7112399999999998E-2</v>
      </c>
      <c r="L2038" s="288">
        <v>5.0438999999999998E-2</v>
      </c>
      <c r="M2038" s="288">
        <f t="shared" si="64"/>
        <v>2.66734E-2</v>
      </c>
      <c r="N2038" s="289">
        <f t="shared" si="65"/>
        <v>0.34590286387143965</v>
      </c>
    </row>
    <row r="2039" spans="1:14">
      <c r="A2039" s="273" t="s">
        <v>1998</v>
      </c>
      <c r="B2039" s="273">
        <v>442211301</v>
      </c>
      <c r="C2039" s="273" t="s">
        <v>1407</v>
      </c>
      <c r="D2039" s="273">
        <v>16445009</v>
      </c>
      <c r="E2039" s="273">
        <v>100</v>
      </c>
      <c r="F2039" s="273" t="s">
        <v>1772</v>
      </c>
      <c r="G2039" s="273" t="s">
        <v>1255</v>
      </c>
      <c r="H2039" s="273" t="s">
        <v>1773</v>
      </c>
      <c r="I2039" s="287">
        <v>1</v>
      </c>
      <c r="J2039" s="273">
        <v>76</v>
      </c>
      <c r="K2039" s="288">
        <v>9.3665999999999999E-2</v>
      </c>
      <c r="L2039" s="288">
        <v>5.1546000000000002E-2</v>
      </c>
      <c r="M2039" s="288">
        <f t="shared" si="64"/>
        <v>4.2119999999999998E-2</v>
      </c>
      <c r="N2039" s="289">
        <f t="shared" si="65"/>
        <v>0.44968291589263981</v>
      </c>
    </row>
    <row r="2040" spans="1:14">
      <c r="A2040" s="273" t="s">
        <v>1998</v>
      </c>
      <c r="B2040" s="273">
        <v>442211304</v>
      </c>
      <c r="C2040" s="273" t="s">
        <v>1999</v>
      </c>
      <c r="D2040" s="273">
        <v>16887049</v>
      </c>
      <c r="E2040" s="273">
        <v>100</v>
      </c>
      <c r="F2040" s="273" t="s">
        <v>1772</v>
      </c>
      <c r="G2040" s="273" t="s">
        <v>1255</v>
      </c>
      <c r="H2040" s="273" t="s">
        <v>1773</v>
      </c>
      <c r="I2040" s="287">
        <v>1</v>
      </c>
      <c r="J2040" s="273">
        <v>32</v>
      </c>
      <c r="K2040" s="288">
        <v>4.0482400000000002E-2</v>
      </c>
      <c r="L2040" s="288">
        <v>1.4991000000000001E-2</v>
      </c>
      <c r="M2040" s="288">
        <f t="shared" si="64"/>
        <v>2.5491400000000001E-2</v>
      </c>
      <c r="N2040" s="289">
        <f t="shared" si="65"/>
        <v>0.62969092741537058</v>
      </c>
    </row>
    <row r="2041" spans="1:14">
      <c r="A2041" s="273" t="s">
        <v>1998</v>
      </c>
      <c r="B2041" s="273">
        <v>442211303</v>
      </c>
      <c r="C2041" s="273" t="s">
        <v>1408</v>
      </c>
      <c r="D2041" s="273">
        <v>16887121</v>
      </c>
      <c r="E2041" s="273">
        <v>100</v>
      </c>
      <c r="F2041" s="273" t="s">
        <v>1772</v>
      </c>
      <c r="G2041" s="273" t="s">
        <v>1255</v>
      </c>
      <c r="H2041" s="273" t="s">
        <v>1773</v>
      </c>
      <c r="I2041" s="287">
        <v>1</v>
      </c>
      <c r="J2041" s="273">
        <v>66</v>
      </c>
      <c r="K2041" s="288">
        <v>9.5279600000000006E-2</v>
      </c>
      <c r="L2041" s="288">
        <v>5.2694999999999999E-2</v>
      </c>
      <c r="M2041" s="288">
        <f t="shared" si="64"/>
        <v>4.2584600000000007E-2</v>
      </c>
      <c r="N2041" s="289">
        <f t="shared" si="65"/>
        <v>0.44694352201310672</v>
      </c>
    </row>
    <row r="2042" spans="1:14">
      <c r="A2042" s="273" t="s">
        <v>1998</v>
      </c>
      <c r="B2042" s="273">
        <v>442211303</v>
      </c>
      <c r="C2042" s="273" t="s">
        <v>1408</v>
      </c>
      <c r="D2042" s="273">
        <v>16887141</v>
      </c>
      <c r="E2042" s="273">
        <v>100</v>
      </c>
      <c r="F2042" s="273" t="s">
        <v>1772</v>
      </c>
      <c r="G2042" s="273" t="s">
        <v>1255</v>
      </c>
      <c r="H2042" s="273" t="s">
        <v>1773</v>
      </c>
      <c r="I2042" s="287">
        <v>1</v>
      </c>
      <c r="J2042" s="273">
        <v>42</v>
      </c>
      <c r="K2042" s="288">
        <v>3.4284000000000002E-2</v>
      </c>
      <c r="L2042" s="288">
        <v>2.3435999999999998E-2</v>
      </c>
      <c r="M2042" s="288">
        <f t="shared" si="64"/>
        <v>1.0848000000000003E-2</v>
      </c>
      <c r="N2042" s="289">
        <f t="shared" si="65"/>
        <v>0.31641582079103964</v>
      </c>
    </row>
    <row r="2043" spans="1:14">
      <c r="A2043" s="273" t="s">
        <v>1998</v>
      </c>
      <c r="B2043" s="273">
        <v>442211303</v>
      </c>
      <c r="C2043" s="273" t="s">
        <v>1408</v>
      </c>
      <c r="D2043" s="273">
        <v>16887183</v>
      </c>
      <c r="E2043" s="273">
        <v>100</v>
      </c>
      <c r="F2043" s="273" t="s">
        <v>1772</v>
      </c>
      <c r="G2043" s="273" t="s">
        <v>1255</v>
      </c>
      <c r="H2043" s="273" t="s">
        <v>1773</v>
      </c>
      <c r="I2043" s="287">
        <v>1</v>
      </c>
      <c r="J2043" s="273">
        <v>107</v>
      </c>
      <c r="K2043" s="288">
        <v>0.19603039999999999</v>
      </c>
      <c r="L2043" s="288">
        <v>8.3747057E-2</v>
      </c>
      <c r="M2043" s="288">
        <f t="shared" si="64"/>
        <v>0.11228334299999999</v>
      </c>
      <c r="N2043" s="289">
        <f t="shared" si="65"/>
        <v>0.57278535880149195</v>
      </c>
    </row>
    <row r="2044" spans="1:14">
      <c r="A2044" s="273" t="s">
        <v>1998</v>
      </c>
      <c r="B2044" s="273">
        <v>442211303</v>
      </c>
      <c r="C2044" s="273" t="s">
        <v>1408</v>
      </c>
      <c r="D2044" s="273">
        <v>16887185</v>
      </c>
      <c r="E2044" s="273">
        <v>100</v>
      </c>
      <c r="F2044" s="273" t="s">
        <v>1772</v>
      </c>
      <c r="G2044" s="273" t="s">
        <v>1255</v>
      </c>
      <c r="H2044" s="273" t="s">
        <v>1773</v>
      </c>
      <c r="I2044" s="287">
        <v>1</v>
      </c>
      <c r="J2044" s="273">
        <v>62</v>
      </c>
      <c r="K2044" s="288">
        <v>8.4323600000000012E-2</v>
      </c>
      <c r="L2044" s="288">
        <v>5.7780999999999999E-2</v>
      </c>
      <c r="M2044" s="288">
        <f t="shared" si="64"/>
        <v>2.6542600000000013E-2</v>
      </c>
      <c r="N2044" s="289">
        <f t="shared" si="65"/>
        <v>0.31477071662025824</v>
      </c>
    </row>
    <row r="2045" spans="1:14">
      <c r="A2045" s="273" t="s">
        <v>1998</v>
      </c>
      <c r="B2045" s="273">
        <v>442211303</v>
      </c>
      <c r="C2045" s="273" t="s">
        <v>1408</v>
      </c>
      <c r="D2045" s="273">
        <v>16887197</v>
      </c>
      <c r="E2045" s="273">
        <v>100</v>
      </c>
      <c r="F2045" s="273" t="s">
        <v>1772</v>
      </c>
      <c r="G2045" s="273" t="s">
        <v>1255</v>
      </c>
      <c r="H2045" s="273" t="s">
        <v>1773</v>
      </c>
      <c r="I2045" s="287">
        <v>1</v>
      </c>
      <c r="J2045" s="273">
        <v>71</v>
      </c>
      <c r="K2045" s="288">
        <v>7.7840000000000006E-2</v>
      </c>
      <c r="L2045" s="288">
        <v>4.1126999999999997E-2</v>
      </c>
      <c r="M2045" s="288">
        <f t="shared" si="64"/>
        <v>3.671300000000001E-2</v>
      </c>
      <c r="N2045" s="289">
        <f t="shared" si="65"/>
        <v>0.47164696813977397</v>
      </c>
    </row>
    <row r="2046" spans="1:14">
      <c r="A2046" s="273" t="s">
        <v>1998</v>
      </c>
      <c r="B2046" s="273">
        <v>442211303</v>
      </c>
      <c r="C2046" s="273" t="s">
        <v>1408</v>
      </c>
      <c r="D2046" s="273">
        <v>16887273</v>
      </c>
      <c r="E2046" s="273">
        <v>100</v>
      </c>
      <c r="F2046" s="273" t="s">
        <v>1772</v>
      </c>
      <c r="G2046" s="273" t="s">
        <v>1255</v>
      </c>
      <c r="H2046" s="273" t="s">
        <v>1773</v>
      </c>
      <c r="I2046" s="287">
        <v>1</v>
      </c>
      <c r="J2046" s="273">
        <v>40</v>
      </c>
      <c r="K2046" s="288">
        <v>2.5601599999999999E-2</v>
      </c>
      <c r="L2046" s="288">
        <v>1.6513E-2</v>
      </c>
      <c r="M2046" s="288">
        <f t="shared" si="64"/>
        <v>9.0885999999999988E-3</v>
      </c>
      <c r="N2046" s="289">
        <f t="shared" si="65"/>
        <v>0.35500124992187987</v>
      </c>
    </row>
    <row r="2047" spans="1:14">
      <c r="A2047" s="273" t="s">
        <v>1998</v>
      </c>
      <c r="B2047" s="273">
        <v>442211301</v>
      </c>
      <c r="C2047" s="273" t="s">
        <v>1407</v>
      </c>
      <c r="D2047" s="273">
        <v>16887291</v>
      </c>
      <c r="E2047" s="273">
        <v>100</v>
      </c>
      <c r="F2047" s="273" t="s">
        <v>1772</v>
      </c>
      <c r="G2047" s="273" t="s">
        <v>1255</v>
      </c>
      <c r="H2047" s="273" t="s">
        <v>1773</v>
      </c>
      <c r="I2047" s="287">
        <v>1</v>
      </c>
      <c r="J2047" s="273">
        <v>35</v>
      </c>
      <c r="K2047" s="288">
        <v>2.2624400000000003E-2</v>
      </c>
      <c r="L2047" s="288">
        <v>1.8107000000000002E-2</v>
      </c>
      <c r="M2047" s="288">
        <f t="shared" si="64"/>
        <v>4.5174000000000013E-3</v>
      </c>
      <c r="N2047" s="289">
        <f t="shared" si="65"/>
        <v>0.19966938349746294</v>
      </c>
    </row>
    <row r="2048" spans="1:14">
      <c r="A2048" s="273" t="s">
        <v>1998</v>
      </c>
      <c r="B2048" s="273">
        <v>442211302</v>
      </c>
      <c r="C2048" s="273" t="s">
        <v>1355</v>
      </c>
      <c r="D2048" s="273">
        <v>18042915</v>
      </c>
      <c r="E2048" s="273">
        <v>100</v>
      </c>
      <c r="F2048" s="273" t="s">
        <v>1772</v>
      </c>
      <c r="G2048" s="273" t="s">
        <v>1255</v>
      </c>
      <c r="H2048" s="273" t="s">
        <v>1773</v>
      </c>
      <c r="I2048" s="287">
        <v>1</v>
      </c>
      <c r="J2048" s="273">
        <v>69</v>
      </c>
      <c r="K2048" s="288">
        <v>6.3195199999999993E-2</v>
      </c>
      <c r="L2048" s="288">
        <v>4.5137999999999998E-2</v>
      </c>
      <c r="M2048" s="288">
        <f t="shared" si="64"/>
        <v>1.8057199999999995E-2</v>
      </c>
      <c r="N2048" s="289">
        <f t="shared" si="65"/>
        <v>0.28573689140947411</v>
      </c>
    </row>
    <row r="2049" spans="1:14">
      <c r="A2049" s="273" t="s">
        <v>1998</v>
      </c>
      <c r="B2049" s="273">
        <v>442211302</v>
      </c>
      <c r="C2049" s="273" t="s">
        <v>1355</v>
      </c>
      <c r="D2049" s="273">
        <v>18042941</v>
      </c>
      <c r="E2049" s="273">
        <v>100</v>
      </c>
      <c r="F2049" s="273" t="s">
        <v>1772</v>
      </c>
      <c r="G2049" s="273" t="s">
        <v>1255</v>
      </c>
      <c r="H2049" s="273" t="s">
        <v>1773</v>
      </c>
      <c r="I2049" s="287">
        <v>1</v>
      </c>
      <c r="J2049" s="273">
        <v>74</v>
      </c>
      <c r="K2049" s="288">
        <v>4.1187599999999998E-2</v>
      </c>
      <c r="L2049" s="288">
        <v>2.6298999999999999E-2</v>
      </c>
      <c r="M2049" s="288">
        <f t="shared" si="64"/>
        <v>1.4888599999999998E-2</v>
      </c>
      <c r="N2049" s="289">
        <f t="shared" si="65"/>
        <v>0.36148258213637113</v>
      </c>
    </row>
    <row r="2050" spans="1:14">
      <c r="A2050" s="273" t="s">
        <v>1998</v>
      </c>
      <c r="B2050" s="273">
        <v>442211302</v>
      </c>
      <c r="C2050" s="273" t="s">
        <v>1355</v>
      </c>
      <c r="D2050" s="273">
        <v>18042965</v>
      </c>
      <c r="E2050" s="273">
        <v>100</v>
      </c>
      <c r="F2050" s="273" t="s">
        <v>1772</v>
      </c>
      <c r="G2050" s="273" t="s">
        <v>1255</v>
      </c>
      <c r="H2050" s="273" t="s">
        <v>1773</v>
      </c>
      <c r="I2050" s="287">
        <v>1</v>
      </c>
      <c r="J2050" s="273">
        <v>69</v>
      </c>
      <c r="K2050" s="288">
        <v>9.4073600000000007E-2</v>
      </c>
      <c r="L2050" s="288">
        <v>3.6019000000000002E-2</v>
      </c>
      <c r="M2050" s="288">
        <f t="shared" si="64"/>
        <v>5.8054600000000005E-2</v>
      </c>
      <c r="N2050" s="289">
        <f t="shared" si="65"/>
        <v>0.61711893666235795</v>
      </c>
    </row>
    <row r="2051" spans="1:14">
      <c r="A2051" s="273" t="s">
        <v>1998</v>
      </c>
      <c r="B2051" s="273">
        <v>442211301</v>
      </c>
      <c r="C2051" s="273" t="s">
        <v>1407</v>
      </c>
      <c r="D2051" s="273">
        <v>18042997</v>
      </c>
      <c r="E2051" s="273">
        <v>100</v>
      </c>
      <c r="F2051" s="273" t="s">
        <v>1772</v>
      </c>
      <c r="G2051" s="273" t="s">
        <v>1255</v>
      </c>
      <c r="H2051" s="273" t="s">
        <v>1773</v>
      </c>
      <c r="I2051" s="287">
        <v>1</v>
      </c>
      <c r="J2051" s="273">
        <v>104</v>
      </c>
      <c r="K2051" s="288">
        <v>0.123082</v>
      </c>
      <c r="L2051" s="288">
        <v>5.0786999999999999E-2</v>
      </c>
      <c r="M2051" s="288">
        <f t="shared" si="64"/>
        <v>7.2294999999999998E-2</v>
      </c>
      <c r="N2051" s="289">
        <f t="shared" si="65"/>
        <v>0.58737264587835747</v>
      </c>
    </row>
    <row r="2052" spans="1:14">
      <c r="A2052" s="273" t="s">
        <v>2000</v>
      </c>
      <c r="B2052" s="273">
        <v>442211802</v>
      </c>
      <c r="C2052" s="273" t="s">
        <v>1410</v>
      </c>
      <c r="D2052" s="273">
        <v>18527095</v>
      </c>
      <c r="E2052" s="273">
        <v>100</v>
      </c>
      <c r="F2052" s="273" t="s">
        <v>1772</v>
      </c>
      <c r="G2052" s="273" t="s">
        <v>1255</v>
      </c>
      <c r="H2052" s="273" t="s">
        <v>1773</v>
      </c>
      <c r="I2052" s="287">
        <v>1</v>
      </c>
      <c r="J2052" s="273">
        <v>75</v>
      </c>
      <c r="K2052" s="288">
        <v>5.5113599999999999E-2</v>
      </c>
      <c r="L2052" s="288">
        <v>4.369E-2</v>
      </c>
      <c r="M2052" s="288">
        <f t="shared" si="64"/>
        <v>1.1423599999999999E-2</v>
      </c>
      <c r="N2052" s="289">
        <f t="shared" si="65"/>
        <v>0.20727370376821691</v>
      </c>
    </row>
    <row r="2053" spans="1:14">
      <c r="A2053" s="273" t="s">
        <v>2000</v>
      </c>
      <c r="B2053" s="273">
        <v>442211802</v>
      </c>
      <c r="C2053" s="273" t="s">
        <v>1410</v>
      </c>
      <c r="D2053" s="273">
        <v>18527099</v>
      </c>
      <c r="E2053" s="273">
        <v>100</v>
      </c>
      <c r="F2053" s="273" t="s">
        <v>1772</v>
      </c>
      <c r="G2053" s="273" t="s">
        <v>1255</v>
      </c>
      <c r="H2053" s="273" t="s">
        <v>1773</v>
      </c>
      <c r="I2053" s="287">
        <v>1</v>
      </c>
      <c r="J2053" s="273">
        <v>95</v>
      </c>
      <c r="K2053" s="288">
        <v>5.5036800000000004E-2</v>
      </c>
      <c r="L2053" s="288">
        <v>4.6217000000000001E-2</v>
      </c>
      <c r="M2053" s="288">
        <f t="shared" si="64"/>
        <v>8.8198000000000026E-3</v>
      </c>
      <c r="N2053" s="289">
        <f t="shared" si="65"/>
        <v>0.16025277632420493</v>
      </c>
    </row>
    <row r="2054" spans="1:14">
      <c r="A2054" s="273" t="s">
        <v>2000</v>
      </c>
      <c r="B2054" s="273">
        <v>442211802</v>
      </c>
      <c r="C2054" s="273" t="s">
        <v>1410</v>
      </c>
      <c r="D2054" s="273">
        <v>18527101</v>
      </c>
      <c r="E2054" s="273">
        <v>100</v>
      </c>
      <c r="F2054" s="273" t="s">
        <v>1772</v>
      </c>
      <c r="G2054" s="273" t="s">
        <v>1255</v>
      </c>
      <c r="H2054" s="273" t="s">
        <v>1773</v>
      </c>
      <c r="I2054" s="287">
        <v>1</v>
      </c>
      <c r="J2054" s="273">
        <v>77</v>
      </c>
      <c r="K2054" s="288">
        <v>5.84468E-2</v>
      </c>
      <c r="L2054" s="288">
        <v>4.7227999999999999E-2</v>
      </c>
      <c r="M2054" s="288">
        <f t="shared" si="64"/>
        <v>1.1218800000000001E-2</v>
      </c>
      <c r="N2054" s="289">
        <f t="shared" si="65"/>
        <v>0.19194891764818606</v>
      </c>
    </row>
    <row r="2055" spans="1:14">
      <c r="A2055" s="273" t="s">
        <v>2000</v>
      </c>
      <c r="B2055" s="273">
        <v>442211802</v>
      </c>
      <c r="C2055" s="273" t="s">
        <v>1410</v>
      </c>
      <c r="D2055" s="273">
        <v>18527109</v>
      </c>
      <c r="E2055" s="273">
        <v>100</v>
      </c>
      <c r="F2055" s="273" t="s">
        <v>1772</v>
      </c>
      <c r="G2055" s="273" t="s">
        <v>1255</v>
      </c>
      <c r="H2055" s="273" t="s">
        <v>1773</v>
      </c>
      <c r="I2055" s="287">
        <v>1</v>
      </c>
      <c r="J2055" s="273">
        <v>78</v>
      </c>
      <c r="K2055" s="288">
        <v>5.1330800000000003E-2</v>
      </c>
      <c r="L2055" s="288">
        <v>4.3242999999999997E-2</v>
      </c>
      <c r="M2055" s="288">
        <f t="shared" si="64"/>
        <v>8.0878000000000061E-3</v>
      </c>
      <c r="N2055" s="289">
        <f t="shared" si="65"/>
        <v>0.15756232125741282</v>
      </c>
    </row>
    <row r="2056" spans="1:14">
      <c r="A2056" s="273" t="s">
        <v>2000</v>
      </c>
      <c r="B2056" s="273">
        <v>442211802</v>
      </c>
      <c r="C2056" s="273" t="s">
        <v>1410</v>
      </c>
      <c r="D2056" s="273">
        <v>18527133</v>
      </c>
      <c r="E2056" s="273">
        <v>100</v>
      </c>
      <c r="F2056" s="273" t="s">
        <v>1772</v>
      </c>
      <c r="G2056" s="273" t="s">
        <v>1255</v>
      </c>
      <c r="H2056" s="273" t="s">
        <v>1773</v>
      </c>
      <c r="I2056" s="287">
        <v>1</v>
      </c>
      <c r="J2056" s="273">
        <v>109</v>
      </c>
      <c r="K2056" s="288">
        <v>5.9730400000000003E-2</v>
      </c>
      <c r="L2056" s="288">
        <v>4.3496E-2</v>
      </c>
      <c r="M2056" s="288">
        <f t="shared" si="64"/>
        <v>1.6234400000000003E-2</v>
      </c>
      <c r="N2056" s="289">
        <f t="shared" si="65"/>
        <v>0.27179459705610548</v>
      </c>
    </row>
    <row r="2057" spans="1:14">
      <c r="A2057" s="273" t="s">
        <v>2000</v>
      </c>
      <c r="B2057" s="273">
        <v>442211803</v>
      </c>
      <c r="C2057" s="273" t="s">
        <v>1411</v>
      </c>
      <c r="D2057" s="273">
        <v>18527225</v>
      </c>
      <c r="E2057" s="273">
        <v>100</v>
      </c>
      <c r="F2057" s="273" t="s">
        <v>1772</v>
      </c>
      <c r="G2057" s="273" t="s">
        <v>1255</v>
      </c>
      <c r="H2057" s="273" t="s">
        <v>1773</v>
      </c>
      <c r="I2057" s="287">
        <v>1</v>
      </c>
      <c r="J2057" s="273">
        <v>58</v>
      </c>
      <c r="K2057" s="288">
        <v>3.1454000000000003E-2</v>
      </c>
      <c r="L2057" s="288">
        <v>2.1909999999999999E-2</v>
      </c>
      <c r="M2057" s="288">
        <f t="shared" si="64"/>
        <v>9.5440000000000039E-3</v>
      </c>
      <c r="N2057" s="289">
        <f t="shared" si="65"/>
        <v>0.30342722706174108</v>
      </c>
    </row>
    <row r="2058" spans="1:14">
      <c r="A2058" s="273" t="s">
        <v>2000</v>
      </c>
      <c r="B2058" s="273">
        <v>442211803</v>
      </c>
      <c r="C2058" s="273" t="s">
        <v>1411</v>
      </c>
      <c r="D2058" s="273">
        <v>18527243</v>
      </c>
      <c r="E2058" s="273">
        <v>100</v>
      </c>
      <c r="F2058" s="273" t="s">
        <v>1772</v>
      </c>
      <c r="G2058" s="273" t="s">
        <v>1255</v>
      </c>
      <c r="H2058" s="273" t="s">
        <v>1773</v>
      </c>
      <c r="I2058" s="287">
        <v>1</v>
      </c>
      <c r="J2058" s="273">
        <v>84</v>
      </c>
      <c r="K2058" s="288">
        <v>3.41932E-2</v>
      </c>
      <c r="L2058" s="288">
        <v>2.8480999999999999E-2</v>
      </c>
      <c r="M2058" s="288">
        <f t="shared" si="64"/>
        <v>5.7122000000000006E-3</v>
      </c>
      <c r="N2058" s="289">
        <f t="shared" si="65"/>
        <v>0.16705660774656952</v>
      </c>
    </row>
    <row r="2059" spans="1:14">
      <c r="A2059" s="273" t="s">
        <v>2000</v>
      </c>
      <c r="B2059" s="273">
        <v>442211803</v>
      </c>
      <c r="C2059" s="273" t="s">
        <v>1411</v>
      </c>
      <c r="D2059" s="273">
        <v>18527279</v>
      </c>
      <c r="E2059" s="273">
        <v>100</v>
      </c>
      <c r="F2059" s="273" t="s">
        <v>1772</v>
      </c>
      <c r="G2059" s="273" t="s">
        <v>1255</v>
      </c>
      <c r="H2059" s="273" t="s">
        <v>1773</v>
      </c>
      <c r="I2059" s="287">
        <v>1</v>
      </c>
      <c r="J2059" s="273">
        <v>43</v>
      </c>
      <c r="K2059" s="288">
        <v>3.00892E-2</v>
      </c>
      <c r="L2059" s="288">
        <v>2.8147999999999999E-2</v>
      </c>
      <c r="M2059" s="288">
        <f t="shared" si="64"/>
        <v>1.9412000000000006E-3</v>
      </c>
      <c r="N2059" s="289">
        <f t="shared" si="65"/>
        <v>6.4514842534863032E-2</v>
      </c>
    </row>
    <row r="2060" spans="1:14">
      <c r="A2060" s="273" t="s">
        <v>2000</v>
      </c>
      <c r="B2060" s="273">
        <v>442211803</v>
      </c>
      <c r="C2060" s="273" t="s">
        <v>1411</v>
      </c>
      <c r="D2060" s="273">
        <v>18527285</v>
      </c>
      <c r="E2060" s="273">
        <v>100</v>
      </c>
      <c r="F2060" s="273" t="s">
        <v>1772</v>
      </c>
      <c r="G2060" s="273" t="s">
        <v>1255</v>
      </c>
      <c r="H2060" s="273" t="s">
        <v>1773</v>
      </c>
      <c r="I2060" s="287">
        <v>1</v>
      </c>
      <c r="J2060" s="273">
        <v>129</v>
      </c>
      <c r="K2060" s="288">
        <v>7.9021999999999995E-2</v>
      </c>
      <c r="L2060" s="288">
        <v>6.1961000000000002E-2</v>
      </c>
      <c r="M2060" s="288">
        <f t="shared" si="64"/>
        <v>1.7060999999999993E-2</v>
      </c>
      <c r="N2060" s="289">
        <f t="shared" si="65"/>
        <v>0.21590190073650367</v>
      </c>
    </row>
    <row r="2061" spans="1:14">
      <c r="A2061" s="273" t="s">
        <v>2000</v>
      </c>
      <c r="B2061" s="273">
        <v>442211803</v>
      </c>
      <c r="C2061" s="273" t="s">
        <v>1411</v>
      </c>
      <c r="D2061" s="273">
        <v>18527295</v>
      </c>
      <c r="E2061" s="273">
        <v>100</v>
      </c>
      <c r="F2061" s="273" t="s">
        <v>1772</v>
      </c>
      <c r="G2061" s="273" t="s">
        <v>1255</v>
      </c>
      <c r="H2061" s="273" t="s">
        <v>1773</v>
      </c>
      <c r="I2061" s="287">
        <v>1</v>
      </c>
      <c r="J2061" s="273">
        <v>46</v>
      </c>
      <c r="K2061" s="288">
        <v>5.7768E-2</v>
      </c>
      <c r="L2061" s="288">
        <v>1.9406E-2</v>
      </c>
      <c r="M2061" s="288">
        <f t="shared" si="64"/>
        <v>3.8362E-2</v>
      </c>
      <c r="N2061" s="289">
        <f t="shared" si="65"/>
        <v>0.66407007339703639</v>
      </c>
    </row>
    <row r="2062" spans="1:14">
      <c r="A2062" s="273" t="s">
        <v>2000</v>
      </c>
      <c r="B2062" s="273">
        <v>442211803</v>
      </c>
      <c r="C2062" s="273" t="s">
        <v>1411</v>
      </c>
      <c r="D2062" s="273">
        <v>18527725</v>
      </c>
      <c r="E2062" s="273">
        <v>100</v>
      </c>
      <c r="F2062" s="273" t="s">
        <v>1772</v>
      </c>
      <c r="G2062" s="273" t="s">
        <v>1255</v>
      </c>
      <c r="H2062" s="273" t="s">
        <v>1773</v>
      </c>
      <c r="I2062" s="287">
        <v>1</v>
      </c>
      <c r="J2062" s="273">
        <v>65</v>
      </c>
      <c r="K2062" s="288">
        <v>4.9205199999999998E-2</v>
      </c>
      <c r="L2062" s="288">
        <v>3.8654000000000001E-2</v>
      </c>
      <c r="M2062" s="288">
        <f t="shared" si="64"/>
        <v>1.0551199999999997E-2</v>
      </c>
      <c r="N2062" s="289">
        <f t="shared" si="65"/>
        <v>0.21443262094250196</v>
      </c>
    </row>
    <row r="2063" spans="1:14">
      <c r="A2063" s="273" t="s">
        <v>2000</v>
      </c>
      <c r="B2063" s="273">
        <v>442211803</v>
      </c>
      <c r="C2063" s="273" t="s">
        <v>1411</v>
      </c>
      <c r="D2063" s="273">
        <v>18527727</v>
      </c>
      <c r="E2063" s="273">
        <v>100</v>
      </c>
      <c r="F2063" s="273" t="s">
        <v>1772</v>
      </c>
      <c r="G2063" s="273" t="s">
        <v>1255</v>
      </c>
      <c r="H2063" s="273" t="s">
        <v>1773</v>
      </c>
      <c r="I2063" s="287">
        <v>1</v>
      </c>
      <c r="J2063" s="273">
        <v>55</v>
      </c>
      <c r="K2063" s="288">
        <v>3.6235199999999995E-2</v>
      </c>
      <c r="L2063" s="288">
        <v>2.2699E-2</v>
      </c>
      <c r="M2063" s="288">
        <f t="shared" si="64"/>
        <v>1.3536199999999995E-2</v>
      </c>
      <c r="N2063" s="289">
        <f t="shared" si="65"/>
        <v>0.37356493133748392</v>
      </c>
    </row>
    <row r="2064" spans="1:14">
      <c r="A2064" s="273" t="s">
        <v>2000</v>
      </c>
      <c r="B2064" s="273">
        <v>442211803</v>
      </c>
      <c r="C2064" s="273" t="s">
        <v>1411</v>
      </c>
      <c r="D2064" s="273">
        <v>18527745</v>
      </c>
      <c r="E2064" s="273">
        <v>100</v>
      </c>
      <c r="F2064" s="273" t="s">
        <v>1772</v>
      </c>
      <c r="G2064" s="273" t="s">
        <v>1255</v>
      </c>
      <c r="H2064" s="273" t="s">
        <v>1773</v>
      </c>
      <c r="I2064" s="287">
        <v>1</v>
      </c>
      <c r="J2064" s="273">
        <v>50</v>
      </c>
      <c r="K2064" s="288">
        <v>2.9876400000000001E-2</v>
      </c>
      <c r="L2064" s="288">
        <v>2.7734999999999999E-2</v>
      </c>
      <c r="M2064" s="288">
        <f t="shared" si="64"/>
        <v>2.1414000000000016E-3</v>
      </c>
      <c r="N2064" s="289">
        <f t="shared" si="65"/>
        <v>7.1675302245250483E-2</v>
      </c>
    </row>
    <row r="2065" spans="1:14">
      <c r="A2065" s="273" t="s">
        <v>2001</v>
      </c>
      <c r="B2065" s="273">
        <v>442213401</v>
      </c>
      <c r="C2065" s="273" t="s">
        <v>970</v>
      </c>
      <c r="D2065" s="273">
        <v>19138187</v>
      </c>
      <c r="E2065" s="273">
        <v>100</v>
      </c>
      <c r="F2065" s="273" t="s">
        <v>1772</v>
      </c>
      <c r="G2065" s="273" t="s">
        <v>1255</v>
      </c>
      <c r="H2065" s="273" t="s">
        <v>1773</v>
      </c>
      <c r="I2065" s="287">
        <v>1</v>
      </c>
      <c r="J2065" s="273">
        <v>62</v>
      </c>
      <c r="K2065" s="288">
        <v>5.4222800000000002E-2</v>
      </c>
      <c r="L2065" s="288">
        <v>3.8039000000000003E-2</v>
      </c>
      <c r="M2065" s="288">
        <f t="shared" si="64"/>
        <v>1.6183799999999998E-2</v>
      </c>
      <c r="N2065" s="289">
        <f t="shared" si="65"/>
        <v>0.29846854090899028</v>
      </c>
    </row>
    <row r="2066" spans="1:14">
      <c r="A2066" s="273" t="s">
        <v>2001</v>
      </c>
      <c r="B2066" s="273">
        <v>442213402</v>
      </c>
      <c r="C2066" s="273" t="s">
        <v>1429</v>
      </c>
      <c r="D2066" s="273">
        <v>19138191</v>
      </c>
      <c r="E2066" s="273">
        <v>100</v>
      </c>
      <c r="F2066" s="273" t="s">
        <v>1772</v>
      </c>
      <c r="G2066" s="273" t="s">
        <v>1255</v>
      </c>
      <c r="H2066" s="273" t="s">
        <v>1773</v>
      </c>
      <c r="I2066" s="287">
        <v>1</v>
      </c>
      <c r="J2066" s="273">
        <v>34</v>
      </c>
      <c r="K2066" s="288">
        <v>5.91268E-2</v>
      </c>
      <c r="L2066" s="288">
        <v>4.5149654999999997E-2</v>
      </c>
      <c r="M2066" s="288">
        <f t="shared" si="64"/>
        <v>1.3977145000000003E-2</v>
      </c>
      <c r="N2066" s="289">
        <f t="shared" si="65"/>
        <v>0.23639271869947306</v>
      </c>
    </row>
    <row r="2067" spans="1:14">
      <c r="A2067" s="273" t="s">
        <v>2001</v>
      </c>
      <c r="B2067" s="273">
        <v>442213402</v>
      </c>
      <c r="C2067" s="273" t="s">
        <v>1429</v>
      </c>
      <c r="D2067" s="273">
        <v>20099285</v>
      </c>
      <c r="E2067" s="273">
        <v>100</v>
      </c>
      <c r="F2067" s="273" t="s">
        <v>1772</v>
      </c>
      <c r="G2067" s="273" t="s">
        <v>1255</v>
      </c>
      <c r="H2067" s="273" t="s">
        <v>1773</v>
      </c>
      <c r="I2067" s="287">
        <v>1</v>
      </c>
      <c r="J2067" s="273">
        <v>106</v>
      </c>
      <c r="K2067" s="288">
        <v>8.3897199999999991E-2</v>
      </c>
      <c r="L2067" s="288">
        <v>5.4101999999999997E-2</v>
      </c>
      <c r="M2067" s="288">
        <f t="shared" si="64"/>
        <v>2.9795199999999994E-2</v>
      </c>
      <c r="N2067" s="289">
        <f t="shared" si="65"/>
        <v>0.35513938486624103</v>
      </c>
    </row>
    <row r="2068" spans="1:14">
      <c r="A2068" s="273" t="s">
        <v>2001</v>
      </c>
      <c r="B2068" s="273">
        <v>442213404</v>
      </c>
      <c r="C2068" s="273" t="s">
        <v>1431</v>
      </c>
      <c r="D2068" s="273">
        <v>20506000</v>
      </c>
      <c r="E2068" s="273">
        <v>100</v>
      </c>
      <c r="F2068" s="273" t="s">
        <v>1772</v>
      </c>
      <c r="G2068" s="273" t="s">
        <v>1255</v>
      </c>
      <c r="H2068" s="273" t="s">
        <v>1773</v>
      </c>
      <c r="I2068" s="287">
        <v>1</v>
      </c>
      <c r="J2068" s="273">
        <v>56</v>
      </c>
      <c r="K2068" s="288">
        <v>6.7855199999999991E-2</v>
      </c>
      <c r="L2068" s="288">
        <v>2.5069999999999999E-2</v>
      </c>
      <c r="M2068" s="288">
        <f t="shared" si="64"/>
        <v>4.2785199999999995E-2</v>
      </c>
      <c r="N2068" s="289">
        <f t="shared" si="65"/>
        <v>0.6305367901059904</v>
      </c>
    </row>
    <row r="2069" spans="1:14">
      <c r="A2069" s="273" t="s">
        <v>2001</v>
      </c>
      <c r="B2069" s="273">
        <v>442213404</v>
      </c>
      <c r="C2069" s="273" t="s">
        <v>1431</v>
      </c>
      <c r="D2069" s="273">
        <v>20506074</v>
      </c>
      <c r="E2069" s="273">
        <v>100</v>
      </c>
      <c r="F2069" s="273" t="s">
        <v>1772</v>
      </c>
      <c r="G2069" s="273" t="s">
        <v>1255</v>
      </c>
      <c r="H2069" s="273" t="s">
        <v>1773</v>
      </c>
      <c r="I2069" s="287">
        <v>1</v>
      </c>
      <c r="J2069" s="273">
        <v>31</v>
      </c>
      <c r="K2069" s="288">
        <v>4.3052E-2</v>
      </c>
      <c r="L2069" s="288">
        <v>2.8406000000000001E-2</v>
      </c>
      <c r="M2069" s="288">
        <f t="shared" si="64"/>
        <v>1.4645999999999999E-2</v>
      </c>
      <c r="N2069" s="289">
        <f t="shared" si="65"/>
        <v>0.34019325466877265</v>
      </c>
    </row>
    <row r="2070" spans="1:14">
      <c r="A2070" s="273" t="s">
        <v>2001</v>
      </c>
      <c r="B2070" s="273">
        <v>442213404</v>
      </c>
      <c r="C2070" s="273" t="s">
        <v>1431</v>
      </c>
      <c r="D2070" s="273">
        <v>20506140</v>
      </c>
      <c r="E2070" s="273">
        <v>100</v>
      </c>
      <c r="F2070" s="273" t="s">
        <v>1772</v>
      </c>
      <c r="G2070" s="273" t="s">
        <v>1255</v>
      </c>
      <c r="H2070" s="273" t="s">
        <v>1773</v>
      </c>
      <c r="I2070" s="287">
        <v>1</v>
      </c>
      <c r="J2070" s="273">
        <v>34</v>
      </c>
      <c r="K2070" s="288">
        <v>3.0485599999999998E-2</v>
      </c>
      <c r="L2070" s="288">
        <v>1.2596E-2</v>
      </c>
      <c r="M2070" s="288">
        <f t="shared" si="64"/>
        <v>1.7889599999999999E-2</v>
      </c>
      <c r="N2070" s="289">
        <f t="shared" si="65"/>
        <v>0.58682131891778411</v>
      </c>
    </row>
    <row r="2071" spans="1:14">
      <c r="A2071" s="273" t="s">
        <v>2001</v>
      </c>
      <c r="B2071" s="273">
        <v>442213404</v>
      </c>
      <c r="C2071" s="273" t="s">
        <v>1431</v>
      </c>
      <c r="D2071" s="273">
        <v>20506186</v>
      </c>
      <c r="E2071" s="273">
        <v>100</v>
      </c>
      <c r="F2071" s="273" t="s">
        <v>1772</v>
      </c>
      <c r="G2071" s="273" t="s">
        <v>1255</v>
      </c>
      <c r="H2071" s="273" t="s">
        <v>1773</v>
      </c>
      <c r="I2071" s="287">
        <v>1</v>
      </c>
      <c r="J2071" s="273">
        <v>72</v>
      </c>
      <c r="K2071" s="288">
        <v>0.10168719999999999</v>
      </c>
      <c r="L2071" s="288">
        <v>4.0103E-2</v>
      </c>
      <c r="M2071" s="288">
        <f t="shared" si="64"/>
        <v>6.1584199999999992E-2</v>
      </c>
      <c r="N2071" s="289">
        <f t="shared" si="65"/>
        <v>0.60562391333422494</v>
      </c>
    </row>
    <row r="2072" spans="1:14">
      <c r="A2072" s="273" t="s">
        <v>2001</v>
      </c>
      <c r="B2072" s="273">
        <v>442213404</v>
      </c>
      <c r="C2072" s="273" t="s">
        <v>1431</v>
      </c>
      <c r="D2072" s="273">
        <v>20506228</v>
      </c>
      <c r="E2072" s="273">
        <v>100</v>
      </c>
      <c r="F2072" s="273" t="s">
        <v>1772</v>
      </c>
      <c r="G2072" s="273" t="s">
        <v>1255</v>
      </c>
      <c r="H2072" s="273" t="s">
        <v>1773</v>
      </c>
      <c r="I2072" s="287">
        <v>1</v>
      </c>
      <c r="J2072" s="273">
        <v>51</v>
      </c>
      <c r="K2072" s="288">
        <v>2.5811199999999999E-2</v>
      </c>
      <c r="L2072" s="288">
        <v>2.273E-2</v>
      </c>
      <c r="M2072" s="288">
        <f t="shared" si="64"/>
        <v>3.0811999999999992E-3</v>
      </c>
      <c r="N2072" s="289">
        <f t="shared" si="65"/>
        <v>0.11937453508554423</v>
      </c>
    </row>
    <row r="2073" spans="1:14">
      <c r="A2073" s="273" t="s">
        <v>2001</v>
      </c>
      <c r="B2073" s="273">
        <v>442213405</v>
      </c>
      <c r="C2073" s="273" t="s">
        <v>1432</v>
      </c>
      <c r="D2073" s="273">
        <v>20933745</v>
      </c>
      <c r="E2073" s="273">
        <v>100</v>
      </c>
      <c r="F2073" s="273" t="s">
        <v>1772</v>
      </c>
      <c r="G2073" s="273" t="s">
        <v>1255</v>
      </c>
      <c r="H2073" s="273" t="s">
        <v>1773</v>
      </c>
      <c r="I2073" s="287">
        <v>1</v>
      </c>
      <c r="J2073" s="273">
        <v>32</v>
      </c>
      <c r="K2073" s="288">
        <v>7.6191999999999996E-2</v>
      </c>
      <c r="L2073" s="288">
        <v>4.7172728000000004E-2</v>
      </c>
      <c r="M2073" s="288">
        <f t="shared" si="64"/>
        <v>2.9019271999999992E-2</v>
      </c>
      <c r="N2073" s="289">
        <f t="shared" si="65"/>
        <v>0.38087032759344802</v>
      </c>
    </row>
    <row r="2074" spans="1:14">
      <c r="A2074" s="273" t="s">
        <v>2001</v>
      </c>
      <c r="B2074" s="273">
        <v>442213405</v>
      </c>
      <c r="C2074" s="273" t="s">
        <v>1432</v>
      </c>
      <c r="D2074" s="273">
        <v>20933753</v>
      </c>
      <c r="E2074" s="273">
        <v>100</v>
      </c>
      <c r="F2074" s="273" t="s">
        <v>1772</v>
      </c>
      <c r="G2074" s="273" t="s">
        <v>1255</v>
      </c>
      <c r="H2074" s="273" t="s">
        <v>1773</v>
      </c>
      <c r="I2074" s="287">
        <v>1</v>
      </c>
      <c r="J2074" s="273">
        <v>34</v>
      </c>
      <c r="K2074" s="288">
        <v>4.4709599999999995E-2</v>
      </c>
      <c r="L2074" s="288">
        <v>1.3944E-2</v>
      </c>
      <c r="M2074" s="288">
        <f t="shared" si="64"/>
        <v>3.0765599999999997E-2</v>
      </c>
      <c r="N2074" s="289">
        <f t="shared" si="65"/>
        <v>0.68812067207042782</v>
      </c>
    </row>
    <row r="2075" spans="1:14">
      <c r="A2075" s="273" t="s">
        <v>2001</v>
      </c>
      <c r="B2075" s="273">
        <v>442213405</v>
      </c>
      <c r="C2075" s="273" t="s">
        <v>1432</v>
      </c>
      <c r="D2075" s="273">
        <v>20933797</v>
      </c>
      <c r="E2075" s="273">
        <v>100</v>
      </c>
      <c r="F2075" s="273" t="s">
        <v>1772</v>
      </c>
      <c r="G2075" s="273" t="s">
        <v>1255</v>
      </c>
      <c r="H2075" s="273" t="s">
        <v>1773</v>
      </c>
      <c r="I2075" s="287">
        <v>1</v>
      </c>
      <c r="J2075" s="273">
        <v>38</v>
      </c>
      <c r="K2075" s="288">
        <v>7.8735600000000003E-2</v>
      </c>
      <c r="L2075" s="288">
        <v>2.3625E-2</v>
      </c>
      <c r="M2075" s="288">
        <f t="shared" si="64"/>
        <v>5.5110600000000003E-2</v>
      </c>
      <c r="N2075" s="289">
        <f t="shared" si="65"/>
        <v>0.69994513282428783</v>
      </c>
    </row>
    <row r="2076" spans="1:14">
      <c r="A2076" s="273" t="s">
        <v>2001</v>
      </c>
      <c r="B2076" s="273">
        <v>442213405</v>
      </c>
      <c r="C2076" s="273" t="s">
        <v>1432</v>
      </c>
      <c r="D2076" s="273">
        <v>20933813</v>
      </c>
      <c r="E2076" s="273">
        <v>100</v>
      </c>
      <c r="F2076" s="273" t="s">
        <v>1772</v>
      </c>
      <c r="G2076" s="273" t="s">
        <v>1255</v>
      </c>
      <c r="H2076" s="273" t="s">
        <v>1773</v>
      </c>
      <c r="I2076" s="287">
        <v>1</v>
      </c>
      <c r="J2076" s="273">
        <v>52</v>
      </c>
      <c r="K2076" s="288">
        <v>4.0692800000000001E-2</v>
      </c>
      <c r="L2076" s="288">
        <v>2.5792177999999999E-2</v>
      </c>
      <c r="M2076" s="288">
        <f t="shared" si="64"/>
        <v>1.4900622000000002E-2</v>
      </c>
      <c r="N2076" s="289">
        <f t="shared" si="65"/>
        <v>0.36617342625722493</v>
      </c>
    </row>
    <row r="2077" spans="1:14">
      <c r="A2077" s="273" t="s">
        <v>2001</v>
      </c>
      <c r="B2077" s="273">
        <v>442213406</v>
      </c>
      <c r="C2077" s="273" t="s">
        <v>1433</v>
      </c>
      <c r="D2077" s="273">
        <v>21241154</v>
      </c>
      <c r="E2077" s="273">
        <v>100</v>
      </c>
      <c r="F2077" s="273" t="s">
        <v>1772</v>
      </c>
      <c r="G2077" s="273" t="s">
        <v>1255</v>
      </c>
      <c r="H2077" s="273" t="s">
        <v>1773</v>
      </c>
      <c r="I2077" s="287">
        <v>1</v>
      </c>
      <c r="J2077" s="273">
        <v>94</v>
      </c>
      <c r="K2077" s="288">
        <v>6.2937999999999994E-2</v>
      </c>
      <c r="L2077" s="288">
        <v>4.9528000000000003E-2</v>
      </c>
      <c r="M2077" s="288">
        <f t="shared" si="64"/>
        <v>1.3409999999999991E-2</v>
      </c>
      <c r="N2077" s="289">
        <f t="shared" si="65"/>
        <v>0.21306682767167678</v>
      </c>
    </row>
    <row r="2078" spans="1:14">
      <c r="A2078" s="273" t="s">
        <v>2001</v>
      </c>
      <c r="B2078" s="273">
        <v>442213406</v>
      </c>
      <c r="C2078" s="273" t="s">
        <v>1433</v>
      </c>
      <c r="D2078" s="273">
        <v>21241182</v>
      </c>
      <c r="E2078" s="273">
        <v>100</v>
      </c>
      <c r="F2078" s="273" t="s">
        <v>1772</v>
      </c>
      <c r="G2078" s="273" t="s">
        <v>1255</v>
      </c>
      <c r="H2078" s="273" t="s">
        <v>1773</v>
      </c>
      <c r="I2078" s="287">
        <v>1</v>
      </c>
      <c r="J2078" s="273">
        <v>119</v>
      </c>
      <c r="K2078" s="288">
        <v>6.7086000000000007E-2</v>
      </c>
      <c r="L2078" s="288">
        <v>4.9947999999999999E-2</v>
      </c>
      <c r="M2078" s="288">
        <f t="shared" si="64"/>
        <v>1.7138000000000007E-2</v>
      </c>
      <c r="N2078" s="289">
        <f t="shared" si="65"/>
        <v>0.2554631368690935</v>
      </c>
    </row>
    <row r="2079" spans="1:14">
      <c r="A2079" s="273" t="s">
        <v>2001</v>
      </c>
      <c r="B2079" s="273">
        <v>442213406</v>
      </c>
      <c r="C2079" s="273" t="s">
        <v>1433</v>
      </c>
      <c r="D2079" s="273">
        <v>21241186</v>
      </c>
      <c r="E2079" s="273">
        <v>100</v>
      </c>
      <c r="F2079" s="273" t="s">
        <v>1772</v>
      </c>
      <c r="G2079" s="273" t="s">
        <v>1255</v>
      </c>
      <c r="H2079" s="273" t="s">
        <v>1773</v>
      </c>
      <c r="I2079" s="287">
        <v>1</v>
      </c>
      <c r="J2079" s="273">
        <v>48</v>
      </c>
      <c r="K2079" s="288">
        <v>2.4408799999999998E-2</v>
      </c>
      <c r="L2079" s="288">
        <v>1.6670999999999998E-2</v>
      </c>
      <c r="M2079" s="288">
        <f t="shared" si="64"/>
        <v>7.7377999999999995E-3</v>
      </c>
      <c r="N2079" s="289">
        <f t="shared" si="65"/>
        <v>0.31700861984202422</v>
      </c>
    </row>
    <row r="2080" spans="1:14">
      <c r="A2080" s="273" t="s">
        <v>2001</v>
      </c>
      <c r="B2080" s="273">
        <v>442213406</v>
      </c>
      <c r="C2080" s="273" t="s">
        <v>1433</v>
      </c>
      <c r="D2080" s="273">
        <v>21241340</v>
      </c>
      <c r="E2080" s="273">
        <v>100</v>
      </c>
      <c r="F2080" s="273" t="s">
        <v>1772</v>
      </c>
      <c r="G2080" s="273" t="s">
        <v>1255</v>
      </c>
      <c r="H2080" s="273" t="s">
        <v>1773</v>
      </c>
      <c r="I2080" s="287">
        <v>1</v>
      </c>
      <c r="J2080" s="273">
        <v>38</v>
      </c>
      <c r="K2080" s="288">
        <v>4.6181199999999999E-2</v>
      </c>
      <c r="L2080" s="288">
        <v>2.0282999999999999E-2</v>
      </c>
      <c r="M2080" s="288">
        <f t="shared" si="64"/>
        <v>2.58982E-2</v>
      </c>
      <c r="N2080" s="289">
        <f t="shared" si="65"/>
        <v>0.56079530198435723</v>
      </c>
    </row>
    <row r="2081" spans="1:14">
      <c r="A2081" s="273" t="s">
        <v>2002</v>
      </c>
      <c r="B2081" s="273">
        <v>442212501</v>
      </c>
      <c r="C2081" s="273" t="s">
        <v>1421</v>
      </c>
      <c r="D2081" s="273">
        <v>21241376</v>
      </c>
      <c r="E2081" s="273">
        <v>100</v>
      </c>
      <c r="F2081" s="273" t="s">
        <v>1772</v>
      </c>
      <c r="G2081" s="273" t="s">
        <v>1255</v>
      </c>
      <c r="H2081" s="273" t="s">
        <v>1773</v>
      </c>
      <c r="I2081" s="287">
        <v>1</v>
      </c>
      <c r="J2081" s="273">
        <v>68</v>
      </c>
      <c r="K2081" s="288">
        <v>5.3841199999999999E-2</v>
      </c>
      <c r="L2081" s="288">
        <v>3.0129E-2</v>
      </c>
      <c r="M2081" s="288">
        <f t="shared" si="64"/>
        <v>2.3712199999999999E-2</v>
      </c>
      <c r="N2081" s="289">
        <f t="shared" si="65"/>
        <v>0.44040994628648694</v>
      </c>
    </row>
    <row r="2082" spans="1:14">
      <c r="A2082" s="273" t="s">
        <v>2001</v>
      </c>
      <c r="B2082" s="273">
        <v>442213403</v>
      </c>
      <c r="C2082" s="273" t="s">
        <v>1430</v>
      </c>
      <c r="D2082" s="273">
        <v>21241406</v>
      </c>
      <c r="E2082" s="273">
        <v>100</v>
      </c>
      <c r="F2082" s="273" t="s">
        <v>1772</v>
      </c>
      <c r="G2082" s="273" t="s">
        <v>1255</v>
      </c>
      <c r="H2082" s="273" t="s">
        <v>1773</v>
      </c>
      <c r="I2082" s="287">
        <v>1</v>
      </c>
      <c r="J2082" s="273">
        <v>68</v>
      </c>
      <c r="K2082" s="288">
        <v>7.2477600000000003E-2</v>
      </c>
      <c r="L2082" s="288">
        <v>3.8557000000000001E-2</v>
      </c>
      <c r="M2082" s="288">
        <f t="shared" si="64"/>
        <v>3.3920600000000002E-2</v>
      </c>
      <c r="N2082" s="289">
        <f t="shared" si="65"/>
        <v>0.46801494530723975</v>
      </c>
    </row>
    <row r="2083" spans="1:14">
      <c r="A2083" s="273" t="s">
        <v>2001</v>
      </c>
      <c r="B2083" s="273">
        <v>442213403</v>
      </c>
      <c r="C2083" s="273" t="s">
        <v>1430</v>
      </c>
      <c r="D2083" s="273">
        <v>21241530</v>
      </c>
      <c r="E2083" s="273">
        <v>100</v>
      </c>
      <c r="F2083" s="273" t="s">
        <v>1772</v>
      </c>
      <c r="G2083" s="273" t="s">
        <v>1255</v>
      </c>
      <c r="H2083" s="273" t="s">
        <v>1773</v>
      </c>
      <c r="I2083" s="287">
        <v>1</v>
      </c>
      <c r="J2083" s="273">
        <v>43</v>
      </c>
      <c r="K2083" s="288">
        <v>3.9843199999999995E-2</v>
      </c>
      <c r="L2083" s="288">
        <v>2.5368999999999999E-2</v>
      </c>
      <c r="M2083" s="288">
        <f t="shared" si="64"/>
        <v>1.4474199999999996E-2</v>
      </c>
      <c r="N2083" s="289">
        <f t="shared" si="65"/>
        <v>0.36327905389125364</v>
      </c>
    </row>
    <row r="2084" spans="1:14">
      <c r="A2084" s="273" t="s">
        <v>2001</v>
      </c>
      <c r="B2084" s="273">
        <v>442213403</v>
      </c>
      <c r="C2084" s="273" t="s">
        <v>1430</v>
      </c>
      <c r="D2084" s="273">
        <v>21241618</v>
      </c>
      <c r="E2084" s="273">
        <v>100</v>
      </c>
      <c r="F2084" s="273" t="s">
        <v>1772</v>
      </c>
      <c r="G2084" s="273" t="s">
        <v>1255</v>
      </c>
      <c r="H2084" s="273" t="s">
        <v>1773</v>
      </c>
      <c r="I2084" s="287">
        <v>1</v>
      </c>
      <c r="J2084" s="273">
        <v>30</v>
      </c>
      <c r="K2084" s="288">
        <v>1.6070399999999999E-2</v>
      </c>
      <c r="L2084" s="288">
        <v>1.3124E-2</v>
      </c>
      <c r="M2084" s="288">
        <f t="shared" si="64"/>
        <v>2.9463999999999983E-3</v>
      </c>
      <c r="N2084" s="289">
        <f t="shared" si="65"/>
        <v>0.18334328952608514</v>
      </c>
    </row>
    <row r="2085" spans="1:14">
      <c r="A2085" s="273" t="s">
        <v>2001</v>
      </c>
      <c r="B2085" s="273">
        <v>442213403</v>
      </c>
      <c r="C2085" s="273" t="s">
        <v>1430</v>
      </c>
      <c r="D2085" s="273">
        <v>21241624</v>
      </c>
      <c r="E2085" s="273">
        <v>100</v>
      </c>
      <c r="F2085" s="273" t="s">
        <v>1772</v>
      </c>
      <c r="G2085" s="273" t="s">
        <v>1255</v>
      </c>
      <c r="H2085" s="273" t="s">
        <v>1773</v>
      </c>
      <c r="I2085" s="287">
        <v>1</v>
      </c>
      <c r="J2085" s="273">
        <v>66</v>
      </c>
      <c r="K2085" s="288">
        <v>4.09688E-2</v>
      </c>
      <c r="L2085" s="288">
        <v>3.4362999999999998E-2</v>
      </c>
      <c r="M2085" s="288">
        <f t="shared" si="64"/>
        <v>6.6058000000000019E-3</v>
      </c>
      <c r="N2085" s="289">
        <f t="shared" si="65"/>
        <v>0.16123977270508294</v>
      </c>
    </row>
    <row r="2086" spans="1:14">
      <c r="A2086" s="273" t="s">
        <v>2001</v>
      </c>
      <c r="B2086" s="273">
        <v>442213403</v>
      </c>
      <c r="C2086" s="273" t="s">
        <v>1430</v>
      </c>
      <c r="D2086" s="273">
        <v>21241658</v>
      </c>
      <c r="E2086" s="273">
        <v>100</v>
      </c>
      <c r="F2086" s="273" t="s">
        <v>1772</v>
      </c>
      <c r="G2086" s="273" t="s">
        <v>1255</v>
      </c>
      <c r="H2086" s="273" t="s">
        <v>1773</v>
      </c>
      <c r="I2086" s="287">
        <v>1</v>
      </c>
      <c r="J2086" s="273">
        <v>29</v>
      </c>
      <c r="K2086" s="288">
        <v>4.9870400000000002E-2</v>
      </c>
      <c r="L2086" s="288">
        <v>1.6914999999999999E-2</v>
      </c>
      <c r="M2086" s="288">
        <f t="shared" si="64"/>
        <v>3.2955400000000003E-2</v>
      </c>
      <c r="N2086" s="289">
        <f t="shared" si="65"/>
        <v>0.66082084763707527</v>
      </c>
    </row>
    <row r="2087" spans="1:14">
      <c r="A2087" s="273" t="s">
        <v>2001</v>
      </c>
      <c r="B2087" s="273">
        <v>442213403</v>
      </c>
      <c r="C2087" s="273" t="s">
        <v>1430</v>
      </c>
      <c r="D2087" s="273">
        <v>21241694</v>
      </c>
      <c r="E2087" s="273">
        <v>100</v>
      </c>
      <c r="F2087" s="273" t="s">
        <v>1772</v>
      </c>
      <c r="G2087" s="273" t="s">
        <v>1255</v>
      </c>
      <c r="H2087" s="273" t="s">
        <v>1773</v>
      </c>
      <c r="I2087" s="287">
        <v>1</v>
      </c>
      <c r="J2087" s="273">
        <v>82</v>
      </c>
      <c r="K2087" s="288">
        <v>7.6518000000000003E-2</v>
      </c>
      <c r="L2087" s="288">
        <v>5.9184415999999997E-2</v>
      </c>
      <c r="M2087" s="288">
        <f t="shared" si="64"/>
        <v>1.7333584000000006E-2</v>
      </c>
      <c r="N2087" s="289">
        <f t="shared" si="65"/>
        <v>0.22652949632766153</v>
      </c>
    </row>
    <row r="2088" spans="1:14">
      <c r="A2088" s="273" t="s">
        <v>2003</v>
      </c>
      <c r="B2088" s="273">
        <v>442213103</v>
      </c>
      <c r="C2088" s="273" t="s">
        <v>2004</v>
      </c>
      <c r="D2088" s="273">
        <v>22481878</v>
      </c>
      <c r="E2088" s="273">
        <v>100</v>
      </c>
      <c r="F2088" s="273" t="s">
        <v>1772</v>
      </c>
      <c r="G2088" s="273" t="s">
        <v>1255</v>
      </c>
      <c r="H2088" s="273" t="s">
        <v>1773</v>
      </c>
      <c r="I2088" s="287">
        <v>1</v>
      </c>
      <c r="J2088" s="273">
        <v>107</v>
      </c>
      <c r="K2088" s="288">
        <v>0.10018919999999999</v>
      </c>
      <c r="L2088" s="288">
        <v>6.9593157000000003E-2</v>
      </c>
      <c r="M2088" s="288">
        <f t="shared" si="64"/>
        <v>3.0596042999999989E-2</v>
      </c>
      <c r="N2088" s="289">
        <f t="shared" si="65"/>
        <v>0.30538264603370413</v>
      </c>
    </row>
    <row r="2089" spans="1:14">
      <c r="A2089" s="273" t="s">
        <v>2003</v>
      </c>
      <c r="B2089" s="273">
        <v>442213103</v>
      </c>
      <c r="C2089" s="273" t="s">
        <v>2004</v>
      </c>
      <c r="D2089" s="273">
        <v>22481902</v>
      </c>
      <c r="E2089" s="273">
        <v>100</v>
      </c>
      <c r="F2089" s="273" t="s">
        <v>1772</v>
      </c>
      <c r="G2089" s="273" t="s">
        <v>1255</v>
      </c>
      <c r="H2089" s="273" t="s">
        <v>1773</v>
      </c>
      <c r="I2089" s="287">
        <v>1</v>
      </c>
      <c r="J2089" s="273">
        <v>46</v>
      </c>
      <c r="K2089" s="288">
        <v>1.8885200000000001E-2</v>
      </c>
      <c r="L2089" s="288">
        <v>1.7107000000000001E-2</v>
      </c>
      <c r="M2089" s="288">
        <f t="shared" si="64"/>
        <v>1.7782000000000006E-3</v>
      </c>
      <c r="N2089" s="289">
        <f t="shared" si="65"/>
        <v>9.4158388579416719E-2</v>
      </c>
    </row>
    <row r="2090" spans="1:14">
      <c r="A2090" s="273" t="s">
        <v>2003</v>
      </c>
      <c r="B2090" s="273">
        <v>442213103</v>
      </c>
      <c r="C2090" s="273" t="s">
        <v>2004</v>
      </c>
      <c r="D2090" s="273">
        <v>22481906</v>
      </c>
      <c r="E2090" s="273">
        <v>100</v>
      </c>
      <c r="F2090" s="273" t="s">
        <v>1772</v>
      </c>
      <c r="G2090" s="273" t="s">
        <v>1255</v>
      </c>
      <c r="H2090" s="273" t="s">
        <v>1773</v>
      </c>
      <c r="I2090" s="287">
        <v>1</v>
      </c>
      <c r="J2090" s="273">
        <v>68</v>
      </c>
      <c r="K2090" s="288">
        <v>5.6469199999999997E-2</v>
      </c>
      <c r="L2090" s="288">
        <v>3.7259E-2</v>
      </c>
      <c r="M2090" s="288">
        <f t="shared" si="64"/>
        <v>1.9210199999999997E-2</v>
      </c>
      <c r="N2090" s="289">
        <f t="shared" si="65"/>
        <v>0.34018898797928776</v>
      </c>
    </row>
    <row r="2091" spans="1:14">
      <c r="A2091" s="273" t="s">
        <v>2003</v>
      </c>
      <c r="B2091" s="273">
        <v>442213102</v>
      </c>
      <c r="C2091" s="273" t="s">
        <v>2005</v>
      </c>
      <c r="D2091" s="273">
        <v>22481994</v>
      </c>
      <c r="E2091" s="273">
        <v>100</v>
      </c>
      <c r="F2091" s="273" t="s">
        <v>1772</v>
      </c>
      <c r="G2091" s="273" t="s">
        <v>1255</v>
      </c>
      <c r="H2091" s="273" t="s">
        <v>1773</v>
      </c>
      <c r="I2091" s="287">
        <v>1</v>
      </c>
      <c r="J2091" s="273">
        <v>59</v>
      </c>
      <c r="K2091" s="288">
        <v>4.4140800000000001E-2</v>
      </c>
      <c r="L2091" s="288">
        <v>3.8523000000000002E-2</v>
      </c>
      <c r="M2091" s="288">
        <f t="shared" si="64"/>
        <v>5.6177999999999992E-3</v>
      </c>
      <c r="N2091" s="289">
        <f t="shared" si="65"/>
        <v>0.12727000869943453</v>
      </c>
    </row>
    <row r="2092" spans="1:14">
      <c r="A2092" s="273" t="s">
        <v>2003</v>
      </c>
      <c r="B2092" s="273">
        <v>442213102</v>
      </c>
      <c r="C2092" s="273" t="s">
        <v>2005</v>
      </c>
      <c r="D2092" s="273">
        <v>22481996</v>
      </c>
      <c r="E2092" s="273">
        <v>100</v>
      </c>
      <c r="F2092" s="273" t="s">
        <v>1772</v>
      </c>
      <c r="G2092" s="273" t="s">
        <v>1255</v>
      </c>
      <c r="H2092" s="273" t="s">
        <v>1773</v>
      </c>
      <c r="I2092" s="287">
        <v>1</v>
      </c>
      <c r="J2092" s="273">
        <v>90</v>
      </c>
      <c r="K2092" s="288">
        <v>8.2438399999999995E-2</v>
      </c>
      <c r="L2092" s="288">
        <v>5.3684999999999997E-2</v>
      </c>
      <c r="M2092" s="288">
        <f t="shared" si="64"/>
        <v>2.8753399999999998E-2</v>
      </c>
      <c r="N2092" s="289">
        <f t="shared" si="65"/>
        <v>0.34878648785032218</v>
      </c>
    </row>
    <row r="2093" spans="1:14">
      <c r="A2093" s="273" t="s">
        <v>2006</v>
      </c>
      <c r="B2093" s="273">
        <v>442213701</v>
      </c>
      <c r="C2093" s="273" t="s">
        <v>2007</v>
      </c>
      <c r="D2093" s="273">
        <v>22482122</v>
      </c>
      <c r="E2093" s="273">
        <v>250</v>
      </c>
      <c r="F2093" s="273" t="s">
        <v>1772</v>
      </c>
      <c r="G2093" s="273" t="s">
        <v>1255</v>
      </c>
      <c r="H2093" s="273" t="s">
        <v>1773</v>
      </c>
      <c r="I2093" s="287">
        <v>1</v>
      </c>
      <c r="J2093" s="273">
        <v>157</v>
      </c>
      <c r="K2093" s="288">
        <v>0.18945200000000001</v>
      </c>
      <c r="L2093" s="288">
        <v>0.13846703299999999</v>
      </c>
      <c r="M2093" s="288">
        <f t="shared" si="64"/>
        <v>5.098496700000002E-2</v>
      </c>
      <c r="N2093" s="289">
        <f t="shared" si="65"/>
        <v>0.26911812490762843</v>
      </c>
    </row>
    <row r="2094" spans="1:14">
      <c r="A2094" s="273" t="s">
        <v>2008</v>
      </c>
      <c r="B2094" s="273">
        <v>442212202</v>
      </c>
      <c r="C2094" s="273" t="s">
        <v>1417</v>
      </c>
      <c r="D2094" s="273">
        <v>27303040</v>
      </c>
      <c r="E2094" s="273">
        <v>100</v>
      </c>
      <c r="F2094" s="273" t="s">
        <v>1772</v>
      </c>
      <c r="G2094" s="273" t="s">
        <v>1255</v>
      </c>
      <c r="H2094" s="273" t="s">
        <v>1773</v>
      </c>
      <c r="I2094" s="287">
        <v>1</v>
      </c>
      <c r="J2094" s="273">
        <v>67</v>
      </c>
      <c r="K2094" s="288">
        <v>6.8404800000000002E-2</v>
      </c>
      <c r="L2094" s="288">
        <v>2.9325E-2</v>
      </c>
      <c r="M2094" s="288">
        <f t="shared" si="64"/>
        <v>3.9079799999999998E-2</v>
      </c>
      <c r="N2094" s="289">
        <f t="shared" si="65"/>
        <v>0.57130201389376178</v>
      </c>
    </row>
    <row r="2095" spans="1:14">
      <c r="A2095" s="273" t="s">
        <v>2008</v>
      </c>
      <c r="B2095" s="273">
        <v>442212203</v>
      </c>
      <c r="C2095" s="273" t="s">
        <v>1418</v>
      </c>
      <c r="D2095" s="273">
        <v>27303082</v>
      </c>
      <c r="E2095" s="273">
        <v>100</v>
      </c>
      <c r="F2095" s="273" t="s">
        <v>1772</v>
      </c>
      <c r="G2095" s="273" t="s">
        <v>1255</v>
      </c>
      <c r="H2095" s="273" t="s">
        <v>1773</v>
      </c>
      <c r="I2095" s="287">
        <v>1</v>
      </c>
      <c r="J2095" s="273">
        <v>43</v>
      </c>
      <c r="K2095" s="288">
        <v>3.6912399999999998E-2</v>
      </c>
      <c r="L2095" s="288">
        <v>2.7588999999999999E-2</v>
      </c>
      <c r="M2095" s="288">
        <f t="shared" si="64"/>
        <v>9.323399999999999E-3</v>
      </c>
      <c r="N2095" s="289">
        <f t="shared" si="65"/>
        <v>0.25258178823376426</v>
      </c>
    </row>
    <row r="2096" spans="1:14">
      <c r="A2096" s="273" t="s">
        <v>2008</v>
      </c>
      <c r="B2096" s="273">
        <v>442212203</v>
      </c>
      <c r="C2096" s="273" t="s">
        <v>1418</v>
      </c>
      <c r="D2096" s="273">
        <v>27303086</v>
      </c>
      <c r="E2096" s="273">
        <v>100</v>
      </c>
      <c r="F2096" s="273" t="s">
        <v>1772</v>
      </c>
      <c r="G2096" s="273" t="s">
        <v>1255</v>
      </c>
      <c r="H2096" s="273" t="s">
        <v>1773</v>
      </c>
      <c r="I2096" s="287">
        <v>1</v>
      </c>
      <c r="J2096" s="273">
        <v>99</v>
      </c>
      <c r="K2096" s="288">
        <v>7.0563199999999993E-2</v>
      </c>
      <c r="L2096" s="288">
        <v>6.1161E-2</v>
      </c>
      <c r="M2096" s="288">
        <f t="shared" si="64"/>
        <v>9.4021999999999925E-3</v>
      </c>
      <c r="N2096" s="289">
        <f t="shared" si="65"/>
        <v>0.13324509092558151</v>
      </c>
    </row>
    <row r="2097" spans="1:14">
      <c r="A2097" s="273" t="s">
        <v>2008</v>
      </c>
      <c r="B2097" s="273">
        <v>442212203</v>
      </c>
      <c r="C2097" s="273" t="s">
        <v>1418</v>
      </c>
      <c r="D2097" s="273">
        <v>27303096</v>
      </c>
      <c r="E2097" s="273">
        <v>100</v>
      </c>
      <c r="F2097" s="273" t="s">
        <v>1772</v>
      </c>
      <c r="G2097" s="273" t="s">
        <v>1255</v>
      </c>
      <c r="H2097" s="273" t="s">
        <v>1773</v>
      </c>
      <c r="I2097" s="287">
        <v>1</v>
      </c>
      <c r="J2097" s="273">
        <v>91</v>
      </c>
      <c r="K2097" s="288">
        <v>9.2711199999999994E-2</v>
      </c>
      <c r="L2097" s="288">
        <v>8.2491999999999996E-2</v>
      </c>
      <c r="M2097" s="288">
        <f t="shared" si="64"/>
        <v>1.0219199999999998E-2</v>
      </c>
      <c r="N2097" s="289">
        <f t="shared" si="65"/>
        <v>0.11022616469207602</v>
      </c>
    </row>
    <row r="2098" spans="1:14">
      <c r="A2098" s="273" t="s">
        <v>2008</v>
      </c>
      <c r="B2098" s="273">
        <v>442212202</v>
      </c>
      <c r="C2098" s="273" t="s">
        <v>1417</v>
      </c>
      <c r="D2098" s="273">
        <v>27303110</v>
      </c>
      <c r="E2098" s="273">
        <v>100</v>
      </c>
      <c r="F2098" s="273" t="s">
        <v>1772</v>
      </c>
      <c r="G2098" s="273" t="s">
        <v>1255</v>
      </c>
      <c r="H2098" s="273" t="s">
        <v>1773</v>
      </c>
      <c r="I2098" s="287">
        <v>1</v>
      </c>
      <c r="J2098" s="273">
        <v>119</v>
      </c>
      <c r="K2098" s="288">
        <v>0.1055492</v>
      </c>
      <c r="L2098" s="288">
        <v>6.9550000000000001E-2</v>
      </c>
      <c r="M2098" s="288">
        <f t="shared" ref="M2098:M2161" si="66">K2098-L2098</f>
        <v>3.5999199999999995E-2</v>
      </c>
      <c r="N2098" s="289">
        <f t="shared" ref="N2098:N2161" si="67">M2098/K2098</f>
        <v>0.34106558837016288</v>
      </c>
    </row>
    <row r="2099" spans="1:14">
      <c r="A2099" s="273" t="s">
        <v>2008</v>
      </c>
      <c r="B2099" s="273">
        <v>442212202</v>
      </c>
      <c r="C2099" s="273" t="s">
        <v>1417</v>
      </c>
      <c r="D2099" s="273">
        <v>32562964</v>
      </c>
      <c r="E2099" s="273">
        <v>100</v>
      </c>
      <c r="F2099" s="273" t="s">
        <v>1772</v>
      </c>
      <c r="G2099" s="273" t="s">
        <v>1255</v>
      </c>
      <c r="H2099" s="273" t="s">
        <v>1773</v>
      </c>
      <c r="I2099" s="287">
        <v>1</v>
      </c>
      <c r="J2099" s="273">
        <v>46</v>
      </c>
      <c r="K2099" s="288">
        <v>5.5360400000000004E-2</v>
      </c>
      <c r="L2099" s="288">
        <v>4.7350000000000003E-2</v>
      </c>
      <c r="M2099" s="288">
        <f t="shared" si="66"/>
        <v>8.0104000000000009E-3</v>
      </c>
      <c r="N2099" s="289">
        <f t="shared" si="67"/>
        <v>0.14469548630428972</v>
      </c>
    </row>
    <row r="2100" spans="1:14">
      <c r="A2100" s="273" t="s">
        <v>2009</v>
      </c>
      <c r="B2100" s="273">
        <v>461121301</v>
      </c>
      <c r="C2100" s="273" t="s">
        <v>1547</v>
      </c>
      <c r="D2100" s="273">
        <v>24082444</v>
      </c>
      <c r="E2100" s="273">
        <v>100</v>
      </c>
      <c r="F2100" s="273" t="s">
        <v>1772</v>
      </c>
      <c r="G2100" s="273" t="s">
        <v>1255</v>
      </c>
      <c r="H2100" s="273" t="s">
        <v>1773</v>
      </c>
      <c r="I2100" s="287">
        <v>1</v>
      </c>
      <c r="J2100" s="273">
        <v>77</v>
      </c>
      <c r="K2100" s="288">
        <v>8.3423999999999998E-2</v>
      </c>
      <c r="L2100" s="288">
        <v>3.9007E-2</v>
      </c>
      <c r="M2100" s="288">
        <f t="shared" si="66"/>
        <v>4.4416999999999998E-2</v>
      </c>
      <c r="N2100" s="289">
        <f t="shared" si="67"/>
        <v>0.53242472190256995</v>
      </c>
    </row>
    <row r="2101" spans="1:14">
      <c r="A2101" s="273" t="s">
        <v>2009</v>
      </c>
      <c r="B2101" s="273">
        <v>461121302</v>
      </c>
      <c r="C2101" s="273" t="s">
        <v>2010</v>
      </c>
      <c r="D2101" s="273">
        <v>24082482</v>
      </c>
      <c r="E2101" s="273">
        <v>100</v>
      </c>
      <c r="F2101" s="273" t="s">
        <v>1772</v>
      </c>
      <c r="G2101" s="273" t="s">
        <v>1255</v>
      </c>
      <c r="H2101" s="273" t="s">
        <v>1773</v>
      </c>
      <c r="I2101" s="287">
        <v>1</v>
      </c>
      <c r="J2101" s="273">
        <v>80</v>
      </c>
      <c r="K2101" s="288">
        <v>9.4941600000000001E-2</v>
      </c>
      <c r="L2101" s="288">
        <v>4.8563000000000002E-2</v>
      </c>
      <c r="M2101" s="288">
        <f t="shared" si="66"/>
        <v>4.6378599999999999E-2</v>
      </c>
      <c r="N2101" s="289">
        <f t="shared" si="67"/>
        <v>0.48849608601498185</v>
      </c>
    </row>
    <row r="2102" spans="1:14">
      <c r="A2102" s="273" t="s">
        <v>2009</v>
      </c>
      <c r="B2102" s="273">
        <v>461121302</v>
      </c>
      <c r="C2102" s="273" t="s">
        <v>2010</v>
      </c>
      <c r="D2102" s="273">
        <v>24082490</v>
      </c>
      <c r="E2102" s="273">
        <v>100</v>
      </c>
      <c r="F2102" s="273" t="s">
        <v>1772</v>
      </c>
      <c r="G2102" s="273" t="s">
        <v>1255</v>
      </c>
      <c r="H2102" s="273" t="s">
        <v>1773</v>
      </c>
      <c r="I2102" s="287">
        <v>1</v>
      </c>
      <c r="J2102" s="273">
        <v>68</v>
      </c>
      <c r="K2102" s="288">
        <v>6.4852400000000004E-2</v>
      </c>
      <c r="L2102" s="288">
        <v>3.0001E-2</v>
      </c>
      <c r="M2102" s="288">
        <f t="shared" si="66"/>
        <v>3.4851400000000005E-2</v>
      </c>
      <c r="N2102" s="289">
        <f t="shared" si="67"/>
        <v>0.53739568620436562</v>
      </c>
    </row>
    <row r="2103" spans="1:14">
      <c r="A2103" s="273" t="s">
        <v>2009</v>
      </c>
      <c r="B2103" s="273">
        <v>461121302</v>
      </c>
      <c r="C2103" s="273" t="s">
        <v>2010</v>
      </c>
      <c r="D2103" s="273">
        <v>24082494</v>
      </c>
      <c r="E2103" s="273">
        <v>100</v>
      </c>
      <c r="F2103" s="273" t="s">
        <v>1772</v>
      </c>
      <c r="G2103" s="273" t="s">
        <v>1255</v>
      </c>
      <c r="H2103" s="273" t="s">
        <v>1773</v>
      </c>
      <c r="I2103" s="287">
        <v>1</v>
      </c>
      <c r="J2103" s="273">
        <v>118</v>
      </c>
      <c r="K2103" s="288">
        <v>0.14394199999999999</v>
      </c>
      <c r="L2103" s="288">
        <v>5.3372999999999997E-2</v>
      </c>
      <c r="M2103" s="288">
        <f t="shared" si="66"/>
        <v>9.0568999999999983E-2</v>
      </c>
      <c r="N2103" s="289">
        <f t="shared" si="67"/>
        <v>0.62920481860749466</v>
      </c>
    </row>
    <row r="2104" spans="1:14">
      <c r="A2104" s="273" t="s">
        <v>2009</v>
      </c>
      <c r="B2104" s="273">
        <v>461121302</v>
      </c>
      <c r="C2104" s="273" t="s">
        <v>2010</v>
      </c>
      <c r="D2104" s="273">
        <v>24082508</v>
      </c>
      <c r="E2104" s="273">
        <v>100</v>
      </c>
      <c r="F2104" s="273" t="s">
        <v>1772</v>
      </c>
      <c r="G2104" s="273" t="s">
        <v>1255</v>
      </c>
      <c r="H2104" s="273" t="s">
        <v>1773</v>
      </c>
      <c r="I2104" s="287">
        <v>1</v>
      </c>
      <c r="J2104" s="273">
        <v>69</v>
      </c>
      <c r="K2104" s="288">
        <v>8.2377199999999998E-2</v>
      </c>
      <c r="L2104" s="288">
        <v>5.391E-2</v>
      </c>
      <c r="M2104" s="288">
        <f t="shared" si="66"/>
        <v>2.8467199999999998E-2</v>
      </c>
      <c r="N2104" s="289">
        <f t="shared" si="67"/>
        <v>0.34557134741166246</v>
      </c>
    </row>
    <row r="2105" spans="1:14">
      <c r="A2105" s="273" t="s">
        <v>2009</v>
      </c>
      <c r="B2105" s="273">
        <v>461121302</v>
      </c>
      <c r="C2105" s="273" t="s">
        <v>2010</v>
      </c>
      <c r="D2105" s="273">
        <v>24082538</v>
      </c>
      <c r="E2105" s="273">
        <v>100</v>
      </c>
      <c r="F2105" s="273" t="s">
        <v>1772</v>
      </c>
      <c r="G2105" s="273" t="s">
        <v>1255</v>
      </c>
      <c r="H2105" s="273" t="s">
        <v>1773</v>
      </c>
      <c r="I2105" s="287">
        <v>1</v>
      </c>
      <c r="J2105" s="273">
        <v>78</v>
      </c>
      <c r="K2105" s="288">
        <v>7.4269600000000005E-2</v>
      </c>
      <c r="L2105" s="288">
        <v>3.8177999999999997E-2</v>
      </c>
      <c r="M2105" s="288">
        <f t="shared" si="66"/>
        <v>3.6091600000000008E-2</v>
      </c>
      <c r="N2105" s="289">
        <f t="shared" si="67"/>
        <v>0.48595387614851843</v>
      </c>
    </row>
    <row r="2106" spans="1:14">
      <c r="A2106" s="273" t="s">
        <v>2009</v>
      </c>
      <c r="B2106" s="273">
        <v>461121302</v>
      </c>
      <c r="C2106" s="273" t="s">
        <v>2010</v>
      </c>
      <c r="D2106" s="273">
        <v>24082586</v>
      </c>
      <c r="E2106" s="273">
        <v>100</v>
      </c>
      <c r="F2106" s="273" t="s">
        <v>1772</v>
      </c>
      <c r="G2106" s="273" t="s">
        <v>1255</v>
      </c>
      <c r="H2106" s="273" t="s">
        <v>1773</v>
      </c>
      <c r="I2106" s="287">
        <v>1</v>
      </c>
      <c r="J2106" s="273">
        <v>37</v>
      </c>
      <c r="K2106" s="288">
        <v>6.1593199999999994E-2</v>
      </c>
      <c r="L2106" s="288">
        <v>2.6065000000000001E-2</v>
      </c>
      <c r="M2106" s="288">
        <f t="shared" si="66"/>
        <v>3.5528199999999996E-2</v>
      </c>
      <c r="N2106" s="289">
        <f t="shared" si="67"/>
        <v>0.57682016846015471</v>
      </c>
    </row>
    <row r="2107" spans="1:14">
      <c r="A2107" s="273" t="s">
        <v>2009</v>
      </c>
      <c r="B2107" s="273">
        <v>461121302</v>
      </c>
      <c r="C2107" s="273" t="s">
        <v>2010</v>
      </c>
      <c r="D2107" s="273">
        <v>24082632</v>
      </c>
      <c r="E2107" s="273">
        <v>100</v>
      </c>
      <c r="F2107" s="273" t="s">
        <v>1772</v>
      </c>
      <c r="G2107" s="273" t="s">
        <v>1255</v>
      </c>
      <c r="H2107" s="273" t="s">
        <v>1773</v>
      </c>
      <c r="I2107" s="287">
        <v>1</v>
      </c>
      <c r="J2107" s="273">
        <v>22</v>
      </c>
      <c r="K2107" s="288">
        <v>2.1192799999999998E-2</v>
      </c>
      <c r="L2107" s="288">
        <v>1.8956000000000001E-2</v>
      </c>
      <c r="M2107" s="288">
        <f t="shared" si="66"/>
        <v>2.2367999999999971E-3</v>
      </c>
      <c r="N2107" s="289">
        <f t="shared" si="67"/>
        <v>0.10554527952889649</v>
      </c>
    </row>
    <row r="2108" spans="1:14">
      <c r="A2108" s="273" t="s">
        <v>2009</v>
      </c>
      <c r="B2108" s="273">
        <v>461121302</v>
      </c>
      <c r="C2108" s="273" t="s">
        <v>2010</v>
      </c>
      <c r="D2108" s="273">
        <v>24082638</v>
      </c>
      <c r="E2108" s="273">
        <v>100</v>
      </c>
      <c r="F2108" s="273" t="s">
        <v>1772</v>
      </c>
      <c r="G2108" s="273" t="s">
        <v>1255</v>
      </c>
      <c r="H2108" s="273" t="s">
        <v>1773</v>
      </c>
      <c r="I2108" s="287">
        <v>1</v>
      </c>
      <c r="J2108" s="273">
        <v>109</v>
      </c>
      <c r="K2108" s="288">
        <v>7.6142399999999999E-2</v>
      </c>
      <c r="L2108" s="288">
        <v>6.8369611000000011E-2</v>
      </c>
      <c r="M2108" s="288">
        <f t="shared" si="66"/>
        <v>7.7727889999999883E-3</v>
      </c>
      <c r="N2108" s="289">
        <f t="shared" si="67"/>
        <v>0.10208226953707775</v>
      </c>
    </row>
    <row r="2109" spans="1:14">
      <c r="A2109" s="273" t="s">
        <v>2009</v>
      </c>
      <c r="B2109" s="273">
        <v>461121302</v>
      </c>
      <c r="C2109" s="273" t="s">
        <v>2010</v>
      </c>
      <c r="D2109" s="273">
        <v>24082640</v>
      </c>
      <c r="E2109" s="273">
        <v>100</v>
      </c>
      <c r="F2109" s="273" t="s">
        <v>1772</v>
      </c>
      <c r="G2109" s="273" t="s">
        <v>1255</v>
      </c>
      <c r="H2109" s="273" t="s">
        <v>1773</v>
      </c>
      <c r="I2109" s="287">
        <v>1</v>
      </c>
      <c r="J2109" s="273">
        <v>59</v>
      </c>
      <c r="K2109" s="288">
        <v>0.13384760000000001</v>
      </c>
      <c r="L2109" s="288">
        <v>4.2693000000000002E-2</v>
      </c>
      <c r="M2109" s="288">
        <f t="shared" si="66"/>
        <v>9.1154600000000002E-2</v>
      </c>
      <c r="N2109" s="289">
        <f t="shared" si="67"/>
        <v>0.68103275665757168</v>
      </c>
    </row>
    <row r="2110" spans="1:14">
      <c r="A2110" s="273" t="s">
        <v>2011</v>
      </c>
      <c r="B2110" s="273">
        <v>461121201</v>
      </c>
      <c r="C2110" s="273" t="s">
        <v>1480</v>
      </c>
      <c r="D2110" s="273">
        <v>24478008</v>
      </c>
      <c r="E2110" s="273">
        <v>100</v>
      </c>
      <c r="F2110" s="273" t="s">
        <v>1772</v>
      </c>
      <c r="G2110" s="273" t="s">
        <v>1255</v>
      </c>
      <c r="H2110" s="273" t="s">
        <v>1773</v>
      </c>
      <c r="I2110" s="287">
        <v>1</v>
      </c>
      <c r="J2110" s="273">
        <v>82</v>
      </c>
      <c r="K2110" s="288">
        <v>6.1269999999999998E-2</v>
      </c>
      <c r="L2110" s="288">
        <v>4.5966E-2</v>
      </c>
      <c r="M2110" s="288">
        <f t="shared" si="66"/>
        <v>1.5303999999999998E-2</v>
      </c>
      <c r="N2110" s="289">
        <f t="shared" si="67"/>
        <v>0.24977966378325442</v>
      </c>
    </row>
    <row r="2111" spans="1:14">
      <c r="A2111" s="273" t="s">
        <v>2011</v>
      </c>
      <c r="B2111" s="273">
        <v>461121201</v>
      </c>
      <c r="C2111" s="273" t="s">
        <v>1480</v>
      </c>
      <c r="D2111" s="273">
        <v>24478096</v>
      </c>
      <c r="E2111" s="273">
        <v>100</v>
      </c>
      <c r="F2111" s="273" t="s">
        <v>1772</v>
      </c>
      <c r="G2111" s="273" t="s">
        <v>1255</v>
      </c>
      <c r="H2111" s="273" t="s">
        <v>1773</v>
      </c>
      <c r="I2111" s="287">
        <v>1</v>
      </c>
      <c r="J2111" s="273">
        <v>48</v>
      </c>
      <c r="K2111" s="288">
        <v>9.0994000000000005E-2</v>
      </c>
      <c r="L2111" s="288">
        <v>3.3577999999999997E-2</v>
      </c>
      <c r="M2111" s="288">
        <f t="shared" si="66"/>
        <v>5.7416000000000009E-2</v>
      </c>
      <c r="N2111" s="289">
        <f t="shared" si="67"/>
        <v>0.63098665846099744</v>
      </c>
    </row>
    <row r="2112" spans="1:14">
      <c r="A2112" s="273" t="s">
        <v>2011</v>
      </c>
      <c r="B2112" s="273">
        <v>461121202</v>
      </c>
      <c r="C2112" s="273" t="s">
        <v>1479</v>
      </c>
      <c r="D2112" s="273">
        <v>25047142</v>
      </c>
      <c r="E2112" s="273">
        <v>250</v>
      </c>
      <c r="F2112" s="273" t="s">
        <v>1772</v>
      </c>
      <c r="G2112" s="273" t="s">
        <v>1255</v>
      </c>
      <c r="H2112" s="273" t="s">
        <v>1773</v>
      </c>
      <c r="I2112" s="287">
        <v>1</v>
      </c>
      <c r="J2112" s="273">
        <v>223</v>
      </c>
      <c r="K2112" s="288">
        <v>0.50754640000000006</v>
      </c>
      <c r="L2112" s="288">
        <v>0.206146672</v>
      </c>
      <c r="M2112" s="288">
        <f t="shared" si="66"/>
        <v>0.30139972800000003</v>
      </c>
      <c r="N2112" s="289">
        <f t="shared" si="67"/>
        <v>0.59383679600525197</v>
      </c>
    </row>
    <row r="2113" spans="1:14">
      <c r="A2113" s="273" t="s">
        <v>2011</v>
      </c>
      <c r="B2113" s="273">
        <v>461121202</v>
      </c>
      <c r="C2113" s="273" t="s">
        <v>1479</v>
      </c>
      <c r="D2113" s="273">
        <v>25047166</v>
      </c>
      <c r="E2113" s="273">
        <v>100</v>
      </c>
      <c r="F2113" s="273" t="s">
        <v>1772</v>
      </c>
      <c r="G2113" s="273" t="s">
        <v>1255</v>
      </c>
      <c r="H2113" s="273" t="s">
        <v>1773</v>
      </c>
      <c r="I2113" s="287">
        <v>1</v>
      </c>
      <c r="J2113" s="273">
        <v>30</v>
      </c>
      <c r="K2113" s="288">
        <v>0.1034732</v>
      </c>
      <c r="L2113" s="288">
        <v>4.1975999999999999E-2</v>
      </c>
      <c r="M2113" s="288">
        <f t="shared" si="66"/>
        <v>6.1497200000000002E-2</v>
      </c>
      <c r="N2113" s="289">
        <f t="shared" si="67"/>
        <v>0.59432973948809931</v>
      </c>
    </row>
    <row r="2114" spans="1:14">
      <c r="A2114" s="273" t="s">
        <v>2011</v>
      </c>
      <c r="B2114" s="273">
        <v>461121202</v>
      </c>
      <c r="C2114" s="273" t="s">
        <v>1479</v>
      </c>
      <c r="D2114" s="273">
        <v>25047282</v>
      </c>
      <c r="E2114" s="273">
        <v>100</v>
      </c>
      <c r="F2114" s="273" t="s">
        <v>1772</v>
      </c>
      <c r="G2114" s="273" t="s">
        <v>1255</v>
      </c>
      <c r="H2114" s="273" t="s">
        <v>1773</v>
      </c>
      <c r="I2114" s="287">
        <v>1</v>
      </c>
      <c r="J2114" s="273">
        <v>100</v>
      </c>
      <c r="K2114" s="288">
        <v>0.22328320000000001</v>
      </c>
      <c r="L2114" s="288">
        <v>7.1334999999999996E-2</v>
      </c>
      <c r="M2114" s="288">
        <f t="shared" si="66"/>
        <v>0.15194820000000003</v>
      </c>
      <c r="N2114" s="289">
        <f t="shared" si="67"/>
        <v>0.68051783564549428</v>
      </c>
    </row>
    <row r="2115" spans="1:14">
      <c r="A2115" s="273" t="s">
        <v>2012</v>
      </c>
      <c r="B2115" s="273">
        <v>461122502</v>
      </c>
      <c r="C2115" s="273" t="s">
        <v>2013</v>
      </c>
      <c r="D2115" s="273">
        <v>26570468</v>
      </c>
      <c r="E2115" s="273">
        <v>100</v>
      </c>
      <c r="F2115" s="273" t="s">
        <v>1772</v>
      </c>
      <c r="G2115" s="273" t="s">
        <v>1255</v>
      </c>
      <c r="H2115" s="273" t="s">
        <v>1773</v>
      </c>
      <c r="I2115" s="287">
        <v>1</v>
      </c>
      <c r="J2115" s="273">
        <v>110</v>
      </c>
      <c r="K2115" s="288">
        <v>9.2693999999999999E-2</v>
      </c>
      <c r="L2115" s="288">
        <v>5.8084999999999998E-2</v>
      </c>
      <c r="M2115" s="288">
        <f t="shared" si="66"/>
        <v>3.4609000000000001E-2</v>
      </c>
      <c r="N2115" s="289">
        <f t="shared" si="67"/>
        <v>0.37336828705202063</v>
      </c>
    </row>
    <row r="2116" spans="1:14">
      <c r="A2116" s="273" t="s">
        <v>2012</v>
      </c>
      <c r="B2116" s="273">
        <v>461122502</v>
      </c>
      <c r="C2116" s="273" t="s">
        <v>2013</v>
      </c>
      <c r="D2116" s="273">
        <v>26570470</v>
      </c>
      <c r="E2116" s="273">
        <v>100</v>
      </c>
      <c r="F2116" s="273" t="s">
        <v>1772</v>
      </c>
      <c r="G2116" s="273" t="s">
        <v>1255</v>
      </c>
      <c r="H2116" s="273" t="s">
        <v>1773</v>
      </c>
      <c r="I2116" s="287">
        <v>1</v>
      </c>
      <c r="J2116" s="273">
        <v>85</v>
      </c>
      <c r="K2116" s="288">
        <v>0.1024428</v>
      </c>
      <c r="L2116" s="288">
        <v>5.8674999999999998E-2</v>
      </c>
      <c r="M2116" s="288">
        <f t="shared" si="66"/>
        <v>4.3767800000000003E-2</v>
      </c>
      <c r="N2116" s="289">
        <f t="shared" si="67"/>
        <v>0.4272413483426849</v>
      </c>
    </row>
    <row r="2117" spans="1:14">
      <c r="A2117" s="273" t="s">
        <v>2012</v>
      </c>
      <c r="B2117" s="273">
        <v>461122502</v>
      </c>
      <c r="C2117" s="273" t="s">
        <v>2013</v>
      </c>
      <c r="D2117" s="273">
        <v>26570530</v>
      </c>
      <c r="E2117" s="273">
        <v>100</v>
      </c>
      <c r="F2117" s="273" t="s">
        <v>1772</v>
      </c>
      <c r="G2117" s="273" t="s">
        <v>1255</v>
      </c>
      <c r="H2117" s="273" t="s">
        <v>1773</v>
      </c>
      <c r="I2117" s="287">
        <v>1</v>
      </c>
      <c r="J2117" s="273">
        <v>24</v>
      </c>
      <c r="K2117" s="288">
        <v>5.7806400000000001E-2</v>
      </c>
      <c r="L2117" s="288">
        <v>2.2693000000000001E-2</v>
      </c>
      <c r="M2117" s="288">
        <f t="shared" si="66"/>
        <v>3.5113400000000003E-2</v>
      </c>
      <c r="N2117" s="289">
        <f t="shared" si="67"/>
        <v>0.60743101109911712</v>
      </c>
    </row>
    <row r="2118" spans="1:14">
      <c r="A2118" s="273" t="s">
        <v>2012</v>
      </c>
      <c r="B2118" s="273">
        <v>461122502</v>
      </c>
      <c r="C2118" s="273" t="s">
        <v>2013</v>
      </c>
      <c r="D2118" s="273">
        <v>26570562</v>
      </c>
      <c r="E2118" s="273">
        <v>100</v>
      </c>
      <c r="F2118" s="273" t="s">
        <v>1772</v>
      </c>
      <c r="G2118" s="273" t="s">
        <v>1255</v>
      </c>
      <c r="H2118" s="273" t="s">
        <v>1773</v>
      </c>
      <c r="I2118" s="287">
        <v>1</v>
      </c>
      <c r="J2118" s="273">
        <v>99</v>
      </c>
      <c r="K2118" s="288">
        <v>6.7909600000000001E-2</v>
      </c>
      <c r="L2118" s="288">
        <v>5.7175999999999998E-2</v>
      </c>
      <c r="M2118" s="288">
        <f t="shared" si="66"/>
        <v>1.0733600000000003E-2</v>
      </c>
      <c r="N2118" s="289">
        <f t="shared" si="67"/>
        <v>0.15805718190064444</v>
      </c>
    </row>
    <row r="2119" spans="1:14">
      <c r="A2119" s="273" t="s">
        <v>2012</v>
      </c>
      <c r="B2119" s="273">
        <v>461122502</v>
      </c>
      <c r="C2119" s="273" t="s">
        <v>2013</v>
      </c>
      <c r="D2119" s="273">
        <v>26570568</v>
      </c>
      <c r="E2119" s="273">
        <v>100</v>
      </c>
      <c r="F2119" s="273" t="s">
        <v>1772</v>
      </c>
      <c r="G2119" s="273" t="s">
        <v>1255</v>
      </c>
      <c r="H2119" s="273" t="s">
        <v>1773</v>
      </c>
      <c r="I2119" s="287">
        <v>1</v>
      </c>
      <c r="J2119" s="273">
        <v>77</v>
      </c>
      <c r="K2119" s="288">
        <v>6.2195199999999999E-2</v>
      </c>
      <c r="L2119" s="288">
        <v>4.6543000000000001E-2</v>
      </c>
      <c r="M2119" s="288">
        <f t="shared" si="66"/>
        <v>1.5652199999999998E-2</v>
      </c>
      <c r="N2119" s="289">
        <f t="shared" si="67"/>
        <v>0.25166250771763737</v>
      </c>
    </row>
    <row r="2120" spans="1:14">
      <c r="A2120" s="273" t="s">
        <v>2012</v>
      </c>
      <c r="B2120" s="273">
        <v>461122502</v>
      </c>
      <c r="C2120" s="273" t="s">
        <v>2013</v>
      </c>
      <c r="D2120" s="273">
        <v>26570576</v>
      </c>
      <c r="E2120" s="273">
        <v>100</v>
      </c>
      <c r="F2120" s="273" t="s">
        <v>1772</v>
      </c>
      <c r="G2120" s="273" t="s">
        <v>1255</v>
      </c>
      <c r="H2120" s="273" t="s">
        <v>1773</v>
      </c>
      <c r="I2120" s="287">
        <v>1</v>
      </c>
      <c r="J2120" s="273">
        <v>90</v>
      </c>
      <c r="K2120" s="288">
        <v>9.6833199999999994E-2</v>
      </c>
      <c r="L2120" s="288">
        <v>4.9376999999999997E-2</v>
      </c>
      <c r="M2120" s="288">
        <f t="shared" si="66"/>
        <v>4.7456199999999997E-2</v>
      </c>
      <c r="N2120" s="289">
        <f t="shared" si="67"/>
        <v>0.49008191405427065</v>
      </c>
    </row>
    <row r="2121" spans="1:14">
      <c r="A2121" s="273" t="s">
        <v>2012</v>
      </c>
      <c r="B2121" s="273">
        <v>461122502</v>
      </c>
      <c r="C2121" s="273" t="s">
        <v>2013</v>
      </c>
      <c r="D2121" s="273">
        <v>26570578</v>
      </c>
      <c r="E2121" s="273">
        <v>100</v>
      </c>
      <c r="F2121" s="273" t="s">
        <v>1772</v>
      </c>
      <c r="G2121" s="273" t="s">
        <v>1255</v>
      </c>
      <c r="H2121" s="273" t="s">
        <v>1773</v>
      </c>
      <c r="I2121" s="287">
        <v>1</v>
      </c>
      <c r="J2121" s="273">
        <v>73</v>
      </c>
      <c r="K2121" s="288">
        <v>7.3528800000000005E-2</v>
      </c>
      <c r="L2121" s="288">
        <v>4.0725999999999998E-2</v>
      </c>
      <c r="M2121" s="288">
        <f t="shared" si="66"/>
        <v>3.2802800000000007E-2</v>
      </c>
      <c r="N2121" s="289">
        <f t="shared" si="67"/>
        <v>0.44612179173330729</v>
      </c>
    </row>
    <row r="2122" spans="1:14">
      <c r="A2122" s="273" t="s">
        <v>2012</v>
      </c>
      <c r="B2122" s="273">
        <v>461122502</v>
      </c>
      <c r="C2122" s="273" t="s">
        <v>2013</v>
      </c>
      <c r="D2122" s="273">
        <v>26570678</v>
      </c>
      <c r="E2122" s="273">
        <v>100</v>
      </c>
      <c r="F2122" s="273" t="s">
        <v>1772</v>
      </c>
      <c r="G2122" s="273" t="s">
        <v>1255</v>
      </c>
      <c r="H2122" s="273" t="s">
        <v>1773</v>
      </c>
      <c r="I2122" s="287">
        <v>1</v>
      </c>
      <c r="J2122" s="273">
        <v>33</v>
      </c>
      <c r="K2122" s="288">
        <v>1.27408E-2</v>
      </c>
      <c r="L2122" s="288">
        <v>8.6370000000000006E-3</v>
      </c>
      <c r="M2122" s="288">
        <f t="shared" si="66"/>
        <v>4.1037999999999995E-3</v>
      </c>
      <c r="N2122" s="289">
        <f t="shared" si="67"/>
        <v>0.3220990832600778</v>
      </c>
    </row>
    <row r="2123" spans="1:14">
      <c r="A2123" s="273" t="s">
        <v>2012</v>
      </c>
      <c r="B2123" s="273">
        <v>461122502</v>
      </c>
      <c r="C2123" s="273" t="s">
        <v>2013</v>
      </c>
      <c r="D2123" s="273">
        <v>26570810</v>
      </c>
      <c r="E2123" s="273">
        <v>100</v>
      </c>
      <c r="F2123" s="273" t="s">
        <v>1772</v>
      </c>
      <c r="G2123" s="273" t="s">
        <v>1255</v>
      </c>
      <c r="H2123" s="273" t="s">
        <v>1773</v>
      </c>
      <c r="I2123" s="287">
        <v>1</v>
      </c>
      <c r="J2123" s="273">
        <v>85</v>
      </c>
      <c r="K2123" s="288">
        <v>9.1026399999999993E-2</v>
      </c>
      <c r="L2123" s="288">
        <v>6.4181000000000002E-2</v>
      </c>
      <c r="M2123" s="288">
        <f t="shared" si="66"/>
        <v>2.6845399999999991E-2</v>
      </c>
      <c r="N2123" s="289">
        <f t="shared" si="67"/>
        <v>0.29491883673307956</v>
      </c>
    </row>
    <row r="2124" spans="1:14">
      <c r="A2124" s="273" t="s">
        <v>2012</v>
      </c>
      <c r="B2124" s="273">
        <v>461122502</v>
      </c>
      <c r="C2124" s="273" t="s">
        <v>2013</v>
      </c>
      <c r="D2124" s="273">
        <v>26570916</v>
      </c>
      <c r="E2124" s="273">
        <v>100</v>
      </c>
      <c r="F2124" s="273" t="s">
        <v>1772</v>
      </c>
      <c r="G2124" s="273" t="s">
        <v>1255</v>
      </c>
      <c r="H2124" s="273" t="s">
        <v>1773</v>
      </c>
      <c r="I2124" s="287">
        <v>1</v>
      </c>
      <c r="J2124" s="273">
        <v>44</v>
      </c>
      <c r="K2124" s="288">
        <v>6.725239999999999E-2</v>
      </c>
      <c r="L2124" s="288">
        <v>3.9725000000000003E-2</v>
      </c>
      <c r="M2124" s="288">
        <f t="shared" si="66"/>
        <v>2.7527399999999987E-2</v>
      </c>
      <c r="N2124" s="289">
        <f t="shared" si="67"/>
        <v>0.4093147605141228</v>
      </c>
    </row>
    <row r="2125" spans="1:14">
      <c r="A2125" s="273" t="s">
        <v>2012</v>
      </c>
      <c r="B2125" s="273">
        <v>461122502</v>
      </c>
      <c r="C2125" s="273" t="s">
        <v>2013</v>
      </c>
      <c r="D2125" s="273">
        <v>26570928</v>
      </c>
      <c r="E2125" s="273">
        <v>100</v>
      </c>
      <c r="F2125" s="273" t="s">
        <v>1772</v>
      </c>
      <c r="G2125" s="273" t="s">
        <v>1255</v>
      </c>
      <c r="H2125" s="273" t="s">
        <v>1773</v>
      </c>
      <c r="I2125" s="287">
        <v>1</v>
      </c>
      <c r="J2125" s="273">
        <v>86</v>
      </c>
      <c r="K2125" s="288">
        <v>8.9363999999999999E-2</v>
      </c>
      <c r="L2125" s="288">
        <v>5.6009000000000003E-2</v>
      </c>
      <c r="M2125" s="288">
        <f t="shared" si="66"/>
        <v>3.3354999999999996E-2</v>
      </c>
      <c r="N2125" s="289">
        <f t="shared" si="67"/>
        <v>0.37324873550870591</v>
      </c>
    </row>
    <row r="2126" spans="1:14">
      <c r="A2126" s="273" t="s">
        <v>2014</v>
      </c>
      <c r="B2126" s="273">
        <v>461122402</v>
      </c>
      <c r="C2126" s="273" t="s">
        <v>2015</v>
      </c>
      <c r="D2126" s="273">
        <v>26571106</v>
      </c>
      <c r="E2126" s="273">
        <v>100</v>
      </c>
      <c r="F2126" s="273" t="s">
        <v>1772</v>
      </c>
      <c r="G2126" s="273" t="s">
        <v>1255</v>
      </c>
      <c r="H2126" s="273" t="s">
        <v>1773</v>
      </c>
      <c r="I2126" s="287">
        <v>1</v>
      </c>
      <c r="J2126" s="273">
        <v>50</v>
      </c>
      <c r="K2126" s="288">
        <v>4.7005600000000002E-2</v>
      </c>
      <c r="L2126" s="288">
        <v>2.6131999999999999E-2</v>
      </c>
      <c r="M2126" s="288">
        <f t="shared" si="66"/>
        <v>2.0873600000000003E-2</v>
      </c>
      <c r="N2126" s="289">
        <f t="shared" si="67"/>
        <v>0.44406623891621427</v>
      </c>
    </row>
    <row r="2127" spans="1:14">
      <c r="A2127" s="273" t="s">
        <v>2014</v>
      </c>
      <c r="B2127" s="273">
        <v>461122402</v>
      </c>
      <c r="C2127" s="273" t="s">
        <v>2015</v>
      </c>
      <c r="D2127" s="273">
        <v>26571110</v>
      </c>
      <c r="E2127" s="273">
        <v>100</v>
      </c>
      <c r="F2127" s="273" t="s">
        <v>1772</v>
      </c>
      <c r="G2127" s="273" t="s">
        <v>1255</v>
      </c>
      <c r="H2127" s="273" t="s">
        <v>1773</v>
      </c>
      <c r="I2127" s="287">
        <v>1</v>
      </c>
      <c r="J2127" s="273">
        <v>45</v>
      </c>
      <c r="K2127" s="288">
        <v>4.4571199999999998E-2</v>
      </c>
      <c r="L2127" s="288">
        <v>3.5154999999999999E-2</v>
      </c>
      <c r="M2127" s="288">
        <f t="shared" si="66"/>
        <v>9.4161999999999996E-3</v>
      </c>
      <c r="N2127" s="289">
        <f t="shared" si="67"/>
        <v>0.21126198083067094</v>
      </c>
    </row>
    <row r="2128" spans="1:14">
      <c r="A2128" s="273" t="s">
        <v>2014</v>
      </c>
      <c r="B2128" s="273">
        <v>461122402</v>
      </c>
      <c r="C2128" s="273" t="s">
        <v>2015</v>
      </c>
      <c r="D2128" s="273">
        <v>26571112</v>
      </c>
      <c r="E2128" s="273">
        <v>100</v>
      </c>
      <c r="F2128" s="273" t="s">
        <v>1772</v>
      </c>
      <c r="G2128" s="273" t="s">
        <v>1255</v>
      </c>
      <c r="H2128" s="273" t="s">
        <v>1773</v>
      </c>
      <c r="I2128" s="287">
        <v>1</v>
      </c>
      <c r="J2128" s="273">
        <v>60</v>
      </c>
      <c r="K2128" s="288">
        <v>6.4888799999999996E-2</v>
      </c>
      <c r="L2128" s="288">
        <v>5.4311999999999999E-2</v>
      </c>
      <c r="M2128" s="288">
        <f t="shared" si="66"/>
        <v>1.0576799999999997E-2</v>
      </c>
      <c r="N2128" s="289">
        <f t="shared" si="67"/>
        <v>0.16299885342308684</v>
      </c>
    </row>
    <row r="2129" spans="1:14">
      <c r="A2129" s="273" t="s">
        <v>2009</v>
      </c>
      <c r="B2129" s="273">
        <v>461121301</v>
      </c>
      <c r="C2129" s="273" t="s">
        <v>1547</v>
      </c>
      <c r="D2129" s="273">
        <v>26714502</v>
      </c>
      <c r="E2129" s="273">
        <v>100</v>
      </c>
      <c r="F2129" s="273" t="s">
        <v>1772</v>
      </c>
      <c r="G2129" s="273" t="s">
        <v>1255</v>
      </c>
      <c r="H2129" s="273" t="s">
        <v>1773</v>
      </c>
      <c r="I2129" s="287">
        <v>1</v>
      </c>
      <c r="J2129" s="273">
        <v>32</v>
      </c>
      <c r="K2129" s="288">
        <v>1.9378799999999998E-2</v>
      </c>
      <c r="L2129" s="288">
        <v>1.2854000000000001E-2</v>
      </c>
      <c r="M2129" s="288">
        <f t="shared" si="66"/>
        <v>6.5247999999999973E-3</v>
      </c>
      <c r="N2129" s="289">
        <f t="shared" si="67"/>
        <v>0.33669783474724946</v>
      </c>
    </row>
    <row r="2130" spans="1:14">
      <c r="A2130" s="273" t="s">
        <v>2009</v>
      </c>
      <c r="B2130" s="273">
        <v>461121301</v>
      </c>
      <c r="C2130" s="273" t="s">
        <v>1547</v>
      </c>
      <c r="D2130" s="273">
        <v>26714542</v>
      </c>
      <c r="E2130" s="273">
        <v>100</v>
      </c>
      <c r="F2130" s="273" t="s">
        <v>1772</v>
      </c>
      <c r="G2130" s="273" t="s">
        <v>1255</v>
      </c>
      <c r="H2130" s="273" t="s">
        <v>1773</v>
      </c>
      <c r="I2130" s="287">
        <v>1</v>
      </c>
      <c r="J2130" s="273">
        <v>76</v>
      </c>
      <c r="K2130" s="288">
        <v>8.5330400000000001E-2</v>
      </c>
      <c r="L2130" s="288">
        <v>6.3685000000000005E-2</v>
      </c>
      <c r="M2130" s="288">
        <f t="shared" si="66"/>
        <v>2.1645399999999995E-2</v>
      </c>
      <c r="N2130" s="289">
        <f t="shared" si="67"/>
        <v>0.2536657510101909</v>
      </c>
    </row>
    <row r="2131" spans="1:14">
      <c r="A2131" s="273" t="s">
        <v>2009</v>
      </c>
      <c r="B2131" s="273">
        <v>461121301</v>
      </c>
      <c r="C2131" s="273" t="s">
        <v>1547</v>
      </c>
      <c r="D2131" s="273">
        <v>26714546</v>
      </c>
      <c r="E2131" s="273">
        <v>100</v>
      </c>
      <c r="F2131" s="273" t="s">
        <v>1772</v>
      </c>
      <c r="G2131" s="273" t="s">
        <v>1255</v>
      </c>
      <c r="H2131" s="273" t="s">
        <v>1773</v>
      </c>
      <c r="I2131" s="287">
        <v>1</v>
      </c>
      <c r="J2131" s="273">
        <v>73</v>
      </c>
      <c r="K2131" s="288">
        <v>9.1832399999999995E-2</v>
      </c>
      <c r="L2131" s="288">
        <v>4.1928E-2</v>
      </c>
      <c r="M2131" s="288">
        <f t="shared" si="66"/>
        <v>4.9904399999999995E-2</v>
      </c>
      <c r="N2131" s="289">
        <f t="shared" si="67"/>
        <v>0.54342911652096648</v>
      </c>
    </row>
    <row r="2132" spans="1:14">
      <c r="A2132" s="273" t="s">
        <v>2009</v>
      </c>
      <c r="B2132" s="273">
        <v>461121301</v>
      </c>
      <c r="C2132" s="273" t="s">
        <v>1547</v>
      </c>
      <c r="D2132" s="273">
        <v>26714552</v>
      </c>
      <c r="E2132" s="273">
        <v>100</v>
      </c>
      <c r="F2132" s="273" t="s">
        <v>1772</v>
      </c>
      <c r="G2132" s="273" t="s">
        <v>1255</v>
      </c>
      <c r="H2132" s="273" t="s">
        <v>1773</v>
      </c>
      <c r="I2132" s="287">
        <v>1</v>
      </c>
      <c r="J2132" s="273">
        <v>78</v>
      </c>
      <c r="K2132" s="288">
        <v>6.4264000000000002E-2</v>
      </c>
      <c r="L2132" s="288">
        <v>4.5777999999999999E-2</v>
      </c>
      <c r="M2132" s="288">
        <f t="shared" si="66"/>
        <v>1.8486000000000002E-2</v>
      </c>
      <c r="N2132" s="289">
        <f t="shared" si="67"/>
        <v>0.28765716419768456</v>
      </c>
    </row>
    <row r="2133" spans="1:14">
      <c r="A2133" s="273" t="s">
        <v>2009</v>
      </c>
      <c r="B2133" s="273">
        <v>461121301</v>
      </c>
      <c r="C2133" s="273" t="s">
        <v>1547</v>
      </c>
      <c r="D2133" s="273">
        <v>26714588</v>
      </c>
      <c r="E2133" s="273">
        <v>100</v>
      </c>
      <c r="F2133" s="273" t="s">
        <v>1772</v>
      </c>
      <c r="G2133" s="273" t="s">
        <v>1255</v>
      </c>
      <c r="H2133" s="273" t="s">
        <v>1773</v>
      </c>
      <c r="I2133" s="287">
        <v>1</v>
      </c>
      <c r="J2133" s="273">
        <v>80</v>
      </c>
      <c r="K2133" s="288">
        <v>8.1020399999999992E-2</v>
      </c>
      <c r="L2133" s="288">
        <v>4.8749000000000001E-2</v>
      </c>
      <c r="M2133" s="288">
        <f t="shared" si="66"/>
        <v>3.2271399999999992E-2</v>
      </c>
      <c r="N2133" s="289">
        <f t="shared" si="67"/>
        <v>0.39831203005662763</v>
      </c>
    </row>
    <row r="2134" spans="1:14">
      <c r="A2134" s="273" t="s">
        <v>2009</v>
      </c>
      <c r="B2134" s="273">
        <v>461121301</v>
      </c>
      <c r="C2134" s="273" t="s">
        <v>1547</v>
      </c>
      <c r="D2134" s="273">
        <v>26714644</v>
      </c>
      <c r="E2134" s="273">
        <v>100</v>
      </c>
      <c r="F2134" s="273" t="s">
        <v>1772</v>
      </c>
      <c r="G2134" s="273" t="s">
        <v>1255</v>
      </c>
      <c r="H2134" s="273" t="s">
        <v>1773</v>
      </c>
      <c r="I2134" s="287">
        <v>1</v>
      </c>
      <c r="J2134" s="273">
        <v>71</v>
      </c>
      <c r="K2134" s="288">
        <v>8.3182000000000006E-2</v>
      </c>
      <c r="L2134" s="288">
        <v>3.0551999999999999E-2</v>
      </c>
      <c r="M2134" s="288">
        <f t="shared" si="66"/>
        <v>5.263000000000001E-2</v>
      </c>
      <c r="N2134" s="289">
        <f t="shared" si="67"/>
        <v>0.6327089995431705</v>
      </c>
    </row>
    <row r="2135" spans="1:14">
      <c r="A2135" s="273" t="s">
        <v>2009</v>
      </c>
      <c r="B2135" s="273">
        <v>461121301</v>
      </c>
      <c r="C2135" s="273" t="s">
        <v>1547</v>
      </c>
      <c r="D2135" s="273">
        <v>26714654</v>
      </c>
      <c r="E2135" s="273">
        <v>100</v>
      </c>
      <c r="F2135" s="273" t="s">
        <v>1772</v>
      </c>
      <c r="G2135" s="273" t="s">
        <v>1255</v>
      </c>
      <c r="H2135" s="273" t="s">
        <v>1773</v>
      </c>
      <c r="I2135" s="287">
        <v>1</v>
      </c>
      <c r="J2135" s="273">
        <v>48</v>
      </c>
      <c r="K2135" s="288">
        <v>0.10450480000000001</v>
      </c>
      <c r="L2135" s="288">
        <v>3.7950999999999999E-2</v>
      </c>
      <c r="M2135" s="288">
        <f t="shared" si="66"/>
        <v>6.655380000000001E-2</v>
      </c>
      <c r="N2135" s="289">
        <f t="shared" si="67"/>
        <v>0.63684921649531889</v>
      </c>
    </row>
    <row r="2136" spans="1:14">
      <c r="A2136" s="273" t="s">
        <v>2009</v>
      </c>
      <c r="B2136" s="273">
        <v>461121301</v>
      </c>
      <c r="C2136" s="273" t="s">
        <v>1547</v>
      </c>
      <c r="D2136" s="273">
        <v>26714656</v>
      </c>
      <c r="E2136" s="273">
        <v>100</v>
      </c>
      <c r="F2136" s="273" t="s">
        <v>1772</v>
      </c>
      <c r="G2136" s="273" t="s">
        <v>1255</v>
      </c>
      <c r="H2136" s="273" t="s">
        <v>1773</v>
      </c>
      <c r="I2136" s="287">
        <v>1</v>
      </c>
      <c r="J2136" s="273">
        <v>71</v>
      </c>
      <c r="K2136" s="288">
        <v>7.4113999999999999E-2</v>
      </c>
      <c r="L2136" s="288">
        <v>5.5093999999999997E-2</v>
      </c>
      <c r="M2136" s="288">
        <f t="shared" si="66"/>
        <v>1.9020000000000002E-2</v>
      </c>
      <c r="N2136" s="289">
        <f t="shared" si="67"/>
        <v>0.25663167552689103</v>
      </c>
    </row>
    <row r="2137" spans="1:14">
      <c r="A2137" s="273" t="s">
        <v>2009</v>
      </c>
      <c r="B2137" s="273">
        <v>461121301</v>
      </c>
      <c r="C2137" s="273" t="s">
        <v>1547</v>
      </c>
      <c r="D2137" s="273">
        <v>26714662</v>
      </c>
      <c r="E2137" s="273">
        <v>100</v>
      </c>
      <c r="F2137" s="273" t="s">
        <v>1772</v>
      </c>
      <c r="G2137" s="273" t="s">
        <v>1255</v>
      </c>
      <c r="H2137" s="273" t="s">
        <v>1773</v>
      </c>
      <c r="I2137" s="287">
        <v>1</v>
      </c>
      <c r="J2137" s="273">
        <v>56</v>
      </c>
      <c r="K2137" s="288">
        <v>7.0482400000000001E-2</v>
      </c>
      <c r="L2137" s="288">
        <v>3.6309000000000001E-2</v>
      </c>
      <c r="M2137" s="288">
        <f t="shared" si="66"/>
        <v>3.41734E-2</v>
      </c>
      <c r="N2137" s="289">
        <f t="shared" si="67"/>
        <v>0.484850118611171</v>
      </c>
    </row>
    <row r="2138" spans="1:14">
      <c r="A2138" s="273" t="s">
        <v>2009</v>
      </c>
      <c r="B2138" s="273">
        <v>461121301</v>
      </c>
      <c r="C2138" s="273" t="s">
        <v>1547</v>
      </c>
      <c r="D2138" s="273">
        <v>26714692</v>
      </c>
      <c r="E2138" s="273">
        <v>100</v>
      </c>
      <c r="F2138" s="273" t="s">
        <v>1772</v>
      </c>
      <c r="G2138" s="273" t="s">
        <v>1255</v>
      </c>
      <c r="H2138" s="273" t="s">
        <v>1773</v>
      </c>
      <c r="I2138" s="287">
        <v>1</v>
      </c>
      <c r="J2138" s="273">
        <v>44</v>
      </c>
      <c r="K2138" s="288">
        <v>5.9951199999999996E-2</v>
      </c>
      <c r="L2138" s="288">
        <v>2.2811000000000001E-2</v>
      </c>
      <c r="M2138" s="288">
        <f t="shared" si="66"/>
        <v>3.7140199999999998E-2</v>
      </c>
      <c r="N2138" s="289">
        <f t="shared" si="67"/>
        <v>0.61950719918867347</v>
      </c>
    </row>
    <row r="2139" spans="1:14">
      <c r="A2139" s="273" t="s">
        <v>2016</v>
      </c>
      <c r="B2139" s="273">
        <v>461122102</v>
      </c>
      <c r="C2139" s="273" t="s">
        <v>1484</v>
      </c>
      <c r="D2139" s="273">
        <v>26714756</v>
      </c>
      <c r="E2139" s="273">
        <v>100</v>
      </c>
      <c r="F2139" s="273" t="s">
        <v>1772</v>
      </c>
      <c r="G2139" s="273" t="s">
        <v>1255</v>
      </c>
      <c r="H2139" s="273" t="s">
        <v>1773</v>
      </c>
      <c r="I2139" s="287">
        <v>1</v>
      </c>
      <c r="J2139" s="273">
        <v>41</v>
      </c>
      <c r="K2139" s="288">
        <v>5.0830800000000002E-2</v>
      </c>
      <c r="L2139" s="288">
        <v>2.6939999999999999E-2</v>
      </c>
      <c r="M2139" s="288">
        <f t="shared" si="66"/>
        <v>2.3890800000000004E-2</v>
      </c>
      <c r="N2139" s="289">
        <f t="shared" si="67"/>
        <v>0.47000637408815132</v>
      </c>
    </row>
    <row r="2140" spans="1:14">
      <c r="A2140" s="273" t="s">
        <v>2014</v>
      </c>
      <c r="B2140" s="273">
        <v>461122405</v>
      </c>
      <c r="C2140" s="273" t="s">
        <v>952</v>
      </c>
      <c r="D2140" s="273">
        <v>26714792</v>
      </c>
      <c r="E2140" s="273">
        <v>100</v>
      </c>
      <c r="F2140" s="273" t="s">
        <v>1772</v>
      </c>
      <c r="G2140" s="273" t="s">
        <v>1255</v>
      </c>
      <c r="H2140" s="273" t="s">
        <v>1773</v>
      </c>
      <c r="I2140" s="287">
        <v>1</v>
      </c>
      <c r="J2140" s="273">
        <v>73</v>
      </c>
      <c r="K2140" s="288">
        <v>3.8415199999999997E-2</v>
      </c>
      <c r="L2140" s="288">
        <v>1.2836999999999999E-2</v>
      </c>
      <c r="M2140" s="288">
        <f t="shared" si="66"/>
        <v>2.5578199999999995E-2</v>
      </c>
      <c r="N2140" s="289">
        <f t="shared" si="67"/>
        <v>0.66583539848809836</v>
      </c>
    </row>
    <row r="2141" spans="1:14">
      <c r="A2141" s="273" t="s">
        <v>2017</v>
      </c>
      <c r="B2141" s="273">
        <v>4611421101</v>
      </c>
      <c r="C2141" s="273" t="s">
        <v>1504</v>
      </c>
      <c r="D2141" s="273">
        <v>15837046</v>
      </c>
      <c r="E2141" s="273">
        <v>100</v>
      </c>
      <c r="F2141" s="273" t="s">
        <v>1772</v>
      </c>
      <c r="G2141" s="273" t="s">
        <v>1255</v>
      </c>
      <c r="H2141" s="273" t="s">
        <v>1773</v>
      </c>
      <c r="I2141" s="287">
        <v>1</v>
      </c>
      <c r="J2141" s="273">
        <v>86</v>
      </c>
      <c r="K2141" s="288">
        <v>9.4636000000000008E-3</v>
      </c>
      <c r="L2141" s="288">
        <v>6.5729999999999998E-3</v>
      </c>
      <c r="M2141" s="288">
        <f t="shared" si="66"/>
        <v>2.890600000000001E-3</v>
      </c>
      <c r="N2141" s="289">
        <f t="shared" si="67"/>
        <v>0.30544401707595425</v>
      </c>
    </row>
    <row r="2142" spans="1:14">
      <c r="A2142" s="273" t="s">
        <v>2018</v>
      </c>
      <c r="B2142" s="273">
        <v>461113301</v>
      </c>
      <c r="C2142" s="273" t="s">
        <v>2019</v>
      </c>
      <c r="D2142" s="273">
        <v>18348257</v>
      </c>
      <c r="E2142" s="273">
        <v>100</v>
      </c>
      <c r="F2142" s="273" t="s">
        <v>1772</v>
      </c>
      <c r="G2142" s="273" t="s">
        <v>1255</v>
      </c>
      <c r="H2142" s="273" t="s">
        <v>1773</v>
      </c>
      <c r="I2142" s="287">
        <v>1</v>
      </c>
      <c r="J2142" s="273">
        <v>21</v>
      </c>
      <c r="K2142" s="288">
        <v>3.2688000000000002E-2</v>
      </c>
      <c r="L2142" s="288">
        <v>2.9038000000000001E-2</v>
      </c>
      <c r="M2142" s="288">
        <f t="shared" si="66"/>
        <v>3.6500000000000005E-3</v>
      </c>
      <c r="N2142" s="289">
        <f t="shared" si="67"/>
        <v>0.11166177190406266</v>
      </c>
    </row>
    <row r="2143" spans="1:14">
      <c r="A2143" s="273" t="s">
        <v>2020</v>
      </c>
      <c r="B2143" s="273">
        <v>4611121203</v>
      </c>
      <c r="C2143" s="273" t="s">
        <v>2021</v>
      </c>
      <c r="D2143" s="273">
        <v>18348271</v>
      </c>
      <c r="E2143" s="273">
        <v>100</v>
      </c>
      <c r="F2143" s="273" t="s">
        <v>1772</v>
      </c>
      <c r="G2143" s="273" t="s">
        <v>1255</v>
      </c>
      <c r="H2143" s="273" t="s">
        <v>1773</v>
      </c>
      <c r="I2143" s="287">
        <v>1</v>
      </c>
      <c r="J2143" s="273">
        <v>73</v>
      </c>
      <c r="K2143" s="288">
        <v>9.1169600000000003E-2</v>
      </c>
      <c r="L2143" s="288">
        <v>6.9542000000000007E-2</v>
      </c>
      <c r="M2143" s="288">
        <f t="shared" si="66"/>
        <v>2.1627599999999997E-2</v>
      </c>
      <c r="N2143" s="289">
        <f t="shared" si="67"/>
        <v>0.23722381144592053</v>
      </c>
    </row>
    <row r="2144" spans="1:14">
      <c r="A2144" s="273" t="s">
        <v>2020</v>
      </c>
      <c r="B2144" s="273">
        <v>4611121203</v>
      </c>
      <c r="C2144" s="273" t="s">
        <v>2021</v>
      </c>
      <c r="D2144" s="273">
        <v>18348283</v>
      </c>
      <c r="E2144" s="273">
        <v>100</v>
      </c>
      <c r="F2144" s="273" t="s">
        <v>1772</v>
      </c>
      <c r="G2144" s="273" t="s">
        <v>1255</v>
      </c>
      <c r="H2144" s="273" t="s">
        <v>1773</v>
      </c>
      <c r="I2144" s="287">
        <v>1</v>
      </c>
      <c r="J2144" s="273">
        <v>98</v>
      </c>
      <c r="K2144" s="288">
        <v>9.1901999999999998E-2</v>
      </c>
      <c r="L2144" s="288">
        <v>8.5823999999999998E-2</v>
      </c>
      <c r="M2144" s="288">
        <f t="shared" si="66"/>
        <v>6.0780000000000001E-3</v>
      </c>
      <c r="N2144" s="289">
        <f t="shared" si="67"/>
        <v>6.6135666253182734E-2</v>
      </c>
    </row>
    <row r="2145" spans="1:14">
      <c r="A2145" s="273" t="s">
        <v>2020</v>
      </c>
      <c r="B2145" s="273">
        <v>4611121203</v>
      </c>
      <c r="C2145" s="273" t="s">
        <v>2021</v>
      </c>
      <c r="D2145" s="273">
        <v>18348287</v>
      </c>
      <c r="E2145" s="273">
        <v>100</v>
      </c>
      <c r="F2145" s="273" t="s">
        <v>1772</v>
      </c>
      <c r="G2145" s="273" t="s">
        <v>1255</v>
      </c>
      <c r="H2145" s="273" t="s">
        <v>1773</v>
      </c>
      <c r="I2145" s="287">
        <v>1</v>
      </c>
      <c r="J2145" s="273">
        <v>50</v>
      </c>
      <c r="K2145" s="288">
        <v>6.0250400000000003E-2</v>
      </c>
      <c r="L2145" s="288">
        <v>5.2311999999999997E-2</v>
      </c>
      <c r="M2145" s="288">
        <f t="shared" si="66"/>
        <v>7.9384000000000052E-3</v>
      </c>
      <c r="N2145" s="289">
        <f t="shared" si="67"/>
        <v>0.13175680161459516</v>
      </c>
    </row>
    <row r="2146" spans="1:14">
      <c r="A2146" s="273" t="s">
        <v>2020</v>
      </c>
      <c r="B2146" s="273">
        <v>4611121203</v>
      </c>
      <c r="C2146" s="273" t="s">
        <v>2021</v>
      </c>
      <c r="D2146" s="273">
        <v>18348291</v>
      </c>
      <c r="E2146" s="273">
        <v>100</v>
      </c>
      <c r="F2146" s="273" t="s">
        <v>1772</v>
      </c>
      <c r="G2146" s="273" t="s">
        <v>1255</v>
      </c>
      <c r="H2146" s="273" t="s">
        <v>1773</v>
      </c>
      <c r="I2146" s="287">
        <v>1</v>
      </c>
      <c r="J2146" s="273">
        <v>57</v>
      </c>
      <c r="K2146" s="288">
        <v>0.1252356</v>
      </c>
      <c r="L2146" s="288">
        <v>8.6435999999999999E-2</v>
      </c>
      <c r="M2146" s="288">
        <f t="shared" si="66"/>
        <v>3.8799600000000004E-2</v>
      </c>
      <c r="N2146" s="289">
        <f t="shared" si="67"/>
        <v>0.30981286471258973</v>
      </c>
    </row>
    <row r="2147" spans="1:14">
      <c r="A2147" s="273" t="s">
        <v>2020</v>
      </c>
      <c r="B2147" s="273">
        <v>4611121203</v>
      </c>
      <c r="C2147" s="273" t="s">
        <v>2021</v>
      </c>
      <c r="D2147" s="273">
        <v>18348297</v>
      </c>
      <c r="E2147" s="273">
        <v>100</v>
      </c>
      <c r="F2147" s="273" t="s">
        <v>1772</v>
      </c>
      <c r="G2147" s="273" t="s">
        <v>1255</v>
      </c>
      <c r="H2147" s="273" t="s">
        <v>1773</v>
      </c>
      <c r="I2147" s="287">
        <v>1</v>
      </c>
      <c r="J2147" s="273">
        <v>132</v>
      </c>
      <c r="K2147" s="288">
        <v>0.1595596</v>
      </c>
      <c r="L2147" s="288">
        <v>7.7088000000000004E-2</v>
      </c>
      <c r="M2147" s="288">
        <f t="shared" si="66"/>
        <v>8.2471599999999992E-2</v>
      </c>
      <c r="N2147" s="289">
        <f t="shared" si="67"/>
        <v>0.51687018518472094</v>
      </c>
    </row>
    <row r="2148" spans="1:14">
      <c r="A2148" s="273" t="s">
        <v>2020</v>
      </c>
      <c r="B2148" s="273">
        <v>4611121201</v>
      </c>
      <c r="C2148" s="273" t="s">
        <v>1501</v>
      </c>
      <c r="D2148" s="273">
        <v>18348315</v>
      </c>
      <c r="E2148" s="273">
        <v>100</v>
      </c>
      <c r="F2148" s="273" t="s">
        <v>1772</v>
      </c>
      <c r="G2148" s="273" t="s">
        <v>1255</v>
      </c>
      <c r="H2148" s="273" t="s">
        <v>1773</v>
      </c>
      <c r="I2148" s="287">
        <v>1</v>
      </c>
      <c r="J2148" s="273">
        <v>58</v>
      </c>
      <c r="K2148" s="288">
        <v>5.4900400000000002E-2</v>
      </c>
      <c r="L2148" s="288">
        <v>4.0194000000000001E-2</v>
      </c>
      <c r="M2148" s="288">
        <f t="shared" si="66"/>
        <v>1.4706400000000001E-2</v>
      </c>
      <c r="N2148" s="289">
        <f t="shared" si="67"/>
        <v>0.26787418670902219</v>
      </c>
    </row>
    <row r="2149" spans="1:14">
      <c r="A2149" s="273" t="s">
        <v>2020</v>
      </c>
      <c r="B2149" s="273">
        <v>4611121201</v>
      </c>
      <c r="C2149" s="273" t="s">
        <v>1501</v>
      </c>
      <c r="D2149" s="273">
        <v>18348333</v>
      </c>
      <c r="E2149" s="273">
        <v>100</v>
      </c>
      <c r="F2149" s="273" t="s">
        <v>1772</v>
      </c>
      <c r="G2149" s="273" t="s">
        <v>1255</v>
      </c>
      <c r="H2149" s="273" t="s">
        <v>1773</v>
      </c>
      <c r="I2149" s="287">
        <v>1</v>
      </c>
      <c r="J2149" s="273">
        <v>24</v>
      </c>
      <c r="K2149" s="288">
        <v>4.8056800000000004E-2</v>
      </c>
      <c r="L2149" s="288">
        <v>1.5807999999999999E-2</v>
      </c>
      <c r="M2149" s="288">
        <f t="shared" si="66"/>
        <v>3.2248800000000008E-2</v>
      </c>
      <c r="N2149" s="289">
        <f t="shared" si="67"/>
        <v>0.6710559171646886</v>
      </c>
    </row>
    <row r="2150" spans="1:14">
      <c r="A2150" s="273" t="s">
        <v>2018</v>
      </c>
      <c r="B2150" s="273">
        <v>461113303</v>
      </c>
      <c r="C2150" s="273" t="s">
        <v>1474</v>
      </c>
      <c r="D2150" s="273">
        <v>18348337</v>
      </c>
      <c r="E2150" s="273">
        <v>100</v>
      </c>
      <c r="F2150" s="273" t="s">
        <v>1772</v>
      </c>
      <c r="G2150" s="273" t="s">
        <v>1255</v>
      </c>
      <c r="H2150" s="273" t="s">
        <v>1773</v>
      </c>
      <c r="I2150" s="287">
        <v>1</v>
      </c>
      <c r="J2150" s="273">
        <v>110</v>
      </c>
      <c r="K2150" s="288">
        <v>0.108838</v>
      </c>
      <c r="L2150" s="288">
        <v>9.7124000000000002E-2</v>
      </c>
      <c r="M2150" s="288">
        <f t="shared" si="66"/>
        <v>1.1714000000000002E-2</v>
      </c>
      <c r="N2150" s="289">
        <f t="shared" si="67"/>
        <v>0.10762785056689761</v>
      </c>
    </row>
    <row r="2151" spans="1:14">
      <c r="A2151" s="273" t="s">
        <v>2018</v>
      </c>
      <c r="B2151" s="273">
        <v>461113303</v>
      </c>
      <c r="C2151" s="273" t="s">
        <v>1474</v>
      </c>
      <c r="D2151" s="273">
        <v>18348349</v>
      </c>
      <c r="E2151" s="273">
        <v>100</v>
      </c>
      <c r="F2151" s="273" t="s">
        <v>1772</v>
      </c>
      <c r="G2151" s="273" t="s">
        <v>1255</v>
      </c>
      <c r="H2151" s="273" t="s">
        <v>1773</v>
      </c>
      <c r="I2151" s="287">
        <v>1</v>
      </c>
      <c r="J2151" s="273">
        <v>72</v>
      </c>
      <c r="K2151" s="288">
        <v>7.2506000000000001E-2</v>
      </c>
      <c r="L2151" s="288">
        <v>6.4968999999999999E-2</v>
      </c>
      <c r="M2151" s="288">
        <f t="shared" si="66"/>
        <v>7.537000000000002E-3</v>
      </c>
      <c r="N2151" s="289">
        <f t="shared" si="67"/>
        <v>0.10395001792955068</v>
      </c>
    </row>
    <row r="2152" spans="1:14">
      <c r="A2152" s="273" t="s">
        <v>2018</v>
      </c>
      <c r="B2152" s="273">
        <v>461113303</v>
      </c>
      <c r="C2152" s="273" t="s">
        <v>1474</v>
      </c>
      <c r="D2152" s="273">
        <v>18348359</v>
      </c>
      <c r="E2152" s="273">
        <v>100</v>
      </c>
      <c r="F2152" s="273" t="s">
        <v>1772</v>
      </c>
      <c r="G2152" s="273" t="s">
        <v>1255</v>
      </c>
      <c r="H2152" s="273" t="s">
        <v>1773</v>
      </c>
      <c r="I2152" s="287">
        <v>1</v>
      </c>
      <c r="J2152" s="273">
        <v>93</v>
      </c>
      <c r="K2152" s="288">
        <v>0.1050456</v>
      </c>
      <c r="L2152" s="288">
        <v>8.8869000000000004E-2</v>
      </c>
      <c r="M2152" s="288">
        <f t="shared" si="66"/>
        <v>1.6176599999999999E-2</v>
      </c>
      <c r="N2152" s="289">
        <f t="shared" si="67"/>
        <v>0.15399597888916813</v>
      </c>
    </row>
    <row r="2153" spans="1:14">
      <c r="A2153" s="273" t="s">
        <v>2018</v>
      </c>
      <c r="B2153" s="273">
        <v>461113303</v>
      </c>
      <c r="C2153" s="273" t="s">
        <v>1474</v>
      </c>
      <c r="D2153" s="273">
        <v>18348363</v>
      </c>
      <c r="E2153" s="273">
        <v>100</v>
      </c>
      <c r="F2153" s="273" t="s">
        <v>1772</v>
      </c>
      <c r="G2153" s="273" t="s">
        <v>1255</v>
      </c>
      <c r="H2153" s="273" t="s">
        <v>1773</v>
      </c>
      <c r="I2153" s="287">
        <v>1</v>
      </c>
      <c r="J2153" s="273">
        <v>110</v>
      </c>
      <c r="K2153" s="288">
        <v>9.6037999999999998E-2</v>
      </c>
      <c r="L2153" s="288">
        <v>7.1360999999999994E-2</v>
      </c>
      <c r="M2153" s="288">
        <f t="shared" si="66"/>
        <v>2.4677000000000004E-2</v>
      </c>
      <c r="N2153" s="289">
        <f t="shared" si="67"/>
        <v>0.25695037381036678</v>
      </c>
    </row>
    <row r="2154" spans="1:14">
      <c r="A2154" s="273" t="s">
        <v>2022</v>
      </c>
      <c r="B2154" s="273">
        <v>461112801</v>
      </c>
      <c r="C2154" s="273" t="s">
        <v>1476</v>
      </c>
      <c r="D2154" s="273">
        <v>18348397</v>
      </c>
      <c r="E2154" s="273">
        <v>100</v>
      </c>
      <c r="F2154" s="273" t="s">
        <v>1772</v>
      </c>
      <c r="G2154" s="273" t="s">
        <v>1255</v>
      </c>
      <c r="H2154" s="273" t="s">
        <v>1773</v>
      </c>
      <c r="I2154" s="287">
        <v>1</v>
      </c>
      <c r="J2154" s="273">
        <v>53</v>
      </c>
      <c r="K2154" s="288">
        <v>5.3789199999999995E-2</v>
      </c>
      <c r="L2154" s="288">
        <v>2.3466999999999998E-2</v>
      </c>
      <c r="M2154" s="288">
        <f t="shared" si="66"/>
        <v>3.0322199999999997E-2</v>
      </c>
      <c r="N2154" s="289">
        <f t="shared" si="67"/>
        <v>0.56372282911811289</v>
      </c>
    </row>
    <row r="2155" spans="1:14">
      <c r="A2155" s="273" t="s">
        <v>2018</v>
      </c>
      <c r="B2155" s="273">
        <v>461113303</v>
      </c>
      <c r="C2155" s="273" t="s">
        <v>1474</v>
      </c>
      <c r="D2155" s="273">
        <v>18348401</v>
      </c>
      <c r="E2155" s="273">
        <v>100</v>
      </c>
      <c r="F2155" s="273" t="s">
        <v>1772</v>
      </c>
      <c r="G2155" s="273" t="s">
        <v>1255</v>
      </c>
      <c r="H2155" s="273" t="s">
        <v>1773</v>
      </c>
      <c r="I2155" s="287">
        <v>1</v>
      </c>
      <c r="J2155" s="273">
        <v>42</v>
      </c>
      <c r="K2155" s="288">
        <v>5.9433599999999996E-2</v>
      </c>
      <c r="L2155" s="288">
        <v>2.2513999999999999E-2</v>
      </c>
      <c r="M2155" s="288">
        <f t="shared" si="66"/>
        <v>3.6919599999999997E-2</v>
      </c>
      <c r="N2155" s="289">
        <f t="shared" si="67"/>
        <v>0.62119070694018197</v>
      </c>
    </row>
    <row r="2156" spans="1:14">
      <c r="A2156" s="273" t="s">
        <v>2018</v>
      </c>
      <c r="B2156" s="273">
        <v>461113303</v>
      </c>
      <c r="C2156" s="273" t="s">
        <v>1474</v>
      </c>
      <c r="D2156" s="273">
        <v>18348481</v>
      </c>
      <c r="E2156" s="273">
        <v>100</v>
      </c>
      <c r="F2156" s="273" t="s">
        <v>1772</v>
      </c>
      <c r="G2156" s="273" t="s">
        <v>1255</v>
      </c>
      <c r="H2156" s="273" t="s">
        <v>1773</v>
      </c>
      <c r="I2156" s="287">
        <v>1</v>
      </c>
      <c r="J2156" s="273">
        <v>161</v>
      </c>
      <c r="K2156" s="288">
        <v>0.16390960000000002</v>
      </c>
      <c r="L2156" s="288">
        <v>0.14061599999999999</v>
      </c>
      <c r="M2156" s="288">
        <f t="shared" si="66"/>
        <v>2.3293600000000025E-2</v>
      </c>
      <c r="N2156" s="289">
        <f t="shared" si="67"/>
        <v>0.14211248151420064</v>
      </c>
    </row>
    <row r="2157" spans="1:14">
      <c r="A2157" s="273" t="s">
        <v>2018</v>
      </c>
      <c r="B2157" s="273">
        <v>461113301</v>
      </c>
      <c r="C2157" s="273" t="s">
        <v>2019</v>
      </c>
      <c r="D2157" s="273">
        <v>18348491</v>
      </c>
      <c r="E2157" s="273">
        <v>100</v>
      </c>
      <c r="F2157" s="273" t="s">
        <v>1772</v>
      </c>
      <c r="G2157" s="273" t="s">
        <v>1255</v>
      </c>
      <c r="H2157" s="273" t="s">
        <v>1773</v>
      </c>
      <c r="I2157" s="287">
        <v>1</v>
      </c>
      <c r="J2157" s="273">
        <v>86</v>
      </c>
      <c r="K2157" s="288">
        <v>9.7098000000000004E-2</v>
      </c>
      <c r="L2157" s="288">
        <v>8.6162000000000002E-2</v>
      </c>
      <c r="M2157" s="288">
        <f t="shared" si="66"/>
        <v>1.0936000000000001E-2</v>
      </c>
      <c r="N2157" s="289">
        <f t="shared" si="67"/>
        <v>0.11262847844445818</v>
      </c>
    </row>
    <row r="2158" spans="1:14">
      <c r="A2158" s="273" t="s">
        <v>2018</v>
      </c>
      <c r="B2158" s="273">
        <v>461113303</v>
      </c>
      <c r="C2158" s="273" t="s">
        <v>1474</v>
      </c>
      <c r="D2158" s="273">
        <v>18348497</v>
      </c>
      <c r="E2158" s="273">
        <v>100</v>
      </c>
      <c r="F2158" s="273" t="s">
        <v>1772</v>
      </c>
      <c r="G2158" s="273" t="s">
        <v>1255</v>
      </c>
      <c r="H2158" s="273" t="s">
        <v>1773</v>
      </c>
      <c r="I2158" s="287">
        <v>1</v>
      </c>
      <c r="J2158" s="273">
        <v>58</v>
      </c>
      <c r="K2158" s="288">
        <v>7.7633999999999995E-2</v>
      </c>
      <c r="L2158" s="288">
        <v>6.3242999999999994E-2</v>
      </c>
      <c r="M2158" s="288">
        <f t="shared" si="66"/>
        <v>1.4391000000000001E-2</v>
      </c>
      <c r="N2158" s="289">
        <f t="shared" si="67"/>
        <v>0.18536981219568749</v>
      </c>
    </row>
    <row r="2159" spans="1:14">
      <c r="A2159" s="273" t="s">
        <v>2018</v>
      </c>
      <c r="B2159" s="273">
        <v>461113303</v>
      </c>
      <c r="C2159" s="273" t="s">
        <v>1474</v>
      </c>
      <c r="D2159" s="273">
        <v>18348503</v>
      </c>
      <c r="E2159" s="273">
        <v>400</v>
      </c>
      <c r="F2159" s="273" t="s">
        <v>1772</v>
      </c>
      <c r="G2159" s="273" t="s">
        <v>1255</v>
      </c>
      <c r="H2159" s="273" t="s">
        <v>1773</v>
      </c>
      <c r="I2159" s="287">
        <v>1</v>
      </c>
      <c r="J2159" s="273">
        <v>268</v>
      </c>
      <c r="K2159" s="288">
        <v>0.30081920000000001</v>
      </c>
      <c r="L2159" s="288">
        <v>0.225439</v>
      </c>
      <c r="M2159" s="288">
        <f t="shared" si="66"/>
        <v>7.5380200000000008E-2</v>
      </c>
      <c r="N2159" s="289">
        <f t="shared" si="67"/>
        <v>0.25058307448460737</v>
      </c>
    </row>
    <row r="2160" spans="1:14">
      <c r="A2160" s="273" t="s">
        <v>2020</v>
      </c>
      <c r="B2160" s="273">
        <v>4611121201</v>
      </c>
      <c r="C2160" s="273" t="s">
        <v>1501</v>
      </c>
      <c r="D2160" s="273">
        <v>18348529</v>
      </c>
      <c r="E2160" s="273">
        <v>100</v>
      </c>
      <c r="F2160" s="273" t="s">
        <v>1772</v>
      </c>
      <c r="G2160" s="273" t="s">
        <v>1255</v>
      </c>
      <c r="H2160" s="273" t="s">
        <v>1773</v>
      </c>
      <c r="I2160" s="287">
        <v>1</v>
      </c>
      <c r="J2160" s="273">
        <v>85</v>
      </c>
      <c r="K2160" s="288">
        <v>0.1149568</v>
      </c>
      <c r="L2160" s="288">
        <v>7.3308999999999999E-2</v>
      </c>
      <c r="M2160" s="288">
        <f t="shared" si="66"/>
        <v>4.1647799999999999E-2</v>
      </c>
      <c r="N2160" s="289">
        <f t="shared" si="67"/>
        <v>0.36229087796459192</v>
      </c>
    </row>
    <row r="2161" spans="1:14">
      <c r="A2161" s="273" t="s">
        <v>2020</v>
      </c>
      <c r="B2161" s="273">
        <v>4611121201</v>
      </c>
      <c r="C2161" s="273" t="s">
        <v>1501</v>
      </c>
      <c r="D2161" s="273">
        <v>18348559</v>
      </c>
      <c r="E2161" s="273">
        <v>100</v>
      </c>
      <c r="F2161" s="273" t="s">
        <v>1772</v>
      </c>
      <c r="G2161" s="273" t="s">
        <v>1255</v>
      </c>
      <c r="H2161" s="273" t="s">
        <v>1773</v>
      </c>
      <c r="I2161" s="287">
        <v>1</v>
      </c>
      <c r="J2161" s="273">
        <v>94</v>
      </c>
      <c r="K2161" s="288">
        <v>9.7572800000000001E-2</v>
      </c>
      <c r="L2161" s="288">
        <v>8.0606999999999998E-2</v>
      </c>
      <c r="M2161" s="288">
        <f t="shared" si="66"/>
        <v>1.6965800000000003E-2</v>
      </c>
      <c r="N2161" s="289">
        <f t="shared" si="67"/>
        <v>0.17387837594083599</v>
      </c>
    </row>
    <row r="2162" spans="1:14">
      <c r="A2162" s="273" t="s">
        <v>2020</v>
      </c>
      <c r="B2162" s="273">
        <v>4611121201</v>
      </c>
      <c r="C2162" s="273" t="s">
        <v>1501</v>
      </c>
      <c r="D2162" s="273">
        <v>18348571</v>
      </c>
      <c r="E2162" s="273">
        <v>100</v>
      </c>
      <c r="F2162" s="273" t="s">
        <v>1772</v>
      </c>
      <c r="G2162" s="273" t="s">
        <v>1255</v>
      </c>
      <c r="H2162" s="273" t="s">
        <v>1773</v>
      </c>
      <c r="I2162" s="287">
        <v>1</v>
      </c>
      <c r="J2162" s="273">
        <v>127</v>
      </c>
      <c r="K2162" s="288">
        <v>0.11899999999999999</v>
      </c>
      <c r="L2162" s="288">
        <v>6.6996E-2</v>
      </c>
      <c r="M2162" s="288">
        <f t="shared" ref="M2162:M2225" si="68">K2162-L2162</f>
        <v>5.2003999999999995E-2</v>
      </c>
      <c r="N2162" s="289">
        <f t="shared" ref="N2162:N2225" si="69">M2162/K2162</f>
        <v>0.4370084033613445</v>
      </c>
    </row>
    <row r="2163" spans="1:14">
      <c r="A2163" s="273" t="s">
        <v>2022</v>
      </c>
      <c r="B2163" s="273">
        <v>461112801</v>
      </c>
      <c r="C2163" s="273" t="s">
        <v>1476</v>
      </c>
      <c r="D2163" s="273">
        <v>18378309</v>
      </c>
      <c r="E2163" s="273">
        <v>100</v>
      </c>
      <c r="F2163" s="273" t="s">
        <v>1772</v>
      </c>
      <c r="G2163" s="273" t="s">
        <v>1255</v>
      </c>
      <c r="H2163" s="273" t="s">
        <v>1773</v>
      </c>
      <c r="I2163" s="287">
        <v>1</v>
      </c>
      <c r="J2163" s="273">
        <v>59</v>
      </c>
      <c r="K2163" s="288">
        <v>7.5540800000000005E-2</v>
      </c>
      <c r="L2163" s="288">
        <v>6.2164999999999998E-2</v>
      </c>
      <c r="M2163" s="288">
        <f t="shared" si="68"/>
        <v>1.3375800000000007E-2</v>
      </c>
      <c r="N2163" s="289">
        <f t="shared" si="69"/>
        <v>0.17706722724673296</v>
      </c>
    </row>
    <row r="2164" spans="1:14">
      <c r="A2164" s="273" t="s">
        <v>2022</v>
      </c>
      <c r="B2164" s="273">
        <v>461112801</v>
      </c>
      <c r="C2164" s="273" t="s">
        <v>1476</v>
      </c>
      <c r="D2164" s="273">
        <v>18378331</v>
      </c>
      <c r="E2164" s="273">
        <v>100</v>
      </c>
      <c r="F2164" s="273" t="s">
        <v>1772</v>
      </c>
      <c r="G2164" s="273" t="s">
        <v>1255</v>
      </c>
      <c r="H2164" s="273" t="s">
        <v>1773</v>
      </c>
      <c r="I2164" s="287">
        <v>1</v>
      </c>
      <c r="J2164" s="273">
        <v>73</v>
      </c>
      <c r="K2164" s="288">
        <v>0.1449848</v>
      </c>
      <c r="L2164" s="288">
        <v>5.3008E-2</v>
      </c>
      <c r="M2164" s="288">
        <f t="shared" si="68"/>
        <v>9.1976799999999997E-2</v>
      </c>
      <c r="N2164" s="289">
        <f t="shared" si="69"/>
        <v>0.6343892601155432</v>
      </c>
    </row>
    <row r="2165" spans="1:14">
      <c r="A2165" s="273" t="s">
        <v>2020</v>
      </c>
      <c r="B2165" s="273">
        <v>4611121201</v>
      </c>
      <c r="C2165" s="273" t="s">
        <v>1501</v>
      </c>
      <c r="D2165" s="273">
        <v>18378355</v>
      </c>
      <c r="E2165" s="273">
        <v>100</v>
      </c>
      <c r="F2165" s="273" t="s">
        <v>1772</v>
      </c>
      <c r="G2165" s="273" t="s">
        <v>1255</v>
      </c>
      <c r="H2165" s="273" t="s">
        <v>1773</v>
      </c>
      <c r="I2165" s="287">
        <v>1</v>
      </c>
      <c r="J2165" s="273">
        <v>60</v>
      </c>
      <c r="K2165" s="288">
        <v>5.1456000000000002E-2</v>
      </c>
      <c r="L2165" s="288">
        <v>3.4813999999999998E-2</v>
      </c>
      <c r="M2165" s="288">
        <f t="shared" si="68"/>
        <v>1.6642000000000004E-2</v>
      </c>
      <c r="N2165" s="289">
        <f t="shared" si="69"/>
        <v>0.32342195273631846</v>
      </c>
    </row>
    <row r="2166" spans="1:14">
      <c r="A2166" s="273" t="s">
        <v>2022</v>
      </c>
      <c r="B2166" s="273">
        <v>461112802</v>
      </c>
      <c r="C2166" s="273" t="s">
        <v>1477</v>
      </c>
      <c r="D2166" s="273">
        <v>18378369</v>
      </c>
      <c r="E2166" s="273">
        <v>100</v>
      </c>
      <c r="F2166" s="273" t="s">
        <v>1772</v>
      </c>
      <c r="G2166" s="273" t="s">
        <v>1255</v>
      </c>
      <c r="H2166" s="273" t="s">
        <v>1773</v>
      </c>
      <c r="I2166" s="287">
        <v>1</v>
      </c>
      <c r="J2166" s="273">
        <v>65</v>
      </c>
      <c r="K2166" s="288">
        <v>0.1082668</v>
      </c>
      <c r="L2166" s="288">
        <v>5.6230000000000002E-2</v>
      </c>
      <c r="M2166" s="288">
        <f t="shared" si="68"/>
        <v>5.2036799999999994E-2</v>
      </c>
      <c r="N2166" s="289">
        <f t="shared" si="69"/>
        <v>0.48063487606542354</v>
      </c>
    </row>
    <row r="2167" spans="1:14">
      <c r="A2167" s="273" t="s">
        <v>2022</v>
      </c>
      <c r="B2167" s="273">
        <v>461112802</v>
      </c>
      <c r="C2167" s="273" t="s">
        <v>1477</v>
      </c>
      <c r="D2167" s="273">
        <v>18378375</v>
      </c>
      <c r="E2167" s="273">
        <v>100</v>
      </c>
      <c r="F2167" s="273" t="s">
        <v>1772</v>
      </c>
      <c r="G2167" s="273" t="s">
        <v>1255</v>
      </c>
      <c r="H2167" s="273" t="s">
        <v>1773</v>
      </c>
      <c r="I2167" s="287">
        <v>1</v>
      </c>
      <c r="J2167" s="273">
        <v>107</v>
      </c>
      <c r="K2167" s="288">
        <v>0.1050088</v>
      </c>
      <c r="L2167" s="288">
        <v>8.9733679999999996E-2</v>
      </c>
      <c r="M2167" s="288">
        <f t="shared" si="68"/>
        <v>1.5275120000000003E-2</v>
      </c>
      <c r="N2167" s="289">
        <f t="shared" si="69"/>
        <v>0.14546514196905405</v>
      </c>
    </row>
    <row r="2168" spans="1:14">
      <c r="A2168" s="273" t="s">
        <v>2020</v>
      </c>
      <c r="B2168" s="273">
        <v>4611121201</v>
      </c>
      <c r="C2168" s="273" t="s">
        <v>1501</v>
      </c>
      <c r="D2168" s="273">
        <v>18378397</v>
      </c>
      <c r="E2168" s="273">
        <v>100</v>
      </c>
      <c r="F2168" s="273" t="s">
        <v>1772</v>
      </c>
      <c r="G2168" s="273" t="s">
        <v>1255</v>
      </c>
      <c r="H2168" s="273" t="s">
        <v>1773</v>
      </c>
      <c r="I2168" s="287">
        <v>1</v>
      </c>
      <c r="J2168" s="273">
        <v>33</v>
      </c>
      <c r="K2168" s="288">
        <v>3.11268E-2</v>
      </c>
      <c r="L2168" s="288">
        <v>1.7388000000000001E-2</v>
      </c>
      <c r="M2168" s="288">
        <f t="shared" si="68"/>
        <v>1.3738799999999999E-2</v>
      </c>
      <c r="N2168" s="289">
        <f t="shared" si="69"/>
        <v>0.44138170322680131</v>
      </c>
    </row>
    <row r="2169" spans="1:14">
      <c r="A2169" s="273" t="s">
        <v>2020</v>
      </c>
      <c r="B2169" s="273">
        <v>4611121201</v>
      </c>
      <c r="C2169" s="273" t="s">
        <v>1501</v>
      </c>
      <c r="D2169" s="273">
        <v>18378405</v>
      </c>
      <c r="E2169" s="273">
        <v>100</v>
      </c>
      <c r="F2169" s="273" t="s">
        <v>1772</v>
      </c>
      <c r="G2169" s="273" t="s">
        <v>1255</v>
      </c>
      <c r="H2169" s="273" t="s">
        <v>1773</v>
      </c>
      <c r="I2169" s="287">
        <v>1</v>
      </c>
      <c r="J2169" s="273">
        <v>70</v>
      </c>
      <c r="K2169" s="288">
        <v>6.4186400000000005E-2</v>
      </c>
      <c r="L2169" s="288">
        <v>4.2942000000000001E-2</v>
      </c>
      <c r="M2169" s="288">
        <f t="shared" si="68"/>
        <v>2.1244400000000004E-2</v>
      </c>
      <c r="N2169" s="289">
        <f t="shared" si="69"/>
        <v>0.33097977141575163</v>
      </c>
    </row>
    <row r="2170" spans="1:14">
      <c r="A2170" s="273" t="s">
        <v>2020</v>
      </c>
      <c r="B2170" s="273">
        <v>4611121201</v>
      </c>
      <c r="C2170" s="273" t="s">
        <v>1501</v>
      </c>
      <c r="D2170" s="273">
        <v>18378409</v>
      </c>
      <c r="E2170" s="273">
        <v>100</v>
      </c>
      <c r="F2170" s="273" t="s">
        <v>1772</v>
      </c>
      <c r="G2170" s="273" t="s">
        <v>1255</v>
      </c>
      <c r="H2170" s="273" t="s">
        <v>1773</v>
      </c>
      <c r="I2170" s="287">
        <v>1</v>
      </c>
      <c r="J2170" s="273">
        <v>53</v>
      </c>
      <c r="K2170" s="288">
        <v>6.2703999999999996E-2</v>
      </c>
      <c r="L2170" s="288">
        <v>2.6849999999999999E-2</v>
      </c>
      <c r="M2170" s="288">
        <f t="shared" si="68"/>
        <v>3.5853999999999997E-2</v>
      </c>
      <c r="N2170" s="289">
        <f t="shared" si="69"/>
        <v>0.5717976524623628</v>
      </c>
    </row>
    <row r="2171" spans="1:14">
      <c r="A2171" s="273" t="s">
        <v>2020</v>
      </c>
      <c r="B2171" s="273">
        <v>4611121201</v>
      </c>
      <c r="C2171" s="273" t="s">
        <v>1501</v>
      </c>
      <c r="D2171" s="273">
        <v>18378413</v>
      </c>
      <c r="E2171" s="273">
        <v>100</v>
      </c>
      <c r="F2171" s="273" t="s">
        <v>1772</v>
      </c>
      <c r="G2171" s="273" t="s">
        <v>1255</v>
      </c>
      <c r="H2171" s="273" t="s">
        <v>1773</v>
      </c>
      <c r="I2171" s="287">
        <v>1</v>
      </c>
      <c r="J2171" s="273">
        <v>80</v>
      </c>
      <c r="K2171" s="288">
        <v>6.0824400000000001E-2</v>
      </c>
      <c r="L2171" s="288">
        <v>3.7952E-2</v>
      </c>
      <c r="M2171" s="288">
        <f t="shared" si="68"/>
        <v>2.2872400000000001E-2</v>
      </c>
      <c r="N2171" s="289">
        <f t="shared" si="69"/>
        <v>0.37603987873287698</v>
      </c>
    </row>
    <row r="2172" spans="1:14">
      <c r="A2172" s="273" t="s">
        <v>2023</v>
      </c>
      <c r="B2172" s="273">
        <v>461111201</v>
      </c>
      <c r="C2172" s="273" t="s">
        <v>2024</v>
      </c>
      <c r="D2172" s="273">
        <v>18899322</v>
      </c>
      <c r="E2172" s="273">
        <v>100</v>
      </c>
      <c r="F2172" s="273" t="s">
        <v>1772</v>
      </c>
      <c r="G2172" s="273" t="s">
        <v>1255</v>
      </c>
      <c r="H2172" s="273" t="s">
        <v>1773</v>
      </c>
      <c r="I2172" s="287">
        <v>1</v>
      </c>
      <c r="J2172" s="273">
        <v>39</v>
      </c>
      <c r="K2172" s="288">
        <v>7.8235199999999991E-2</v>
      </c>
      <c r="L2172" s="288">
        <v>7.0223999999999995E-2</v>
      </c>
      <c r="M2172" s="288">
        <f t="shared" si="68"/>
        <v>8.0111999999999961E-3</v>
      </c>
      <c r="N2172" s="289">
        <f t="shared" si="69"/>
        <v>0.10239892017915206</v>
      </c>
    </row>
    <row r="2173" spans="1:14">
      <c r="A2173" s="273" t="s">
        <v>2023</v>
      </c>
      <c r="B2173" s="273">
        <v>461111201</v>
      </c>
      <c r="C2173" s="273" t="s">
        <v>2024</v>
      </c>
      <c r="D2173" s="273">
        <v>18899376</v>
      </c>
      <c r="E2173" s="273">
        <v>100</v>
      </c>
      <c r="F2173" s="273" t="s">
        <v>1772</v>
      </c>
      <c r="G2173" s="273" t="s">
        <v>1255</v>
      </c>
      <c r="H2173" s="273" t="s">
        <v>1773</v>
      </c>
      <c r="I2173" s="287">
        <v>1</v>
      </c>
      <c r="J2173" s="273">
        <v>31</v>
      </c>
      <c r="K2173" s="288">
        <v>0.10816680000000001</v>
      </c>
      <c r="L2173" s="288">
        <v>3.3250000000000002E-2</v>
      </c>
      <c r="M2173" s="288">
        <f t="shared" si="68"/>
        <v>7.4916800000000006E-2</v>
      </c>
      <c r="N2173" s="289">
        <f t="shared" si="69"/>
        <v>0.69260438507934041</v>
      </c>
    </row>
    <row r="2174" spans="1:14">
      <c r="A2174" s="273" t="s">
        <v>2023</v>
      </c>
      <c r="B2174" s="273">
        <v>461111201</v>
      </c>
      <c r="C2174" s="273" t="s">
        <v>2024</v>
      </c>
      <c r="D2174" s="273">
        <v>18899378</v>
      </c>
      <c r="E2174" s="273">
        <v>250</v>
      </c>
      <c r="F2174" s="273" t="s">
        <v>1772</v>
      </c>
      <c r="G2174" s="273" t="s">
        <v>1255</v>
      </c>
      <c r="H2174" s="273" t="s">
        <v>1773</v>
      </c>
      <c r="I2174" s="287">
        <v>1</v>
      </c>
      <c r="J2174" s="273">
        <v>129</v>
      </c>
      <c r="K2174" s="288">
        <v>0.247728</v>
      </c>
      <c r="L2174" s="288">
        <v>0.104198</v>
      </c>
      <c r="M2174" s="288">
        <f t="shared" si="68"/>
        <v>0.14352999999999999</v>
      </c>
      <c r="N2174" s="289">
        <f t="shared" si="69"/>
        <v>0.57938545501517791</v>
      </c>
    </row>
    <row r="2175" spans="1:14">
      <c r="A2175" s="273" t="s">
        <v>2023</v>
      </c>
      <c r="B2175" s="273">
        <v>461111201</v>
      </c>
      <c r="C2175" s="273" t="s">
        <v>2024</v>
      </c>
      <c r="D2175" s="273">
        <v>18899390</v>
      </c>
      <c r="E2175" s="273">
        <v>100</v>
      </c>
      <c r="F2175" s="273" t="s">
        <v>1772</v>
      </c>
      <c r="G2175" s="273" t="s">
        <v>1255</v>
      </c>
      <c r="H2175" s="273" t="s">
        <v>1773</v>
      </c>
      <c r="I2175" s="287">
        <v>1</v>
      </c>
      <c r="J2175" s="273">
        <v>51</v>
      </c>
      <c r="K2175" s="288">
        <v>0.1242916</v>
      </c>
      <c r="L2175" s="288">
        <v>5.2625999999999999E-2</v>
      </c>
      <c r="M2175" s="288">
        <f t="shared" si="68"/>
        <v>7.1665599999999996E-2</v>
      </c>
      <c r="N2175" s="289">
        <f t="shared" si="69"/>
        <v>0.57659246481660864</v>
      </c>
    </row>
    <row r="2176" spans="1:14">
      <c r="A2176" s="273" t="s">
        <v>2023</v>
      </c>
      <c r="B2176" s="273">
        <v>461111201</v>
      </c>
      <c r="C2176" s="273" t="s">
        <v>2024</v>
      </c>
      <c r="D2176" s="273">
        <v>18899400</v>
      </c>
      <c r="E2176" s="273">
        <v>100</v>
      </c>
      <c r="F2176" s="273" t="s">
        <v>1772</v>
      </c>
      <c r="G2176" s="273" t="s">
        <v>1255</v>
      </c>
      <c r="H2176" s="273" t="s">
        <v>1773</v>
      </c>
      <c r="I2176" s="287">
        <v>1</v>
      </c>
      <c r="J2176" s="273">
        <v>62</v>
      </c>
      <c r="K2176" s="288">
        <v>0.149258</v>
      </c>
      <c r="L2176" s="288">
        <v>8.0060000000000006E-2</v>
      </c>
      <c r="M2176" s="288">
        <f t="shared" si="68"/>
        <v>6.9197999999999996E-2</v>
      </c>
      <c r="N2176" s="289">
        <f t="shared" si="69"/>
        <v>0.46361334065845711</v>
      </c>
    </row>
    <row r="2177" spans="1:14">
      <c r="A2177" s="273" t="s">
        <v>2023</v>
      </c>
      <c r="B2177" s="273">
        <v>461111201</v>
      </c>
      <c r="C2177" s="273" t="s">
        <v>2024</v>
      </c>
      <c r="D2177" s="273">
        <v>18899426</v>
      </c>
      <c r="E2177" s="273">
        <v>250</v>
      </c>
      <c r="F2177" s="273" t="s">
        <v>1772</v>
      </c>
      <c r="G2177" s="273" t="s">
        <v>1255</v>
      </c>
      <c r="H2177" s="273" t="s">
        <v>1773</v>
      </c>
      <c r="I2177" s="287">
        <v>1</v>
      </c>
      <c r="J2177" s="273">
        <v>171</v>
      </c>
      <c r="K2177" s="288">
        <v>0.35484959999999999</v>
      </c>
      <c r="L2177" s="288">
        <v>0.31357400000000002</v>
      </c>
      <c r="M2177" s="288">
        <f t="shared" si="68"/>
        <v>4.1275599999999968E-2</v>
      </c>
      <c r="N2177" s="289">
        <f t="shared" si="69"/>
        <v>0.11631857553171814</v>
      </c>
    </row>
    <row r="2178" spans="1:14">
      <c r="A2178" s="273" t="s">
        <v>2018</v>
      </c>
      <c r="B2178" s="273">
        <v>461113301</v>
      </c>
      <c r="C2178" s="273" t="s">
        <v>2019</v>
      </c>
      <c r="D2178" s="273">
        <v>21070791</v>
      </c>
      <c r="E2178" s="273">
        <v>100</v>
      </c>
      <c r="F2178" s="273" t="s">
        <v>1772</v>
      </c>
      <c r="G2178" s="273" t="s">
        <v>1255</v>
      </c>
      <c r="H2178" s="273" t="s">
        <v>1773</v>
      </c>
      <c r="I2178" s="287">
        <v>1</v>
      </c>
      <c r="J2178" s="273">
        <v>42</v>
      </c>
      <c r="K2178" s="288">
        <v>0.1133928</v>
      </c>
      <c r="L2178" s="288">
        <v>5.2359000000000003E-2</v>
      </c>
      <c r="M2178" s="288">
        <f t="shared" si="68"/>
        <v>6.1033799999999999E-2</v>
      </c>
      <c r="N2178" s="289">
        <f t="shared" si="69"/>
        <v>0.5382511058903211</v>
      </c>
    </row>
    <row r="2179" spans="1:14">
      <c r="A2179" s="273" t="s">
        <v>2018</v>
      </c>
      <c r="B2179" s="273">
        <v>461113301</v>
      </c>
      <c r="C2179" s="273" t="s">
        <v>2019</v>
      </c>
      <c r="D2179" s="273">
        <v>21146785</v>
      </c>
      <c r="E2179" s="273">
        <v>100</v>
      </c>
      <c r="F2179" s="273" t="s">
        <v>1772</v>
      </c>
      <c r="G2179" s="273" t="s">
        <v>1255</v>
      </c>
      <c r="H2179" s="273" t="s">
        <v>1773</v>
      </c>
      <c r="I2179" s="287">
        <v>1</v>
      </c>
      <c r="J2179" s="273">
        <v>39</v>
      </c>
      <c r="K2179" s="288">
        <v>3.2371200000000003E-2</v>
      </c>
      <c r="L2179" s="288">
        <v>1.5883999999999999E-2</v>
      </c>
      <c r="M2179" s="288">
        <f t="shared" si="68"/>
        <v>1.6487200000000004E-2</v>
      </c>
      <c r="N2179" s="289">
        <f t="shared" si="69"/>
        <v>0.50931692368525117</v>
      </c>
    </row>
    <row r="2180" spans="1:14">
      <c r="A2180" s="273" t="s">
        <v>2018</v>
      </c>
      <c r="B2180" s="273">
        <v>461113301</v>
      </c>
      <c r="C2180" s="273" t="s">
        <v>2019</v>
      </c>
      <c r="D2180" s="273">
        <v>21146791</v>
      </c>
      <c r="E2180" s="273">
        <v>100</v>
      </c>
      <c r="F2180" s="273" t="s">
        <v>1772</v>
      </c>
      <c r="G2180" s="273" t="s">
        <v>1255</v>
      </c>
      <c r="H2180" s="273" t="s">
        <v>1773</v>
      </c>
      <c r="I2180" s="287">
        <v>1</v>
      </c>
      <c r="J2180" s="273">
        <v>45</v>
      </c>
      <c r="K2180" s="288">
        <v>9.9945600000000009E-2</v>
      </c>
      <c r="L2180" s="288">
        <v>6.8460999999999994E-2</v>
      </c>
      <c r="M2180" s="288">
        <f t="shared" si="68"/>
        <v>3.1484600000000015E-2</v>
      </c>
      <c r="N2180" s="289">
        <f t="shared" si="69"/>
        <v>0.31501736944898034</v>
      </c>
    </row>
    <row r="2181" spans="1:14">
      <c r="A2181" s="273" t="s">
        <v>2018</v>
      </c>
      <c r="B2181" s="273">
        <v>461113301</v>
      </c>
      <c r="C2181" s="273" t="s">
        <v>2019</v>
      </c>
      <c r="D2181" s="273">
        <v>21146841</v>
      </c>
      <c r="E2181" s="273">
        <v>100</v>
      </c>
      <c r="F2181" s="273" t="s">
        <v>1772</v>
      </c>
      <c r="G2181" s="273" t="s">
        <v>1255</v>
      </c>
      <c r="H2181" s="273" t="s">
        <v>1773</v>
      </c>
      <c r="I2181" s="287">
        <v>1</v>
      </c>
      <c r="J2181" s="273">
        <v>36</v>
      </c>
      <c r="K2181" s="288">
        <v>8.0606800000000006E-2</v>
      </c>
      <c r="L2181" s="288">
        <v>6.8076999999999999E-2</v>
      </c>
      <c r="M2181" s="288">
        <f t="shared" si="68"/>
        <v>1.2529800000000008E-2</v>
      </c>
      <c r="N2181" s="289">
        <f t="shared" si="69"/>
        <v>0.15544346134569301</v>
      </c>
    </row>
    <row r="2182" spans="1:14">
      <c r="A2182" s="273" t="s">
        <v>2018</v>
      </c>
      <c r="B2182" s="273">
        <v>461113301</v>
      </c>
      <c r="C2182" s="273" t="s">
        <v>2019</v>
      </c>
      <c r="D2182" s="273">
        <v>21146863</v>
      </c>
      <c r="E2182" s="273">
        <v>100</v>
      </c>
      <c r="F2182" s="273" t="s">
        <v>1772</v>
      </c>
      <c r="G2182" s="273" t="s">
        <v>1255</v>
      </c>
      <c r="H2182" s="273" t="s">
        <v>1773</v>
      </c>
      <c r="I2182" s="287">
        <v>1</v>
      </c>
      <c r="J2182" s="273">
        <v>38</v>
      </c>
      <c r="K2182" s="288">
        <v>6.424719999999999E-2</v>
      </c>
      <c r="L2182" s="288">
        <v>4.3847999999999998E-2</v>
      </c>
      <c r="M2182" s="288">
        <f t="shared" si="68"/>
        <v>2.0399199999999992E-2</v>
      </c>
      <c r="N2182" s="289">
        <f t="shared" si="69"/>
        <v>0.31751111332478293</v>
      </c>
    </row>
    <row r="2183" spans="1:14">
      <c r="A2183" s="273" t="s">
        <v>2018</v>
      </c>
      <c r="B2183" s="273">
        <v>461113301</v>
      </c>
      <c r="C2183" s="273" t="s">
        <v>2019</v>
      </c>
      <c r="D2183" s="273">
        <v>21146887</v>
      </c>
      <c r="E2183" s="273">
        <v>100</v>
      </c>
      <c r="F2183" s="273" t="s">
        <v>1772</v>
      </c>
      <c r="G2183" s="273" t="s">
        <v>1255</v>
      </c>
      <c r="H2183" s="273" t="s">
        <v>1773</v>
      </c>
      <c r="I2183" s="287">
        <v>1</v>
      </c>
      <c r="J2183" s="273">
        <v>35</v>
      </c>
      <c r="K2183" s="288">
        <v>1.4895200000000001E-2</v>
      </c>
      <c r="L2183" s="288">
        <v>1.0052E-2</v>
      </c>
      <c r="M2183" s="288">
        <f t="shared" si="68"/>
        <v>4.8432000000000006E-3</v>
      </c>
      <c r="N2183" s="289">
        <f t="shared" si="69"/>
        <v>0.32515172673075893</v>
      </c>
    </row>
    <row r="2184" spans="1:14">
      <c r="A2184" s="273" t="s">
        <v>2018</v>
      </c>
      <c r="B2184" s="273">
        <v>461113301</v>
      </c>
      <c r="C2184" s="273" t="s">
        <v>2019</v>
      </c>
      <c r="D2184" s="273">
        <v>21146893</v>
      </c>
      <c r="E2184" s="273">
        <v>250</v>
      </c>
      <c r="F2184" s="273" t="s">
        <v>1772</v>
      </c>
      <c r="G2184" s="273" t="s">
        <v>1255</v>
      </c>
      <c r="H2184" s="273" t="s">
        <v>1773</v>
      </c>
      <c r="I2184" s="287">
        <v>1</v>
      </c>
      <c r="J2184" s="273">
        <v>122</v>
      </c>
      <c r="K2184" s="288">
        <v>0.30120799999999998</v>
      </c>
      <c r="L2184" s="288">
        <v>0.2056134</v>
      </c>
      <c r="M2184" s="288">
        <f t="shared" si="68"/>
        <v>9.5594599999999974E-2</v>
      </c>
      <c r="N2184" s="289">
        <f t="shared" si="69"/>
        <v>0.31737072056519078</v>
      </c>
    </row>
    <row r="2185" spans="1:14">
      <c r="A2185" s="273" t="s">
        <v>2018</v>
      </c>
      <c r="B2185" s="273">
        <v>461113301</v>
      </c>
      <c r="C2185" s="273" t="s">
        <v>2019</v>
      </c>
      <c r="D2185" s="273">
        <v>21146897</v>
      </c>
      <c r="E2185" s="273">
        <v>100</v>
      </c>
      <c r="F2185" s="273" t="s">
        <v>1772</v>
      </c>
      <c r="G2185" s="273" t="s">
        <v>1255</v>
      </c>
      <c r="H2185" s="273" t="s">
        <v>1773</v>
      </c>
      <c r="I2185" s="287">
        <v>1</v>
      </c>
      <c r="J2185" s="273">
        <v>40</v>
      </c>
      <c r="K2185" s="288">
        <v>4.8071999999999997E-2</v>
      </c>
      <c r="L2185" s="288">
        <v>3.9626000000000001E-2</v>
      </c>
      <c r="M2185" s="288">
        <f t="shared" si="68"/>
        <v>8.4459999999999952E-3</v>
      </c>
      <c r="N2185" s="289">
        <f t="shared" si="69"/>
        <v>0.17569479114661332</v>
      </c>
    </row>
    <row r="2186" spans="1:14">
      <c r="A2186" s="273" t="s">
        <v>2018</v>
      </c>
      <c r="B2186" s="273">
        <v>461113301</v>
      </c>
      <c r="C2186" s="273" t="s">
        <v>2019</v>
      </c>
      <c r="D2186" s="273">
        <v>21146899</v>
      </c>
      <c r="E2186" s="273">
        <v>100</v>
      </c>
      <c r="F2186" s="273" t="s">
        <v>1772</v>
      </c>
      <c r="G2186" s="273" t="s">
        <v>1255</v>
      </c>
      <c r="H2186" s="273" t="s">
        <v>1773</v>
      </c>
      <c r="I2186" s="287">
        <v>1</v>
      </c>
      <c r="J2186" s="273">
        <v>69</v>
      </c>
      <c r="K2186" s="288">
        <v>8.2457199999999994E-2</v>
      </c>
      <c r="L2186" s="288">
        <v>6.1563E-2</v>
      </c>
      <c r="M2186" s="288">
        <f t="shared" si="68"/>
        <v>2.0894199999999995E-2</v>
      </c>
      <c r="N2186" s="289">
        <f t="shared" si="69"/>
        <v>0.25339448829210787</v>
      </c>
    </row>
    <row r="2187" spans="1:14">
      <c r="A2187" s="273" t="s">
        <v>2018</v>
      </c>
      <c r="B2187" s="273">
        <v>461113301</v>
      </c>
      <c r="C2187" s="273" t="s">
        <v>2019</v>
      </c>
      <c r="D2187" s="273">
        <v>21146905</v>
      </c>
      <c r="E2187" s="273">
        <v>250</v>
      </c>
      <c r="F2187" s="273" t="s">
        <v>1772</v>
      </c>
      <c r="G2187" s="273" t="s">
        <v>1255</v>
      </c>
      <c r="H2187" s="273" t="s">
        <v>1773</v>
      </c>
      <c r="I2187" s="287">
        <v>1</v>
      </c>
      <c r="J2187" s="273">
        <v>57</v>
      </c>
      <c r="K2187" s="288">
        <v>0.1125712</v>
      </c>
      <c r="L2187" s="288">
        <v>8.1290000000000001E-2</v>
      </c>
      <c r="M2187" s="288">
        <f t="shared" si="68"/>
        <v>3.1281199999999995E-2</v>
      </c>
      <c r="N2187" s="289">
        <f t="shared" si="69"/>
        <v>0.27787924442486173</v>
      </c>
    </row>
    <row r="2188" spans="1:14">
      <c r="A2188" s="273" t="s">
        <v>2018</v>
      </c>
      <c r="B2188" s="273">
        <v>461113301</v>
      </c>
      <c r="C2188" s="273" t="s">
        <v>2019</v>
      </c>
      <c r="D2188" s="273">
        <v>21146909</v>
      </c>
      <c r="E2188" s="273">
        <v>250</v>
      </c>
      <c r="F2188" s="273" t="s">
        <v>1772</v>
      </c>
      <c r="G2188" s="273" t="s">
        <v>1255</v>
      </c>
      <c r="H2188" s="273" t="s">
        <v>1773</v>
      </c>
      <c r="I2188" s="287">
        <v>1</v>
      </c>
      <c r="J2188" s="273">
        <v>58</v>
      </c>
      <c r="K2188" s="288">
        <v>0.17496</v>
      </c>
      <c r="L2188" s="288">
        <v>0.10712099999999999</v>
      </c>
      <c r="M2188" s="288">
        <f t="shared" si="68"/>
        <v>6.783900000000001E-2</v>
      </c>
      <c r="N2188" s="289">
        <f t="shared" si="69"/>
        <v>0.38774005486968455</v>
      </c>
    </row>
    <row r="2189" spans="1:14">
      <c r="A2189" s="273" t="s">
        <v>2018</v>
      </c>
      <c r="B2189" s="273">
        <v>461113301</v>
      </c>
      <c r="C2189" s="273" t="s">
        <v>2019</v>
      </c>
      <c r="D2189" s="273">
        <v>21146923</v>
      </c>
      <c r="E2189" s="273">
        <v>100</v>
      </c>
      <c r="F2189" s="273" t="s">
        <v>1772</v>
      </c>
      <c r="G2189" s="273" t="s">
        <v>1255</v>
      </c>
      <c r="H2189" s="273" t="s">
        <v>1773</v>
      </c>
      <c r="I2189" s="287">
        <v>1</v>
      </c>
      <c r="J2189" s="273">
        <v>59</v>
      </c>
      <c r="K2189" s="288">
        <v>5.9628800000000003E-2</v>
      </c>
      <c r="L2189" s="288">
        <v>4.4597999999999999E-2</v>
      </c>
      <c r="M2189" s="288">
        <f t="shared" si="68"/>
        <v>1.5030800000000004E-2</v>
      </c>
      <c r="N2189" s="289">
        <f t="shared" si="69"/>
        <v>0.25207282387034458</v>
      </c>
    </row>
    <row r="2190" spans="1:14">
      <c r="A2190" s="273" t="s">
        <v>2018</v>
      </c>
      <c r="B2190" s="273">
        <v>461113301</v>
      </c>
      <c r="C2190" s="273" t="s">
        <v>2019</v>
      </c>
      <c r="D2190" s="273">
        <v>21146935</v>
      </c>
      <c r="E2190" s="273">
        <v>100</v>
      </c>
      <c r="F2190" s="273" t="s">
        <v>1772</v>
      </c>
      <c r="G2190" s="273" t="s">
        <v>1255</v>
      </c>
      <c r="H2190" s="273" t="s">
        <v>1773</v>
      </c>
      <c r="I2190" s="287">
        <v>1</v>
      </c>
      <c r="J2190" s="273">
        <v>73</v>
      </c>
      <c r="K2190" s="288">
        <v>0.14846679999999998</v>
      </c>
      <c r="L2190" s="288">
        <v>0.123213</v>
      </c>
      <c r="M2190" s="288">
        <f t="shared" si="68"/>
        <v>2.5253799999999979E-2</v>
      </c>
      <c r="N2190" s="289">
        <f t="shared" si="69"/>
        <v>0.17009728774379176</v>
      </c>
    </row>
    <row r="2191" spans="1:14">
      <c r="A2191" s="273" t="s">
        <v>2018</v>
      </c>
      <c r="B2191" s="273">
        <v>461113301</v>
      </c>
      <c r="C2191" s="273" t="s">
        <v>2019</v>
      </c>
      <c r="D2191" s="273">
        <v>21146939</v>
      </c>
      <c r="E2191" s="273">
        <v>100</v>
      </c>
      <c r="F2191" s="273" t="s">
        <v>1772</v>
      </c>
      <c r="G2191" s="273" t="s">
        <v>1255</v>
      </c>
      <c r="H2191" s="273" t="s">
        <v>1773</v>
      </c>
      <c r="I2191" s="287">
        <v>1</v>
      </c>
      <c r="J2191" s="273">
        <v>31</v>
      </c>
      <c r="K2191" s="288">
        <v>6.9322399999999992E-2</v>
      </c>
      <c r="L2191" s="288">
        <v>4.4904599999999996E-2</v>
      </c>
      <c r="M2191" s="288">
        <f t="shared" si="68"/>
        <v>2.4417799999999996E-2</v>
      </c>
      <c r="N2191" s="289">
        <f t="shared" si="69"/>
        <v>0.35223535249789389</v>
      </c>
    </row>
    <row r="2192" spans="1:14">
      <c r="A2192" s="273" t="s">
        <v>2018</v>
      </c>
      <c r="B2192" s="273">
        <v>461113301</v>
      </c>
      <c r="C2192" s="273" t="s">
        <v>2019</v>
      </c>
      <c r="D2192" s="273">
        <v>21146943</v>
      </c>
      <c r="E2192" s="273">
        <v>100</v>
      </c>
      <c r="F2192" s="273" t="s">
        <v>1772</v>
      </c>
      <c r="G2192" s="273" t="s">
        <v>1255</v>
      </c>
      <c r="H2192" s="273" t="s">
        <v>1773</v>
      </c>
      <c r="I2192" s="287">
        <v>1</v>
      </c>
      <c r="J2192" s="273">
        <v>49</v>
      </c>
      <c r="K2192" s="288">
        <v>9.5231999999999997E-2</v>
      </c>
      <c r="L2192" s="288">
        <v>7.9642000000000004E-2</v>
      </c>
      <c r="M2192" s="288">
        <f t="shared" si="68"/>
        <v>1.5589999999999993E-2</v>
      </c>
      <c r="N2192" s="289">
        <f t="shared" si="69"/>
        <v>0.16370547715053757</v>
      </c>
    </row>
    <row r="2193" spans="1:14">
      <c r="A2193" s="273" t="s">
        <v>2018</v>
      </c>
      <c r="B2193" s="273">
        <v>461113301</v>
      </c>
      <c r="C2193" s="273" t="s">
        <v>2019</v>
      </c>
      <c r="D2193" s="273">
        <v>21146947</v>
      </c>
      <c r="E2193" s="273">
        <v>100</v>
      </c>
      <c r="F2193" s="273" t="s">
        <v>1772</v>
      </c>
      <c r="G2193" s="273" t="s">
        <v>1255</v>
      </c>
      <c r="H2193" s="273" t="s">
        <v>1773</v>
      </c>
      <c r="I2193" s="287">
        <v>1</v>
      </c>
      <c r="J2193" s="273">
        <v>29</v>
      </c>
      <c r="K2193" s="288">
        <v>0.11630360000000001</v>
      </c>
      <c r="L2193" s="288">
        <v>4.6394999999999999E-2</v>
      </c>
      <c r="M2193" s="288">
        <f t="shared" si="68"/>
        <v>6.9908600000000015E-2</v>
      </c>
      <c r="N2193" s="289">
        <f t="shared" si="69"/>
        <v>0.60108715465385432</v>
      </c>
    </row>
    <row r="2194" spans="1:14">
      <c r="A2194" s="273" t="s">
        <v>2018</v>
      </c>
      <c r="B2194" s="273">
        <v>461113301</v>
      </c>
      <c r="C2194" s="273" t="s">
        <v>2019</v>
      </c>
      <c r="D2194" s="273">
        <v>21146975</v>
      </c>
      <c r="E2194" s="273">
        <v>250</v>
      </c>
      <c r="F2194" s="273" t="s">
        <v>1772</v>
      </c>
      <c r="G2194" s="273" t="s">
        <v>1255</v>
      </c>
      <c r="H2194" s="273" t="s">
        <v>1773</v>
      </c>
      <c r="I2194" s="287">
        <v>1</v>
      </c>
      <c r="J2194" s="273">
        <v>88</v>
      </c>
      <c r="K2194" s="288">
        <v>0.1207712</v>
      </c>
      <c r="L2194" s="288">
        <v>9.9826999999999999E-2</v>
      </c>
      <c r="M2194" s="288">
        <f t="shared" si="68"/>
        <v>2.0944199999999996E-2</v>
      </c>
      <c r="N2194" s="289">
        <f t="shared" si="69"/>
        <v>0.17342048435388566</v>
      </c>
    </row>
    <row r="2195" spans="1:14">
      <c r="A2195" s="273" t="s">
        <v>2018</v>
      </c>
      <c r="B2195" s="273">
        <v>461113301</v>
      </c>
      <c r="C2195" s="273" t="s">
        <v>2019</v>
      </c>
      <c r="D2195" s="273">
        <v>21146977</v>
      </c>
      <c r="E2195" s="273">
        <v>250</v>
      </c>
      <c r="F2195" s="273" t="s">
        <v>1772</v>
      </c>
      <c r="G2195" s="273" t="s">
        <v>1255</v>
      </c>
      <c r="H2195" s="273" t="s">
        <v>1773</v>
      </c>
      <c r="I2195" s="287">
        <v>1</v>
      </c>
      <c r="J2195" s="273">
        <v>203</v>
      </c>
      <c r="K2195" s="288">
        <v>0.25466559999999999</v>
      </c>
      <c r="L2195" s="288">
        <v>0.194021</v>
      </c>
      <c r="M2195" s="288">
        <f t="shared" si="68"/>
        <v>6.0644599999999993E-2</v>
      </c>
      <c r="N2195" s="289">
        <f t="shared" si="69"/>
        <v>0.23813424349421355</v>
      </c>
    </row>
    <row r="2196" spans="1:14">
      <c r="A2196" s="273" t="s">
        <v>2018</v>
      </c>
      <c r="B2196" s="273">
        <v>461113301</v>
      </c>
      <c r="C2196" s="273" t="s">
        <v>2019</v>
      </c>
      <c r="D2196" s="273">
        <v>21146981</v>
      </c>
      <c r="E2196" s="273">
        <v>100</v>
      </c>
      <c r="F2196" s="273" t="s">
        <v>1772</v>
      </c>
      <c r="G2196" s="273" t="s">
        <v>1255</v>
      </c>
      <c r="H2196" s="273" t="s">
        <v>1773</v>
      </c>
      <c r="I2196" s="287">
        <v>1</v>
      </c>
      <c r="J2196" s="273">
        <v>136</v>
      </c>
      <c r="K2196" s="288">
        <v>0.20233039999999999</v>
      </c>
      <c r="L2196" s="288">
        <v>0.16700300000000001</v>
      </c>
      <c r="M2196" s="288">
        <f t="shared" si="68"/>
        <v>3.5327399999999981E-2</v>
      </c>
      <c r="N2196" s="289">
        <f t="shared" si="69"/>
        <v>0.17460253130523135</v>
      </c>
    </row>
    <row r="2197" spans="1:14">
      <c r="A2197" s="273" t="s">
        <v>2018</v>
      </c>
      <c r="B2197" s="273">
        <v>461113301</v>
      </c>
      <c r="C2197" s="273" t="s">
        <v>2019</v>
      </c>
      <c r="D2197" s="273">
        <v>21146999</v>
      </c>
      <c r="E2197" s="273">
        <v>250</v>
      </c>
      <c r="F2197" s="273" t="s">
        <v>1772</v>
      </c>
      <c r="G2197" s="273" t="s">
        <v>1255</v>
      </c>
      <c r="H2197" s="273" t="s">
        <v>1773</v>
      </c>
      <c r="I2197" s="287">
        <v>1</v>
      </c>
      <c r="J2197" s="273">
        <v>104</v>
      </c>
      <c r="K2197" s="288">
        <v>0.24586720000000001</v>
      </c>
      <c r="L2197" s="288">
        <v>8.0173600000000012E-2</v>
      </c>
      <c r="M2197" s="288">
        <f t="shared" si="68"/>
        <v>0.1656936</v>
      </c>
      <c r="N2197" s="289">
        <f t="shared" si="69"/>
        <v>0.67391502404550097</v>
      </c>
    </row>
    <row r="2198" spans="1:14">
      <c r="A2198" s="273" t="s">
        <v>2018</v>
      </c>
      <c r="B2198" s="273">
        <v>461113301</v>
      </c>
      <c r="C2198" s="273" t="s">
        <v>2019</v>
      </c>
      <c r="D2198" s="273">
        <v>21147021</v>
      </c>
      <c r="E2198" s="273">
        <v>100</v>
      </c>
      <c r="F2198" s="273" t="s">
        <v>1772</v>
      </c>
      <c r="G2198" s="273" t="s">
        <v>1255</v>
      </c>
      <c r="H2198" s="273" t="s">
        <v>1773</v>
      </c>
      <c r="I2198" s="287">
        <v>1</v>
      </c>
      <c r="J2198" s="273">
        <v>28</v>
      </c>
      <c r="K2198" s="288">
        <v>8.4643200000000002E-2</v>
      </c>
      <c r="L2198" s="288">
        <v>5.3862E-2</v>
      </c>
      <c r="M2198" s="288">
        <f t="shared" si="68"/>
        <v>3.0781200000000002E-2</v>
      </c>
      <c r="N2198" s="289">
        <f t="shared" si="69"/>
        <v>0.36365827378927074</v>
      </c>
    </row>
    <row r="2199" spans="1:14">
      <c r="A2199" s="273" t="s">
        <v>2018</v>
      </c>
      <c r="B2199" s="273">
        <v>461113301</v>
      </c>
      <c r="C2199" s="273" t="s">
        <v>2019</v>
      </c>
      <c r="D2199" s="273">
        <v>21147033</v>
      </c>
      <c r="E2199" s="273">
        <v>100</v>
      </c>
      <c r="F2199" s="273" t="s">
        <v>1772</v>
      </c>
      <c r="G2199" s="273" t="s">
        <v>1255</v>
      </c>
      <c r="H2199" s="273" t="s">
        <v>1773</v>
      </c>
      <c r="I2199" s="287">
        <v>1</v>
      </c>
      <c r="J2199" s="273">
        <v>50</v>
      </c>
      <c r="K2199" s="288">
        <v>0.13158400000000001</v>
      </c>
      <c r="L2199" s="288">
        <v>9.1828000000000007E-2</v>
      </c>
      <c r="M2199" s="288">
        <f t="shared" si="68"/>
        <v>3.9756E-2</v>
      </c>
      <c r="N2199" s="289">
        <f t="shared" si="69"/>
        <v>0.30213399805447472</v>
      </c>
    </row>
    <row r="2200" spans="1:14">
      <c r="A2200" s="273" t="s">
        <v>2018</v>
      </c>
      <c r="B2200" s="273">
        <v>461113301</v>
      </c>
      <c r="C2200" s="273" t="s">
        <v>2019</v>
      </c>
      <c r="D2200" s="273">
        <v>21147043</v>
      </c>
      <c r="E2200" s="273">
        <v>100</v>
      </c>
      <c r="F2200" s="273" t="s">
        <v>1772</v>
      </c>
      <c r="G2200" s="273" t="s">
        <v>1255</v>
      </c>
      <c r="H2200" s="273" t="s">
        <v>1773</v>
      </c>
      <c r="I2200" s="287">
        <v>1</v>
      </c>
      <c r="J2200" s="273">
        <v>57</v>
      </c>
      <c r="K2200" s="288">
        <v>0.1260724</v>
      </c>
      <c r="L2200" s="288">
        <v>9.1723964999999991E-2</v>
      </c>
      <c r="M2200" s="288">
        <f t="shared" si="68"/>
        <v>3.434843500000001E-2</v>
      </c>
      <c r="N2200" s="289">
        <f t="shared" si="69"/>
        <v>0.27245007630536111</v>
      </c>
    </row>
    <row r="2201" spans="1:14">
      <c r="A2201" s="273" t="s">
        <v>2023</v>
      </c>
      <c r="B2201" s="273">
        <v>461111203</v>
      </c>
      <c r="C2201" s="273" t="s">
        <v>1462</v>
      </c>
      <c r="D2201" s="273">
        <v>21611194</v>
      </c>
      <c r="E2201" s="273">
        <v>250</v>
      </c>
      <c r="F2201" s="273" t="s">
        <v>1772</v>
      </c>
      <c r="G2201" s="273" t="s">
        <v>1255</v>
      </c>
      <c r="H2201" s="273" t="s">
        <v>1773</v>
      </c>
      <c r="I2201" s="287">
        <v>1</v>
      </c>
      <c r="J2201" s="273">
        <v>75</v>
      </c>
      <c r="K2201" s="288">
        <v>0.27102720000000002</v>
      </c>
      <c r="L2201" s="288">
        <v>0.16356899999999999</v>
      </c>
      <c r="M2201" s="288">
        <f t="shared" si="68"/>
        <v>0.10745820000000003</v>
      </c>
      <c r="N2201" s="289">
        <f t="shared" si="69"/>
        <v>0.3964849284499859</v>
      </c>
    </row>
    <row r="2202" spans="1:14">
      <c r="A2202" s="273" t="s">
        <v>2023</v>
      </c>
      <c r="B2202" s="273">
        <v>461111203</v>
      </c>
      <c r="C2202" s="273" t="s">
        <v>1462</v>
      </c>
      <c r="D2202" s="273">
        <v>21611230</v>
      </c>
      <c r="E2202" s="273">
        <v>500</v>
      </c>
      <c r="F2202" s="273" t="s">
        <v>1772</v>
      </c>
      <c r="G2202" s="273" t="s">
        <v>1255</v>
      </c>
      <c r="H2202" s="273" t="s">
        <v>1773</v>
      </c>
      <c r="I2202" s="287">
        <v>1</v>
      </c>
      <c r="J2202" s="273">
        <v>180</v>
      </c>
      <c r="K2202" s="288">
        <v>0.7479344</v>
      </c>
      <c r="L2202" s="288">
        <v>0.35892040000000003</v>
      </c>
      <c r="M2202" s="288">
        <f t="shared" si="68"/>
        <v>0.38901399999999997</v>
      </c>
      <c r="N2202" s="289">
        <f t="shared" si="69"/>
        <v>0.52011780712319156</v>
      </c>
    </row>
    <row r="2203" spans="1:14">
      <c r="A2203" s="273" t="s">
        <v>2025</v>
      </c>
      <c r="B2203" s="273">
        <v>462314404</v>
      </c>
      <c r="C2203" s="273" t="s">
        <v>2026</v>
      </c>
      <c r="D2203" s="273">
        <v>21611398</v>
      </c>
      <c r="E2203" s="273">
        <v>100</v>
      </c>
      <c r="F2203" s="273" t="s">
        <v>1772</v>
      </c>
      <c r="G2203" s="273" t="s">
        <v>1255</v>
      </c>
      <c r="H2203" s="273" t="s">
        <v>1773</v>
      </c>
      <c r="I2203" s="287">
        <v>1</v>
      </c>
      <c r="J2203" s="273">
        <v>46</v>
      </c>
      <c r="K2203" s="288">
        <v>7.2648399999999988E-2</v>
      </c>
      <c r="L2203" s="288">
        <v>6.7378999999999994E-2</v>
      </c>
      <c r="M2203" s="288">
        <f t="shared" si="68"/>
        <v>5.2693999999999935E-3</v>
      </c>
      <c r="N2203" s="289">
        <f t="shared" si="69"/>
        <v>7.2532911943002112E-2</v>
      </c>
    </row>
    <row r="2204" spans="1:14">
      <c r="A2204" s="273" t="s">
        <v>2023</v>
      </c>
      <c r="B2204" s="273">
        <v>461111203</v>
      </c>
      <c r="C2204" s="273" t="s">
        <v>1462</v>
      </c>
      <c r="D2204" s="273">
        <v>21611400</v>
      </c>
      <c r="E2204" s="273">
        <v>500</v>
      </c>
      <c r="F2204" s="273" t="s">
        <v>1772</v>
      </c>
      <c r="G2204" s="273" t="s">
        <v>1255</v>
      </c>
      <c r="H2204" s="273" t="s">
        <v>1773</v>
      </c>
      <c r="I2204" s="287">
        <v>1</v>
      </c>
      <c r="J2204" s="273">
        <v>192</v>
      </c>
      <c r="K2204" s="288">
        <v>0.42481920000000001</v>
      </c>
      <c r="L2204" s="288">
        <v>0.19728220000000002</v>
      </c>
      <c r="M2204" s="288">
        <f t="shared" si="68"/>
        <v>0.22753699999999999</v>
      </c>
      <c r="N2204" s="289">
        <f t="shared" si="69"/>
        <v>0.53560903085359601</v>
      </c>
    </row>
    <row r="2205" spans="1:14">
      <c r="A2205" s="273" t="s">
        <v>2023</v>
      </c>
      <c r="B2205" s="273">
        <v>461111203</v>
      </c>
      <c r="C2205" s="273" t="s">
        <v>1462</v>
      </c>
      <c r="D2205" s="273">
        <v>21611416</v>
      </c>
      <c r="E2205" s="273">
        <v>250</v>
      </c>
      <c r="F2205" s="273" t="s">
        <v>1772</v>
      </c>
      <c r="G2205" s="273" t="s">
        <v>1255</v>
      </c>
      <c r="H2205" s="273" t="s">
        <v>1773</v>
      </c>
      <c r="I2205" s="287">
        <v>1</v>
      </c>
      <c r="J2205" s="273">
        <v>65</v>
      </c>
      <c r="K2205" s="288">
        <v>0.17484560000000002</v>
      </c>
      <c r="L2205" s="288">
        <v>0.102048997</v>
      </c>
      <c r="M2205" s="288">
        <f t="shared" si="68"/>
        <v>7.2796603000000015E-2</v>
      </c>
      <c r="N2205" s="289">
        <f t="shared" si="69"/>
        <v>0.41634792639906298</v>
      </c>
    </row>
    <row r="2206" spans="1:14">
      <c r="A2206" s="273" t="s">
        <v>2023</v>
      </c>
      <c r="B2206" s="273">
        <v>461111203</v>
      </c>
      <c r="C2206" s="273" t="s">
        <v>1462</v>
      </c>
      <c r="D2206" s="273">
        <v>21611436</v>
      </c>
      <c r="E2206" s="273">
        <v>250</v>
      </c>
      <c r="F2206" s="273" t="s">
        <v>1772</v>
      </c>
      <c r="G2206" s="273" t="s">
        <v>1255</v>
      </c>
      <c r="H2206" s="273" t="s">
        <v>1773</v>
      </c>
      <c r="I2206" s="287">
        <v>1</v>
      </c>
      <c r="J2206" s="273">
        <v>64</v>
      </c>
      <c r="K2206" s="288">
        <v>0.29449040000000004</v>
      </c>
      <c r="L2206" s="288">
        <v>9.4432528000000002E-2</v>
      </c>
      <c r="M2206" s="288">
        <f t="shared" si="68"/>
        <v>0.20005787200000003</v>
      </c>
      <c r="N2206" s="289">
        <f t="shared" si="69"/>
        <v>0.67933580177825825</v>
      </c>
    </row>
    <row r="2207" spans="1:14">
      <c r="A2207" s="273" t="s">
        <v>2023</v>
      </c>
      <c r="B2207" s="273">
        <v>461111203</v>
      </c>
      <c r="C2207" s="273" t="s">
        <v>1462</v>
      </c>
      <c r="D2207" s="273">
        <v>21611546</v>
      </c>
      <c r="E2207" s="273">
        <v>500</v>
      </c>
      <c r="F2207" s="273" t="s">
        <v>1772</v>
      </c>
      <c r="G2207" s="273" t="s">
        <v>1255</v>
      </c>
      <c r="H2207" s="273" t="s">
        <v>1773</v>
      </c>
      <c r="I2207" s="287">
        <v>1</v>
      </c>
      <c r="J2207" s="273">
        <v>124</v>
      </c>
      <c r="K2207" s="288">
        <v>0.57357599999999997</v>
      </c>
      <c r="L2207" s="288">
        <v>0.1991812</v>
      </c>
      <c r="M2207" s="288">
        <f t="shared" si="68"/>
        <v>0.37439479999999997</v>
      </c>
      <c r="N2207" s="289">
        <f t="shared" si="69"/>
        <v>0.65273791093072231</v>
      </c>
    </row>
    <row r="2208" spans="1:14">
      <c r="A2208" s="273" t="s">
        <v>2023</v>
      </c>
      <c r="B2208" s="273">
        <v>461111203</v>
      </c>
      <c r="C2208" s="273" t="s">
        <v>1462</v>
      </c>
      <c r="D2208" s="273">
        <v>21611548</v>
      </c>
      <c r="E2208" s="273">
        <v>500</v>
      </c>
      <c r="F2208" s="273" t="s">
        <v>1772</v>
      </c>
      <c r="G2208" s="273" t="s">
        <v>1255</v>
      </c>
      <c r="H2208" s="273" t="s">
        <v>1773</v>
      </c>
      <c r="I2208" s="287">
        <v>1</v>
      </c>
      <c r="J2208" s="273">
        <v>124</v>
      </c>
      <c r="K2208" s="288">
        <v>0.22834560000000001</v>
      </c>
      <c r="L2208" s="288">
        <v>0.19622716200000001</v>
      </c>
      <c r="M2208" s="288">
        <f t="shared" si="68"/>
        <v>3.2118437999999999E-2</v>
      </c>
      <c r="N2208" s="289">
        <f t="shared" si="69"/>
        <v>0.14065713549987385</v>
      </c>
    </row>
    <row r="2209" spans="1:14">
      <c r="A2209" s="273" t="s">
        <v>2027</v>
      </c>
      <c r="B2209" s="273">
        <v>461112702</v>
      </c>
      <c r="C2209" s="273" t="s">
        <v>1471</v>
      </c>
      <c r="D2209" s="273">
        <v>24082238</v>
      </c>
      <c r="E2209" s="273">
        <v>100</v>
      </c>
      <c r="F2209" s="273" t="s">
        <v>1772</v>
      </c>
      <c r="G2209" s="273" t="s">
        <v>1255</v>
      </c>
      <c r="H2209" s="273" t="s">
        <v>1773</v>
      </c>
      <c r="I2209" s="287">
        <v>1</v>
      </c>
      <c r="J2209" s="273">
        <v>96</v>
      </c>
      <c r="K2209" s="288">
        <v>0.14632879999999998</v>
      </c>
      <c r="L2209" s="288">
        <v>9.7222000000000003E-2</v>
      </c>
      <c r="M2209" s="288">
        <f t="shared" si="68"/>
        <v>4.9106799999999978E-2</v>
      </c>
      <c r="N2209" s="289">
        <f t="shared" si="69"/>
        <v>0.3355921732427245</v>
      </c>
    </row>
    <row r="2210" spans="1:14">
      <c r="A2210" s="273" t="s">
        <v>2027</v>
      </c>
      <c r="B2210" s="273">
        <v>461112702</v>
      </c>
      <c r="C2210" s="273" t="s">
        <v>1471</v>
      </c>
      <c r="D2210" s="273">
        <v>24082258</v>
      </c>
      <c r="E2210" s="273">
        <v>100</v>
      </c>
      <c r="F2210" s="273" t="s">
        <v>1772</v>
      </c>
      <c r="G2210" s="273" t="s">
        <v>1255</v>
      </c>
      <c r="H2210" s="273" t="s">
        <v>1773</v>
      </c>
      <c r="I2210" s="287">
        <v>1</v>
      </c>
      <c r="J2210" s="273">
        <v>62</v>
      </c>
      <c r="K2210" s="288">
        <v>0.12009560000000001</v>
      </c>
      <c r="L2210" s="288">
        <v>5.9802000000000001E-2</v>
      </c>
      <c r="M2210" s="288">
        <f t="shared" si="68"/>
        <v>6.029360000000001E-2</v>
      </c>
      <c r="N2210" s="289">
        <f t="shared" si="69"/>
        <v>0.50204670279344121</v>
      </c>
    </row>
    <row r="2211" spans="1:14">
      <c r="A2211" s="273" t="s">
        <v>2027</v>
      </c>
      <c r="B2211" s="273">
        <v>461112702</v>
      </c>
      <c r="C2211" s="273" t="s">
        <v>1471</v>
      </c>
      <c r="D2211" s="273">
        <v>24082262</v>
      </c>
      <c r="E2211" s="273">
        <v>100</v>
      </c>
      <c r="F2211" s="273" t="s">
        <v>1772</v>
      </c>
      <c r="G2211" s="273" t="s">
        <v>1255</v>
      </c>
      <c r="H2211" s="273" t="s">
        <v>1773</v>
      </c>
      <c r="I2211" s="287">
        <v>1</v>
      </c>
      <c r="J2211" s="273">
        <v>68</v>
      </c>
      <c r="K2211" s="288">
        <v>0.10265039999999999</v>
      </c>
      <c r="L2211" s="288">
        <v>8.2777000000000003E-2</v>
      </c>
      <c r="M2211" s="288">
        <f t="shared" si="68"/>
        <v>1.9873399999999986E-2</v>
      </c>
      <c r="N2211" s="289">
        <f t="shared" si="69"/>
        <v>0.19360275264392529</v>
      </c>
    </row>
    <row r="2212" spans="1:14">
      <c r="A2212" s="273" t="s">
        <v>2027</v>
      </c>
      <c r="B2212" s="273">
        <v>461112702</v>
      </c>
      <c r="C2212" s="273" t="s">
        <v>1471</v>
      </c>
      <c r="D2212" s="273">
        <v>24082304</v>
      </c>
      <c r="E2212" s="273">
        <v>100</v>
      </c>
      <c r="F2212" s="273" t="s">
        <v>1772</v>
      </c>
      <c r="G2212" s="273" t="s">
        <v>1255</v>
      </c>
      <c r="H2212" s="273" t="s">
        <v>1773</v>
      </c>
      <c r="I2212" s="287">
        <v>1</v>
      </c>
      <c r="J2212" s="273">
        <v>34</v>
      </c>
      <c r="K2212" s="288">
        <v>7.7074799999999999E-2</v>
      </c>
      <c r="L2212" s="288">
        <v>3.9416E-2</v>
      </c>
      <c r="M2212" s="288">
        <f t="shared" si="68"/>
        <v>3.7658799999999999E-2</v>
      </c>
      <c r="N2212" s="289">
        <f t="shared" si="69"/>
        <v>0.48860068401085699</v>
      </c>
    </row>
    <row r="2213" spans="1:14">
      <c r="A2213" s="273" t="s">
        <v>2027</v>
      </c>
      <c r="B2213" s="273">
        <v>461112702</v>
      </c>
      <c r="C2213" s="273" t="s">
        <v>1471</v>
      </c>
      <c r="D2213" s="273">
        <v>24082306</v>
      </c>
      <c r="E2213" s="273">
        <v>150</v>
      </c>
      <c r="F2213" s="273" t="s">
        <v>1772</v>
      </c>
      <c r="G2213" s="273" t="s">
        <v>1255</v>
      </c>
      <c r="H2213" s="273" t="s">
        <v>1773</v>
      </c>
      <c r="I2213" s="287">
        <v>1</v>
      </c>
      <c r="J2213" s="273">
        <v>36</v>
      </c>
      <c r="K2213" s="288">
        <v>0.1191208</v>
      </c>
      <c r="L2213" s="288">
        <v>4.3854999999999998E-2</v>
      </c>
      <c r="M2213" s="288">
        <f t="shared" si="68"/>
        <v>7.5265799999999994E-2</v>
      </c>
      <c r="N2213" s="289">
        <f t="shared" si="69"/>
        <v>0.63184431266411911</v>
      </c>
    </row>
    <row r="2214" spans="1:14">
      <c r="A2214" s="273" t="s">
        <v>2027</v>
      </c>
      <c r="B2214" s="273">
        <v>461112702</v>
      </c>
      <c r="C2214" s="273" t="s">
        <v>1471</v>
      </c>
      <c r="D2214" s="273">
        <v>24082318</v>
      </c>
      <c r="E2214" s="273">
        <v>100</v>
      </c>
      <c r="F2214" s="273" t="s">
        <v>1772</v>
      </c>
      <c r="G2214" s="273" t="s">
        <v>1255</v>
      </c>
      <c r="H2214" s="273" t="s">
        <v>1773</v>
      </c>
      <c r="I2214" s="287">
        <v>1</v>
      </c>
      <c r="J2214" s="273">
        <v>29</v>
      </c>
      <c r="K2214" s="288">
        <v>6.4177200000000004E-2</v>
      </c>
      <c r="L2214" s="288">
        <v>3.9467000000000002E-2</v>
      </c>
      <c r="M2214" s="288">
        <f t="shared" si="68"/>
        <v>2.4710200000000002E-2</v>
      </c>
      <c r="N2214" s="289">
        <f t="shared" si="69"/>
        <v>0.38503082091459273</v>
      </c>
    </row>
    <row r="2215" spans="1:14">
      <c r="A2215" s="273" t="s">
        <v>2027</v>
      </c>
      <c r="B2215" s="273">
        <v>461112702</v>
      </c>
      <c r="C2215" s="273" t="s">
        <v>1471</v>
      </c>
      <c r="D2215" s="273">
        <v>24082334</v>
      </c>
      <c r="E2215" s="273">
        <v>100</v>
      </c>
      <c r="F2215" s="273" t="s">
        <v>1772</v>
      </c>
      <c r="G2215" s="273" t="s">
        <v>1255</v>
      </c>
      <c r="H2215" s="273" t="s">
        <v>1773</v>
      </c>
      <c r="I2215" s="287">
        <v>1</v>
      </c>
      <c r="J2215" s="273">
        <v>50</v>
      </c>
      <c r="K2215" s="288">
        <v>8.9459200000000003E-2</v>
      </c>
      <c r="L2215" s="288">
        <v>2.9729999999999999E-2</v>
      </c>
      <c r="M2215" s="288">
        <f t="shared" si="68"/>
        <v>5.9729200000000003E-2</v>
      </c>
      <c r="N2215" s="289">
        <f t="shared" si="69"/>
        <v>0.66766973100586635</v>
      </c>
    </row>
    <row r="2216" spans="1:14">
      <c r="A2216" s="273" t="s">
        <v>2027</v>
      </c>
      <c r="B2216" s="273">
        <v>461112702</v>
      </c>
      <c r="C2216" s="273" t="s">
        <v>1471</v>
      </c>
      <c r="D2216" s="273">
        <v>24082348</v>
      </c>
      <c r="E2216" s="273">
        <v>100</v>
      </c>
      <c r="F2216" s="273" t="s">
        <v>1772</v>
      </c>
      <c r="G2216" s="273" t="s">
        <v>1255</v>
      </c>
      <c r="H2216" s="273" t="s">
        <v>1773</v>
      </c>
      <c r="I2216" s="287">
        <v>1</v>
      </c>
      <c r="J2216" s="273">
        <v>49</v>
      </c>
      <c r="K2216" s="288">
        <v>0.1557344</v>
      </c>
      <c r="L2216" s="288">
        <v>4.7132E-2</v>
      </c>
      <c r="M2216" s="288">
        <f t="shared" si="68"/>
        <v>0.10860239999999999</v>
      </c>
      <c r="N2216" s="289">
        <f t="shared" si="69"/>
        <v>0.69735652495530842</v>
      </c>
    </row>
    <row r="2217" spans="1:14">
      <c r="A2217" s="273" t="s">
        <v>2027</v>
      </c>
      <c r="B2217" s="273">
        <v>461112702</v>
      </c>
      <c r="C2217" s="273" t="s">
        <v>1471</v>
      </c>
      <c r="D2217" s="273">
        <v>24082354</v>
      </c>
      <c r="E2217" s="273">
        <v>250</v>
      </c>
      <c r="F2217" s="273" t="s">
        <v>1772</v>
      </c>
      <c r="G2217" s="273" t="s">
        <v>1255</v>
      </c>
      <c r="H2217" s="273" t="s">
        <v>1773</v>
      </c>
      <c r="I2217" s="287">
        <v>1</v>
      </c>
      <c r="J2217" s="273">
        <v>99</v>
      </c>
      <c r="K2217" s="288">
        <v>0.107804</v>
      </c>
      <c r="L2217" s="288">
        <v>9.6986000000000003E-2</v>
      </c>
      <c r="M2217" s="288">
        <f t="shared" si="68"/>
        <v>1.0817999999999994E-2</v>
      </c>
      <c r="N2217" s="289">
        <f t="shared" si="69"/>
        <v>0.10034878112129415</v>
      </c>
    </row>
    <row r="2218" spans="1:14">
      <c r="A2218" s="273" t="s">
        <v>2027</v>
      </c>
      <c r="B2218" s="273">
        <v>461112702</v>
      </c>
      <c r="C2218" s="273" t="s">
        <v>1471</v>
      </c>
      <c r="D2218" s="273">
        <v>24082394</v>
      </c>
      <c r="E2218" s="273">
        <v>100</v>
      </c>
      <c r="F2218" s="273" t="s">
        <v>1772</v>
      </c>
      <c r="G2218" s="273" t="s">
        <v>1255</v>
      </c>
      <c r="H2218" s="273" t="s">
        <v>1773</v>
      </c>
      <c r="I2218" s="287">
        <v>1</v>
      </c>
      <c r="J2218" s="273">
        <v>33</v>
      </c>
      <c r="K2218" s="288">
        <v>1.9348799999999999E-2</v>
      </c>
      <c r="L2218" s="288">
        <v>1.3834000000000001E-2</v>
      </c>
      <c r="M2218" s="288">
        <f t="shared" si="68"/>
        <v>5.5147999999999985E-3</v>
      </c>
      <c r="N2218" s="289">
        <f t="shared" si="69"/>
        <v>0.28502025965434541</v>
      </c>
    </row>
    <row r="2219" spans="1:14">
      <c r="A2219" s="273" t="s">
        <v>2009</v>
      </c>
      <c r="B2219" s="273">
        <v>461121301</v>
      </c>
      <c r="C2219" s="273" t="s">
        <v>1547</v>
      </c>
      <c r="D2219" s="273">
        <v>24082440</v>
      </c>
      <c r="E2219" s="273">
        <v>100</v>
      </c>
      <c r="F2219" s="273" t="s">
        <v>1772</v>
      </c>
      <c r="G2219" s="273" t="s">
        <v>1255</v>
      </c>
      <c r="H2219" s="273" t="s">
        <v>1773</v>
      </c>
      <c r="I2219" s="287">
        <v>1</v>
      </c>
      <c r="J2219" s="273">
        <v>98</v>
      </c>
      <c r="K2219" s="288">
        <v>6.6418000000000005E-2</v>
      </c>
      <c r="L2219" s="288">
        <v>3.7095999999999997E-2</v>
      </c>
      <c r="M2219" s="288">
        <f t="shared" si="68"/>
        <v>2.9322000000000008E-2</v>
      </c>
      <c r="N2219" s="289">
        <f t="shared" si="69"/>
        <v>0.44147670812129253</v>
      </c>
    </row>
    <row r="2220" spans="1:14">
      <c r="A2220" s="273" t="s">
        <v>2028</v>
      </c>
      <c r="B2220" s="273">
        <v>461111401</v>
      </c>
      <c r="C2220" s="273" t="s">
        <v>1464</v>
      </c>
      <c r="D2220" s="273">
        <v>24082710</v>
      </c>
      <c r="E2220" s="273">
        <v>100</v>
      </c>
      <c r="F2220" s="273" t="s">
        <v>1772</v>
      </c>
      <c r="G2220" s="273" t="s">
        <v>1255</v>
      </c>
      <c r="H2220" s="273" t="s">
        <v>1773</v>
      </c>
      <c r="I2220" s="287">
        <v>1</v>
      </c>
      <c r="J2220" s="273">
        <v>10</v>
      </c>
      <c r="K2220" s="288">
        <v>9.3837600000000007E-2</v>
      </c>
      <c r="L2220" s="288">
        <v>7.0210839999999997E-2</v>
      </c>
      <c r="M2220" s="288">
        <f t="shared" si="68"/>
        <v>2.3626760000000011E-2</v>
      </c>
      <c r="N2220" s="289">
        <f t="shared" si="69"/>
        <v>0.25178350682455658</v>
      </c>
    </row>
    <row r="2221" spans="1:14">
      <c r="A2221" s="273" t="s">
        <v>2028</v>
      </c>
      <c r="B2221" s="273">
        <v>461111401</v>
      </c>
      <c r="C2221" s="273" t="s">
        <v>1464</v>
      </c>
      <c r="D2221" s="273">
        <v>24082726</v>
      </c>
      <c r="E2221" s="273">
        <v>100</v>
      </c>
      <c r="F2221" s="273" t="s">
        <v>1772</v>
      </c>
      <c r="G2221" s="273" t="s">
        <v>1255</v>
      </c>
      <c r="H2221" s="273" t="s">
        <v>1773</v>
      </c>
      <c r="I2221" s="287">
        <v>1</v>
      </c>
      <c r="J2221" s="273">
        <v>93</v>
      </c>
      <c r="K2221" s="288">
        <v>0.1687784</v>
      </c>
      <c r="L2221" s="288">
        <v>0.150087</v>
      </c>
      <c r="M2221" s="288">
        <f t="shared" si="68"/>
        <v>1.8691399999999997E-2</v>
      </c>
      <c r="N2221" s="289">
        <f t="shared" si="69"/>
        <v>0.1107452138425296</v>
      </c>
    </row>
    <row r="2222" spans="1:14">
      <c r="A2222" s="273" t="s">
        <v>2028</v>
      </c>
      <c r="B2222" s="273">
        <v>461111401</v>
      </c>
      <c r="C2222" s="273" t="s">
        <v>1464</v>
      </c>
      <c r="D2222" s="273">
        <v>24082734</v>
      </c>
      <c r="E2222" s="273">
        <v>100</v>
      </c>
      <c r="F2222" s="273" t="s">
        <v>1772</v>
      </c>
      <c r="G2222" s="273" t="s">
        <v>1255</v>
      </c>
      <c r="H2222" s="273" t="s">
        <v>1773</v>
      </c>
      <c r="I2222" s="287">
        <v>1</v>
      </c>
      <c r="J2222" s="273">
        <v>18</v>
      </c>
      <c r="K2222" s="288">
        <v>3.8657199999999996E-2</v>
      </c>
      <c r="L2222" s="288">
        <v>2.4486520000000001E-2</v>
      </c>
      <c r="M2222" s="288">
        <f t="shared" si="68"/>
        <v>1.4170679999999995E-2</v>
      </c>
      <c r="N2222" s="289">
        <f t="shared" si="69"/>
        <v>0.36657285059445577</v>
      </c>
    </row>
    <row r="2223" spans="1:14">
      <c r="A2223" s="273" t="s">
        <v>2028</v>
      </c>
      <c r="B2223" s="273">
        <v>461111401</v>
      </c>
      <c r="C2223" s="273" t="s">
        <v>1464</v>
      </c>
      <c r="D2223" s="273">
        <v>24082736</v>
      </c>
      <c r="E2223" s="273">
        <v>100</v>
      </c>
      <c r="F2223" s="273" t="s">
        <v>1772</v>
      </c>
      <c r="G2223" s="273" t="s">
        <v>1255</v>
      </c>
      <c r="H2223" s="273" t="s">
        <v>1773</v>
      </c>
      <c r="I2223" s="287">
        <v>1</v>
      </c>
      <c r="J2223" s="273">
        <v>69</v>
      </c>
      <c r="K2223" s="288">
        <v>0.15004600000000001</v>
      </c>
      <c r="L2223" s="288">
        <v>4.9806999999999997E-2</v>
      </c>
      <c r="M2223" s="288">
        <f t="shared" si="68"/>
        <v>0.10023900000000002</v>
      </c>
      <c r="N2223" s="289">
        <f t="shared" si="69"/>
        <v>0.66805512976020698</v>
      </c>
    </row>
    <row r="2224" spans="1:14">
      <c r="A2224" s="273" t="s">
        <v>2023</v>
      </c>
      <c r="B2224" s="273">
        <v>461111203</v>
      </c>
      <c r="C2224" s="273" t="s">
        <v>1462</v>
      </c>
      <c r="D2224" s="273">
        <v>24082740</v>
      </c>
      <c r="E2224" s="273">
        <v>100</v>
      </c>
      <c r="F2224" s="273" t="s">
        <v>1772</v>
      </c>
      <c r="G2224" s="273" t="s">
        <v>1255</v>
      </c>
      <c r="H2224" s="273" t="s">
        <v>1773</v>
      </c>
      <c r="I2224" s="287">
        <v>1</v>
      </c>
      <c r="J2224" s="273">
        <v>9</v>
      </c>
      <c r="K2224" s="288">
        <v>1.7990799999999998E-2</v>
      </c>
      <c r="L2224" s="288">
        <v>1.1688E-2</v>
      </c>
      <c r="M2224" s="288">
        <f t="shared" si="68"/>
        <v>6.3027999999999973E-3</v>
      </c>
      <c r="N2224" s="289">
        <f t="shared" si="69"/>
        <v>0.35033461547012906</v>
      </c>
    </row>
    <row r="2225" spans="1:14">
      <c r="A2225" s="273" t="s">
        <v>2028</v>
      </c>
      <c r="B2225" s="273">
        <v>461111401</v>
      </c>
      <c r="C2225" s="273" t="s">
        <v>1464</v>
      </c>
      <c r="D2225" s="273">
        <v>24082744</v>
      </c>
      <c r="E2225" s="273">
        <v>100</v>
      </c>
      <c r="F2225" s="273" t="s">
        <v>1772</v>
      </c>
      <c r="G2225" s="273" t="s">
        <v>1255</v>
      </c>
      <c r="H2225" s="273" t="s">
        <v>1773</v>
      </c>
      <c r="I2225" s="287">
        <v>1</v>
      </c>
      <c r="J2225" s="273">
        <v>84</v>
      </c>
      <c r="K2225" s="288">
        <v>0.152444</v>
      </c>
      <c r="L2225" s="288">
        <v>0.12416209299999999</v>
      </c>
      <c r="M2225" s="288">
        <f t="shared" si="68"/>
        <v>2.8281907000000009E-2</v>
      </c>
      <c r="N2225" s="289">
        <f t="shared" si="69"/>
        <v>0.18552325444097512</v>
      </c>
    </row>
    <row r="2226" spans="1:14">
      <c r="A2226" s="273" t="s">
        <v>2028</v>
      </c>
      <c r="B2226" s="273">
        <v>461111401</v>
      </c>
      <c r="C2226" s="273" t="s">
        <v>1464</v>
      </c>
      <c r="D2226" s="273">
        <v>24082754</v>
      </c>
      <c r="E2226" s="273">
        <v>100</v>
      </c>
      <c r="F2226" s="273" t="s">
        <v>1772</v>
      </c>
      <c r="G2226" s="273" t="s">
        <v>1255</v>
      </c>
      <c r="H2226" s="273" t="s">
        <v>1773</v>
      </c>
      <c r="I2226" s="287">
        <v>1</v>
      </c>
      <c r="J2226" s="273">
        <v>34</v>
      </c>
      <c r="K2226" s="288">
        <v>7.7779600000000004E-2</v>
      </c>
      <c r="L2226" s="288">
        <v>5.1014999999999998E-2</v>
      </c>
      <c r="M2226" s="288">
        <f t="shared" ref="M2226:M2289" si="70">K2226-L2226</f>
        <v>2.6764600000000006E-2</v>
      </c>
      <c r="N2226" s="289">
        <f t="shared" ref="N2226:N2289" si="71">M2226/K2226</f>
        <v>0.34410822375018651</v>
      </c>
    </row>
    <row r="2227" spans="1:14">
      <c r="A2227" s="273" t="s">
        <v>2028</v>
      </c>
      <c r="B2227" s="273">
        <v>461111401</v>
      </c>
      <c r="C2227" s="273" t="s">
        <v>1464</v>
      </c>
      <c r="D2227" s="273">
        <v>24082780</v>
      </c>
      <c r="E2227" s="273">
        <v>100</v>
      </c>
      <c r="F2227" s="273" t="s">
        <v>1772</v>
      </c>
      <c r="G2227" s="273" t="s">
        <v>1255</v>
      </c>
      <c r="H2227" s="273" t="s">
        <v>1773</v>
      </c>
      <c r="I2227" s="287">
        <v>1</v>
      </c>
      <c r="J2227" s="273">
        <v>34</v>
      </c>
      <c r="K2227" s="288">
        <v>7.1228399999999997E-2</v>
      </c>
      <c r="L2227" s="288">
        <v>5.1708999999999998E-2</v>
      </c>
      <c r="M2227" s="288">
        <f t="shared" si="70"/>
        <v>1.9519399999999999E-2</v>
      </c>
      <c r="N2227" s="289">
        <f t="shared" si="71"/>
        <v>0.27403956848672723</v>
      </c>
    </row>
    <row r="2228" spans="1:14">
      <c r="A2228" s="273" t="s">
        <v>2028</v>
      </c>
      <c r="B2228" s="273">
        <v>461111401</v>
      </c>
      <c r="C2228" s="273" t="s">
        <v>1464</v>
      </c>
      <c r="D2228" s="273">
        <v>24082842</v>
      </c>
      <c r="E2228" s="273">
        <v>100</v>
      </c>
      <c r="F2228" s="273" t="s">
        <v>1772</v>
      </c>
      <c r="G2228" s="273" t="s">
        <v>1255</v>
      </c>
      <c r="H2228" s="273" t="s">
        <v>1773</v>
      </c>
      <c r="I2228" s="287">
        <v>1</v>
      </c>
      <c r="J2228" s="273">
        <v>30</v>
      </c>
      <c r="K2228" s="288">
        <v>8.3363199999999998E-2</v>
      </c>
      <c r="L2228" s="288">
        <v>5.1137000000000002E-2</v>
      </c>
      <c r="M2228" s="288">
        <f t="shared" si="70"/>
        <v>3.2226199999999997E-2</v>
      </c>
      <c r="N2228" s="289">
        <f t="shared" si="71"/>
        <v>0.38657585121492455</v>
      </c>
    </row>
    <row r="2229" spans="1:14">
      <c r="A2229" s="273" t="s">
        <v>2028</v>
      </c>
      <c r="B2229" s="273">
        <v>461111401</v>
      </c>
      <c r="C2229" s="273" t="s">
        <v>1464</v>
      </c>
      <c r="D2229" s="273">
        <v>24082848</v>
      </c>
      <c r="E2229" s="273">
        <v>100</v>
      </c>
      <c r="F2229" s="273" t="s">
        <v>1772</v>
      </c>
      <c r="G2229" s="273" t="s">
        <v>1255</v>
      </c>
      <c r="H2229" s="273" t="s">
        <v>1773</v>
      </c>
      <c r="I2229" s="287">
        <v>1</v>
      </c>
      <c r="J2229" s="273">
        <v>43</v>
      </c>
      <c r="K2229" s="288">
        <v>8.5374800000000001E-2</v>
      </c>
      <c r="L2229" s="288">
        <v>7.2756000000000001E-2</v>
      </c>
      <c r="M2229" s="288">
        <f t="shared" si="70"/>
        <v>1.2618799999999999E-2</v>
      </c>
      <c r="N2229" s="289">
        <f t="shared" si="71"/>
        <v>0.14780473863481963</v>
      </c>
    </row>
    <row r="2230" spans="1:14">
      <c r="A2230" s="273" t="s">
        <v>2028</v>
      </c>
      <c r="B2230" s="273">
        <v>461111401</v>
      </c>
      <c r="C2230" s="273" t="s">
        <v>1464</v>
      </c>
      <c r="D2230" s="273">
        <v>24082874</v>
      </c>
      <c r="E2230" s="273">
        <v>100</v>
      </c>
      <c r="F2230" s="273" t="s">
        <v>1772</v>
      </c>
      <c r="G2230" s="273" t="s">
        <v>1255</v>
      </c>
      <c r="H2230" s="273" t="s">
        <v>1773</v>
      </c>
      <c r="I2230" s="287">
        <v>1</v>
      </c>
      <c r="J2230" s="273">
        <v>132</v>
      </c>
      <c r="K2230" s="288">
        <v>9.8847600000000008E-2</v>
      </c>
      <c r="L2230" s="288">
        <v>8.6579000000000003E-2</v>
      </c>
      <c r="M2230" s="288">
        <f t="shared" si="70"/>
        <v>1.2268600000000005E-2</v>
      </c>
      <c r="N2230" s="289">
        <f t="shared" si="71"/>
        <v>0.12411631643054565</v>
      </c>
    </row>
    <row r="2231" spans="1:14">
      <c r="A2231" s="273" t="s">
        <v>2028</v>
      </c>
      <c r="B2231" s="273">
        <v>461111401</v>
      </c>
      <c r="C2231" s="273" t="s">
        <v>1464</v>
      </c>
      <c r="D2231" s="273">
        <v>24082898</v>
      </c>
      <c r="E2231" s="273">
        <v>100</v>
      </c>
      <c r="F2231" s="273" t="s">
        <v>1772</v>
      </c>
      <c r="G2231" s="273" t="s">
        <v>1255</v>
      </c>
      <c r="H2231" s="273" t="s">
        <v>1773</v>
      </c>
      <c r="I2231" s="287">
        <v>1</v>
      </c>
      <c r="J2231" s="273">
        <v>104</v>
      </c>
      <c r="K2231" s="288">
        <v>9.4303999999999999E-2</v>
      </c>
      <c r="L2231" s="288">
        <v>8.8555999999999996E-2</v>
      </c>
      <c r="M2231" s="288">
        <f t="shared" si="70"/>
        <v>5.7480000000000031E-3</v>
      </c>
      <c r="N2231" s="289">
        <f t="shared" si="71"/>
        <v>6.0951815405497149E-2</v>
      </c>
    </row>
    <row r="2232" spans="1:14">
      <c r="A2232" s="273" t="s">
        <v>2028</v>
      </c>
      <c r="B2232" s="273">
        <v>461111401</v>
      </c>
      <c r="C2232" s="273" t="s">
        <v>1464</v>
      </c>
      <c r="D2232" s="273">
        <v>24082906</v>
      </c>
      <c r="E2232" s="273">
        <v>100</v>
      </c>
      <c r="F2232" s="273" t="s">
        <v>1772</v>
      </c>
      <c r="G2232" s="273" t="s">
        <v>1255</v>
      </c>
      <c r="H2232" s="273" t="s">
        <v>1773</v>
      </c>
      <c r="I2232" s="287">
        <v>1</v>
      </c>
      <c r="J2232" s="273">
        <v>51</v>
      </c>
      <c r="K2232" s="288">
        <v>5.2910800000000001E-2</v>
      </c>
      <c r="L2232" s="288">
        <v>4.7953999999999997E-2</v>
      </c>
      <c r="M2232" s="288">
        <f t="shared" si="70"/>
        <v>4.9568000000000043E-3</v>
      </c>
      <c r="N2232" s="289">
        <f t="shared" si="71"/>
        <v>9.3682197207375514E-2</v>
      </c>
    </row>
    <row r="2233" spans="1:14">
      <c r="A2233" s="273" t="s">
        <v>2028</v>
      </c>
      <c r="B2233" s="273">
        <v>461111401</v>
      </c>
      <c r="C2233" s="273" t="s">
        <v>1464</v>
      </c>
      <c r="D2233" s="273">
        <v>24082932</v>
      </c>
      <c r="E2233" s="273">
        <v>100</v>
      </c>
      <c r="F2233" s="273" t="s">
        <v>1772</v>
      </c>
      <c r="G2233" s="273" t="s">
        <v>1255</v>
      </c>
      <c r="H2233" s="273" t="s">
        <v>1773</v>
      </c>
      <c r="I2233" s="287">
        <v>1</v>
      </c>
      <c r="J2233" s="273">
        <v>5</v>
      </c>
      <c r="K2233" s="288">
        <v>1.6251600000000001E-2</v>
      </c>
      <c r="L2233" s="288">
        <v>5.8989999999999997E-3</v>
      </c>
      <c r="M2233" s="288">
        <f t="shared" si="70"/>
        <v>1.0352600000000002E-2</v>
      </c>
      <c r="N2233" s="289">
        <f t="shared" si="71"/>
        <v>0.6370203549189003</v>
      </c>
    </row>
    <row r="2234" spans="1:14">
      <c r="A2234" s="273" t="s">
        <v>2028</v>
      </c>
      <c r="B2234" s="273">
        <v>461111401</v>
      </c>
      <c r="C2234" s="273" t="s">
        <v>1464</v>
      </c>
      <c r="D2234" s="273">
        <v>24082974</v>
      </c>
      <c r="E2234" s="273">
        <v>100</v>
      </c>
      <c r="F2234" s="273" t="s">
        <v>1772</v>
      </c>
      <c r="G2234" s="273" t="s">
        <v>1255</v>
      </c>
      <c r="H2234" s="273" t="s">
        <v>1773</v>
      </c>
      <c r="I2234" s="287">
        <v>1</v>
      </c>
      <c r="J2234" s="273">
        <v>40</v>
      </c>
      <c r="K2234" s="288">
        <v>8.3316000000000001E-2</v>
      </c>
      <c r="L2234" s="288">
        <v>3.3971000000000001E-2</v>
      </c>
      <c r="M2234" s="288">
        <f t="shared" si="70"/>
        <v>4.9345E-2</v>
      </c>
      <c r="N2234" s="289">
        <f t="shared" si="71"/>
        <v>0.59226319074367473</v>
      </c>
    </row>
    <row r="2235" spans="1:14">
      <c r="A2235" s="273" t="s">
        <v>2017</v>
      </c>
      <c r="B2235" s="273">
        <v>4611421104</v>
      </c>
      <c r="C2235" s="273" t="s">
        <v>1506</v>
      </c>
      <c r="D2235" s="273">
        <v>24083052</v>
      </c>
      <c r="E2235" s="273">
        <v>100</v>
      </c>
      <c r="F2235" s="273" t="s">
        <v>1772</v>
      </c>
      <c r="G2235" s="273" t="s">
        <v>1255</v>
      </c>
      <c r="H2235" s="273" t="s">
        <v>1773</v>
      </c>
      <c r="I2235" s="287">
        <v>1</v>
      </c>
      <c r="J2235" s="273">
        <v>94</v>
      </c>
      <c r="K2235" s="288">
        <v>0.20757999999999999</v>
      </c>
      <c r="L2235" s="288">
        <v>0.124128</v>
      </c>
      <c r="M2235" s="288">
        <f t="shared" si="70"/>
        <v>8.3451999999999985E-2</v>
      </c>
      <c r="N2235" s="289">
        <f t="shared" si="71"/>
        <v>0.40202331631178334</v>
      </c>
    </row>
    <row r="2236" spans="1:14">
      <c r="A2236" s="273" t="s">
        <v>2017</v>
      </c>
      <c r="B2236" s="273">
        <v>4611421104</v>
      </c>
      <c r="C2236" s="273" t="s">
        <v>1506</v>
      </c>
      <c r="D2236" s="273">
        <v>24083096</v>
      </c>
      <c r="E2236" s="273">
        <v>100</v>
      </c>
      <c r="F2236" s="273" t="s">
        <v>1772</v>
      </c>
      <c r="G2236" s="273" t="s">
        <v>1255</v>
      </c>
      <c r="H2236" s="273" t="s">
        <v>1773</v>
      </c>
      <c r="I2236" s="287">
        <v>1</v>
      </c>
      <c r="J2236" s="273">
        <v>38</v>
      </c>
      <c r="K2236" s="288">
        <v>5.2653600000000002E-2</v>
      </c>
      <c r="L2236" s="288">
        <v>4.5145999999999999E-2</v>
      </c>
      <c r="M2236" s="288">
        <f t="shared" si="70"/>
        <v>7.5076000000000032E-3</v>
      </c>
      <c r="N2236" s="289">
        <f t="shared" si="71"/>
        <v>0.14258474254371975</v>
      </c>
    </row>
    <row r="2237" spans="1:14">
      <c r="A2237" s="273" t="s">
        <v>2029</v>
      </c>
      <c r="B2237" s="273">
        <v>461142901</v>
      </c>
      <c r="C2237" s="273" t="s">
        <v>2030</v>
      </c>
      <c r="D2237" s="273">
        <v>24083204</v>
      </c>
      <c r="E2237" s="273">
        <v>100</v>
      </c>
      <c r="F2237" s="273" t="s">
        <v>1772</v>
      </c>
      <c r="G2237" s="273" t="s">
        <v>1255</v>
      </c>
      <c r="H2237" s="273" t="s">
        <v>1773</v>
      </c>
      <c r="I2237" s="287">
        <v>1</v>
      </c>
      <c r="J2237" s="273">
        <v>47</v>
      </c>
      <c r="K2237" s="288">
        <v>7.7483200000000002E-2</v>
      </c>
      <c r="L2237" s="288">
        <v>6.4521999999999996E-2</v>
      </c>
      <c r="M2237" s="288">
        <f t="shared" si="70"/>
        <v>1.2961200000000006E-2</v>
      </c>
      <c r="N2237" s="289">
        <f t="shared" si="71"/>
        <v>0.16727755177896636</v>
      </c>
    </row>
    <row r="2238" spans="1:14">
      <c r="A2238" s="273" t="s">
        <v>2031</v>
      </c>
      <c r="B2238" s="273">
        <v>461112604</v>
      </c>
      <c r="C2238" s="273" t="s">
        <v>2032</v>
      </c>
      <c r="D2238" s="273">
        <v>24083244</v>
      </c>
      <c r="E2238" s="273">
        <v>100</v>
      </c>
      <c r="F2238" s="273" t="s">
        <v>1772</v>
      </c>
      <c r="G2238" s="273" t="s">
        <v>1255</v>
      </c>
      <c r="H2238" s="273" t="s">
        <v>1773</v>
      </c>
      <c r="I2238" s="287">
        <v>1</v>
      </c>
      <c r="J2238" s="273">
        <v>23</v>
      </c>
      <c r="K2238" s="288">
        <v>7.3672799999999997E-2</v>
      </c>
      <c r="L2238" s="288">
        <v>4.0312000000000001E-2</v>
      </c>
      <c r="M2238" s="288">
        <f t="shared" si="70"/>
        <v>3.3360799999999996E-2</v>
      </c>
      <c r="N2238" s="289">
        <f t="shared" si="71"/>
        <v>0.45282383729137482</v>
      </c>
    </row>
    <row r="2239" spans="1:14">
      <c r="A2239" s="273" t="s">
        <v>2017</v>
      </c>
      <c r="B2239" s="273">
        <v>4611421002</v>
      </c>
      <c r="C2239" s="273" t="s">
        <v>2033</v>
      </c>
      <c r="D2239" s="273">
        <v>24477772</v>
      </c>
      <c r="E2239" s="273">
        <v>100</v>
      </c>
      <c r="F2239" s="273" t="s">
        <v>1772</v>
      </c>
      <c r="G2239" s="273" t="s">
        <v>1255</v>
      </c>
      <c r="H2239" s="273" t="s">
        <v>1773</v>
      </c>
      <c r="I2239" s="287">
        <v>1</v>
      </c>
      <c r="J2239" s="273">
        <v>66</v>
      </c>
      <c r="K2239" s="288">
        <v>3.5679599999999999E-2</v>
      </c>
      <c r="L2239" s="288">
        <v>2.9111000000000001E-2</v>
      </c>
      <c r="M2239" s="288">
        <f t="shared" si="70"/>
        <v>6.5685999999999974E-3</v>
      </c>
      <c r="N2239" s="289">
        <f t="shared" si="71"/>
        <v>0.18409959752912022</v>
      </c>
    </row>
    <row r="2240" spans="1:14">
      <c r="A2240" s="273" t="s">
        <v>2017</v>
      </c>
      <c r="B2240" s="273">
        <v>4611421002</v>
      </c>
      <c r="C2240" s="273" t="s">
        <v>2033</v>
      </c>
      <c r="D2240" s="273">
        <v>24477796</v>
      </c>
      <c r="E2240" s="273">
        <v>100</v>
      </c>
      <c r="F2240" s="273" t="s">
        <v>1772</v>
      </c>
      <c r="G2240" s="273" t="s">
        <v>1255</v>
      </c>
      <c r="H2240" s="273" t="s">
        <v>1773</v>
      </c>
      <c r="I2240" s="287">
        <v>1</v>
      </c>
      <c r="J2240" s="273">
        <v>37</v>
      </c>
      <c r="K2240" s="288">
        <v>2.92152E-2</v>
      </c>
      <c r="L2240" s="288">
        <v>2.7192999999999998E-2</v>
      </c>
      <c r="M2240" s="288">
        <f t="shared" si="70"/>
        <v>2.0222000000000018E-3</v>
      </c>
      <c r="N2240" s="289">
        <f t="shared" si="71"/>
        <v>6.9217393685478856E-2</v>
      </c>
    </row>
    <row r="2241" spans="1:14">
      <c r="A2241" s="273" t="s">
        <v>2017</v>
      </c>
      <c r="B2241" s="273">
        <v>4611421002</v>
      </c>
      <c r="C2241" s="273" t="s">
        <v>2033</v>
      </c>
      <c r="D2241" s="273">
        <v>24477832</v>
      </c>
      <c r="E2241" s="273">
        <v>100</v>
      </c>
      <c r="F2241" s="273" t="s">
        <v>1772</v>
      </c>
      <c r="G2241" s="273" t="s">
        <v>1255</v>
      </c>
      <c r="H2241" s="273" t="s">
        <v>1773</v>
      </c>
      <c r="I2241" s="287">
        <v>1</v>
      </c>
      <c r="J2241" s="273">
        <v>43</v>
      </c>
      <c r="K2241" s="288">
        <v>3.8626399999999998E-2</v>
      </c>
      <c r="L2241" s="288">
        <v>3.6409999999999998E-2</v>
      </c>
      <c r="M2241" s="288">
        <f t="shared" si="70"/>
        <v>2.2164000000000003E-3</v>
      </c>
      <c r="N2241" s="289">
        <f t="shared" si="71"/>
        <v>5.7380444462854431E-2</v>
      </c>
    </row>
    <row r="2242" spans="1:14">
      <c r="A2242" s="273" t="s">
        <v>2017</v>
      </c>
      <c r="B2242" s="273">
        <v>4611421002</v>
      </c>
      <c r="C2242" s="273" t="s">
        <v>2033</v>
      </c>
      <c r="D2242" s="273">
        <v>24477842</v>
      </c>
      <c r="E2242" s="273">
        <v>100</v>
      </c>
      <c r="F2242" s="273" t="s">
        <v>1772</v>
      </c>
      <c r="G2242" s="273" t="s">
        <v>1255</v>
      </c>
      <c r="H2242" s="273" t="s">
        <v>1773</v>
      </c>
      <c r="I2242" s="287">
        <v>1</v>
      </c>
      <c r="J2242" s="273">
        <v>80</v>
      </c>
      <c r="K2242" s="288">
        <v>7.62708E-2</v>
      </c>
      <c r="L2242" s="288">
        <v>4.6344000000000003E-2</v>
      </c>
      <c r="M2242" s="288">
        <f t="shared" si="70"/>
        <v>2.9926799999999996E-2</v>
      </c>
      <c r="N2242" s="289">
        <f t="shared" si="71"/>
        <v>0.39237558803631267</v>
      </c>
    </row>
    <row r="2243" spans="1:14">
      <c r="A2243" s="273" t="s">
        <v>2031</v>
      </c>
      <c r="B2243" s="273">
        <v>461112604</v>
      </c>
      <c r="C2243" s="273" t="s">
        <v>2032</v>
      </c>
      <c r="D2243" s="273">
        <v>24477876</v>
      </c>
      <c r="E2243" s="273">
        <v>100</v>
      </c>
      <c r="F2243" s="273" t="s">
        <v>1772</v>
      </c>
      <c r="G2243" s="273" t="s">
        <v>1255</v>
      </c>
      <c r="H2243" s="273" t="s">
        <v>1773</v>
      </c>
      <c r="I2243" s="287">
        <v>1</v>
      </c>
      <c r="J2243" s="273">
        <v>63</v>
      </c>
      <c r="K2243" s="288">
        <v>0.14917720000000001</v>
      </c>
      <c r="L2243" s="288">
        <v>0.101325</v>
      </c>
      <c r="M2243" s="288">
        <f t="shared" si="70"/>
        <v>4.7852200000000011E-2</v>
      </c>
      <c r="N2243" s="289">
        <f t="shared" si="71"/>
        <v>0.32077422018914425</v>
      </c>
    </row>
    <row r="2244" spans="1:14">
      <c r="A2244" s="273" t="s">
        <v>2031</v>
      </c>
      <c r="B2244" s="273">
        <v>461112604</v>
      </c>
      <c r="C2244" s="273" t="s">
        <v>2032</v>
      </c>
      <c r="D2244" s="273">
        <v>24477898</v>
      </c>
      <c r="E2244" s="273">
        <v>250</v>
      </c>
      <c r="F2244" s="273" t="s">
        <v>1772</v>
      </c>
      <c r="G2244" s="273" t="s">
        <v>1255</v>
      </c>
      <c r="H2244" s="273" t="s">
        <v>1773</v>
      </c>
      <c r="I2244" s="287">
        <v>1</v>
      </c>
      <c r="J2244" s="273">
        <v>194</v>
      </c>
      <c r="K2244" s="288">
        <v>0.30745519999999998</v>
      </c>
      <c r="L2244" s="288">
        <v>0.163602</v>
      </c>
      <c r="M2244" s="288">
        <f t="shared" si="70"/>
        <v>0.14385319999999999</v>
      </c>
      <c r="N2244" s="289">
        <f t="shared" si="71"/>
        <v>0.46788345098733081</v>
      </c>
    </row>
    <row r="2245" spans="1:14">
      <c r="A2245" s="273" t="s">
        <v>2031</v>
      </c>
      <c r="B2245" s="273">
        <v>461112604</v>
      </c>
      <c r="C2245" s="273" t="s">
        <v>2032</v>
      </c>
      <c r="D2245" s="273">
        <v>24477900</v>
      </c>
      <c r="E2245" s="273">
        <v>400</v>
      </c>
      <c r="F2245" s="273" t="s">
        <v>1772</v>
      </c>
      <c r="G2245" s="273" t="s">
        <v>1255</v>
      </c>
      <c r="H2245" s="273" t="s">
        <v>1773</v>
      </c>
      <c r="I2245" s="287">
        <v>1</v>
      </c>
      <c r="J2245" s="273">
        <v>114</v>
      </c>
      <c r="K2245" s="288">
        <v>0.17653679999999999</v>
      </c>
      <c r="L2245" s="288">
        <v>0.15311</v>
      </c>
      <c r="M2245" s="288">
        <f t="shared" si="70"/>
        <v>2.3426799999999998E-2</v>
      </c>
      <c r="N2245" s="289">
        <f t="shared" si="71"/>
        <v>0.13270207684743351</v>
      </c>
    </row>
    <row r="2246" spans="1:14">
      <c r="A2246" s="273" t="s">
        <v>2031</v>
      </c>
      <c r="B2246" s="273">
        <v>461112604</v>
      </c>
      <c r="C2246" s="273" t="s">
        <v>2032</v>
      </c>
      <c r="D2246" s="273">
        <v>24477902</v>
      </c>
      <c r="E2246" s="273">
        <v>100</v>
      </c>
      <c r="F2246" s="273" t="s">
        <v>1772</v>
      </c>
      <c r="G2246" s="273" t="s">
        <v>1255</v>
      </c>
      <c r="H2246" s="273" t="s">
        <v>1773</v>
      </c>
      <c r="I2246" s="287">
        <v>1</v>
      </c>
      <c r="J2246" s="273">
        <v>44</v>
      </c>
      <c r="K2246" s="288">
        <v>0.1150732</v>
      </c>
      <c r="L2246" s="288">
        <v>7.0455000000000004E-2</v>
      </c>
      <c r="M2246" s="288">
        <f t="shared" si="70"/>
        <v>4.4618199999999997E-2</v>
      </c>
      <c r="N2246" s="289">
        <f t="shared" si="71"/>
        <v>0.38773754444996744</v>
      </c>
    </row>
    <row r="2247" spans="1:14">
      <c r="A2247" s="273" t="s">
        <v>2028</v>
      </c>
      <c r="B2247" s="273">
        <v>461111402</v>
      </c>
      <c r="C2247" s="273" t="s">
        <v>1465</v>
      </c>
      <c r="D2247" s="273">
        <v>24478348</v>
      </c>
      <c r="E2247" s="273">
        <v>100</v>
      </c>
      <c r="F2247" s="273" t="s">
        <v>1772</v>
      </c>
      <c r="G2247" s="273" t="s">
        <v>1255</v>
      </c>
      <c r="H2247" s="273" t="s">
        <v>1773</v>
      </c>
      <c r="I2247" s="287">
        <v>1</v>
      </c>
      <c r="J2247" s="273">
        <v>23</v>
      </c>
      <c r="K2247" s="288">
        <v>5.2822000000000001E-2</v>
      </c>
      <c r="L2247" s="288">
        <v>3.8711357000000002E-2</v>
      </c>
      <c r="M2247" s="288">
        <f t="shared" si="70"/>
        <v>1.4110642999999999E-2</v>
      </c>
      <c r="N2247" s="289">
        <f t="shared" si="71"/>
        <v>0.267135719965166</v>
      </c>
    </row>
    <row r="2248" spans="1:14">
      <c r="A2248" s="273" t="s">
        <v>2023</v>
      </c>
      <c r="B2248" s="273">
        <v>461111201</v>
      </c>
      <c r="C2248" s="273" t="s">
        <v>2024</v>
      </c>
      <c r="D2248" s="273">
        <v>24478386</v>
      </c>
      <c r="E2248" s="273">
        <v>100</v>
      </c>
      <c r="F2248" s="273" t="s">
        <v>1772</v>
      </c>
      <c r="G2248" s="273" t="s">
        <v>1255</v>
      </c>
      <c r="H2248" s="273" t="s">
        <v>1773</v>
      </c>
      <c r="I2248" s="287">
        <v>1</v>
      </c>
      <c r="J2248" s="273">
        <v>32</v>
      </c>
      <c r="K2248" s="288">
        <v>8.8459599999999999E-2</v>
      </c>
      <c r="L2248" s="288">
        <v>5.7688000000000003E-2</v>
      </c>
      <c r="M2248" s="288">
        <f t="shared" si="70"/>
        <v>3.0771599999999996E-2</v>
      </c>
      <c r="N2248" s="289">
        <f t="shared" si="71"/>
        <v>0.34786049224730836</v>
      </c>
    </row>
    <row r="2249" spans="1:14">
      <c r="A2249" s="273" t="s">
        <v>2028</v>
      </c>
      <c r="B2249" s="273">
        <v>461111402</v>
      </c>
      <c r="C2249" s="273" t="s">
        <v>1465</v>
      </c>
      <c r="D2249" s="273">
        <v>24478420</v>
      </c>
      <c r="E2249" s="273">
        <v>100</v>
      </c>
      <c r="F2249" s="273" t="s">
        <v>1772</v>
      </c>
      <c r="G2249" s="273" t="s">
        <v>1255</v>
      </c>
      <c r="H2249" s="273" t="s">
        <v>1773</v>
      </c>
      <c r="I2249" s="287">
        <v>1</v>
      </c>
      <c r="J2249" s="273">
        <v>56</v>
      </c>
      <c r="K2249" s="288">
        <v>0.1029764</v>
      </c>
      <c r="L2249" s="288">
        <v>9.1588000000000003E-2</v>
      </c>
      <c r="M2249" s="288">
        <f t="shared" si="70"/>
        <v>1.1388399999999993E-2</v>
      </c>
      <c r="N2249" s="289">
        <f t="shared" si="71"/>
        <v>0.11059232989306281</v>
      </c>
    </row>
    <row r="2250" spans="1:14">
      <c r="A2250" s="273" t="s">
        <v>2028</v>
      </c>
      <c r="B2250" s="273">
        <v>461111402</v>
      </c>
      <c r="C2250" s="273" t="s">
        <v>1465</v>
      </c>
      <c r="D2250" s="273">
        <v>24478422</v>
      </c>
      <c r="E2250" s="273">
        <v>100</v>
      </c>
      <c r="F2250" s="273" t="s">
        <v>1772</v>
      </c>
      <c r="G2250" s="273" t="s">
        <v>1255</v>
      </c>
      <c r="H2250" s="273" t="s">
        <v>1773</v>
      </c>
      <c r="I2250" s="287">
        <v>1</v>
      </c>
      <c r="J2250" s="273">
        <v>24</v>
      </c>
      <c r="K2250" s="288">
        <v>4.2999199999999994E-2</v>
      </c>
      <c r="L2250" s="288">
        <v>3.1508000000000001E-2</v>
      </c>
      <c r="M2250" s="288">
        <f t="shared" si="70"/>
        <v>1.1491199999999993E-2</v>
      </c>
      <c r="N2250" s="289">
        <f t="shared" si="71"/>
        <v>0.26724218124988358</v>
      </c>
    </row>
    <row r="2251" spans="1:14">
      <c r="A2251" s="273" t="s">
        <v>2023</v>
      </c>
      <c r="B2251" s="273">
        <v>461111201</v>
      </c>
      <c r="C2251" s="273" t="s">
        <v>2024</v>
      </c>
      <c r="D2251" s="273">
        <v>24478502</v>
      </c>
      <c r="E2251" s="273">
        <v>100</v>
      </c>
      <c r="F2251" s="273" t="s">
        <v>1772</v>
      </c>
      <c r="G2251" s="273" t="s">
        <v>1255</v>
      </c>
      <c r="H2251" s="273" t="s">
        <v>1773</v>
      </c>
      <c r="I2251" s="287">
        <v>1</v>
      </c>
      <c r="J2251" s="273">
        <v>45</v>
      </c>
      <c r="K2251" s="288">
        <v>0.113422</v>
      </c>
      <c r="L2251" s="288">
        <v>7.7765000000000001E-2</v>
      </c>
      <c r="M2251" s="288">
        <f t="shared" si="70"/>
        <v>3.5656999999999994E-2</v>
      </c>
      <c r="N2251" s="289">
        <f t="shared" si="71"/>
        <v>0.31437463631394258</v>
      </c>
    </row>
    <row r="2252" spans="1:14">
      <c r="A2252" s="273" t="s">
        <v>2028</v>
      </c>
      <c r="B2252" s="273">
        <v>461111402</v>
      </c>
      <c r="C2252" s="273" t="s">
        <v>1465</v>
      </c>
      <c r="D2252" s="273">
        <v>24478522</v>
      </c>
      <c r="E2252" s="273">
        <v>400</v>
      </c>
      <c r="F2252" s="273" t="s">
        <v>1772</v>
      </c>
      <c r="G2252" s="273" t="s">
        <v>1255</v>
      </c>
      <c r="H2252" s="273" t="s">
        <v>1773</v>
      </c>
      <c r="I2252" s="287">
        <v>1</v>
      </c>
      <c r="J2252" s="273">
        <v>92</v>
      </c>
      <c r="K2252" s="288">
        <v>0.30349599999999999</v>
      </c>
      <c r="L2252" s="288">
        <v>0.169151</v>
      </c>
      <c r="M2252" s="288">
        <f t="shared" si="70"/>
        <v>0.13434499999999999</v>
      </c>
      <c r="N2252" s="289">
        <f t="shared" si="71"/>
        <v>0.44265822284313466</v>
      </c>
    </row>
    <row r="2253" spans="1:14">
      <c r="A2253" s="273" t="s">
        <v>2028</v>
      </c>
      <c r="B2253" s="273">
        <v>461111401</v>
      </c>
      <c r="C2253" s="273" t="s">
        <v>1464</v>
      </c>
      <c r="D2253" s="273">
        <v>24478524</v>
      </c>
      <c r="E2253" s="273">
        <v>100</v>
      </c>
      <c r="F2253" s="273" t="s">
        <v>1772</v>
      </c>
      <c r="G2253" s="273" t="s">
        <v>1255</v>
      </c>
      <c r="H2253" s="273" t="s">
        <v>1773</v>
      </c>
      <c r="I2253" s="287">
        <v>1</v>
      </c>
      <c r="J2253" s="273">
        <v>76</v>
      </c>
      <c r="K2253" s="288">
        <v>7.5330399999999992E-2</v>
      </c>
      <c r="L2253" s="288">
        <v>6.0415999999999997E-2</v>
      </c>
      <c r="M2253" s="288">
        <f t="shared" si="70"/>
        <v>1.4914399999999994E-2</v>
      </c>
      <c r="N2253" s="289">
        <f t="shared" si="71"/>
        <v>0.19798647026963875</v>
      </c>
    </row>
    <row r="2254" spans="1:14">
      <c r="A2254" s="273" t="s">
        <v>2034</v>
      </c>
      <c r="B2254" s="273">
        <v>461112501</v>
      </c>
      <c r="C2254" s="273" t="s">
        <v>2035</v>
      </c>
      <c r="D2254" s="273">
        <v>24478572</v>
      </c>
      <c r="E2254" s="273">
        <v>100</v>
      </c>
      <c r="F2254" s="273" t="s">
        <v>1772</v>
      </c>
      <c r="G2254" s="273" t="s">
        <v>1255</v>
      </c>
      <c r="H2254" s="273" t="s">
        <v>1773</v>
      </c>
      <c r="I2254" s="287">
        <v>1</v>
      </c>
      <c r="J2254" s="273">
        <v>37</v>
      </c>
      <c r="K2254" s="288">
        <v>0.1140268</v>
      </c>
      <c r="L2254" s="288">
        <v>3.4465999999999997E-2</v>
      </c>
      <c r="M2254" s="288">
        <f t="shared" si="70"/>
        <v>7.9560800000000001E-2</v>
      </c>
      <c r="N2254" s="289">
        <f t="shared" si="71"/>
        <v>0.69773772481556973</v>
      </c>
    </row>
    <row r="2255" spans="1:14">
      <c r="A2255" s="273" t="s">
        <v>2017</v>
      </c>
      <c r="B2255" s="273">
        <v>4611421003</v>
      </c>
      <c r="C2255" s="273" t="s">
        <v>2036</v>
      </c>
      <c r="D2255" s="273">
        <v>24478850</v>
      </c>
      <c r="E2255" s="273">
        <v>100</v>
      </c>
      <c r="F2255" s="273" t="s">
        <v>1772</v>
      </c>
      <c r="G2255" s="273" t="s">
        <v>1255</v>
      </c>
      <c r="H2255" s="273" t="s">
        <v>1773</v>
      </c>
      <c r="I2255" s="287">
        <v>1</v>
      </c>
      <c r="J2255" s="273">
        <v>68</v>
      </c>
      <c r="K2255" s="288">
        <v>7.7960799999999997E-2</v>
      </c>
      <c r="L2255" s="288">
        <v>6.9921999999999998E-2</v>
      </c>
      <c r="M2255" s="288">
        <f t="shared" si="70"/>
        <v>8.0387999999999987E-3</v>
      </c>
      <c r="N2255" s="289">
        <f t="shared" si="71"/>
        <v>0.10311335953453529</v>
      </c>
    </row>
    <row r="2256" spans="1:14">
      <c r="A2256" s="273" t="s">
        <v>2017</v>
      </c>
      <c r="B2256" s="273">
        <v>4611421003</v>
      </c>
      <c r="C2256" s="273" t="s">
        <v>2036</v>
      </c>
      <c r="D2256" s="273">
        <v>24478880</v>
      </c>
      <c r="E2256" s="273">
        <v>100</v>
      </c>
      <c r="F2256" s="273" t="s">
        <v>1772</v>
      </c>
      <c r="G2256" s="273" t="s">
        <v>1255</v>
      </c>
      <c r="H2256" s="273" t="s">
        <v>1773</v>
      </c>
      <c r="I2256" s="287">
        <v>1</v>
      </c>
      <c r="J2256" s="273">
        <v>96</v>
      </c>
      <c r="K2256" s="288">
        <v>9.5897200000000002E-2</v>
      </c>
      <c r="L2256" s="288">
        <v>5.8897999999999999E-2</v>
      </c>
      <c r="M2256" s="288">
        <f t="shared" si="70"/>
        <v>3.6999200000000003E-2</v>
      </c>
      <c r="N2256" s="289">
        <f t="shared" si="71"/>
        <v>0.38582148383894421</v>
      </c>
    </row>
    <row r="2257" spans="1:14">
      <c r="A2257" s="273" t="s">
        <v>2017</v>
      </c>
      <c r="B2257" s="273">
        <v>4611421003</v>
      </c>
      <c r="C2257" s="273" t="s">
        <v>2036</v>
      </c>
      <c r="D2257" s="273">
        <v>24478936</v>
      </c>
      <c r="E2257" s="273">
        <v>100</v>
      </c>
      <c r="F2257" s="273" t="s">
        <v>1772</v>
      </c>
      <c r="G2257" s="273" t="s">
        <v>1255</v>
      </c>
      <c r="H2257" s="273" t="s">
        <v>1773</v>
      </c>
      <c r="I2257" s="287">
        <v>1</v>
      </c>
      <c r="J2257" s="273">
        <v>51</v>
      </c>
      <c r="K2257" s="288">
        <v>0.121998</v>
      </c>
      <c r="L2257" s="288">
        <v>4.1227E-2</v>
      </c>
      <c r="M2257" s="288">
        <f t="shared" si="70"/>
        <v>8.0770999999999996E-2</v>
      </c>
      <c r="N2257" s="289">
        <f t="shared" si="71"/>
        <v>0.66206823062673159</v>
      </c>
    </row>
    <row r="2258" spans="1:14">
      <c r="A2258" s="273" t="s">
        <v>2017</v>
      </c>
      <c r="B2258" s="273">
        <v>4611421003</v>
      </c>
      <c r="C2258" s="273" t="s">
        <v>2036</v>
      </c>
      <c r="D2258" s="273">
        <v>24478964</v>
      </c>
      <c r="E2258" s="273">
        <v>100</v>
      </c>
      <c r="F2258" s="273" t="s">
        <v>1772</v>
      </c>
      <c r="G2258" s="273" t="s">
        <v>1255</v>
      </c>
      <c r="H2258" s="273" t="s">
        <v>1773</v>
      </c>
      <c r="I2258" s="287">
        <v>1</v>
      </c>
      <c r="J2258" s="273">
        <v>31</v>
      </c>
      <c r="K2258" s="288">
        <v>5.7578400000000002E-2</v>
      </c>
      <c r="L2258" s="288">
        <v>2.9191999999999999E-2</v>
      </c>
      <c r="M2258" s="288">
        <f t="shared" si="70"/>
        <v>2.8386400000000003E-2</v>
      </c>
      <c r="N2258" s="289">
        <f t="shared" si="71"/>
        <v>0.49300432106484376</v>
      </c>
    </row>
    <row r="2259" spans="1:14">
      <c r="A2259" s="273" t="s">
        <v>2017</v>
      </c>
      <c r="B2259" s="273">
        <v>4611421003</v>
      </c>
      <c r="C2259" s="273" t="s">
        <v>2036</v>
      </c>
      <c r="D2259" s="273">
        <v>24479034</v>
      </c>
      <c r="E2259" s="273">
        <v>100</v>
      </c>
      <c r="F2259" s="273" t="s">
        <v>1772</v>
      </c>
      <c r="G2259" s="273" t="s">
        <v>1255</v>
      </c>
      <c r="H2259" s="273" t="s">
        <v>1773</v>
      </c>
      <c r="I2259" s="287">
        <v>1</v>
      </c>
      <c r="J2259" s="273">
        <v>46</v>
      </c>
      <c r="K2259" s="288">
        <v>8.6432800000000004E-2</v>
      </c>
      <c r="L2259" s="288">
        <v>5.5190000000000003E-2</v>
      </c>
      <c r="M2259" s="288">
        <f t="shared" si="70"/>
        <v>3.1242800000000001E-2</v>
      </c>
      <c r="N2259" s="289">
        <f t="shared" si="71"/>
        <v>0.36146925704130839</v>
      </c>
    </row>
    <row r="2260" spans="1:14">
      <c r="A2260" s="273" t="s">
        <v>2017</v>
      </c>
      <c r="B2260" s="273">
        <v>4611421003</v>
      </c>
      <c r="C2260" s="273" t="s">
        <v>2036</v>
      </c>
      <c r="D2260" s="273">
        <v>24479040</v>
      </c>
      <c r="E2260" s="273">
        <v>100</v>
      </c>
      <c r="F2260" s="273" t="s">
        <v>1772</v>
      </c>
      <c r="G2260" s="273" t="s">
        <v>1255</v>
      </c>
      <c r="H2260" s="273" t="s">
        <v>1773</v>
      </c>
      <c r="I2260" s="287">
        <v>1</v>
      </c>
      <c r="J2260" s="273">
        <v>44</v>
      </c>
      <c r="K2260" s="288">
        <v>7.5919199999999992E-2</v>
      </c>
      <c r="L2260" s="288">
        <v>5.5261999999999999E-2</v>
      </c>
      <c r="M2260" s="288">
        <f t="shared" si="70"/>
        <v>2.0657199999999994E-2</v>
      </c>
      <c r="N2260" s="289">
        <f t="shared" si="71"/>
        <v>0.27209454261899485</v>
      </c>
    </row>
    <row r="2261" spans="1:14">
      <c r="A2261" s="273" t="s">
        <v>2017</v>
      </c>
      <c r="B2261" s="273">
        <v>4611421003</v>
      </c>
      <c r="C2261" s="273" t="s">
        <v>2036</v>
      </c>
      <c r="D2261" s="273">
        <v>24479046</v>
      </c>
      <c r="E2261" s="273">
        <v>100</v>
      </c>
      <c r="F2261" s="273" t="s">
        <v>1772</v>
      </c>
      <c r="G2261" s="273" t="s">
        <v>1255</v>
      </c>
      <c r="H2261" s="273" t="s">
        <v>1773</v>
      </c>
      <c r="I2261" s="287">
        <v>1</v>
      </c>
      <c r="J2261" s="273">
        <v>58</v>
      </c>
      <c r="K2261" s="288">
        <v>6.2695600000000004E-2</v>
      </c>
      <c r="L2261" s="288">
        <v>4.6786000000000001E-2</v>
      </c>
      <c r="M2261" s="288">
        <f t="shared" si="70"/>
        <v>1.5909600000000003E-2</v>
      </c>
      <c r="N2261" s="289">
        <f t="shared" si="71"/>
        <v>0.25375943447387062</v>
      </c>
    </row>
    <row r="2262" spans="1:14">
      <c r="A2262" s="273" t="s">
        <v>2017</v>
      </c>
      <c r="B2262" s="273">
        <v>4611421003</v>
      </c>
      <c r="C2262" s="273" t="s">
        <v>2036</v>
      </c>
      <c r="D2262" s="273">
        <v>24479052</v>
      </c>
      <c r="E2262" s="273">
        <v>100</v>
      </c>
      <c r="F2262" s="273" t="s">
        <v>1772</v>
      </c>
      <c r="G2262" s="273" t="s">
        <v>1255</v>
      </c>
      <c r="H2262" s="273" t="s">
        <v>1773</v>
      </c>
      <c r="I2262" s="287">
        <v>1</v>
      </c>
      <c r="J2262" s="273">
        <v>41</v>
      </c>
      <c r="K2262" s="288">
        <v>7.0006800000000008E-2</v>
      </c>
      <c r="L2262" s="288">
        <v>4.6356000000000001E-2</v>
      </c>
      <c r="M2262" s="288">
        <f t="shared" si="70"/>
        <v>2.3650800000000007E-2</v>
      </c>
      <c r="N2262" s="289">
        <f t="shared" si="71"/>
        <v>0.33783575309827052</v>
      </c>
    </row>
    <row r="2263" spans="1:14">
      <c r="A2263" s="273" t="s">
        <v>2017</v>
      </c>
      <c r="B2263" s="273">
        <v>4611421003</v>
      </c>
      <c r="C2263" s="273" t="s">
        <v>2036</v>
      </c>
      <c r="D2263" s="273">
        <v>24479056</v>
      </c>
      <c r="E2263" s="273">
        <v>100</v>
      </c>
      <c r="F2263" s="273" t="s">
        <v>1772</v>
      </c>
      <c r="G2263" s="273" t="s">
        <v>1255</v>
      </c>
      <c r="H2263" s="273" t="s">
        <v>1773</v>
      </c>
      <c r="I2263" s="287">
        <v>1</v>
      </c>
      <c r="J2263" s="273">
        <v>62</v>
      </c>
      <c r="K2263" s="288">
        <v>0.1057488</v>
      </c>
      <c r="L2263" s="288">
        <v>5.9107E-2</v>
      </c>
      <c r="M2263" s="288">
        <f t="shared" si="70"/>
        <v>4.6641800000000004E-2</v>
      </c>
      <c r="N2263" s="289">
        <f t="shared" si="71"/>
        <v>0.44106221536320034</v>
      </c>
    </row>
    <row r="2264" spans="1:14">
      <c r="A2264" s="273" t="s">
        <v>2017</v>
      </c>
      <c r="B2264" s="273">
        <v>4611421003</v>
      </c>
      <c r="C2264" s="273" t="s">
        <v>2036</v>
      </c>
      <c r="D2264" s="273">
        <v>24479068</v>
      </c>
      <c r="E2264" s="273">
        <v>100</v>
      </c>
      <c r="F2264" s="273" t="s">
        <v>1772</v>
      </c>
      <c r="G2264" s="273" t="s">
        <v>1255</v>
      </c>
      <c r="H2264" s="273" t="s">
        <v>1773</v>
      </c>
      <c r="I2264" s="287">
        <v>1</v>
      </c>
      <c r="J2264" s="273">
        <v>85</v>
      </c>
      <c r="K2264" s="288">
        <v>0.15078279999999999</v>
      </c>
      <c r="L2264" s="288">
        <v>0.10182099999999999</v>
      </c>
      <c r="M2264" s="288">
        <f t="shared" si="70"/>
        <v>4.89618E-2</v>
      </c>
      <c r="N2264" s="289">
        <f t="shared" si="71"/>
        <v>0.32471740808633348</v>
      </c>
    </row>
    <row r="2265" spans="1:14">
      <c r="A2265" s="273" t="s">
        <v>2017</v>
      </c>
      <c r="B2265" s="273">
        <v>4611421003</v>
      </c>
      <c r="C2265" s="273" t="s">
        <v>2036</v>
      </c>
      <c r="D2265" s="273">
        <v>24479092</v>
      </c>
      <c r="E2265" s="273">
        <v>100</v>
      </c>
      <c r="F2265" s="273" t="s">
        <v>1772</v>
      </c>
      <c r="G2265" s="273" t="s">
        <v>1255</v>
      </c>
      <c r="H2265" s="273" t="s">
        <v>1773</v>
      </c>
      <c r="I2265" s="287">
        <v>1</v>
      </c>
      <c r="J2265" s="273">
        <v>73</v>
      </c>
      <c r="K2265" s="288">
        <v>8.7012000000000006E-2</v>
      </c>
      <c r="L2265" s="288">
        <v>6.9324999999999998E-2</v>
      </c>
      <c r="M2265" s="288">
        <f t="shared" si="70"/>
        <v>1.7687000000000008E-2</v>
      </c>
      <c r="N2265" s="289">
        <f t="shared" si="71"/>
        <v>0.20327081322116497</v>
      </c>
    </row>
    <row r="2266" spans="1:14">
      <c r="A2266" s="273" t="s">
        <v>2017</v>
      </c>
      <c r="B2266" s="273">
        <v>4611421003</v>
      </c>
      <c r="C2266" s="273" t="s">
        <v>2036</v>
      </c>
      <c r="D2266" s="273">
        <v>24479108</v>
      </c>
      <c r="E2266" s="273">
        <v>100</v>
      </c>
      <c r="F2266" s="273" t="s">
        <v>1772</v>
      </c>
      <c r="G2266" s="273" t="s">
        <v>1255</v>
      </c>
      <c r="H2266" s="273" t="s">
        <v>1773</v>
      </c>
      <c r="I2266" s="287">
        <v>1</v>
      </c>
      <c r="J2266" s="273">
        <v>64</v>
      </c>
      <c r="K2266" s="288">
        <v>0.10584439999999999</v>
      </c>
      <c r="L2266" s="288">
        <v>5.8125999999999997E-2</v>
      </c>
      <c r="M2266" s="288">
        <f t="shared" si="70"/>
        <v>4.7718399999999994E-2</v>
      </c>
      <c r="N2266" s="289">
        <f t="shared" si="71"/>
        <v>0.45083537721409916</v>
      </c>
    </row>
    <row r="2267" spans="1:14">
      <c r="A2267" s="273" t="s">
        <v>2029</v>
      </c>
      <c r="B2267" s="273">
        <v>461142902</v>
      </c>
      <c r="C2267" s="273" t="s">
        <v>2037</v>
      </c>
      <c r="D2267" s="273">
        <v>25046654</v>
      </c>
      <c r="E2267" s="273">
        <v>100</v>
      </c>
      <c r="F2267" s="273" t="s">
        <v>1772</v>
      </c>
      <c r="G2267" s="273" t="s">
        <v>1255</v>
      </c>
      <c r="H2267" s="273" t="s">
        <v>1773</v>
      </c>
      <c r="I2267" s="287">
        <v>1</v>
      </c>
      <c r="J2267" s="273">
        <v>35</v>
      </c>
      <c r="K2267" s="288">
        <v>6.5207199999999993E-2</v>
      </c>
      <c r="L2267" s="288">
        <v>2.4358000000000001E-2</v>
      </c>
      <c r="M2267" s="288">
        <f t="shared" si="70"/>
        <v>4.0849199999999988E-2</v>
      </c>
      <c r="N2267" s="289">
        <f t="shared" si="71"/>
        <v>0.62645229361174826</v>
      </c>
    </row>
    <row r="2268" spans="1:14">
      <c r="A2268" s="273" t="s">
        <v>2029</v>
      </c>
      <c r="B2268" s="273">
        <v>461142902</v>
      </c>
      <c r="C2268" s="273" t="s">
        <v>2037</v>
      </c>
      <c r="D2268" s="273">
        <v>25046758</v>
      </c>
      <c r="E2268" s="273">
        <v>100</v>
      </c>
      <c r="F2268" s="273" t="s">
        <v>1772</v>
      </c>
      <c r="G2268" s="273" t="s">
        <v>1255</v>
      </c>
      <c r="H2268" s="273" t="s">
        <v>1773</v>
      </c>
      <c r="I2268" s="287">
        <v>1</v>
      </c>
      <c r="J2268" s="273">
        <v>31</v>
      </c>
      <c r="K2268" s="288">
        <v>7.5395199999999996E-2</v>
      </c>
      <c r="L2268" s="288">
        <v>2.9624999999999999E-2</v>
      </c>
      <c r="M2268" s="288">
        <f t="shared" si="70"/>
        <v>4.5770199999999997E-2</v>
      </c>
      <c r="N2268" s="289">
        <f t="shared" si="71"/>
        <v>0.60707047663511737</v>
      </c>
    </row>
    <row r="2269" spans="1:14">
      <c r="A2269" s="273" t="s">
        <v>2017</v>
      </c>
      <c r="B2269" s="273">
        <v>4611421003</v>
      </c>
      <c r="C2269" s="273" t="s">
        <v>2036</v>
      </c>
      <c r="D2269" s="273">
        <v>25046780</v>
      </c>
      <c r="E2269" s="273">
        <v>100</v>
      </c>
      <c r="F2269" s="273" t="s">
        <v>1772</v>
      </c>
      <c r="G2269" s="273" t="s">
        <v>1255</v>
      </c>
      <c r="H2269" s="273" t="s">
        <v>1773</v>
      </c>
      <c r="I2269" s="287">
        <v>1</v>
      </c>
      <c r="J2269" s="273">
        <v>48</v>
      </c>
      <c r="K2269" s="288">
        <v>4.0755599999999996E-2</v>
      </c>
      <c r="L2269" s="288">
        <v>2.0627E-2</v>
      </c>
      <c r="M2269" s="288">
        <f t="shared" si="70"/>
        <v>2.0128599999999996E-2</v>
      </c>
      <c r="N2269" s="289">
        <f t="shared" si="71"/>
        <v>0.49388550285114191</v>
      </c>
    </row>
    <row r="2270" spans="1:14">
      <c r="A2270" s="273" t="s">
        <v>2023</v>
      </c>
      <c r="B2270" s="273">
        <v>461111205</v>
      </c>
      <c r="C2270" s="273" t="s">
        <v>1463</v>
      </c>
      <c r="D2270" s="273">
        <v>25046818</v>
      </c>
      <c r="E2270" s="273">
        <v>100</v>
      </c>
      <c r="F2270" s="273" t="s">
        <v>1772</v>
      </c>
      <c r="G2270" s="273" t="s">
        <v>1255</v>
      </c>
      <c r="H2270" s="273" t="s">
        <v>1773</v>
      </c>
      <c r="I2270" s="287">
        <v>1</v>
      </c>
      <c r="J2270" s="273">
        <v>39</v>
      </c>
      <c r="K2270" s="288">
        <v>3.9391199999999994E-2</v>
      </c>
      <c r="L2270" s="288">
        <v>2.2828999999999999E-2</v>
      </c>
      <c r="M2270" s="288">
        <f t="shared" si="70"/>
        <v>1.6562199999999996E-2</v>
      </c>
      <c r="N2270" s="289">
        <f t="shared" si="71"/>
        <v>0.42045431466926619</v>
      </c>
    </row>
    <row r="2271" spans="1:14">
      <c r="A2271" s="273" t="s">
        <v>2029</v>
      </c>
      <c r="B2271" s="273">
        <v>461142902</v>
      </c>
      <c r="C2271" s="273" t="s">
        <v>2037</v>
      </c>
      <c r="D2271" s="273">
        <v>25046854</v>
      </c>
      <c r="E2271" s="273">
        <v>100</v>
      </c>
      <c r="F2271" s="273" t="s">
        <v>1772</v>
      </c>
      <c r="G2271" s="273" t="s">
        <v>1255</v>
      </c>
      <c r="H2271" s="273" t="s">
        <v>1773</v>
      </c>
      <c r="I2271" s="287">
        <v>1</v>
      </c>
      <c r="J2271" s="273">
        <v>125</v>
      </c>
      <c r="K2271" s="288">
        <v>9.28596E-2</v>
      </c>
      <c r="L2271" s="288">
        <v>6.1621000000000002E-2</v>
      </c>
      <c r="M2271" s="288">
        <f t="shared" si="70"/>
        <v>3.1238599999999998E-2</v>
      </c>
      <c r="N2271" s="289">
        <f t="shared" si="71"/>
        <v>0.33640679046646765</v>
      </c>
    </row>
    <row r="2272" spans="1:14">
      <c r="A2272" s="273" t="s">
        <v>2029</v>
      </c>
      <c r="B2272" s="273">
        <v>461142902</v>
      </c>
      <c r="C2272" s="273" t="s">
        <v>2037</v>
      </c>
      <c r="D2272" s="273">
        <v>25046906</v>
      </c>
      <c r="E2272" s="273">
        <v>100</v>
      </c>
      <c r="F2272" s="273" t="s">
        <v>1772</v>
      </c>
      <c r="G2272" s="273" t="s">
        <v>1255</v>
      </c>
      <c r="H2272" s="273" t="s">
        <v>1773</v>
      </c>
      <c r="I2272" s="287">
        <v>1</v>
      </c>
      <c r="J2272" s="273">
        <v>63</v>
      </c>
      <c r="K2272" s="288">
        <v>6.6111199999999995E-2</v>
      </c>
      <c r="L2272" s="288">
        <v>5.3522E-2</v>
      </c>
      <c r="M2272" s="288">
        <f t="shared" si="70"/>
        <v>1.2589199999999995E-2</v>
      </c>
      <c r="N2272" s="289">
        <f t="shared" si="71"/>
        <v>0.19042461791648005</v>
      </c>
    </row>
    <row r="2273" spans="1:14">
      <c r="A2273" s="273" t="s">
        <v>2029</v>
      </c>
      <c r="B2273" s="273">
        <v>461142902</v>
      </c>
      <c r="C2273" s="273" t="s">
        <v>2037</v>
      </c>
      <c r="D2273" s="273">
        <v>25046986</v>
      </c>
      <c r="E2273" s="273">
        <v>100</v>
      </c>
      <c r="F2273" s="273" t="s">
        <v>1772</v>
      </c>
      <c r="G2273" s="273" t="s">
        <v>1255</v>
      </c>
      <c r="H2273" s="273" t="s">
        <v>1773</v>
      </c>
      <c r="I2273" s="287">
        <v>1</v>
      </c>
      <c r="J2273" s="273">
        <v>36</v>
      </c>
      <c r="K2273" s="288">
        <v>5.8428800000000003E-2</v>
      </c>
      <c r="L2273" s="288">
        <v>3.5534000000000003E-2</v>
      </c>
      <c r="M2273" s="288">
        <f t="shared" si="70"/>
        <v>2.28948E-2</v>
      </c>
      <c r="N2273" s="289">
        <f t="shared" si="71"/>
        <v>0.39184100991291965</v>
      </c>
    </row>
    <row r="2274" spans="1:14">
      <c r="A2274" s="273" t="s">
        <v>2029</v>
      </c>
      <c r="B2274" s="273">
        <v>461142902</v>
      </c>
      <c r="C2274" s="273" t="s">
        <v>2037</v>
      </c>
      <c r="D2274" s="273">
        <v>25047000</v>
      </c>
      <c r="E2274" s="273">
        <v>100</v>
      </c>
      <c r="F2274" s="273" t="s">
        <v>1772</v>
      </c>
      <c r="G2274" s="273" t="s">
        <v>1255</v>
      </c>
      <c r="H2274" s="273" t="s">
        <v>1773</v>
      </c>
      <c r="I2274" s="287">
        <v>1</v>
      </c>
      <c r="J2274" s="273">
        <v>71</v>
      </c>
      <c r="K2274" s="288">
        <v>8.025560000000001E-2</v>
      </c>
      <c r="L2274" s="288">
        <v>6.9245000000000001E-2</v>
      </c>
      <c r="M2274" s="288">
        <f t="shared" si="70"/>
        <v>1.1010600000000009E-2</v>
      </c>
      <c r="N2274" s="289">
        <f t="shared" si="71"/>
        <v>0.13719416464396264</v>
      </c>
    </row>
    <row r="2275" spans="1:14">
      <c r="A2275" s="273" t="s">
        <v>2012</v>
      </c>
      <c r="B2275" s="273">
        <v>461122502</v>
      </c>
      <c r="C2275" s="273" t="s">
        <v>2013</v>
      </c>
      <c r="D2275" s="273">
        <v>26570854</v>
      </c>
      <c r="E2275" s="273">
        <v>100</v>
      </c>
      <c r="F2275" s="273" t="s">
        <v>1772</v>
      </c>
      <c r="G2275" s="273" t="s">
        <v>1255</v>
      </c>
      <c r="H2275" s="273" t="s">
        <v>1773</v>
      </c>
      <c r="I2275" s="287">
        <v>1</v>
      </c>
      <c r="J2275" s="273">
        <v>122</v>
      </c>
      <c r="K2275" s="288">
        <v>0.11392519999999999</v>
      </c>
      <c r="L2275" s="288">
        <v>8.9453000000000005E-2</v>
      </c>
      <c r="M2275" s="288">
        <f t="shared" si="70"/>
        <v>2.4472199999999986E-2</v>
      </c>
      <c r="N2275" s="289">
        <f t="shared" si="71"/>
        <v>0.21480936614550589</v>
      </c>
    </row>
    <row r="2276" spans="1:14">
      <c r="A2276" s="273" t="s">
        <v>2023</v>
      </c>
      <c r="B2276" s="273">
        <v>461111205</v>
      </c>
      <c r="C2276" s="273" t="s">
        <v>1463</v>
      </c>
      <c r="D2276" s="273">
        <v>26714926</v>
      </c>
      <c r="E2276" s="273">
        <v>100</v>
      </c>
      <c r="F2276" s="273" t="s">
        <v>1772</v>
      </c>
      <c r="G2276" s="273" t="s">
        <v>1255</v>
      </c>
      <c r="H2276" s="273" t="s">
        <v>1773</v>
      </c>
      <c r="I2276" s="287">
        <v>1</v>
      </c>
      <c r="J2276" s="273">
        <v>50</v>
      </c>
      <c r="K2276" s="288">
        <v>0.1232268</v>
      </c>
      <c r="L2276" s="288">
        <v>6.9228999999999999E-2</v>
      </c>
      <c r="M2276" s="288">
        <f t="shared" si="70"/>
        <v>5.3997799999999999E-2</v>
      </c>
      <c r="N2276" s="289">
        <f t="shared" si="71"/>
        <v>0.43819850876595023</v>
      </c>
    </row>
    <row r="2277" spans="1:14">
      <c r="A2277" s="273" t="s">
        <v>2023</v>
      </c>
      <c r="B2277" s="273">
        <v>461111205</v>
      </c>
      <c r="C2277" s="273" t="s">
        <v>1463</v>
      </c>
      <c r="D2277" s="273">
        <v>26715000</v>
      </c>
      <c r="E2277" s="273">
        <v>100</v>
      </c>
      <c r="F2277" s="273" t="s">
        <v>1772</v>
      </c>
      <c r="G2277" s="273" t="s">
        <v>1255</v>
      </c>
      <c r="H2277" s="273" t="s">
        <v>1773</v>
      </c>
      <c r="I2277" s="287">
        <v>1</v>
      </c>
      <c r="J2277" s="273">
        <v>53</v>
      </c>
      <c r="K2277" s="288">
        <v>0.1185712</v>
      </c>
      <c r="L2277" s="288">
        <v>8.3401000000000003E-2</v>
      </c>
      <c r="M2277" s="288">
        <f t="shared" si="70"/>
        <v>3.5170199999999999E-2</v>
      </c>
      <c r="N2277" s="289">
        <f t="shared" si="71"/>
        <v>0.29661671636957371</v>
      </c>
    </row>
    <row r="2278" spans="1:14">
      <c r="A2278" s="273" t="s">
        <v>2023</v>
      </c>
      <c r="B2278" s="273">
        <v>461111205</v>
      </c>
      <c r="C2278" s="273" t="s">
        <v>1463</v>
      </c>
      <c r="D2278" s="273">
        <v>26715022</v>
      </c>
      <c r="E2278" s="273">
        <v>100</v>
      </c>
      <c r="F2278" s="273" t="s">
        <v>1772</v>
      </c>
      <c r="G2278" s="273" t="s">
        <v>1255</v>
      </c>
      <c r="H2278" s="273" t="s">
        <v>1773</v>
      </c>
      <c r="I2278" s="287">
        <v>1</v>
      </c>
      <c r="J2278" s="273">
        <v>40</v>
      </c>
      <c r="K2278" s="288">
        <v>0.14011799999999999</v>
      </c>
      <c r="L2278" s="288">
        <v>4.9518E-2</v>
      </c>
      <c r="M2278" s="288">
        <f t="shared" si="70"/>
        <v>9.0599999999999986E-2</v>
      </c>
      <c r="N2278" s="289">
        <f t="shared" si="71"/>
        <v>0.6465978675116687</v>
      </c>
    </row>
    <row r="2279" spans="1:14">
      <c r="A2279" s="273" t="s">
        <v>2023</v>
      </c>
      <c r="B2279" s="273">
        <v>461111205</v>
      </c>
      <c r="C2279" s="273" t="s">
        <v>1463</v>
      </c>
      <c r="D2279" s="273">
        <v>26715126</v>
      </c>
      <c r="E2279" s="273">
        <v>100</v>
      </c>
      <c r="F2279" s="273" t="s">
        <v>1772</v>
      </c>
      <c r="G2279" s="273" t="s">
        <v>1255</v>
      </c>
      <c r="H2279" s="273" t="s">
        <v>1773</v>
      </c>
      <c r="I2279" s="287">
        <v>1</v>
      </c>
      <c r="J2279" s="273">
        <v>44</v>
      </c>
      <c r="K2279" s="288">
        <v>7.4787199999999998E-2</v>
      </c>
      <c r="L2279" s="288">
        <v>4.1751525999999997E-2</v>
      </c>
      <c r="M2279" s="288">
        <f t="shared" si="70"/>
        <v>3.3035674000000001E-2</v>
      </c>
      <c r="N2279" s="289">
        <f t="shared" si="71"/>
        <v>0.44172898570878444</v>
      </c>
    </row>
    <row r="2280" spans="1:14">
      <c r="A2280" s="273" t="s">
        <v>2023</v>
      </c>
      <c r="B2280" s="273">
        <v>461111205</v>
      </c>
      <c r="C2280" s="273" t="s">
        <v>1463</v>
      </c>
      <c r="D2280" s="273">
        <v>26715198</v>
      </c>
      <c r="E2280" s="273">
        <v>100</v>
      </c>
      <c r="F2280" s="273" t="s">
        <v>1772</v>
      </c>
      <c r="G2280" s="273" t="s">
        <v>1255</v>
      </c>
      <c r="H2280" s="273" t="s">
        <v>1773</v>
      </c>
      <c r="I2280" s="287">
        <v>1</v>
      </c>
      <c r="J2280" s="273">
        <v>121</v>
      </c>
      <c r="K2280" s="288">
        <v>0.1086684</v>
      </c>
      <c r="L2280" s="288">
        <v>8.8625999999999996E-2</v>
      </c>
      <c r="M2280" s="288">
        <f t="shared" si="70"/>
        <v>2.0042400000000002E-2</v>
      </c>
      <c r="N2280" s="289">
        <f t="shared" si="71"/>
        <v>0.18443632187462042</v>
      </c>
    </row>
    <row r="2281" spans="1:14">
      <c r="A2281" s="273" t="s">
        <v>2023</v>
      </c>
      <c r="B2281" s="273">
        <v>461111205</v>
      </c>
      <c r="C2281" s="273" t="s">
        <v>1463</v>
      </c>
      <c r="D2281" s="273">
        <v>26715214</v>
      </c>
      <c r="E2281" s="273">
        <v>100</v>
      </c>
      <c r="F2281" s="273" t="s">
        <v>1772</v>
      </c>
      <c r="G2281" s="273" t="s">
        <v>1255</v>
      </c>
      <c r="H2281" s="273" t="s">
        <v>1773</v>
      </c>
      <c r="I2281" s="287">
        <v>1</v>
      </c>
      <c r="J2281" s="273">
        <v>44</v>
      </c>
      <c r="K2281" s="288">
        <v>6.4654799999999998E-2</v>
      </c>
      <c r="L2281" s="288">
        <v>3.2001000000000002E-2</v>
      </c>
      <c r="M2281" s="288">
        <f t="shared" si="70"/>
        <v>3.2653799999999997E-2</v>
      </c>
      <c r="N2281" s="289">
        <f t="shared" si="71"/>
        <v>0.50504834907849061</v>
      </c>
    </row>
    <row r="2282" spans="1:14">
      <c r="A2282" s="273" t="s">
        <v>2023</v>
      </c>
      <c r="B2282" s="273">
        <v>461111205</v>
      </c>
      <c r="C2282" s="273" t="s">
        <v>1463</v>
      </c>
      <c r="D2282" s="273">
        <v>26715236</v>
      </c>
      <c r="E2282" s="273">
        <v>100</v>
      </c>
      <c r="F2282" s="273" t="s">
        <v>1772</v>
      </c>
      <c r="G2282" s="273" t="s">
        <v>1255</v>
      </c>
      <c r="H2282" s="273" t="s">
        <v>1773</v>
      </c>
      <c r="I2282" s="287">
        <v>1</v>
      </c>
      <c r="J2282" s="273">
        <v>90</v>
      </c>
      <c r="K2282" s="288">
        <v>0.13292679999999998</v>
      </c>
      <c r="L2282" s="288">
        <v>0.101302</v>
      </c>
      <c r="M2282" s="288">
        <f t="shared" si="70"/>
        <v>3.1624799999999981E-2</v>
      </c>
      <c r="N2282" s="289">
        <f t="shared" si="71"/>
        <v>0.23791139183370083</v>
      </c>
    </row>
    <row r="2283" spans="1:14">
      <c r="A2283" s="273" t="s">
        <v>2023</v>
      </c>
      <c r="B2283" s="273">
        <v>461111205</v>
      </c>
      <c r="C2283" s="273" t="s">
        <v>1463</v>
      </c>
      <c r="D2283" s="273">
        <v>26715240</v>
      </c>
      <c r="E2283" s="273">
        <v>100</v>
      </c>
      <c r="F2283" s="273" t="s">
        <v>1772</v>
      </c>
      <c r="G2283" s="273" t="s">
        <v>1255</v>
      </c>
      <c r="H2283" s="273" t="s">
        <v>1773</v>
      </c>
      <c r="I2283" s="287">
        <v>1</v>
      </c>
      <c r="J2283" s="273">
        <v>61</v>
      </c>
      <c r="K2283" s="288">
        <v>0.1088432</v>
      </c>
      <c r="L2283" s="288">
        <v>8.8166999999999995E-2</v>
      </c>
      <c r="M2283" s="288">
        <f t="shared" si="70"/>
        <v>2.0676200000000006E-2</v>
      </c>
      <c r="N2283" s="289">
        <f t="shared" si="71"/>
        <v>0.18996317638584684</v>
      </c>
    </row>
    <row r="2284" spans="1:14">
      <c r="A2284" s="273" t="s">
        <v>2023</v>
      </c>
      <c r="B2284" s="273">
        <v>461111205</v>
      </c>
      <c r="C2284" s="273" t="s">
        <v>1463</v>
      </c>
      <c r="D2284" s="273">
        <v>26715244</v>
      </c>
      <c r="E2284" s="273">
        <v>100</v>
      </c>
      <c r="F2284" s="273" t="s">
        <v>1772</v>
      </c>
      <c r="G2284" s="273" t="s">
        <v>1255</v>
      </c>
      <c r="H2284" s="273" t="s">
        <v>1773</v>
      </c>
      <c r="I2284" s="287">
        <v>1</v>
      </c>
      <c r="J2284" s="273">
        <v>75</v>
      </c>
      <c r="K2284" s="288">
        <v>0.1058168</v>
      </c>
      <c r="L2284" s="288">
        <v>6.6461999999999993E-2</v>
      </c>
      <c r="M2284" s="288">
        <f t="shared" si="70"/>
        <v>3.9354800000000009E-2</v>
      </c>
      <c r="N2284" s="289">
        <f t="shared" si="71"/>
        <v>0.37191447860831178</v>
      </c>
    </row>
    <row r="2285" spans="1:14">
      <c r="A2285" s="273" t="s">
        <v>2023</v>
      </c>
      <c r="B2285" s="273">
        <v>461111205</v>
      </c>
      <c r="C2285" s="273" t="s">
        <v>1463</v>
      </c>
      <c r="D2285" s="273">
        <v>26715262</v>
      </c>
      <c r="E2285" s="273">
        <v>100</v>
      </c>
      <c r="F2285" s="273" t="s">
        <v>1772</v>
      </c>
      <c r="G2285" s="273" t="s">
        <v>1255</v>
      </c>
      <c r="H2285" s="273" t="s">
        <v>1773</v>
      </c>
      <c r="I2285" s="287">
        <v>1</v>
      </c>
      <c r="J2285" s="273">
        <v>46</v>
      </c>
      <c r="K2285" s="288">
        <v>4.49576E-2</v>
      </c>
      <c r="L2285" s="288">
        <v>3.0949999999999998E-2</v>
      </c>
      <c r="M2285" s="288">
        <f t="shared" si="70"/>
        <v>1.4007600000000002E-2</v>
      </c>
      <c r="N2285" s="289">
        <f t="shared" si="71"/>
        <v>0.31157357154296494</v>
      </c>
    </row>
    <row r="2286" spans="1:14">
      <c r="A2286" s="273" t="s">
        <v>2023</v>
      </c>
      <c r="B2286" s="273">
        <v>461111205</v>
      </c>
      <c r="C2286" s="273" t="s">
        <v>1463</v>
      </c>
      <c r="D2286" s="273">
        <v>26715280</v>
      </c>
      <c r="E2286" s="273">
        <v>100</v>
      </c>
      <c r="F2286" s="273" t="s">
        <v>1772</v>
      </c>
      <c r="G2286" s="273" t="s">
        <v>1255</v>
      </c>
      <c r="H2286" s="273" t="s">
        <v>1773</v>
      </c>
      <c r="I2286" s="287">
        <v>1</v>
      </c>
      <c r="J2286" s="273">
        <v>40</v>
      </c>
      <c r="K2286" s="288">
        <v>9.9049200000000004E-2</v>
      </c>
      <c r="L2286" s="288">
        <v>4.3521999999999998E-2</v>
      </c>
      <c r="M2286" s="288">
        <f t="shared" si="70"/>
        <v>5.5527200000000006E-2</v>
      </c>
      <c r="N2286" s="289">
        <f t="shared" si="71"/>
        <v>0.56060220577248487</v>
      </c>
    </row>
    <row r="2287" spans="1:14">
      <c r="A2287" s="273" t="s">
        <v>2023</v>
      </c>
      <c r="B2287" s="273">
        <v>461111205</v>
      </c>
      <c r="C2287" s="273" t="s">
        <v>1463</v>
      </c>
      <c r="D2287" s="273">
        <v>26715284</v>
      </c>
      <c r="E2287" s="273">
        <v>100</v>
      </c>
      <c r="F2287" s="273" t="s">
        <v>1772</v>
      </c>
      <c r="G2287" s="273" t="s">
        <v>1255</v>
      </c>
      <c r="H2287" s="273" t="s">
        <v>1773</v>
      </c>
      <c r="I2287" s="287">
        <v>1</v>
      </c>
      <c r="J2287" s="273">
        <v>104</v>
      </c>
      <c r="K2287" s="288">
        <v>0.13381799999999999</v>
      </c>
      <c r="L2287" s="288">
        <v>8.1036999999999998E-2</v>
      </c>
      <c r="M2287" s="288">
        <f t="shared" si="70"/>
        <v>5.2780999999999995E-2</v>
      </c>
      <c r="N2287" s="289">
        <f t="shared" si="71"/>
        <v>0.39442376959751302</v>
      </c>
    </row>
    <row r="2288" spans="1:14">
      <c r="A2288" s="273" t="s">
        <v>2023</v>
      </c>
      <c r="B2288" s="273">
        <v>461111205</v>
      </c>
      <c r="C2288" s="273" t="s">
        <v>1463</v>
      </c>
      <c r="D2288" s="273">
        <v>26715286</v>
      </c>
      <c r="E2288" s="273">
        <v>100</v>
      </c>
      <c r="F2288" s="273" t="s">
        <v>1772</v>
      </c>
      <c r="G2288" s="273" t="s">
        <v>1255</v>
      </c>
      <c r="H2288" s="273" t="s">
        <v>1773</v>
      </c>
      <c r="I2288" s="287">
        <v>1</v>
      </c>
      <c r="J2288" s="273">
        <v>63</v>
      </c>
      <c r="K2288" s="288">
        <v>0.13934079999999999</v>
      </c>
      <c r="L2288" s="288">
        <v>9.0418999999999999E-2</v>
      </c>
      <c r="M2288" s="288">
        <f t="shared" si="70"/>
        <v>4.8921799999999988E-2</v>
      </c>
      <c r="N2288" s="289">
        <f t="shared" si="71"/>
        <v>0.35109458249127312</v>
      </c>
    </row>
    <row r="2289" spans="1:14">
      <c r="A2289" s="273" t="s">
        <v>2023</v>
      </c>
      <c r="B2289" s="273">
        <v>461111205</v>
      </c>
      <c r="C2289" s="273" t="s">
        <v>1463</v>
      </c>
      <c r="D2289" s="273">
        <v>26715288</v>
      </c>
      <c r="E2289" s="273">
        <v>100</v>
      </c>
      <c r="F2289" s="273" t="s">
        <v>1772</v>
      </c>
      <c r="G2289" s="273" t="s">
        <v>1255</v>
      </c>
      <c r="H2289" s="273" t="s">
        <v>1773</v>
      </c>
      <c r="I2289" s="287">
        <v>1</v>
      </c>
      <c r="J2289" s="273">
        <v>57</v>
      </c>
      <c r="K2289" s="288">
        <v>0.106734</v>
      </c>
      <c r="L2289" s="288">
        <v>6.6901000000000002E-2</v>
      </c>
      <c r="M2289" s="288">
        <f t="shared" si="70"/>
        <v>3.9832999999999993E-2</v>
      </c>
      <c r="N2289" s="289">
        <f t="shared" si="71"/>
        <v>0.37319879326175348</v>
      </c>
    </row>
    <row r="2290" spans="1:14">
      <c r="A2290" s="273" t="s">
        <v>2023</v>
      </c>
      <c r="B2290" s="273">
        <v>461111205</v>
      </c>
      <c r="C2290" s="273" t="s">
        <v>1463</v>
      </c>
      <c r="D2290" s="273">
        <v>26715296</v>
      </c>
      <c r="E2290" s="273">
        <v>100</v>
      </c>
      <c r="F2290" s="273" t="s">
        <v>1772</v>
      </c>
      <c r="G2290" s="273" t="s">
        <v>1255</v>
      </c>
      <c r="H2290" s="273" t="s">
        <v>1773</v>
      </c>
      <c r="I2290" s="287">
        <v>1</v>
      </c>
      <c r="J2290" s="273">
        <v>28</v>
      </c>
      <c r="K2290" s="288">
        <v>4.5456000000000003E-2</v>
      </c>
      <c r="L2290" s="288">
        <v>3.3269E-2</v>
      </c>
      <c r="M2290" s="288">
        <f t="shared" ref="M2290:M2353" si="72">K2290-L2290</f>
        <v>1.2187000000000003E-2</v>
      </c>
      <c r="N2290" s="289">
        <f t="shared" ref="N2290:N2353" si="73">M2290/K2290</f>
        <v>0.26810542062654003</v>
      </c>
    </row>
    <row r="2291" spans="1:14">
      <c r="A2291" s="273" t="s">
        <v>2038</v>
      </c>
      <c r="B2291" s="273">
        <v>462312203</v>
      </c>
      <c r="C2291" s="273" t="s">
        <v>1585</v>
      </c>
      <c r="D2291" s="273">
        <v>30953781</v>
      </c>
      <c r="E2291" s="273">
        <v>100</v>
      </c>
      <c r="F2291" s="273" t="s">
        <v>1772</v>
      </c>
      <c r="G2291" s="273" t="s">
        <v>1255</v>
      </c>
      <c r="H2291" s="273" t="s">
        <v>1773</v>
      </c>
      <c r="I2291" s="287">
        <v>1</v>
      </c>
      <c r="J2291" s="273">
        <v>282</v>
      </c>
      <c r="K2291" s="288">
        <v>3.9661199999999994E-2</v>
      </c>
      <c r="L2291" s="288">
        <v>1.6500000000000001E-2</v>
      </c>
      <c r="M2291" s="288">
        <f t="shared" si="72"/>
        <v>2.3161199999999993E-2</v>
      </c>
      <c r="N2291" s="289">
        <f t="shared" si="73"/>
        <v>0.58397627908384009</v>
      </c>
    </row>
    <row r="2292" spans="1:14">
      <c r="A2292" s="273" t="s">
        <v>2039</v>
      </c>
      <c r="B2292" s="273">
        <v>461141103</v>
      </c>
      <c r="C2292" s="273" t="s">
        <v>2040</v>
      </c>
      <c r="D2292" s="273">
        <v>18899628</v>
      </c>
      <c r="E2292" s="273">
        <v>250</v>
      </c>
      <c r="F2292" s="273" t="s">
        <v>1772</v>
      </c>
      <c r="G2292" s="273" t="s">
        <v>1255</v>
      </c>
      <c r="H2292" s="273" t="s">
        <v>1773</v>
      </c>
      <c r="I2292" s="287">
        <v>1</v>
      </c>
      <c r="J2292" s="273">
        <v>117</v>
      </c>
      <c r="K2292" s="288">
        <v>0.2431624</v>
      </c>
      <c r="L2292" s="288">
        <v>0.13328395000000001</v>
      </c>
      <c r="M2292" s="288">
        <f t="shared" si="72"/>
        <v>0.10987844999999999</v>
      </c>
      <c r="N2292" s="289">
        <f t="shared" si="73"/>
        <v>0.45187269906860594</v>
      </c>
    </row>
    <row r="2293" spans="1:14">
      <c r="A2293" s="273" t="s">
        <v>2039</v>
      </c>
      <c r="B2293" s="273">
        <v>461141104</v>
      </c>
      <c r="C2293" s="273" t="s">
        <v>2041</v>
      </c>
      <c r="D2293" s="273">
        <v>20742254</v>
      </c>
      <c r="E2293" s="273">
        <v>100</v>
      </c>
      <c r="F2293" s="273" t="s">
        <v>1772</v>
      </c>
      <c r="G2293" s="273" t="s">
        <v>1255</v>
      </c>
      <c r="H2293" s="273" t="s">
        <v>1773</v>
      </c>
      <c r="I2293" s="287">
        <v>1</v>
      </c>
      <c r="J2293" s="273">
        <v>104</v>
      </c>
      <c r="K2293" s="288">
        <v>0.18173439999999999</v>
      </c>
      <c r="L2293" s="288">
        <v>0.126946</v>
      </c>
      <c r="M2293" s="288">
        <f t="shared" si="72"/>
        <v>5.4788399999999987E-2</v>
      </c>
      <c r="N2293" s="289">
        <f t="shared" si="73"/>
        <v>0.30147511973517394</v>
      </c>
    </row>
    <row r="2294" spans="1:14">
      <c r="A2294" s="273" t="s">
        <v>2039</v>
      </c>
      <c r="B2294" s="273">
        <v>461141104</v>
      </c>
      <c r="C2294" s="273" t="s">
        <v>2041</v>
      </c>
      <c r="D2294" s="273">
        <v>20742304</v>
      </c>
      <c r="E2294" s="273">
        <v>100</v>
      </c>
      <c r="F2294" s="273" t="s">
        <v>1772</v>
      </c>
      <c r="G2294" s="273" t="s">
        <v>1255</v>
      </c>
      <c r="H2294" s="273" t="s">
        <v>1773</v>
      </c>
      <c r="I2294" s="287">
        <v>1</v>
      </c>
      <c r="J2294" s="273">
        <v>116</v>
      </c>
      <c r="K2294" s="288">
        <v>0.19586679999999998</v>
      </c>
      <c r="L2294" s="288">
        <v>8.8122000000000006E-2</v>
      </c>
      <c r="M2294" s="288">
        <f t="shared" si="72"/>
        <v>0.10774479999999997</v>
      </c>
      <c r="N2294" s="289">
        <f t="shared" si="73"/>
        <v>0.55009220551926097</v>
      </c>
    </row>
    <row r="2295" spans="1:14">
      <c r="A2295" s="273" t="s">
        <v>2039</v>
      </c>
      <c r="B2295" s="273">
        <v>461141101</v>
      </c>
      <c r="C2295" s="273" t="s">
        <v>1495</v>
      </c>
      <c r="D2295" s="273">
        <v>20978638</v>
      </c>
      <c r="E2295" s="273">
        <v>100</v>
      </c>
      <c r="F2295" s="273" t="s">
        <v>1772</v>
      </c>
      <c r="G2295" s="273" t="s">
        <v>1255</v>
      </c>
      <c r="H2295" s="273" t="s">
        <v>1773</v>
      </c>
      <c r="I2295" s="287">
        <v>1</v>
      </c>
      <c r="J2295" s="273">
        <v>71</v>
      </c>
      <c r="K2295" s="288">
        <v>5.4882400000000005E-2</v>
      </c>
      <c r="L2295" s="288">
        <v>3.9198999999999998E-2</v>
      </c>
      <c r="M2295" s="288">
        <f t="shared" si="72"/>
        <v>1.5683400000000007E-2</v>
      </c>
      <c r="N2295" s="289">
        <f t="shared" si="73"/>
        <v>0.28576374211040345</v>
      </c>
    </row>
    <row r="2296" spans="1:14">
      <c r="A2296" s="273" t="s">
        <v>2039</v>
      </c>
      <c r="B2296" s="273">
        <v>461141101</v>
      </c>
      <c r="C2296" s="273" t="s">
        <v>1495</v>
      </c>
      <c r="D2296" s="273">
        <v>20978648</v>
      </c>
      <c r="E2296" s="273">
        <v>100</v>
      </c>
      <c r="F2296" s="273" t="s">
        <v>1772</v>
      </c>
      <c r="G2296" s="273" t="s">
        <v>1255</v>
      </c>
      <c r="H2296" s="273" t="s">
        <v>1773</v>
      </c>
      <c r="I2296" s="287">
        <v>1</v>
      </c>
      <c r="J2296" s="273">
        <v>38</v>
      </c>
      <c r="K2296" s="288">
        <v>2.55728E-2</v>
      </c>
      <c r="L2296" s="288">
        <v>1.5384999999999999E-2</v>
      </c>
      <c r="M2296" s="288">
        <f t="shared" si="72"/>
        <v>1.01878E-2</v>
      </c>
      <c r="N2296" s="289">
        <f t="shared" si="73"/>
        <v>0.39838422073453045</v>
      </c>
    </row>
    <row r="2297" spans="1:14">
      <c r="A2297" s="273" t="s">
        <v>2039</v>
      </c>
      <c r="B2297" s="273">
        <v>461141101</v>
      </c>
      <c r="C2297" s="273" t="s">
        <v>1495</v>
      </c>
      <c r="D2297" s="273">
        <v>20978654</v>
      </c>
      <c r="E2297" s="273">
        <v>100</v>
      </c>
      <c r="F2297" s="273" t="s">
        <v>1772</v>
      </c>
      <c r="G2297" s="273" t="s">
        <v>1255</v>
      </c>
      <c r="H2297" s="273" t="s">
        <v>1773</v>
      </c>
      <c r="I2297" s="287">
        <v>1</v>
      </c>
      <c r="J2297" s="273">
        <v>100</v>
      </c>
      <c r="K2297" s="288">
        <v>8.809560000000001E-2</v>
      </c>
      <c r="L2297" s="288">
        <v>4.5109999999999997E-2</v>
      </c>
      <c r="M2297" s="288">
        <f t="shared" si="72"/>
        <v>4.2985600000000013E-2</v>
      </c>
      <c r="N2297" s="289">
        <f t="shared" si="73"/>
        <v>0.48794264412751609</v>
      </c>
    </row>
    <row r="2298" spans="1:14">
      <c r="A2298" s="273" t="s">
        <v>2039</v>
      </c>
      <c r="B2298" s="273">
        <v>461141101</v>
      </c>
      <c r="C2298" s="273" t="s">
        <v>1495</v>
      </c>
      <c r="D2298" s="273">
        <v>20978674</v>
      </c>
      <c r="E2298" s="273">
        <v>100</v>
      </c>
      <c r="F2298" s="273" t="s">
        <v>1772</v>
      </c>
      <c r="G2298" s="273" t="s">
        <v>1255</v>
      </c>
      <c r="H2298" s="273" t="s">
        <v>1773</v>
      </c>
      <c r="I2298" s="287">
        <v>1</v>
      </c>
      <c r="J2298" s="273">
        <v>48</v>
      </c>
      <c r="K2298" s="288">
        <v>4.2201599999999999E-2</v>
      </c>
      <c r="L2298" s="288">
        <v>2.7543000000000002E-2</v>
      </c>
      <c r="M2298" s="288">
        <f t="shared" si="72"/>
        <v>1.4658599999999997E-2</v>
      </c>
      <c r="N2298" s="289">
        <f t="shared" si="73"/>
        <v>0.34734702001819828</v>
      </c>
    </row>
    <row r="2299" spans="1:14">
      <c r="A2299" s="273" t="s">
        <v>2039</v>
      </c>
      <c r="B2299" s="273">
        <v>461141101</v>
      </c>
      <c r="C2299" s="273" t="s">
        <v>1495</v>
      </c>
      <c r="D2299" s="273">
        <v>20978694</v>
      </c>
      <c r="E2299" s="273">
        <v>100</v>
      </c>
      <c r="F2299" s="273" t="s">
        <v>1772</v>
      </c>
      <c r="G2299" s="273" t="s">
        <v>1255</v>
      </c>
      <c r="H2299" s="273" t="s">
        <v>1773</v>
      </c>
      <c r="I2299" s="287">
        <v>1</v>
      </c>
      <c r="J2299" s="273">
        <v>54</v>
      </c>
      <c r="K2299" s="288">
        <v>6.4288399999999996E-2</v>
      </c>
      <c r="L2299" s="288">
        <v>3.3419999999999998E-2</v>
      </c>
      <c r="M2299" s="288">
        <f t="shared" si="72"/>
        <v>3.0868399999999997E-2</v>
      </c>
      <c r="N2299" s="289">
        <f t="shared" si="73"/>
        <v>0.48015505130007902</v>
      </c>
    </row>
    <row r="2300" spans="1:14">
      <c r="A2300" s="273" t="s">
        <v>2039</v>
      </c>
      <c r="B2300" s="273">
        <v>461141101</v>
      </c>
      <c r="C2300" s="273" t="s">
        <v>1495</v>
      </c>
      <c r="D2300" s="273">
        <v>20978764</v>
      </c>
      <c r="E2300" s="273">
        <v>100</v>
      </c>
      <c r="F2300" s="273" t="s">
        <v>1772</v>
      </c>
      <c r="G2300" s="273" t="s">
        <v>1255</v>
      </c>
      <c r="H2300" s="273" t="s">
        <v>1773</v>
      </c>
      <c r="I2300" s="287">
        <v>1</v>
      </c>
      <c r="J2300" s="273">
        <v>73</v>
      </c>
      <c r="K2300" s="288">
        <v>0.14835120000000002</v>
      </c>
      <c r="L2300" s="288">
        <v>6.3367999999999994E-2</v>
      </c>
      <c r="M2300" s="288">
        <f t="shared" si="72"/>
        <v>8.4983200000000023E-2</v>
      </c>
      <c r="N2300" s="289">
        <f t="shared" si="73"/>
        <v>0.57285144980290026</v>
      </c>
    </row>
    <row r="2301" spans="1:14">
      <c r="A2301" s="273" t="s">
        <v>2039</v>
      </c>
      <c r="B2301" s="273">
        <v>461141101</v>
      </c>
      <c r="C2301" s="273" t="s">
        <v>1495</v>
      </c>
      <c r="D2301" s="273">
        <v>20978930</v>
      </c>
      <c r="E2301" s="273">
        <v>100</v>
      </c>
      <c r="F2301" s="273" t="s">
        <v>1772</v>
      </c>
      <c r="G2301" s="273" t="s">
        <v>1255</v>
      </c>
      <c r="H2301" s="273" t="s">
        <v>1773</v>
      </c>
      <c r="I2301" s="287">
        <v>1</v>
      </c>
      <c r="J2301" s="273">
        <v>39</v>
      </c>
      <c r="K2301" s="288">
        <v>5.5396000000000004E-3</v>
      </c>
      <c r="L2301" s="288">
        <v>4.6230000000000004E-3</v>
      </c>
      <c r="M2301" s="288">
        <f t="shared" si="72"/>
        <v>9.1660000000000005E-4</v>
      </c>
      <c r="N2301" s="289">
        <f t="shared" si="73"/>
        <v>0.16546321034009676</v>
      </c>
    </row>
    <row r="2302" spans="1:14">
      <c r="A2302" s="273" t="s">
        <v>2039</v>
      </c>
      <c r="B2302" s="273">
        <v>461141101</v>
      </c>
      <c r="C2302" s="273" t="s">
        <v>1495</v>
      </c>
      <c r="D2302" s="273">
        <v>20979118</v>
      </c>
      <c r="E2302" s="273">
        <v>100</v>
      </c>
      <c r="F2302" s="273" t="s">
        <v>1772</v>
      </c>
      <c r="G2302" s="273" t="s">
        <v>1255</v>
      </c>
      <c r="H2302" s="273" t="s">
        <v>1773</v>
      </c>
      <c r="I2302" s="287">
        <v>1</v>
      </c>
      <c r="J2302" s="273">
        <v>47</v>
      </c>
      <c r="K2302" s="288">
        <v>5.2105600000000002E-2</v>
      </c>
      <c r="L2302" s="288">
        <v>2.0487999999999999E-2</v>
      </c>
      <c r="M2302" s="288">
        <f t="shared" si="72"/>
        <v>3.1617600000000003E-2</v>
      </c>
      <c r="N2302" s="289">
        <f t="shared" si="73"/>
        <v>0.60679850150463677</v>
      </c>
    </row>
    <row r="2303" spans="1:14">
      <c r="A2303" s="273" t="s">
        <v>2039</v>
      </c>
      <c r="B2303" s="273">
        <v>461141105</v>
      </c>
      <c r="C2303" s="273" t="s">
        <v>1497</v>
      </c>
      <c r="D2303" s="273">
        <v>21070877</v>
      </c>
      <c r="E2303" s="273">
        <v>100</v>
      </c>
      <c r="F2303" s="273" t="s">
        <v>1772</v>
      </c>
      <c r="G2303" s="273" t="s">
        <v>1255</v>
      </c>
      <c r="H2303" s="273" t="s">
        <v>1773</v>
      </c>
      <c r="I2303" s="287">
        <v>1</v>
      </c>
      <c r="J2303" s="273">
        <v>91</v>
      </c>
      <c r="K2303" s="288">
        <v>9.0082399999999993E-2</v>
      </c>
      <c r="L2303" s="288">
        <v>4.3677000000000001E-2</v>
      </c>
      <c r="M2303" s="288">
        <f t="shared" si="72"/>
        <v>4.6405399999999992E-2</v>
      </c>
      <c r="N2303" s="289">
        <f t="shared" si="73"/>
        <v>0.51514391268438675</v>
      </c>
    </row>
    <row r="2304" spans="1:14">
      <c r="A2304" s="273" t="s">
        <v>2039</v>
      </c>
      <c r="B2304" s="273">
        <v>461141105</v>
      </c>
      <c r="C2304" s="273" t="s">
        <v>1497</v>
      </c>
      <c r="D2304" s="273">
        <v>21070893</v>
      </c>
      <c r="E2304" s="273">
        <v>100</v>
      </c>
      <c r="F2304" s="273" t="s">
        <v>1772</v>
      </c>
      <c r="G2304" s="273" t="s">
        <v>1255</v>
      </c>
      <c r="H2304" s="273" t="s">
        <v>1773</v>
      </c>
      <c r="I2304" s="287">
        <v>1</v>
      </c>
      <c r="J2304" s="273">
        <v>81</v>
      </c>
      <c r="K2304" s="288">
        <v>6.7619600000000002E-2</v>
      </c>
      <c r="L2304" s="288">
        <v>3.1508000000000001E-2</v>
      </c>
      <c r="M2304" s="288">
        <f t="shared" si="72"/>
        <v>3.6111600000000001E-2</v>
      </c>
      <c r="N2304" s="289">
        <f t="shared" si="73"/>
        <v>0.53404042614863145</v>
      </c>
    </row>
    <row r="2305" spans="1:14">
      <c r="A2305" s="273" t="s">
        <v>2039</v>
      </c>
      <c r="B2305" s="273">
        <v>461141105</v>
      </c>
      <c r="C2305" s="273" t="s">
        <v>1497</v>
      </c>
      <c r="D2305" s="273">
        <v>21070947</v>
      </c>
      <c r="E2305" s="273">
        <v>100</v>
      </c>
      <c r="F2305" s="273" t="s">
        <v>1772</v>
      </c>
      <c r="G2305" s="273" t="s">
        <v>1255</v>
      </c>
      <c r="H2305" s="273" t="s">
        <v>1773</v>
      </c>
      <c r="I2305" s="287">
        <v>1</v>
      </c>
      <c r="J2305" s="273">
        <v>73</v>
      </c>
      <c r="K2305" s="288">
        <v>0.10430919999999999</v>
      </c>
      <c r="L2305" s="288">
        <v>4.3493199999999996E-2</v>
      </c>
      <c r="M2305" s="288">
        <f t="shared" si="72"/>
        <v>6.0815999999999995E-2</v>
      </c>
      <c r="N2305" s="289">
        <f t="shared" si="73"/>
        <v>0.5830358204261944</v>
      </c>
    </row>
    <row r="2306" spans="1:14">
      <c r="A2306" s="273" t="s">
        <v>2039</v>
      </c>
      <c r="B2306" s="273">
        <v>461141105</v>
      </c>
      <c r="C2306" s="273" t="s">
        <v>1497</v>
      </c>
      <c r="D2306" s="273">
        <v>21070963</v>
      </c>
      <c r="E2306" s="273">
        <v>100</v>
      </c>
      <c r="F2306" s="273" t="s">
        <v>1772</v>
      </c>
      <c r="G2306" s="273" t="s">
        <v>1255</v>
      </c>
      <c r="H2306" s="273" t="s">
        <v>1773</v>
      </c>
      <c r="I2306" s="287">
        <v>1</v>
      </c>
      <c r="J2306" s="273">
        <v>23</v>
      </c>
      <c r="K2306" s="288">
        <v>1.7481200000000002E-2</v>
      </c>
      <c r="L2306" s="288">
        <v>6.8539999999999998E-3</v>
      </c>
      <c r="M2306" s="288">
        <f t="shared" si="72"/>
        <v>1.0627200000000003E-2</v>
      </c>
      <c r="N2306" s="289">
        <f t="shared" si="73"/>
        <v>0.60792165297576839</v>
      </c>
    </row>
    <row r="2307" spans="1:14">
      <c r="A2307" s="273" t="s">
        <v>2039</v>
      </c>
      <c r="B2307" s="273">
        <v>461141105</v>
      </c>
      <c r="C2307" s="273" t="s">
        <v>1497</v>
      </c>
      <c r="D2307" s="273">
        <v>21070971</v>
      </c>
      <c r="E2307" s="273">
        <v>100</v>
      </c>
      <c r="F2307" s="273" t="s">
        <v>1772</v>
      </c>
      <c r="G2307" s="273" t="s">
        <v>1255</v>
      </c>
      <c r="H2307" s="273" t="s">
        <v>1773</v>
      </c>
      <c r="I2307" s="287">
        <v>1</v>
      </c>
      <c r="J2307" s="273">
        <v>45</v>
      </c>
      <c r="K2307" s="288">
        <v>3.9157199999999996E-2</v>
      </c>
      <c r="L2307" s="288">
        <v>2.8021999999999998E-2</v>
      </c>
      <c r="M2307" s="288">
        <f t="shared" si="72"/>
        <v>1.1135199999999998E-2</v>
      </c>
      <c r="N2307" s="289">
        <f t="shared" si="73"/>
        <v>0.2843717119712339</v>
      </c>
    </row>
    <row r="2308" spans="1:14">
      <c r="A2308" s="273" t="s">
        <v>2039</v>
      </c>
      <c r="B2308" s="273">
        <v>461141105</v>
      </c>
      <c r="C2308" s="273" t="s">
        <v>1497</v>
      </c>
      <c r="D2308" s="273">
        <v>21071045</v>
      </c>
      <c r="E2308" s="273">
        <v>100</v>
      </c>
      <c r="F2308" s="273" t="s">
        <v>1772</v>
      </c>
      <c r="G2308" s="273" t="s">
        <v>1255</v>
      </c>
      <c r="H2308" s="273" t="s">
        <v>1773</v>
      </c>
      <c r="I2308" s="287">
        <v>1</v>
      </c>
      <c r="J2308" s="273">
        <v>134</v>
      </c>
      <c r="K2308" s="288">
        <v>7.6092800000000002E-2</v>
      </c>
      <c r="L2308" s="288">
        <v>5.1823000000000001E-2</v>
      </c>
      <c r="M2308" s="288">
        <f t="shared" si="72"/>
        <v>2.4269800000000001E-2</v>
      </c>
      <c r="N2308" s="289">
        <f t="shared" si="73"/>
        <v>0.31895001892426089</v>
      </c>
    </row>
    <row r="2309" spans="1:14">
      <c r="A2309" s="273" t="s">
        <v>2039</v>
      </c>
      <c r="B2309" s="273">
        <v>461141105</v>
      </c>
      <c r="C2309" s="273" t="s">
        <v>1497</v>
      </c>
      <c r="D2309" s="273">
        <v>21071047</v>
      </c>
      <c r="E2309" s="273">
        <v>100</v>
      </c>
      <c r="F2309" s="273" t="s">
        <v>1772</v>
      </c>
      <c r="G2309" s="273" t="s">
        <v>1255</v>
      </c>
      <c r="H2309" s="273" t="s">
        <v>1773</v>
      </c>
      <c r="I2309" s="287">
        <v>1</v>
      </c>
      <c r="J2309" s="273">
        <v>89</v>
      </c>
      <c r="K2309" s="288">
        <v>9.9104399999999995E-2</v>
      </c>
      <c r="L2309" s="288">
        <v>5.0084999999999998E-2</v>
      </c>
      <c r="M2309" s="288">
        <f t="shared" si="72"/>
        <v>4.9019399999999998E-2</v>
      </c>
      <c r="N2309" s="289">
        <f t="shared" si="73"/>
        <v>0.49462385121144975</v>
      </c>
    </row>
    <row r="2310" spans="1:14">
      <c r="A2310" s="273" t="s">
        <v>2039</v>
      </c>
      <c r="B2310" s="273">
        <v>461141105</v>
      </c>
      <c r="C2310" s="273" t="s">
        <v>1497</v>
      </c>
      <c r="D2310" s="273">
        <v>21071057</v>
      </c>
      <c r="E2310" s="273">
        <v>100</v>
      </c>
      <c r="F2310" s="273" t="s">
        <v>1772</v>
      </c>
      <c r="G2310" s="273" t="s">
        <v>1255</v>
      </c>
      <c r="H2310" s="273" t="s">
        <v>1773</v>
      </c>
      <c r="I2310" s="287">
        <v>1</v>
      </c>
      <c r="J2310" s="273">
        <v>45</v>
      </c>
      <c r="K2310" s="288">
        <v>7.4229199999999995E-2</v>
      </c>
      <c r="L2310" s="288">
        <v>2.4594000000000001E-2</v>
      </c>
      <c r="M2310" s="288">
        <f t="shared" si="72"/>
        <v>4.963519999999999E-2</v>
      </c>
      <c r="N2310" s="289">
        <f t="shared" si="73"/>
        <v>0.66867486110587204</v>
      </c>
    </row>
    <row r="2311" spans="1:14">
      <c r="A2311" s="273" t="s">
        <v>2017</v>
      </c>
      <c r="B2311" s="273">
        <v>461142104</v>
      </c>
      <c r="C2311" s="273" t="s">
        <v>1509</v>
      </c>
      <c r="D2311" s="273">
        <v>21071065</v>
      </c>
      <c r="E2311" s="273">
        <v>100</v>
      </c>
      <c r="F2311" s="273" t="s">
        <v>1772</v>
      </c>
      <c r="G2311" s="273" t="s">
        <v>1255</v>
      </c>
      <c r="H2311" s="273" t="s">
        <v>1773</v>
      </c>
      <c r="I2311" s="287">
        <v>1</v>
      </c>
      <c r="J2311" s="273">
        <v>56</v>
      </c>
      <c r="K2311" s="288">
        <v>2.46748E-2</v>
      </c>
      <c r="L2311" s="288">
        <v>1.9913E-2</v>
      </c>
      <c r="M2311" s="288">
        <f t="shared" si="72"/>
        <v>4.7618000000000001E-3</v>
      </c>
      <c r="N2311" s="289">
        <f t="shared" si="73"/>
        <v>0.19298231393972798</v>
      </c>
    </row>
    <row r="2312" spans="1:14">
      <c r="A2312" s="273" t="s">
        <v>2039</v>
      </c>
      <c r="B2312" s="273">
        <v>461141105</v>
      </c>
      <c r="C2312" s="273" t="s">
        <v>1497</v>
      </c>
      <c r="D2312" s="273">
        <v>21071083</v>
      </c>
      <c r="E2312" s="273">
        <v>100</v>
      </c>
      <c r="F2312" s="273" t="s">
        <v>1772</v>
      </c>
      <c r="G2312" s="273" t="s">
        <v>1255</v>
      </c>
      <c r="H2312" s="273" t="s">
        <v>1773</v>
      </c>
      <c r="I2312" s="287">
        <v>1</v>
      </c>
      <c r="J2312" s="273">
        <v>130</v>
      </c>
      <c r="K2312" s="288">
        <v>8.7211999999999998E-2</v>
      </c>
      <c r="L2312" s="288">
        <v>6.8903000000000006E-2</v>
      </c>
      <c r="M2312" s="288">
        <f t="shared" si="72"/>
        <v>1.8308999999999992E-2</v>
      </c>
      <c r="N2312" s="289">
        <f t="shared" si="73"/>
        <v>0.20993670595789563</v>
      </c>
    </row>
    <row r="2313" spans="1:14">
      <c r="A2313" s="273" t="s">
        <v>2039</v>
      </c>
      <c r="B2313" s="273">
        <v>461141105</v>
      </c>
      <c r="C2313" s="273" t="s">
        <v>1497</v>
      </c>
      <c r="D2313" s="273">
        <v>21071135</v>
      </c>
      <c r="E2313" s="273">
        <v>100</v>
      </c>
      <c r="F2313" s="273" t="s">
        <v>1772</v>
      </c>
      <c r="G2313" s="273" t="s">
        <v>1255</v>
      </c>
      <c r="H2313" s="273" t="s">
        <v>1773</v>
      </c>
      <c r="I2313" s="287">
        <v>1</v>
      </c>
      <c r="J2313" s="273">
        <v>54</v>
      </c>
      <c r="K2313" s="288">
        <v>5.2420000000000001E-2</v>
      </c>
      <c r="L2313" s="288">
        <v>4.0779999999999997E-2</v>
      </c>
      <c r="M2313" s="288">
        <f t="shared" si="72"/>
        <v>1.1640000000000005E-2</v>
      </c>
      <c r="N2313" s="289">
        <f t="shared" si="73"/>
        <v>0.22205265165967197</v>
      </c>
    </row>
    <row r="2314" spans="1:14">
      <c r="A2314" s="273" t="s">
        <v>2039</v>
      </c>
      <c r="B2314" s="273">
        <v>461141105</v>
      </c>
      <c r="C2314" s="273" t="s">
        <v>1497</v>
      </c>
      <c r="D2314" s="273">
        <v>21071151</v>
      </c>
      <c r="E2314" s="273">
        <v>100</v>
      </c>
      <c r="F2314" s="273" t="s">
        <v>1772</v>
      </c>
      <c r="G2314" s="273" t="s">
        <v>1255</v>
      </c>
      <c r="H2314" s="273" t="s">
        <v>1773</v>
      </c>
      <c r="I2314" s="287">
        <v>1</v>
      </c>
      <c r="J2314" s="273">
        <v>50</v>
      </c>
      <c r="K2314" s="288">
        <v>5.8736800000000006E-2</v>
      </c>
      <c r="L2314" s="288">
        <v>3.8216E-2</v>
      </c>
      <c r="M2314" s="288">
        <f t="shared" si="72"/>
        <v>2.0520800000000006E-2</v>
      </c>
      <c r="N2314" s="289">
        <f t="shared" si="73"/>
        <v>0.34936870922488122</v>
      </c>
    </row>
    <row r="2315" spans="1:14">
      <c r="A2315" s="273" t="s">
        <v>2039</v>
      </c>
      <c r="B2315" s="273">
        <v>461141105</v>
      </c>
      <c r="C2315" s="273" t="s">
        <v>1497</v>
      </c>
      <c r="D2315" s="273">
        <v>21071161</v>
      </c>
      <c r="E2315" s="273">
        <v>100</v>
      </c>
      <c r="F2315" s="273" t="s">
        <v>1772</v>
      </c>
      <c r="G2315" s="273" t="s">
        <v>1255</v>
      </c>
      <c r="H2315" s="273" t="s">
        <v>1773</v>
      </c>
      <c r="I2315" s="287">
        <v>1</v>
      </c>
      <c r="J2315" s="273">
        <v>52</v>
      </c>
      <c r="K2315" s="288">
        <v>5.1492800000000005E-2</v>
      </c>
      <c r="L2315" s="288">
        <v>3.1213000000000001E-2</v>
      </c>
      <c r="M2315" s="288">
        <f t="shared" si="72"/>
        <v>2.0279800000000004E-2</v>
      </c>
      <c r="N2315" s="289">
        <f t="shared" si="73"/>
        <v>0.39383758506043565</v>
      </c>
    </row>
    <row r="2316" spans="1:14">
      <c r="A2316" s="273" t="s">
        <v>2039</v>
      </c>
      <c r="B2316" s="273">
        <v>461141107</v>
      </c>
      <c r="C2316" s="273" t="s">
        <v>1498</v>
      </c>
      <c r="D2316" s="273">
        <v>21611564</v>
      </c>
      <c r="E2316" s="273">
        <v>100</v>
      </c>
      <c r="F2316" s="273" t="s">
        <v>1772</v>
      </c>
      <c r="G2316" s="273" t="s">
        <v>1255</v>
      </c>
      <c r="H2316" s="273" t="s">
        <v>1773</v>
      </c>
      <c r="I2316" s="287">
        <v>1</v>
      </c>
      <c r="J2316" s="273">
        <v>90</v>
      </c>
      <c r="K2316" s="288">
        <v>7.6252399999999998E-2</v>
      </c>
      <c r="L2316" s="288">
        <v>4.7965000000000001E-2</v>
      </c>
      <c r="M2316" s="288">
        <f t="shared" si="72"/>
        <v>2.8287399999999997E-2</v>
      </c>
      <c r="N2316" s="289">
        <f t="shared" si="73"/>
        <v>0.3709706186297087</v>
      </c>
    </row>
    <row r="2317" spans="1:14">
      <c r="A2317" s="273" t="s">
        <v>2039</v>
      </c>
      <c r="B2317" s="273">
        <v>461141107</v>
      </c>
      <c r="C2317" s="273" t="s">
        <v>1498</v>
      </c>
      <c r="D2317" s="273">
        <v>21611566</v>
      </c>
      <c r="E2317" s="273">
        <v>100</v>
      </c>
      <c r="F2317" s="273" t="s">
        <v>1772</v>
      </c>
      <c r="G2317" s="273" t="s">
        <v>1255</v>
      </c>
      <c r="H2317" s="273" t="s">
        <v>1773</v>
      </c>
      <c r="I2317" s="287">
        <v>1</v>
      </c>
      <c r="J2317" s="273">
        <v>23</v>
      </c>
      <c r="K2317" s="288">
        <v>1.3835999999999999E-2</v>
      </c>
      <c r="L2317" s="288">
        <v>1.0021E-2</v>
      </c>
      <c r="M2317" s="288">
        <f t="shared" si="72"/>
        <v>3.8149999999999989E-3</v>
      </c>
      <c r="N2317" s="289">
        <f t="shared" si="73"/>
        <v>0.27572997976293723</v>
      </c>
    </row>
    <row r="2318" spans="1:14">
      <c r="A2318" s="273" t="s">
        <v>2039</v>
      </c>
      <c r="B2318" s="273">
        <v>461141105</v>
      </c>
      <c r="C2318" s="273" t="s">
        <v>1497</v>
      </c>
      <c r="D2318" s="273">
        <v>21611568</v>
      </c>
      <c r="E2318" s="273">
        <v>100</v>
      </c>
      <c r="F2318" s="273" t="s">
        <v>1772</v>
      </c>
      <c r="G2318" s="273" t="s">
        <v>1255</v>
      </c>
      <c r="H2318" s="273" t="s">
        <v>1773</v>
      </c>
      <c r="I2318" s="287">
        <v>1</v>
      </c>
      <c r="J2318" s="273">
        <v>79</v>
      </c>
      <c r="K2318" s="288">
        <v>5.67888E-2</v>
      </c>
      <c r="L2318" s="288">
        <v>5.2448000000000002E-2</v>
      </c>
      <c r="M2318" s="288">
        <f t="shared" si="72"/>
        <v>4.3407999999999988E-3</v>
      </c>
      <c r="N2318" s="289">
        <f t="shared" si="73"/>
        <v>7.6437607415546713E-2</v>
      </c>
    </row>
    <row r="2319" spans="1:14">
      <c r="A2319" s="273" t="s">
        <v>2039</v>
      </c>
      <c r="B2319" s="273">
        <v>461141107</v>
      </c>
      <c r="C2319" s="273" t="s">
        <v>1498</v>
      </c>
      <c r="D2319" s="273">
        <v>21611570</v>
      </c>
      <c r="E2319" s="273">
        <v>100</v>
      </c>
      <c r="F2319" s="273" t="s">
        <v>1772</v>
      </c>
      <c r="G2319" s="273" t="s">
        <v>1255</v>
      </c>
      <c r="H2319" s="273" t="s">
        <v>1773</v>
      </c>
      <c r="I2319" s="287">
        <v>1</v>
      </c>
      <c r="J2319" s="273">
        <v>56</v>
      </c>
      <c r="K2319" s="288">
        <v>0.10451000000000001</v>
      </c>
      <c r="L2319" s="288">
        <v>4.3386000000000001E-2</v>
      </c>
      <c r="M2319" s="288">
        <f t="shared" si="72"/>
        <v>6.1124000000000005E-2</v>
      </c>
      <c r="N2319" s="289">
        <f t="shared" si="73"/>
        <v>0.58486269256530476</v>
      </c>
    </row>
    <row r="2320" spans="1:14">
      <c r="A2320" s="273" t="s">
        <v>2039</v>
      </c>
      <c r="B2320" s="273">
        <v>461141107</v>
      </c>
      <c r="C2320" s="273" t="s">
        <v>1498</v>
      </c>
      <c r="D2320" s="273">
        <v>21611586</v>
      </c>
      <c r="E2320" s="273">
        <v>100</v>
      </c>
      <c r="F2320" s="273" t="s">
        <v>1772</v>
      </c>
      <c r="G2320" s="273" t="s">
        <v>1255</v>
      </c>
      <c r="H2320" s="273" t="s">
        <v>1773</v>
      </c>
      <c r="I2320" s="287">
        <v>1</v>
      </c>
      <c r="J2320" s="273">
        <v>52</v>
      </c>
      <c r="K2320" s="288">
        <v>5.4982400000000001E-2</v>
      </c>
      <c r="L2320" s="288">
        <v>2.3820999999999998E-2</v>
      </c>
      <c r="M2320" s="288">
        <f t="shared" si="72"/>
        <v>3.1161400000000002E-2</v>
      </c>
      <c r="N2320" s="289">
        <f t="shared" si="73"/>
        <v>0.56675226981725069</v>
      </c>
    </row>
    <row r="2321" spans="1:14">
      <c r="A2321" s="273" t="s">
        <v>2039</v>
      </c>
      <c r="B2321" s="273">
        <v>461141102</v>
      </c>
      <c r="C2321" s="273" t="s">
        <v>1496</v>
      </c>
      <c r="D2321" s="273">
        <v>21611594</v>
      </c>
      <c r="E2321" s="273">
        <v>100</v>
      </c>
      <c r="F2321" s="273" t="s">
        <v>1772</v>
      </c>
      <c r="G2321" s="273" t="s">
        <v>1255</v>
      </c>
      <c r="H2321" s="273" t="s">
        <v>1773</v>
      </c>
      <c r="I2321" s="287">
        <v>1</v>
      </c>
      <c r="J2321" s="273">
        <v>58</v>
      </c>
      <c r="K2321" s="288">
        <v>4.9091599999999999E-2</v>
      </c>
      <c r="L2321" s="288">
        <v>2.4212000000000001E-2</v>
      </c>
      <c r="M2321" s="288">
        <f t="shared" si="72"/>
        <v>2.4879599999999998E-2</v>
      </c>
      <c r="N2321" s="289">
        <f t="shared" si="73"/>
        <v>0.50679953393248534</v>
      </c>
    </row>
    <row r="2322" spans="1:14">
      <c r="A2322" s="273" t="s">
        <v>2039</v>
      </c>
      <c r="B2322" s="273">
        <v>461141106</v>
      </c>
      <c r="C2322" s="273" t="s">
        <v>2042</v>
      </c>
      <c r="D2322" s="273">
        <v>21611622</v>
      </c>
      <c r="E2322" s="273">
        <v>100</v>
      </c>
      <c r="F2322" s="273" t="s">
        <v>1772</v>
      </c>
      <c r="G2322" s="273" t="s">
        <v>1255</v>
      </c>
      <c r="H2322" s="273" t="s">
        <v>1773</v>
      </c>
      <c r="I2322" s="287">
        <v>1</v>
      </c>
      <c r="J2322" s="273">
        <v>56</v>
      </c>
      <c r="K2322" s="288">
        <v>9.3468399999999993E-2</v>
      </c>
      <c r="L2322" s="288">
        <v>5.9549999999999999E-2</v>
      </c>
      <c r="M2322" s="288">
        <f t="shared" si="72"/>
        <v>3.3918399999999994E-2</v>
      </c>
      <c r="N2322" s="289">
        <f t="shared" si="73"/>
        <v>0.36288628028296188</v>
      </c>
    </row>
    <row r="2323" spans="1:14">
      <c r="A2323" s="273" t="s">
        <v>2039</v>
      </c>
      <c r="B2323" s="273">
        <v>461141106</v>
      </c>
      <c r="C2323" s="273" t="s">
        <v>2042</v>
      </c>
      <c r="D2323" s="273">
        <v>21611630</v>
      </c>
      <c r="E2323" s="273">
        <v>100</v>
      </c>
      <c r="F2323" s="273" t="s">
        <v>1772</v>
      </c>
      <c r="G2323" s="273" t="s">
        <v>1255</v>
      </c>
      <c r="H2323" s="273" t="s">
        <v>1773</v>
      </c>
      <c r="I2323" s="287">
        <v>1</v>
      </c>
      <c r="J2323" s="273">
        <v>80</v>
      </c>
      <c r="K2323" s="288">
        <v>0.1136596</v>
      </c>
      <c r="L2323" s="288">
        <v>8.2904000000000005E-2</v>
      </c>
      <c r="M2323" s="288">
        <f t="shared" si="72"/>
        <v>3.0755599999999994E-2</v>
      </c>
      <c r="N2323" s="289">
        <f t="shared" si="73"/>
        <v>0.27059394894931882</v>
      </c>
    </row>
    <row r="2324" spans="1:14">
      <c r="A2324" s="273" t="s">
        <v>2039</v>
      </c>
      <c r="B2324" s="273">
        <v>461141106</v>
      </c>
      <c r="C2324" s="273" t="s">
        <v>2042</v>
      </c>
      <c r="D2324" s="273">
        <v>21611638</v>
      </c>
      <c r="E2324" s="273">
        <v>100</v>
      </c>
      <c r="F2324" s="273" t="s">
        <v>1772</v>
      </c>
      <c r="G2324" s="273" t="s">
        <v>1255</v>
      </c>
      <c r="H2324" s="273" t="s">
        <v>1773</v>
      </c>
      <c r="I2324" s="287">
        <v>1</v>
      </c>
      <c r="J2324" s="273">
        <v>64</v>
      </c>
      <c r="K2324" s="288">
        <v>0.1139192</v>
      </c>
      <c r="L2324" s="288">
        <v>6.4893000000000006E-2</v>
      </c>
      <c r="M2324" s="288">
        <f t="shared" si="72"/>
        <v>4.9026199999999992E-2</v>
      </c>
      <c r="N2324" s="289">
        <f t="shared" si="73"/>
        <v>0.43035941263632466</v>
      </c>
    </row>
    <row r="2325" spans="1:14">
      <c r="A2325" s="273" t="s">
        <v>2039</v>
      </c>
      <c r="B2325" s="273">
        <v>461141106</v>
      </c>
      <c r="C2325" s="273" t="s">
        <v>2042</v>
      </c>
      <c r="D2325" s="273">
        <v>21611644</v>
      </c>
      <c r="E2325" s="273">
        <v>100</v>
      </c>
      <c r="F2325" s="273" t="s">
        <v>1772</v>
      </c>
      <c r="G2325" s="273" t="s">
        <v>1255</v>
      </c>
      <c r="H2325" s="273" t="s">
        <v>1773</v>
      </c>
      <c r="I2325" s="287">
        <v>1</v>
      </c>
      <c r="J2325" s="273">
        <v>33</v>
      </c>
      <c r="K2325" s="288">
        <v>4.0263199999999999E-2</v>
      </c>
      <c r="L2325" s="288">
        <v>3.0748999999999999E-2</v>
      </c>
      <c r="M2325" s="288">
        <f t="shared" si="72"/>
        <v>9.5142000000000004E-3</v>
      </c>
      <c r="N2325" s="289">
        <f t="shared" si="73"/>
        <v>0.23630014504559996</v>
      </c>
    </row>
    <row r="2326" spans="1:14">
      <c r="A2326" s="273" t="s">
        <v>2039</v>
      </c>
      <c r="B2326" s="273">
        <v>461141102</v>
      </c>
      <c r="C2326" s="273" t="s">
        <v>1496</v>
      </c>
      <c r="D2326" s="273">
        <v>26713134</v>
      </c>
      <c r="E2326" s="273">
        <v>100</v>
      </c>
      <c r="F2326" s="273" t="s">
        <v>1772</v>
      </c>
      <c r="G2326" s="273" t="s">
        <v>1255</v>
      </c>
      <c r="H2326" s="273" t="s">
        <v>1773</v>
      </c>
      <c r="I2326" s="287">
        <v>1</v>
      </c>
      <c r="J2326" s="273">
        <v>52</v>
      </c>
      <c r="K2326" s="288">
        <v>5.6242E-2</v>
      </c>
      <c r="L2326" s="288">
        <v>4.4955000000000002E-2</v>
      </c>
      <c r="M2326" s="288">
        <f t="shared" si="72"/>
        <v>1.1286999999999998E-2</v>
      </c>
      <c r="N2326" s="289">
        <f t="shared" si="73"/>
        <v>0.20068631983215388</v>
      </c>
    </row>
    <row r="2327" spans="1:14">
      <c r="A2327" s="273" t="s">
        <v>2039</v>
      </c>
      <c r="B2327" s="273">
        <v>461141102</v>
      </c>
      <c r="C2327" s="273" t="s">
        <v>1496</v>
      </c>
      <c r="D2327" s="273">
        <v>26713244</v>
      </c>
      <c r="E2327" s="273">
        <v>100</v>
      </c>
      <c r="F2327" s="273" t="s">
        <v>1772</v>
      </c>
      <c r="G2327" s="273" t="s">
        <v>1255</v>
      </c>
      <c r="H2327" s="273" t="s">
        <v>1773</v>
      </c>
      <c r="I2327" s="287">
        <v>1</v>
      </c>
      <c r="J2327" s="273">
        <v>82</v>
      </c>
      <c r="K2327" s="288">
        <v>7.6790399999999995E-2</v>
      </c>
      <c r="L2327" s="288">
        <v>5.9520999999999998E-2</v>
      </c>
      <c r="M2327" s="288">
        <f t="shared" si="72"/>
        <v>1.7269399999999997E-2</v>
      </c>
      <c r="N2327" s="289">
        <f t="shared" si="73"/>
        <v>0.22489009042797015</v>
      </c>
    </row>
    <row r="2328" spans="1:14">
      <c r="A2328" s="273" t="s">
        <v>2039</v>
      </c>
      <c r="B2328" s="273">
        <v>461141102</v>
      </c>
      <c r="C2328" s="273" t="s">
        <v>1496</v>
      </c>
      <c r="D2328" s="273">
        <v>26713262</v>
      </c>
      <c r="E2328" s="273">
        <v>100</v>
      </c>
      <c r="F2328" s="273" t="s">
        <v>1772</v>
      </c>
      <c r="G2328" s="273" t="s">
        <v>1255</v>
      </c>
      <c r="H2328" s="273" t="s">
        <v>1773</v>
      </c>
      <c r="I2328" s="287">
        <v>1</v>
      </c>
      <c r="J2328" s="273">
        <v>76</v>
      </c>
      <c r="K2328" s="288">
        <v>8.80716E-2</v>
      </c>
      <c r="L2328" s="288">
        <v>3.5614E-2</v>
      </c>
      <c r="M2328" s="288">
        <f t="shared" si="72"/>
        <v>5.24576E-2</v>
      </c>
      <c r="N2328" s="289">
        <f t="shared" si="73"/>
        <v>0.59562446918189293</v>
      </c>
    </row>
    <row r="2329" spans="1:14">
      <c r="A2329" s="273" t="s">
        <v>2039</v>
      </c>
      <c r="B2329" s="273">
        <v>461141102</v>
      </c>
      <c r="C2329" s="273" t="s">
        <v>1496</v>
      </c>
      <c r="D2329" s="273">
        <v>26713344</v>
      </c>
      <c r="E2329" s="273">
        <v>100</v>
      </c>
      <c r="F2329" s="273" t="s">
        <v>1772</v>
      </c>
      <c r="G2329" s="273" t="s">
        <v>1255</v>
      </c>
      <c r="H2329" s="273" t="s">
        <v>1773</v>
      </c>
      <c r="I2329" s="287">
        <v>1</v>
      </c>
      <c r="J2329" s="273">
        <v>81</v>
      </c>
      <c r="K2329" s="288">
        <v>9.2844399999999994E-2</v>
      </c>
      <c r="L2329" s="288">
        <v>4.2437999999999997E-2</v>
      </c>
      <c r="M2329" s="288">
        <f t="shared" si="72"/>
        <v>5.0406399999999997E-2</v>
      </c>
      <c r="N2329" s="289">
        <f t="shared" si="73"/>
        <v>0.54291265816785939</v>
      </c>
    </row>
    <row r="2330" spans="1:14">
      <c r="A2330" s="273" t="s">
        <v>2039</v>
      </c>
      <c r="B2330" s="273">
        <v>461141102</v>
      </c>
      <c r="C2330" s="273" t="s">
        <v>1496</v>
      </c>
      <c r="D2330" s="273">
        <v>26713528</v>
      </c>
      <c r="E2330" s="273">
        <v>100</v>
      </c>
      <c r="F2330" s="273" t="s">
        <v>1772</v>
      </c>
      <c r="G2330" s="273" t="s">
        <v>1255</v>
      </c>
      <c r="H2330" s="273" t="s">
        <v>1773</v>
      </c>
      <c r="I2330" s="287">
        <v>1</v>
      </c>
      <c r="J2330" s="273">
        <v>48</v>
      </c>
      <c r="K2330" s="288">
        <v>2.1451599999999998E-2</v>
      </c>
      <c r="L2330" s="288">
        <v>1.8027000000000001E-2</v>
      </c>
      <c r="M2330" s="288">
        <f t="shared" si="72"/>
        <v>3.4245999999999964E-3</v>
      </c>
      <c r="N2330" s="289">
        <f t="shared" si="73"/>
        <v>0.15964310354472377</v>
      </c>
    </row>
    <row r="2331" spans="1:14">
      <c r="A2331" s="273" t="s">
        <v>2039</v>
      </c>
      <c r="B2331" s="273">
        <v>461141102</v>
      </c>
      <c r="C2331" s="273" t="s">
        <v>1496</v>
      </c>
      <c r="D2331" s="273">
        <v>26713540</v>
      </c>
      <c r="E2331" s="273">
        <v>100</v>
      </c>
      <c r="F2331" s="273" t="s">
        <v>1772</v>
      </c>
      <c r="G2331" s="273" t="s">
        <v>1255</v>
      </c>
      <c r="H2331" s="273" t="s">
        <v>1773</v>
      </c>
      <c r="I2331" s="287">
        <v>1</v>
      </c>
      <c r="J2331" s="273">
        <v>60</v>
      </c>
      <c r="K2331" s="288">
        <v>7.2262000000000007E-2</v>
      </c>
      <c r="L2331" s="288">
        <v>3.3764000000000002E-2</v>
      </c>
      <c r="M2331" s="288">
        <f t="shared" si="72"/>
        <v>3.8498000000000004E-2</v>
      </c>
      <c r="N2331" s="289">
        <f t="shared" si="73"/>
        <v>0.53275580526417754</v>
      </c>
    </row>
    <row r="2332" spans="1:14">
      <c r="A2332" s="273" t="s">
        <v>2039</v>
      </c>
      <c r="B2332" s="273">
        <v>461141102</v>
      </c>
      <c r="C2332" s="273" t="s">
        <v>1496</v>
      </c>
      <c r="D2332" s="273">
        <v>26713770</v>
      </c>
      <c r="E2332" s="273">
        <v>100</v>
      </c>
      <c r="F2332" s="273" t="s">
        <v>1772</v>
      </c>
      <c r="G2332" s="273" t="s">
        <v>1255</v>
      </c>
      <c r="H2332" s="273" t="s">
        <v>1773</v>
      </c>
      <c r="I2332" s="287">
        <v>1</v>
      </c>
      <c r="J2332" s="273">
        <v>78</v>
      </c>
      <c r="K2332" s="288">
        <v>7.8021199999999999E-2</v>
      </c>
      <c r="L2332" s="288">
        <v>4.9963E-2</v>
      </c>
      <c r="M2332" s="288">
        <f t="shared" si="72"/>
        <v>2.8058199999999998E-2</v>
      </c>
      <c r="N2332" s="289">
        <f t="shared" si="73"/>
        <v>0.35962276919606462</v>
      </c>
    </row>
    <row r="2333" spans="1:14">
      <c r="A2333" s="273" t="s">
        <v>2017</v>
      </c>
      <c r="B2333" s="273">
        <v>4611421001</v>
      </c>
      <c r="C2333" s="273" t="s">
        <v>2043</v>
      </c>
      <c r="D2333" s="273">
        <v>26713918</v>
      </c>
      <c r="E2333" s="273">
        <v>250</v>
      </c>
      <c r="F2333" s="273" t="s">
        <v>1772</v>
      </c>
      <c r="G2333" s="273" t="s">
        <v>1255</v>
      </c>
      <c r="H2333" s="273" t="s">
        <v>1773</v>
      </c>
      <c r="I2333" s="287">
        <v>1</v>
      </c>
      <c r="J2333" s="273">
        <v>183</v>
      </c>
      <c r="K2333" s="288">
        <v>0.24210079999999998</v>
      </c>
      <c r="L2333" s="288">
        <v>0.166578</v>
      </c>
      <c r="M2333" s="288">
        <f t="shared" si="72"/>
        <v>7.5522799999999973E-2</v>
      </c>
      <c r="N2333" s="289">
        <f t="shared" si="73"/>
        <v>0.31194775068896913</v>
      </c>
    </row>
    <row r="2334" spans="1:14">
      <c r="A2334" s="273" t="s">
        <v>2017</v>
      </c>
      <c r="B2334" s="273">
        <v>4611421001</v>
      </c>
      <c r="C2334" s="273" t="s">
        <v>2043</v>
      </c>
      <c r="D2334" s="273">
        <v>26713924</v>
      </c>
      <c r="E2334" s="273">
        <v>100</v>
      </c>
      <c r="F2334" s="273" t="s">
        <v>1772</v>
      </c>
      <c r="G2334" s="273" t="s">
        <v>1255</v>
      </c>
      <c r="H2334" s="273" t="s">
        <v>1773</v>
      </c>
      <c r="I2334" s="287">
        <v>1</v>
      </c>
      <c r="J2334" s="273">
        <v>130</v>
      </c>
      <c r="K2334" s="288">
        <v>9.9648399999999998E-2</v>
      </c>
      <c r="L2334" s="288">
        <v>7.9377000000000003E-2</v>
      </c>
      <c r="M2334" s="288">
        <f t="shared" si="72"/>
        <v>2.0271399999999995E-2</v>
      </c>
      <c r="N2334" s="289">
        <f t="shared" si="73"/>
        <v>0.20342925726855621</v>
      </c>
    </row>
    <row r="2335" spans="1:14">
      <c r="A2335" s="273" t="s">
        <v>2017</v>
      </c>
      <c r="B2335" s="273">
        <v>4611421001</v>
      </c>
      <c r="C2335" s="273" t="s">
        <v>2043</v>
      </c>
      <c r="D2335" s="273">
        <v>26713932</v>
      </c>
      <c r="E2335" s="273">
        <v>100</v>
      </c>
      <c r="F2335" s="273" t="s">
        <v>1772</v>
      </c>
      <c r="G2335" s="273" t="s">
        <v>1255</v>
      </c>
      <c r="H2335" s="273" t="s">
        <v>1773</v>
      </c>
      <c r="I2335" s="287">
        <v>1</v>
      </c>
      <c r="J2335" s="273">
        <v>84</v>
      </c>
      <c r="K2335" s="288">
        <v>6.3436400000000004E-2</v>
      </c>
      <c r="L2335" s="288">
        <v>4.6879999999999998E-2</v>
      </c>
      <c r="M2335" s="288">
        <f t="shared" si="72"/>
        <v>1.6556400000000006E-2</v>
      </c>
      <c r="N2335" s="289">
        <f t="shared" si="73"/>
        <v>0.26099211178440146</v>
      </c>
    </row>
    <row r="2336" spans="1:14">
      <c r="A2336" s="273" t="s">
        <v>2017</v>
      </c>
      <c r="B2336" s="273">
        <v>4611421001</v>
      </c>
      <c r="C2336" s="273" t="s">
        <v>2043</v>
      </c>
      <c r="D2336" s="273">
        <v>26713948</v>
      </c>
      <c r="E2336" s="273">
        <v>100</v>
      </c>
      <c r="F2336" s="273" t="s">
        <v>1772</v>
      </c>
      <c r="G2336" s="273" t="s">
        <v>1255</v>
      </c>
      <c r="H2336" s="273" t="s">
        <v>1773</v>
      </c>
      <c r="I2336" s="287">
        <v>1</v>
      </c>
      <c r="J2336" s="273">
        <v>63</v>
      </c>
      <c r="K2336" s="288">
        <v>6.2090400000000004E-2</v>
      </c>
      <c r="L2336" s="288">
        <v>3.1838999999999999E-2</v>
      </c>
      <c r="M2336" s="288">
        <f t="shared" si="72"/>
        <v>3.0251400000000005E-2</v>
      </c>
      <c r="N2336" s="289">
        <f t="shared" si="73"/>
        <v>0.48721541494337295</v>
      </c>
    </row>
    <row r="2337" spans="1:14">
      <c r="A2337" s="273" t="s">
        <v>2017</v>
      </c>
      <c r="B2337" s="273">
        <v>4611421001</v>
      </c>
      <c r="C2337" s="273" t="s">
        <v>2043</v>
      </c>
      <c r="D2337" s="273">
        <v>26713954</v>
      </c>
      <c r="E2337" s="273">
        <v>100</v>
      </c>
      <c r="F2337" s="273" t="s">
        <v>1772</v>
      </c>
      <c r="G2337" s="273" t="s">
        <v>1255</v>
      </c>
      <c r="H2337" s="273" t="s">
        <v>1773</v>
      </c>
      <c r="I2337" s="287">
        <v>1</v>
      </c>
      <c r="J2337" s="273">
        <v>47</v>
      </c>
      <c r="K2337" s="288">
        <v>2.6584400000000001E-2</v>
      </c>
      <c r="L2337" s="288">
        <v>2.5194000000000001E-2</v>
      </c>
      <c r="M2337" s="288">
        <f t="shared" si="72"/>
        <v>1.3904E-3</v>
      </c>
      <c r="N2337" s="289">
        <f t="shared" si="73"/>
        <v>5.2301349663712547E-2</v>
      </c>
    </row>
    <row r="2338" spans="1:14">
      <c r="A2338" s="273" t="s">
        <v>2017</v>
      </c>
      <c r="B2338" s="273">
        <v>4611421001</v>
      </c>
      <c r="C2338" s="273" t="s">
        <v>2043</v>
      </c>
      <c r="D2338" s="273">
        <v>26713972</v>
      </c>
      <c r="E2338" s="273">
        <v>100</v>
      </c>
      <c r="F2338" s="273" t="s">
        <v>1772</v>
      </c>
      <c r="G2338" s="273" t="s">
        <v>1255</v>
      </c>
      <c r="H2338" s="273" t="s">
        <v>1773</v>
      </c>
      <c r="I2338" s="287">
        <v>1</v>
      </c>
      <c r="J2338" s="273">
        <v>58</v>
      </c>
      <c r="K2338" s="288">
        <v>3.0753200000000001E-2</v>
      </c>
      <c r="L2338" s="288">
        <v>2.7427E-2</v>
      </c>
      <c r="M2338" s="288">
        <f t="shared" si="72"/>
        <v>3.3262000000000014E-3</v>
      </c>
      <c r="N2338" s="289">
        <f t="shared" si="73"/>
        <v>0.10815785023997507</v>
      </c>
    </row>
    <row r="2339" spans="1:14">
      <c r="A2339" s="273" t="s">
        <v>2017</v>
      </c>
      <c r="B2339" s="273">
        <v>4611421001</v>
      </c>
      <c r="C2339" s="273" t="s">
        <v>2043</v>
      </c>
      <c r="D2339" s="273">
        <v>26714032</v>
      </c>
      <c r="E2339" s="273">
        <v>100</v>
      </c>
      <c r="F2339" s="273" t="s">
        <v>1772</v>
      </c>
      <c r="G2339" s="273" t="s">
        <v>1255</v>
      </c>
      <c r="H2339" s="273" t="s">
        <v>1773</v>
      </c>
      <c r="I2339" s="287">
        <v>1</v>
      </c>
      <c r="J2339" s="273">
        <v>37</v>
      </c>
      <c r="K2339" s="288">
        <v>3.1949999999999999E-2</v>
      </c>
      <c r="L2339" s="288">
        <v>2.2436000000000001E-2</v>
      </c>
      <c r="M2339" s="288">
        <f t="shared" si="72"/>
        <v>9.5139999999999982E-3</v>
      </c>
      <c r="N2339" s="289">
        <f t="shared" si="73"/>
        <v>0.29777777777777775</v>
      </c>
    </row>
    <row r="2340" spans="1:14">
      <c r="A2340" s="273" t="s">
        <v>2017</v>
      </c>
      <c r="B2340" s="273">
        <v>4611421001</v>
      </c>
      <c r="C2340" s="273" t="s">
        <v>2043</v>
      </c>
      <c r="D2340" s="273">
        <v>26714092</v>
      </c>
      <c r="E2340" s="273">
        <v>100</v>
      </c>
      <c r="F2340" s="273" t="s">
        <v>1772</v>
      </c>
      <c r="G2340" s="273" t="s">
        <v>1255</v>
      </c>
      <c r="H2340" s="273" t="s">
        <v>1773</v>
      </c>
      <c r="I2340" s="287">
        <v>1</v>
      </c>
      <c r="J2340" s="273">
        <v>47</v>
      </c>
      <c r="K2340" s="288">
        <v>5.1930400000000002E-2</v>
      </c>
      <c r="L2340" s="288">
        <v>4.2308999999999999E-2</v>
      </c>
      <c r="M2340" s="288">
        <f t="shared" si="72"/>
        <v>9.6214000000000022E-3</v>
      </c>
      <c r="N2340" s="289">
        <f t="shared" si="73"/>
        <v>0.18527490641319924</v>
      </c>
    </row>
    <row r="2341" spans="1:14">
      <c r="A2341" s="273" t="s">
        <v>2017</v>
      </c>
      <c r="B2341" s="273">
        <v>4611421001</v>
      </c>
      <c r="C2341" s="273" t="s">
        <v>2043</v>
      </c>
      <c r="D2341" s="273">
        <v>26714110</v>
      </c>
      <c r="E2341" s="273">
        <v>100</v>
      </c>
      <c r="F2341" s="273" t="s">
        <v>1772</v>
      </c>
      <c r="G2341" s="273" t="s">
        <v>1255</v>
      </c>
      <c r="H2341" s="273" t="s">
        <v>1773</v>
      </c>
      <c r="I2341" s="287">
        <v>1</v>
      </c>
      <c r="J2341" s="273">
        <v>16</v>
      </c>
      <c r="K2341" s="288">
        <v>2.27248E-2</v>
      </c>
      <c r="L2341" s="288">
        <v>1.1842999999999999E-2</v>
      </c>
      <c r="M2341" s="288">
        <f t="shared" si="72"/>
        <v>1.0881800000000001E-2</v>
      </c>
      <c r="N2341" s="289">
        <f t="shared" si="73"/>
        <v>0.47885129902133355</v>
      </c>
    </row>
    <row r="2342" spans="1:14">
      <c r="A2342" s="273" t="s">
        <v>2017</v>
      </c>
      <c r="B2342" s="273">
        <v>4611421001</v>
      </c>
      <c r="C2342" s="273" t="s">
        <v>2043</v>
      </c>
      <c r="D2342" s="273">
        <v>26714142</v>
      </c>
      <c r="E2342" s="273">
        <v>100</v>
      </c>
      <c r="F2342" s="273" t="s">
        <v>1772</v>
      </c>
      <c r="G2342" s="273" t="s">
        <v>1255</v>
      </c>
      <c r="H2342" s="273" t="s">
        <v>1773</v>
      </c>
      <c r="I2342" s="287">
        <v>1</v>
      </c>
      <c r="J2342" s="273">
        <v>53</v>
      </c>
      <c r="K2342" s="288">
        <v>4.9158800000000002E-2</v>
      </c>
      <c r="L2342" s="288">
        <v>3.6757999999999999E-2</v>
      </c>
      <c r="M2342" s="288">
        <f t="shared" si="72"/>
        <v>1.2400800000000003E-2</v>
      </c>
      <c r="N2342" s="289">
        <f t="shared" si="73"/>
        <v>0.25226002262056851</v>
      </c>
    </row>
    <row r="2343" spans="1:14">
      <c r="A2343" s="273" t="s">
        <v>2017</v>
      </c>
      <c r="B2343" s="273">
        <v>4611421001</v>
      </c>
      <c r="C2343" s="273" t="s">
        <v>2043</v>
      </c>
      <c r="D2343" s="273">
        <v>26714160</v>
      </c>
      <c r="E2343" s="273">
        <v>100</v>
      </c>
      <c r="F2343" s="273" t="s">
        <v>1772</v>
      </c>
      <c r="G2343" s="273" t="s">
        <v>1255</v>
      </c>
      <c r="H2343" s="273" t="s">
        <v>1773</v>
      </c>
      <c r="I2343" s="287">
        <v>1</v>
      </c>
      <c r="J2343" s="273">
        <v>63</v>
      </c>
      <c r="K2343" s="288">
        <v>5.8758400000000002E-2</v>
      </c>
      <c r="L2343" s="288">
        <v>3.7456000000000003E-2</v>
      </c>
      <c r="M2343" s="288">
        <f t="shared" si="72"/>
        <v>2.1302399999999999E-2</v>
      </c>
      <c r="N2343" s="289">
        <f t="shared" si="73"/>
        <v>0.36254220673129284</v>
      </c>
    </row>
    <row r="2344" spans="1:14">
      <c r="A2344" s="273" t="s">
        <v>2017</v>
      </c>
      <c r="B2344" s="273">
        <v>4611421001</v>
      </c>
      <c r="C2344" s="273" t="s">
        <v>2043</v>
      </c>
      <c r="D2344" s="273">
        <v>26714242</v>
      </c>
      <c r="E2344" s="273">
        <v>100</v>
      </c>
      <c r="F2344" s="273" t="s">
        <v>1772</v>
      </c>
      <c r="G2344" s="273" t="s">
        <v>1255</v>
      </c>
      <c r="H2344" s="273" t="s">
        <v>1773</v>
      </c>
      <c r="I2344" s="287">
        <v>1</v>
      </c>
      <c r="J2344" s="273">
        <v>122</v>
      </c>
      <c r="K2344" s="288">
        <v>7.22048E-2</v>
      </c>
      <c r="L2344" s="288">
        <v>6.5317E-2</v>
      </c>
      <c r="M2344" s="288">
        <f t="shared" si="72"/>
        <v>6.8877999999999995E-3</v>
      </c>
      <c r="N2344" s="289">
        <f t="shared" si="73"/>
        <v>9.5392550079773084E-2</v>
      </c>
    </row>
    <row r="2345" spans="1:14">
      <c r="A2345" s="273" t="s">
        <v>2017</v>
      </c>
      <c r="B2345" s="273">
        <v>4611421001</v>
      </c>
      <c r="C2345" s="273" t="s">
        <v>2043</v>
      </c>
      <c r="D2345" s="273">
        <v>26714300</v>
      </c>
      <c r="E2345" s="273">
        <v>100</v>
      </c>
      <c r="F2345" s="273" t="s">
        <v>1772</v>
      </c>
      <c r="G2345" s="273" t="s">
        <v>1255</v>
      </c>
      <c r="H2345" s="273" t="s">
        <v>1773</v>
      </c>
      <c r="I2345" s="287">
        <v>1</v>
      </c>
      <c r="J2345" s="273">
        <v>54</v>
      </c>
      <c r="K2345" s="288">
        <v>4.2979199999999995E-2</v>
      </c>
      <c r="L2345" s="288">
        <v>3.1498999999999999E-2</v>
      </c>
      <c r="M2345" s="288">
        <f t="shared" si="72"/>
        <v>1.1480199999999996E-2</v>
      </c>
      <c r="N2345" s="289">
        <f t="shared" si="73"/>
        <v>0.26711060233787498</v>
      </c>
    </row>
    <row r="2346" spans="1:14">
      <c r="A2346" s="273" t="s">
        <v>2017</v>
      </c>
      <c r="B2346" s="273">
        <v>4611421001</v>
      </c>
      <c r="C2346" s="273" t="s">
        <v>2043</v>
      </c>
      <c r="D2346" s="273">
        <v>26714312</v>
      </c>
      <c r="E2346" s="273">
        <v>100</v>
      </c>
      <c r="F2346" s="273" t="s">
        <v>1772</v>
      </c>
      <c r="G2346" s="273" t="s">
        <v>1255</v>
      </c>
      <c r="H2346" s="273" t="s">
        <v>1773</v>
      </c>
      <c r="I2346" s="287">
        <v>1</v>
      </c>
      <c r="J2346" s="273">
        <v>44</v>
      </c>
      <c r="K2346" s="288">
        <v>6.1455599999999999E-2</v>
      </c>
      <c r="L2346" s="288">
        <v>2.9007000000000002E-2</v>
      </c>
      <c r="M2346" s="288">
        <f t="shared" si="72"/>
        <v>3.2448599999999994E-2</v>
      </c>
      <c r="N2346" s="289">
        <f t="shared" si="73"/>
        <v>0.52800070294651735</v>
      </c>
    </row>
    <row r="2347" spans="1:14">
      <c r="A2347" s="273" t="s">
        <v>2017</v>
      </c>
      <c r="B2347" s="273">
        <v>4611421001</v>
      </c>
      <c r="C2347" s="273" t="s">
        <v>2043</v>
      </c>
      <c r="D2347" s="273">
        <v>26714336</v>
      </c>
      <c r="E2347" s="273">
        <v>250</v>
      </c>
      <c r="F2347" s="273" t="s">
        <v>1772</v>
      </c>
      <c r="G2347" s="273" t="s">
        <v>1255</v>
      </c>
      <c r="H2347" s="273" t="s">
        <v>1773</v>
      </c>
      <c r="I2347" s="287">
        <v>1</v>
      </c>
      <c r="J2347" s="273">
        <v>64</v>
      </c>
      <c r="K2347" s="288">
        <v>0.15345600000000001</v>
      </c>
      <c r="L2347" s="288">
        <v>6.0829000000000001E-2</v>
      </c>
      <c r="M2347" s="288">
        <f t="shared" si="72"/>
        <v>9.2627000000000015E-2</v>
      </c>
      <c r="N2347" s="289">
        <f t="shared" si="73"/>
        <v>0.60360624543843189</v>
      </c>
    </row>
    <row r="2348" spans="1:14">
      <c r="A2348" s="273" t="s">
        <v>2017</v>
      </c>
      <c r="B2348" s="273">
        <v>4611421001</v>
      </c>
      <c r="C2348" s="273" t="s">
        <v>2043</v>
      </c>
      <c r="D2348" s="273">
        <v>26714354</v>
      </c>
      <c r="E2348" s="273">
        <v>100</v>
      </c>
      <c r="F2348" s="273" t="s">
        <v>1772</v>
      </c>
      <c r="G2348" s="273" t="s">
        <v>1255</v>
      </c>
      <c r="H2348" s="273" t="s">
        <v>1773</v>
      </c>
      <c r="I2348" s="287">
        <v>1</v>
      </c>
      <c r="J2348" s="273">
        <v>35</v>
      </c>
      <c r="K2348" s="288">
        <v>3.7128399999999999E-2</v>
      </c>
      <c r="L2348" s="288">
        <v>3.2215000000000001E-2</v>
      </c>
      <c r="M2348" s="288">
        <f t="shared" si="72"/>
        <v>4.9133999999999983E-3</v>
      </c>
      <c r="N2348" s="289">
        <f t="shared" si="73"/>
        <v>0.13233535514592598</v>
      </c>
    </row>
    <row r="2349" spans="1:14">
      <c r="A2349" s="273" t="s">
        <v>2017</v>
      </c>
      <c r="B2349" s="273">
        <v>4611421001</v>
      </c>
      <c r="C2349" s="273" t="s">
        <v>2043</v>
      </c>
      <c r="D2349" s="273">
        <v>26714430</v>
      </c>
      <c r="E2349" s="273">
        <v>100</v>
      </c>
      <c r="F2349" s="273" t="s">
        <v>1772</v>
      </c>
      <c r="G2349" s="273" t="s">
        <v>1255</v>
      </c>
      <c r="H2349" s="273" t="s">
        <v>1773</v>
      </c>
      <c r="I2349" s="287">
        <v>1</v>
      </c>
      <c r="J2349" s="273">
        <v>104</v>
      </c>
      <c r="K2349" s="288">
        <v>0.11011119999999999</v>
      </c>
      <c r="L2349" s="288">
        <v>7.4494000000000005E-2</v>
      </c>
      <c r="M2349" s="288">
        <f t="shared" si="72"/>
        <v>3.5617199999999988E-2</v>
      </c>
      <c r="N2349" s="289">
        <f t="shared" si="73"/>
        <v>0.32346573282281904</v>
      </c>
    </row>
    <row r="2350" spans="1:14">
      <c r="A2350" s="273" t="s">
        <v>2017</v>
      </c>
      <c r="B2350" s="273">
        <v>4611421001</v>
      </c>
      <c r="C2350" s="273" t="s">
        <v>2043</v>
      </c>
      <c r="D2350" s="273">
        <v>26714452</v>
      </c>
      <c r="E2350" s="273">
        <v>100</v>
      </c>
      <c r="F2350" s="273" t="s">
        <v>1772</v>
      </c>
      <c r="G2350" s="273" t="s">
        <v>1255</v>
      </c>
      <c r="H2350" s="273" t="s">
        <v>1773</v>
      </c>
      <c r="I2350" s="287">
        <v>1</v>
      </c>
      <c r="J2350" s="273">
        <v>53</v>
      </c>
      <c r="K2350" s="288">
        <v>7.76284E-2</v>
      </c>
      <c r="L2350" s="288">
        <v>4.1867000000000001E-2</v>
      </c>
      <c r="M2350" s="288">
        <f t="shared" si="72"/>
        <v>3.5761399999999999E-2</v>
      </c>
      <c r="N2350" s="289">
        <f t="shared" si="73"/>
        <v>0.46067418625142342</v>
      </c>
    </row>
    <row r="2351" spans="1:14">
      <c r="A2351" s="273" t="s">
        <v>2017</v>
      </c>
      <c r="B2351" s="273">
        <v>4611421001</v>
      </c>
      <c r="C2351" s="273" t="s">
        <v>2043</v>
      </c>
      <c r="D2351" s="273">
        <v>26714462</v>
      </c>
      <c r="E2351" s="273">
        <v>100</v>
      </c>
      <c r="F2351" s="273" t="s">
        <v>1772</v>
      </c>
      <c r="G2351" s="273" t="s">
        <v>1255</v>
      </c>
      <c r="H2351" s="273" t="s">
        <v>1773</v>
      </c>
      <c r="I2351" s="287">
        <v>1</v>
      </c>
      <c r="J2351" s="273">
        <v>76</v>
      </c>
      <c r="K2351" s="288">
        <v>9.6990000000000007E-2</v>
      </c>
      <c r="L2351" s="288">
        <v>5.3941999999999997E-2</v>
      </c>
      <c r="M2351" s="288">
        <f t="shared" si="72"/>
        <v>4.304800000000001E-2</v>
      </c>
      <c r="N2351" s="289">
        <f t="shared" si="73"/>
        <v>0.44383957108980315</v>
      </c>
    </row>
    <row r="2352" spans="1:14">
      <c r="A2352" s="273" t="s">
        <v>2044</v>
      </c>
      <c r="B2352" s="273">
        <v>461243302</v>
      </c>
      <c r="C2352" s="273" t="s">
        <v>2045</v>
      </c>
      <c r="D2352" s="273">
        <v>14521936</v>
      </c>
      <c r="E2352" s="273">
        <v>100</v>
      </c>
      <c r="F2352" s="273" t="s">
        <v>1772</v>
      </c>
      <c r="G2352" s="273" t="s">
        <v>1255</v>
      </c>
      <c r="H2352" s="273" t="s">
        <v>1773</v>
      </c>
      <c r="I2352" s="287">
        <v>1</v>
      </c>
      <c r="J2352" s="273">
        <v>70</v>
      </c>
      <c r="K2352" s="288">
        <v>5.6569599999999998E-2</v>
      </c>
      <c r="L2352" s="288">
        <v>3.5956000000000002E-2</v>
      </c>
      <c r="M2352" s="288">
        <f t="shared" si="72"/>
        <v>2.0613599999999996E-2</v>
      </c>
      <c r="N2352" s="289">
        <f t="shared" si="73"/>
        <v>0.36439359656069686</v>
      </c>
    </row>
    <row r="2353" spans="1:14">
      <c r="A2353" s="273" t="s">
        <v>2044</v>
      </c>
      <c r="B2353" s="273">
        <v>461243302</v>
      </c>
      <c r="C2353" s="273" t="s">
        <v>2045</v>
      </c>
      <c r="D2353" s="273">
        <v>14521952</v>
      </c>
      <c r="E2353" s="273">
        <v>100</v>
      </c>
      <c r="F2353" s="273" t="s">
        <v>1772</v>
      </c>
      <c r="G2353" s="273" t="s">
        <v>1255</v>
      </c>
      <c r="H2353" s="273" t="s">
        <v>1773</v>
      </c>
      <c r="I2353" s="287">
        <v>1</v>
      </c>
      <c r="J2353" s="273">
        <v>57</v>
      </c>
      <c r="K2353" s="288">
        <v>5.2402400000000002E-2</v>
      </c>
      <c r="L2353" s="288">
        <v>4.1244999999999997E-2</v>
      </c>
      <c r="M2353" s="288">
        <f t="shared" si="72"/>
        <v>1.1157400000000005E-2</v>
      </c>
      <c r="N2353" s="289">
        <f t="shared" si="73"/>
        <v>0.21291772895897906</v>
      </c>
    </row>
    <row r="2354" spans="1:14">
      <c r="A2354" s="273" t="s">
        <v>2044</v>
      </c>
      <c r="B2354" s="273">
        <v>461243302</v>
      </c>
      <c r="C2354" s="273" t="s">
        <v>2045</v>
      </c>
      <c r="D2354" s="273">
        <v>14521956</v>
      </c>
      <c r="E2354" s="273">
        <v>100</v>
      </c>
      <c r="F2354" s="273" t="s">
        <v>1772</v>
      </c>
      <c r="G2354" s="273" t="s">
        <v>1255</v>
      </c>
      <c r="H2354" s="273" t="s">
        <v>1773</v>
      </c>
      <c r="I2354" s="287">
        <v>1</v>
      </c>
      <c r="J2354" s="273">
        <v>37</v>
      </c>
      <c r="K2354" s="288">
        <v>4.0932000000000003E-2</v>
      </c>
      <c r="L2354" s="288">
        <v>2.4798000000000001E-2</v>
      </c>
      <c r="M2354" s="288">
        <f t="shared" ref="M2354:M2417" si="74">K2354-L2354</f>
        <v>1.6134000000000003E-2</v>
      </c>
      <c r="N2354" s="289">
        <f t="shared" ref="N2354:N2417" si="75">M2354/K2354</f>
        <v>0.39416593374377018</v>
      </c>
    </row>
    <row r="2355" spans="1:14">
      <c r="A2355" s="273" t="s">
        <v>2044</v>
      </c>
      <c r="B2355" s="273">
        <v>461243302</v>
      </c>
      <c r="C2355" s="273" t="s">
        <v>2045</v>
      </c>
      <c r="D2355" s="273">
        <v>14521960</v>
      </c>
      <c r="E2355" s="273">
        <v>100</v>
      </c>
      <c r="F2355" s="273" t="s">
        <v>1772</v>
      </c>
      <c r="G2355" s="273" t="s">
        <v>1255</v>
      </c>
      <c r="H2355" s="273" t="s">
        <v>1773</v>
      </c>
      <c r="I2355" s="287">
        <v>1</v>
      </c>
      <c r="J2355" s="273">
        <v>10</v>
      </c>
      <c r="K2355" s="288">
        <v>3.9170800000000006E-2</v>
      </c>
      <c r="L2355" s="288">
        <v>3.0065999999999999E-2</v>
      </c>
      <c r="M2355" s="288">
        <f t="shared" si="74"/>
        <v>9.1048000000000066E-3</v>
      </c>
      <c r="N2355" s="289">
        <f t="shared" si="75"/>
        <v>0.23243844904878136</v>
      </c>
    </row>
    <row r="2356" spans="1:14">
      <c r="A2356" s="273" t="s">
        <v>2044</v>
      </c>
      <c r="B2356" s="273">
        <v>461243302</v>
      </c>
      <c r="C2356" s="273" t="s">
        <v>2045</v>
      </c>
      <c r="D2356" s="273">
        <v>14522054</v>
      </c>
      <c r="E2356" s="273">
        <v>250</v>
      </c>
      <c r="F2356" s="273" t="s">
        <v>1772</v>
      </c>
      <c r="G2356" s="273" t="s">
        <v>1255</v>
      </c>
      <c r="H2356" s="273" t="s">
        <v>1773</v>
      </c>
      <c r="I2356" s="287">
        <v>1</v>
      </c>
      <c r="J2356" s="273">
        <v>134</v>
      </c>
      <c r="K2356" s="288">
        <v>9.6488000000000004E-2</v>
      </c>
      <c r="L2356" s="288">
        <v>6.9811999999999999E-2</v>
      </c>
      <c r="M2356" s="288">
        <f t="shared" si="74"/>
        <v>2.6676000000000005E-2</v>
      </c>
      <c r="N2356" s="289">
        <f t="shared" si="75"/>
        <v>0.27646961280159194</v>
      </c>
    </row>
    <row r="2357" spans="1:14">
      <c r="A2357" s="273" t="s">
        <v>2044</v>
      </c>
      <c r="B2357" s="273">
        <v>461243302</v>
      </c>
      <c r="C2357" s="273" t="s">
        <v>2045</v>
      </c>
      <c r="D2357" s="273">
        <v>14522066</v>
      </c>
      <c r="E2357" s="273">
        <v>100</v>
      </c>
      <c r="F2357" s="273" t="s">
        <v>1772</v>
      </c>
      <c r="G2357" s="273" t="s">
        <v>1255</v>
      </c>
      <c r="H2357" s="273" t="s">
        <v>1773</v>
      </c>
      <c r="I2357" s="287">
        <v>1</v>
      </c>
      <c r="J2357" s="273">
        <v>46</v>
      </c>
      <c r="K2357" s="288">
        <v>3.2916800000000003E-2</v>
      </c>
      <c r="L2357" s="288">
        <v>2.7127999999999999E-2</v>
      </c>
      <c r="M2357" s="288">
        <f t="shared" si="74"/>
        <v>5.7888000000000037E-3</v>
      </c>
      <c r="N2357" s="289">
        <f t="shared" si="75"/>
        <v>0.17586156613036513</v>
      </c>
    </row>
    <row r="2358" spans="1:14">
      <c r="A2358" s="273" t="s">
        <v>2044</v>
      </c>
      <c r="B2358" s="273">
        <v>461243302</v>
      </c>
      <c r="C2358" s="273" t="s">
        <v>2045</v>
      </c>
      <c r="D2358" s="273">
        <v>14522078</v>
      </c>
      <c r="E2358" s="273">
        <v>100</v>
      </c>
      <c r="F2358" s="273" t="s">
        <v>1772</v>
      </c>
      <c r="G2358" s="273" t="s">
        <v>1255</v>
      </c>
      <c r="H2358" s="273" t="s">
        <v>1773</v>
      </c>
      <c r="I2358" s="287">
        <v>1</v>
      </c>
      <c r="J2358" s="273">
        <v>68</v>
      </c>
      <c r="K2358" s="288">
        <v>5.8016400000000003E-2</v>
      </c>
      <c r="L2358" s="288">
        <v>3.5094E-2</v>
      </c>
      <c r="M2358" s="288">
        <f t="shared" si="74"/>
        <v>2.2922400000000002E-2</v>
      </c>
      <c r="N2358" s="289">
        <f t="shared" si="75"/>
        <v>0.39510207458580682</v>
      </c>
    </row>
    <row r="2359" spans="1:14">
      <c r="A2359" s="273" t="s">
        <v>2044</v>
      </c>
      <c r="B2359" s="273">
        <v>461243302</v>
      </c>
      <c r="C2359" s="273" t="s">
        <v>2045</v>
      </c>
      <c r="D2359" s="273">
        <v>14522084</v>
      </c>
      <c r="E2359" s="273">
        <v>100</v>
      </c>
      <c r="F2359" s="273" t="s">
        <v>1772</v>
      </c>
      <c r="G2359" s="273" t="s">
        <v>1255</v>
      </c>
      <c r="H2359" s="273" t="s">
        <v>1773</v>
      </c>
      <c r="I2359" s="287">
        <v>1</v>
      </c>
      <c r="J2359" s="273">
        <v>28</v>
      </c>
      <c r="K2359" s="288">
        <v>2.1569599999999998E-2</v>
      </c>
      <c r="L2359" s="288">
        <v>1.3074000000000001E-2</v>
      </c>
      <c r="M2359" s="288">
        <f t="shared" si="74"/>
        <v>8.4955999999999973E-3</v>
      </c>
      <c r="N2359" s="289">
        <f t="shared" si="75"/>
        <v>0.39386914917290994</v>
      </c>
    </row>
    <row r="2360" spans="1:14">
      <c r="A2360" s="273" t="s">
        <v>2044</v>
      </c>
      <c r="B2360" s="273">
        <v>461243302</v>
      </c>
      <c r="C2360" s="273" t="s">
        <v>2045</v>
      </c>
      <c r="D2360" s="273">
        <v>14522124</v>
      </c>
      <c r="E2360" s="273">
        <v>100</v>
      </c>
      <c r="F2360" s="273" t="s">
        <v>1772</v>
      </c>
      <c r="G2360" s="273" t="s">
        <v>1255</v>
      </c>
      <c r="H2360" s="273" t="s">
        <v>1773</v>
      </c>
      <c r="I2360" s="287">
        <v>1</v>
      </c>
      <c r="J2360" s="273">
        <v>38</v>
      </c>
      <c r="K2360" s="288">
        <v>3.5450000000000002E-2</v>
      </c>
      <c r="L2360" s="288">
        <v>1.3847999999999999E-2</v>
      </c>
      <c r="M2360" s="288">
        <f t="shared" si="74"/>
        <v>2.1602000000000003E-2</v>
      </c>
      <c r="N2360" s="289">
        <f t="shared" si="75"/>
        <v>0.60936530324400573</v>
      </c>
    </row>
    <row r="2361" spans="1:14">
      <c r="A2361" s="273" t="s">
        <v>2044</v>
      </c>
      <c r="B2361" s="273">
        <v>461243301</v>
      </c>
      <c r="C2361" s="273" t="s">
        <v>1537</v>
      </c>
      <c r="D2361" s="273">
        <v>14522214</v>
      </c>
      <c r="E2361" s="273">
        <v>100</v>
      </c>
      <c r="F2361" s="273" t="s">
        <v>1772</v>
      </c>
      <c r="G2361" s="273" t="s">
        <v>1255</v>
      </c>
      <c r="H2361" s="273" t="s">
        <v>1773</v>
      </c>
      <c r="I2361" s="287">
        <v>1</v>
      </c>
      <c r="J2361" s="273">
        <v>55</v>
      </c>
      <c r="K2361" s="288">
        <v>4.8761599999999995E-2</v>
      </c>
      <c r="L2361" s="288">
        <v>4.0654000000000003E-2</v>
      </c>
      <c r="M2361" s="288">
        <f t="shared" si="74"/>
        <v>8.1075999999999926E-3</v>
      </c>
      <c r="N2361" s="289">
        <f t="shared" si="75"/>
        <v>0.16627017981362369</v>
      </c>
    </row>
    <row r="2362" spans="1:14">
      <c r="A2362" s="273" t="s">
        <v>2044</v>
      </c>
      <c r="B2362" s="273">
        <v>461243301</v>
      </c>
      <c r="C2362" s="273" t="s">
        <v>1537</v>
      </c>
      <c r="D2362" s="273">
        <v>14522234</v>
      </c>
      <c r="E2362" s="273">
        <v>100</v>
      </c>
      <c r="F2362" s="273" t="s">
        <v>1772</v>
      </c>
      <c r="G2362" s="273" t="s">
        <v>1255</v>
      </c>
      <c r="H2362" s="273" t="s">
        <v>1773</v>
      </c>
      <c r="I2362" s="287">
        <v>1</v>
      </c>
      <c r="J2362" s="273">
        <v>44</v>
      </c>
      <c r="K2362" s="288">
        <v>4.5929999999999999E-2</v>
      </c>
      <c r="L2362" s="288">
        <v>2.3577000000000001E-2</v>
      </c>
      <c r="M2362" s="288">
        <f t="shared" si="74"/>
        <v>2.2352999999999998E-2</v>
      </c>
      <c r="N2362" s="289">
        <f t="shared" si="75"/>
        <v>0.48667537557152185</v>
      </c>
    </row>
    <row r="2363" spans="1:14">
      <c r="A2363" s="273" t="s">
        <v>2044</v>
      </c>
      <c r="B2363" s="273">
        <v>461243301</v>
      </c>
      <c r="C2363" s="273" t="s">
        <v>1537</v>
      </c>
      <c r="D2363" s="273">
        <v>14522246</v>
      </c>
      <c r="E2363" s="273">
        <v>100</v>
      </c>
      <c r="F2363" s="273" t="s">
        <v>1772</v>
      </c>
      <c r="G2363" s="273" t="s">
        <v>1255</v>
      </c>
      <c r="H2363" s="273" t="s">
        <v>1773</v>
      </c>
      <c r="I2363" s="287">
        <v>1</v>
      </c>
      <c r="J2363" s="273">
        <v>30</v>
      </c>
      <c r="K2363" s="288">
        <v>6.0619199999999998E-2</v>
      </c>
      <c r="L2363" s="288">
        <v>3.5271999999999998E-2</v>
      </c>
      <c r="M2363" s="288">
        <f t="shared" si="74"/>
        <v>2.53472E-2</v>
      </c>
      <c r="N2363" s="289">
        <f t="shared" si="75"/>
        <v>0.41813814764958956</v>
      </c>
    </row>
    <row r="2364" spans="1:14">
      <c r="A2364" s="273" t="s">
        <v>2044</v>
      </c>
      <c r="B2364" s="273">
        <v>461243301</v>
      </c>
      <c r="C2364" s="273" t="s">
        <v>1537</v>
      </c>
      <c r="D2364" s="273">
        <v>14522256</v>
      </c>
      <c r="E2364" s="273">
        <v>100</v>
      </c>
      <c r="F2364" s="273" t="s">
        <v>1772</v>
      </c>
      <c r="G2364" s="273" t="s">
        <v>1255</v>
      </c>
      <c r="H2364" s="273" t="s">
        <v>1773</v>
      </c>
      <c r="I2364" s="287">
        <v>1</v>
      </c>
      <c r="J2364" s="273">
        <v>72</v>
      </c>
      <c r="K2364" s="288">
        <v>4.0228E-2</v>
      </c>
      <c r="L2364" s="288">
        <v>3.1095999999999999E-2</v>
      </c>
      <c r="M2364" s="288">
        <f t="shared" si="74"/>
        <v>9.1320000000000012E-3</v>
      </c>
      <c r="N2364" s="289">
        <f t="shared" si="75"/>
        <v>0.22700606542706575</v>
      </c>
    </row>
    <row r="2365" spans="1:14">
      <c r="A2365" s="273" t="s">
        <v>2044</v>
      </c>
      <c r="B2365" s="273">
        <v>461243301</v>
      </c>
      <c r="C2365" s="273" t="s">
        <v>1537</v>
      </c>
      <c r="D2365" s="273">
        <v>14522270</v>
      </c>
      <c r="E2365" s="273">
        <v>100</v>
      </c>
      <c r="F2365" s="273" t="s">
        <v>1772</v>
      </c>
      <c r="G2365" s="273" t="s">
        <v>1255</v>
      </c>
      <c r="H2365" s="273" t="s">
        <v>1773</v>
      </c>
      <c r="I2365" s="287">
        <v>1</v>
      </c>
      <c r="J2365" s="273">
        <v>39</v>
      </c>
      <c r="K2365" s="288">
        <v>4.2481600000000001E-2</v>
      </c>
      <c r="L2365" s="288">
        <v>2.3698E-2</v>
      </c>
      <c r="M2365" s="288">
        <f t="shared" si="74"/>
        <v>1.8783600000000001E-2</v>
      </c>
      <c r="N2365" s="289">
        <f t="shared" si="75"/>
        <v>0.44215848743926783</v>
      </c>
    </row>
    <row r="2366" spans="1:14">
      <c r="A2366" s="273" t="s">
        <v>2044</v>
      </c>
      <c r="B2366" s="273">
        <v>461243301</v>
      </c>
      <c r="C2366" s="273" t="s">
        <v>1537</v>
      </c>
      <c r="D2366" s="273">
        <v>14522282</v>
      </c>
      <c r="E2366" s="273">
        <v>100</v>
      </c>
      <c r="F2366" s="273" t="s">
        <v>1772</v>
      </c>
      <c r="G2366" s="273" t="s">
        <v>1255</v>
      </c>
      <c r="H2366" s="273" t="s">
        <v>1773</v>
      </c>
      <c r="I2366" s="287">
        <v>1</v>
      </c>
      <c r="J2366" s="273">
        <v>94</v>
      </c>
      <c r="K2366" s="288">
        <v>7.8362399999999999E-2</v>
      </c>
      <c r="L2366" s="288">
        <v>5.3022E-2</v>
      </c>
      <c r="M2366" s="288">
        <f t="shared" si="74"/>
        <v>2.5340399999999999E-2</v>
      </c>
      <c r="N2366" s="289">
        <f t="shared" si="75"/>
        <v>0.3233744755137668</v>
      </c>
    </row>
    <row r="2367" spans="1:14">
      <c r="A2367" s="273" t="s">
        <v>2044</v>
      </c>
      <c r="B2367" s="273">
        <v>461243301</v>
      </c>
      <c r="C2367" s="273" t="s">
        <v>1537</v>
      </c>
      <c r="D2367" s="273">
        <v>14526608</v>
      </c>
      <c r="E2367" s="273">
        <v>100</v>
      </c>
      <c r="F2367" s="273" t="s">
        <v>1772</v>
      </c>
      <c r="G2367" s="273" t="s">
        <v>1255</v>
      </c>
      <c r="H2367" s="273" t="s">
        <v>1773</v>
      </c>
      <c r="I2367" s="287">
        <v>1</v>
      </c>
      <c r="J2367" s="273">
        <v>52</v>
      </c>
      <c r="K2367" s="288">
        <v>3.8694400000000004E-2</v>
      </c>
      <c r="L2367" s="288">
        <v>2.3539000000000001E-2</v>
      </c>
      <c r="M2367" s="288">
        <f t="shared" si="74"/>
        <v>1.5155400000000003E-2</v>
      </c>
      <c r="N2367" s="289">
        <f t="shared" si="75"/>
        <v>0.39166907872973872</v>
      </c>
    </row>
    <row r="2368" spans="1:14">
      <c r="A2368" s="273" t="s">
        <v>2044</v>
      </c>
      <c r="B2368" s="273">
        <v>461243301</v>
      </c>
      <c r="C2368" s="273" t="s">
        <v>1537</v>
      </c>
      <c r="D2368" s="273">
        <v>14526634</v>
      </c>
      <c r="E2368" s="273">
        <v>100</v>
      </c>
      <c r="F2368" s="273" t="s">
        <v>1772</v>
      </c>
      <c r="G2368" s="273" t="s">
        <v>1255</v>
      </c>
      <c r="H2368" s="273" t="s">
        <v>1773</v>
      </c>
      <c r="I2368" s="287">
        <v>1</v>
      </c>
      <c r="J2368" s="273">
        <v>78</v>
      </c>
      <c r="K2368" s="288">
        <v>4.5864800000000004E-2</v>
      </c>
      <c r="L2368" s="288">
        <v>3.6618999999999999E-2</v>
      </c>
      <c r="M2368" s="288">
        <f t="shared" si="74"/>
        <v>9.2458000000000054E-3</v>
      </c>
      <c r="N2368" s="289">
        <f t="shared" si="75"/>
        <v>0.20158814602919897</v>
      </c>
    </row>
    <row r="2369" spans="1:14">
      <c r="A2369" s="273" t="s">
        <v>2044</v>
      </c>
      <c r="B2369" s="273">
        <v>461243301</v>
      </c>
      <c r="C2369" s="273" t="s">
        <v>1537</v>
      </c>
      <c r="D2369" s="273">
        <v>14526676</v>
      </c>
      <c r="E2369" s="273">
        <v>100</v>
      </c>
      <c r="F2369" s="273" t="s">
        <v>1772</v>
      </c>
      <c r="G2369" s="273" t="s">
        <v>1255</v>
      </c>
      <c r="H2369" s="273" t="s">
        <v>1773</v>
      </c>
      <c r="I2369" s="287">
        <v>1</v>
      </c>
      <c r="J2369" s="273">
        <v>32</v>
      </c>
      <c r="K2369" s="288">
        <v>3.3014000000000002E-2</v>
      </c>
      <c r="L2369" s="288">
        <v>1.3119E-2</v>
      </c>
      <c r="M2369" s="288">
        <f t="shared" si="74"/>
        <v>1.9895000000000003E-2</v>
      </c>
      <c r="N2369" s="289">
        <f t="shared" si="75"/>
        <v>0.60262312958138975</v>
      </c>
    </row>
    <row r="2370" spans="1:14">
      <c r="A2370" s="273" t="s">
        <v>2046</v>
      </c>
      <c r="B2370" s="273">
        <v>461242102</v>
      </c>
      <c r="C2370" s="273" t="s">
        <v>2047</v>
      </c>
      <c r="D2370" s="273">
        <v>16694640</v>
      </c>
      <c r="E2370" s="273">
        <v>100</v>
      </c>
      <c r="F2370" s="273" t="s">
        <v>1772</v>
      </c>
      <c r="G2370" s="273" t="s">
        <v>1255</v>
      </c>
      <c r="H2370" s="273" t="s">
        <v>1773</v>
      </c>
      <c r="I2370" s="287">
        <v>1</v>
      </c>
      <c r="J2370" s="273">
        <v>78</v>
      </c>
      <c r="K2370" s="288">
        <v>9.7577999999999998E-2</v>
      </c>
      <c r="L2370" s="288">
        <v>4.1806000000000003E-2</v>
      </c>
      <c r="M2370" s="288">
        <f t="shared" si="74"/>
        <v>5.5771999999999995E-2</v>
      </c>
      <c r="N2370" s="289">
        <f t="shared" si="75"/>
        <v>0.57156326221074416</v>
      </c>
    </row>
    <row r="2371" spans="1:14">
      <c r="A2371" s="273" t="s">
        <v>2046</v>
      </c>
      <c r="B2371" s="273">
        <v>461242102</v>
      </c>
      <c r="C2371" s="273" t="s">
        <v>2047</v>
      </c>
      <c r="D2371" s="273">
        <v>16694656</v>
      </c>
      <c r="E2371" s="273">
        <v>100</v>
      </c>
      <c r="F2371" s="273" t="s">
        <v>1772</v>
      </c>
      <c r="G2371" s="273" t="s">
        <v>1255</v>
      </c>
      <c r="H2371" s="273" t="s">
        <v>1773</v>
      </c>
      <c r="I2371" s="287">
        <v>1</v>
      </c>
      <c r="J2371" s="273">
        <v>56</v>
      </c>
      <c r="K2371" s="288">
        <v>6.1307599999999997E-2</v>
      </c>
      <c r="L2371" s="288">
        <v>3.3868000000000002E-2</v>
      </c>
      <c r="M2371" s="288">
        <f t="shared" si="74"/>
        <v>2.7439599999999995E-2</v>
      </c>
      <c r="N2371" s="289">
        <f t="shared" si="75"/>
        <v>0.44757256849069277</v>
      </c>
    </row>
    <row r="2372" spans="1:14">
      <c r="A2372" s="273" t="s">
        <v>2046</v>
      </c>
      <c r="B2372" s="273">
        <v>461242102</v>
      </c>
      <c r="C2372" s="273" t="s">
        <v>2047</v>
      </c>
      <c r="D2372" s="273">
        <v>16694670</v>
      </c>
      <c r="E2372" s="273">
        <v>100</v>
      </c>
      <c r="F2372" s="273" t="s">
        <v>1772</v>
      </c>
      <c r="G2372" s="273" t="s">
        <v>1255</v>
      </c>
      <c r="H2372" s="273" t="s">
        <v>1773</v>
      </c>
      <c r="I2372" s="287">
        <v>1</v>
      </c>
      <c r="J2372" s="273">
        <v>19</v>
      </c>
      <c r="K2372" s="288">
        <v>3.3191199999999997E-2</v>
      </c>
      <c r="L2372" s="288">
        <v>1.2284E-2</v>
      </c>
      <c r="M2372" s="288">
        <f t="shared" si="74"/>
        <v>2.0907199999999997E-2</v>
      </c>
      <c r="N2372" s="289">
        <f t="shared" si="75"/>
        <v>0.62990190170888671</v>
      </c>
    </row>
    <row r="2373" spans="1:14">
      <c r="A2373" s="273" t="s">
        <v>2048</v>
      </c>
      <c r="B2373" s="273">
        <v>461221104</v>
      </c>
      <c r="C2373" s="273" t="s">
        <v>1527</v>
      </c>
      <c r="D2373" s="273">
        <v>18378467</v>
      </c>
      <c r="E2373" s="273">
        <v>100</v>
      </c>
      <c r="F2373" s="273" t="s">
        <v>1772</v>
      </c>
      <c r="G2373" s="273" t="s">
        <v>1255</v>
      </c>
      <c r="H2373" s="273" t="s">
        <v>1773</v>
      </c>
      <c r="I2373" s="287">
        <v>1</v>
      </c>
      <c r="J2373" s="273">
        <v>90</v>
      </c>
      <c r="K2373" s="288">
        <v>8.3291600000000007E-2</v>
      </c>
      <c r="L2373" s="288">
        <v>4.3401000000000002E-2</v>
      </c>
      <c r="M2373" s="288">
        <f t="shared" si="74"/>
        <v>3.9890600000000005E-2</v>
      </c>
      <c r="N2373" s="289">
        <f t="shared" si="75"/>
        <v>0.47892704666496982</v>
      </c>
    </row>
    <row r="2374" spans="1:14">
      <c r="A2374" s="273" t="s">
        <v>2048</v>
      </c>
      <c r="B2374" s="273">
        <v>461221104</v>
      </c>
      <c r="C2374" s="273" t="s">
        <v>1527</v>
      </c>
      <c r="D2374" s="273">
        <v>18378475</v>
      </c>
      <c r="E2374" s="273">
        <v>100</v>
      </c>
      <c r="F2374" s="273" t="s">
        <v>1772</v>
      </c>
      <c r="G2374" s="273" t="s">
        <v>1255</v>
      </c>
      <c r="H2374" s="273" t="s">
        <v>1773</v>
      </c>
      <c r="I2374" s="287">
        <v>1</v>
      </c>
      <c r="J2374" s="273">
        <v>33</v>
      </c>
      <c r="K2374" s="288">
        <v>3.03748E-2</v>
      </c>
      <c r="L2374" s="288">
        <v>1.2985999999999999E-2</v>
      </c>
      <c r="M2374" s="288">
        <f t="shared" si="74"/>
        <v>1.7388800000000003E-2</v>
      </c>
      <c r="N2374" s="289">
        <f t="shared" si="75"/>
        <v>0.5724745512727657</v>
      </c>
    </row>
    <row r="2375" spans="1:14">
      <c r="A2375" s="273" t="s">
        <v>2048</v>
      </c>
      <c r="B2375" s="273">
        <v>461221104</v>
      </c>
      <c r="C2375" s="273" t="s">
        <v>1527</v>
      </c>
      <c r="D2375" s="273">
        <v>18378499</v>
      </c>
      <c r="E2375" s="273">
        <v>100</v>
      </c>
      <c r="F2375" s="273" t="s">
        <v>1772</v>
      </c>
      <c r="G2375" s="273" t="s">
        <v>1255</v>
      </c>
      <c r="H2375" s="273" t="s">
        <v>1773</v>
      </c>
      <c r="I2375" s="287">
        <v>1</v>
      </c>
      <c r="J2375" s="273">
        <v>74</v>
      </c>
      <c r="K2375" s="288">
        <v>4.3604800000000006E-2</v>
      </c>
      <c r="L2375" s="288">
        <v>2.8639000000000001E-2</v>
      </c>
      <c r="M2375" s="288">
        <f t="shared" si="74"/>
        <v>1.4965800000000005E-2</v>
      </c>
      <c r="N2375" s="289">
        <f t="shared" si="75"/>
        <v>0.34321450849447771</v>
      </c>
    </row>
    <row r="2376" spans="1:14">
      <c r="A2376" s="273" t="s">
        <v>2048</v>
      </c>
      <c r="B2376" s="273">
        <v>461221104</v>
      </c>
      <c r="C2376" s="273" t="s">
        <v>1527</v>
      </c>
      <c r="D2376" s="273">
        <v>18378531</v>
      </c>
      <c r="E2376" s="273">
        <v>100</v>
      </c>
      <c r="F2376" s="273" t="s">
        <v>1772</v>
      </c>
      <c r="G2376" s="273" t="s">
        <v>1255</v>
      </c>
      <c r="H2376" s="273" t="s">
        <v>1773</v>
      </c>
      <c r="I2376" s="287">
        <v>1</v>
      </c>
      <c r="J2376" s="273">
        <v>69</v>
      </c>
      <c r="K2376" s="288">
        <v>5.8956399999999999E-2</v>
      </c>
      <c r="L2376" s="288">
        <v>4.2244999999999998E-2</v>
      </c>
      <c r="M2376" s="288">
        <f t="shared" si="74"/>
        <v>1.6711400000000001E-2</v>
      </c>
      <c r="N2376" s="289">
        <f t="shared" si="75"/>
        <v>0.28345353515479238</v>
      </c>
    </row>
    <row r="2377" spans="1:14">
      <c r="A2377" s="273" t="s">
        <v>2046</v>
      </c>
      <c r="B2377" s="273">
        <v>461242106</v>
      </c>
      <c r="C2377" s="273" t="s">
        <v>2049</v>
      </c>
      <c r="D2377" s="273">
        <v>19675031</v>
      </c>
      <c r="E2377" s="273">
        <v>100</v>
      </c>
      <c r="F2377" s="273" t="s">
        <v>1772</v>
      </c>
      <c r="G2377" s="273" t="s">
        <v>1255</v>
      </c>
      <c r="H2377" s="273" t="s">
        <v>1773</v>
      </c>
      <c r="I2377" s="287">
        <v>1</v>
      </c>
      <c r="J2377" s="273">
        <v>85</v>
      </c>
      <c r="K2377" s="288">
        <v>7.9794000000000004E-2</v>
      </c>
      <c r="L2377" s="288">
        <v>7.2238999999999998E-2</v>
      </c>
      <c r="M2377" s="288">
        <f t="shared" si="74"/>
        <v>7.5550000000000062E-3</v>
      </c>
      <c r="N2377" s="289">
        <f t="shared" si="75"/>
        <v>9.4681304358723781E-2</v>
      </c>
    </row>
    <row r="2378" spans="1:14">
      <c r="A2378" s="273" t="s">
        <v>2046</v>
      </c>
      <c r="B2378" s="273">
        <v>461242106</v>
      </c>
      <c r="C2378" s="273" t="s">
        <v>2049</v>
      </c>
      <c r="D2378" s="273">
        <v>19675053</v>
      </c>
      <c r="E2378" s="273">
        <v>100</v>
      </c>
      <c r="F2378" s="273" t="s">
        <v>1772</v>
      </c>
      <c r="G2378" s="273" t="s">
        <v>1255</v>
      </c>
      <c r="H2378" s="273" t="s">
        <v>1773</v>
      </c>
      <c r="I2378" s="287">
        <v>1</v>
      </c>
      <c r="J2378" s="273">
        <v>37</v>
      </c>
      <c r="K2378" s="288">
        <v>6.1137199999999996E-2</v>
      </c>
      <c r="L2378" s="288">
        <v>1.9248999999999999E-2</v>
      </c>
      <c r="M2378" s="288">
        <f t="shared" si="74"/>
        <v>4.18882E-2</v>
      </c>
      <c r="N2378" s="289">
        <f t="shared" si="75"/>
        <v>0.68515077563251181</v>
      </c>
    </row>
    <row r="2379" spans="1:14">
      <c r="A2379" s="273" t="s">
        <v>2046</v>
      </c>
      <c r="B2379" s="273">
        <v>461242106</v>
      </c>
      <c r="C2379" s="273" t="s">
        <v>2049</v>
      </c>
      <c r="D2379" s="273">
        <v>19675129</v>
      </c>
      <c r="E2379" s="273">
        <v>100</v>
      </c>
      <c r="F2379" s="273" t="s">
        <v>1772</v>
      </c>
      <c r="G2379" s="273" t="s">
        <v>1255</v>
      </c>
      <c r="H2379" s="273" t="s">
        <v>1773</v>
      </c>
      <c r="I2379" s="287">
        <v>1</v>
      </c>
      <c r="J2379" s="273">
        <v>55</v>
      </c>
      <c r="K2379" s="288">
        <v>4.79476E-2</v>
      </c>
      <c r="L2379" s="288">
        <v>2.3385E-2</v>
      </c>
      <c r="M2379" s="288">
        <f t="shared" si="74"/>
        <v>2.45626E-2</v>
      </c>
      <c r="N2379" s="289">
        <f t="shared" si="75"/>
        <v>0.51228007241238349</v>
      </c>
    </row>
    <row r="2380" spans="1:14">
      <c r="A2380" s="273" t="s">
        <v>2046</v>
      </c>
      <c r="B2380" s="273">
        <v>461242106</v>
      </c>
      <c r="C2380" s="273" t="s">
        <v>2049</v>
      </c>
      <c r="D2380" s="273">
        <v>19675149</v>
      </c>
      <c r="E2380" s="273">
        <v>100</v>
      </c>
      <c r="F2380" s="273" t="s">
        <v>1772</v>
      </c>
      <c r="G2380" s="273" t="s">
        <v>1255</v>
      </c>
      <c r="H2380" s="273" t="s">
        <v>1773</v>
      </c>
      <c r="I2380" s="287">
        <v>1</v>
      </c>
      <c r="J2380" s="273">
        <v>77</v>
      </c>
      <c r="K2380" s="288">
        <v>5.7453199999999996E-2</v>
      </c>
      <c r="L2380" s="288">
        <v>4.4277999999999998E-2</v>
      </c>
      <c r="M2380" s="288">
        <f t="shared" si="74"/>
        <v>1.3175199999999998E-2</v>
      </c>
      <c r="N2380" s="289">
        <f t="shared" si="75"/>
        <v>0.22932056003843126</v>
      </c>
    </row>
    <row r="2381" spans="1:14">
      <c r="A2381" s="273" t="s">
        <v>2046</v>
      </c>
      <c r="B2381" s="273">
        <v>461242106</v>
      </c>
      <c r="C2381" s="273" t="s">
        <v>2049</v>
      </c>
      <c r="D2381" s="273">
        <v>19675175</v>
      </c>
      <c r="E2381" s="273">
        <v>100</v>
      </c>
      <c r="F2381" s="273" t="s">
        <v>1772</v>
      </c>
      <c r="G2381" s="273" t="s">
        <v>1255</v>
      </c>
      <c r="H2381" s="273" t="s">
        <v>1773</v>
      </c>
      <c r="I2381" s="287">
        <v>1</v>
      </c>
      <c r="J2381" s="273">
        <v>70</v>
      </c>
      <c r="K2381" s="288">
        <v>8.1804000000000002E-2</v>
      </c>
      <c r="L2381" s="288">
        <v>5.2572000000000001E-2</v>
      </c>
      <c r="M2381" s="288">
        <f t="shared" si="74"/>
        <v>2.9232000000000001E-2</v>
      </c>
      <c r="N2381" s="289">
        <f t="shared" si="75"/>
        <v>0.35734193926947339</v>
      </c>
    </row>
    <row r="2382" spans="1:14">
      <c r="A2382" s="273" t="s">
        <v>2046</v>
      </c>
      <c r="B2382" s="273">
        <v>461242106</v>
      </c>
      <c r="C2382" s="273" t="s">
        <v>2049</v>
      </c>
      <c r="D2382" s="273">
        <v>19675211</v>
      </c>
      <c r="E2382" s="273">
        <v>100</v>
      </c>
      <c r="F2382" s="273" t="s">
        <v>1772</v>
      </c>
      <c r="G2382" s="273" t="s">
        <v>1255</v>
      </c>
      <c r="H2382" s="273" t="s">
        <v>1773</v>
      </c>
      <c r="I2382" s="287">
        <v>1</v>
      </c>
      <c r="J2382" s="273">
        <v>102</v>
      </c>
      <c r="K2382" s="288">
        <v>9.2818800000000007E-2</v>
      </c>
      <c r="L2382" s="288">
        <v>7.5564000000000006E-2</v>
      </c>
      <c r="M2382" s="288">
        <f t="shared" si="74"/>
        <v>1.7254800000000001E-2</v>
      </c>
      <c r="N2382" s="289">
        <f t="shared" si="75"/>
        <v>0.18589768452080827</v>
      </c>
    </row>
    <row r="2383" spans="1:14">
      <c r="A2383" s="273" t="s">
        <v>2046</v>
      </c>
      <c r="B2383" s="273">
        <v>461242106</v>
      </c>
      <c r="C2383" s="273" t="s">
        <v>2049</v>
      </c>
      <c r="D2383" s="273">
        <v>19675275</v>
      </c>
      <c r="E2383" s="273">
        <v>100</v>
      </c>
      <c r="F2383" s="273" t="s">
        <v>1772</v>
      </c>
      <c r="G2383" s="273" t="s">
        <v>1255</v>
      </c>
      <c r="H2383" s="273" t="s">
        <v>1773</v>
      </c>
      <c r="I2383" s="287">
        <v>1</v>
      </c>
      <c r="J2383" s="273">
        <v>71</v>
      </c>
      <c r="K2383" s="288">
        <v>8.99668E-2</v>
      </c>
      <c r="L2383" s="288">
        <v>5.1674999999999999E-2</v>
      </c>
      <c r="M2383" s="288">
        <f t="shared" si="74"/>
        <v>3.8291800000000001E-2</v>
      </c>
      <c r="N2383" s="289">
        <f t="shared" si="75"/>
        <v>0.42562145146876407</v>
      </c>
    </row>
    <row r="2384" spans="1:14">
      <c r="A2384" s="273" t="s">
        <v>2046</v>
      </c>
      <c r="B2384" s="273">
        <v>461242106</v>
      </c>
      <c r="C2384" s="273" t="s">
        <v>2049</v>
      </c>
      <c r="D2384" s="273">
        <v>19675287</v>
      </c>
      <c r="E2384" s="273">
        <v>100</v>
      </c>
      <c r="F2384" s="273" t="s">
        <v>1772</v>
      </c>
      <c r="G2384" s="273" t="s">
        <v>1255</v>
      </c>
      <c r="H2384" s="273" t="s">
        <v>1773</v>
      </c>
      <c r="I2384" s="287">
        <v>1</v>
      </c>
      <c r="J2384" s="273">
        <v>93</v>
      </c>
      <c r="K2384" s="288">
        <v>7.5190000000000007E-2</v>
      </c>
      <c r="L2384" s="288">
        <v>5.4088999999999998E-2</v>
      </c>
      <c r="M2384" s="288">
        <f t="shared" si="74"/>
        <v>2.1101000000000009E-2</v>
      </c>
      <c r="N2384" s="289">
        <f t="shared" si="75"/>
        <v>0.28063572283548355</v>
      </c>
    </row>
    <row r="2385" spans="1:14">
      <c r="A2385" s="273" t="s">
        <v>2046</v>
      </c>
      <c r="B2385" s="273">
        <v>461242106</v>
      </c>
      <c r="C2385" s="273" t="s">
        <v>2049</v>
      </c>
      <c r="D2385" s="273">
        <v>19675295</v>
      </c>
      <c r="E2385" s="273">
        <v>100</v>
      </c>
      <c r="F2385" s="273" t="s">
        <v>1772</v>
      </c>
      <c r="G2385" s="273" t="s">
        <v>1255</v>
      </c>
      <c r="H2385" s="273" t="s">
        <v>1773</v>
      </c>
      <c r="I2385" s="287">
        <v>1</v>
      </c>
      <c r="J2385" s="273">
        <v>16</v>
      </c>
      <c r="K2385" s="288">
        <v>2.19968E-2</v>
      </c>
      <c r="L2385" s="288">
        <v>1.6565E-2</v>
      </c>
      <c r="M2385" s="288">
        <f t="shared" si="74"/>
        <v>5.4318000000000005E-3</v>
      </c>
      <c r="N2385" s="289">
        <f t="shared" si="75"/>
        <v>0.24693591795170208</v>
      </c>
    </row>
    <row r="2386" spans="1:14">
      <c r="A2386" s="273" t="s">
        <v>2046</v>
      </c>
      <c r="B2386" s="273">
        <v>461242106</v>
      </c>
      <c r="C2386" s="273" t="s">
        <v>2049</v>
      </c>
      <c r="D2386" s="273">
        <v>19675309</v>
      </c>
      <c r="E2386" s="273">
        <v>100</v>
      </c>
      <c r="F2386" s="273" t="s">
        <v>1772</v>
      </c>
      <c r="G2386" s="273" t="s">
        <v>1255</v>
      </c>
      <c r="H2386" s="273" t="s">
        <v>1773</v>
      </c>
      <c r="I2386" s="287">
        <v>1</v>
      </c>
      <c r="J2386" s="273">
        <v>49</v>
      </c>
      <c r="K2386" s="288">
        <v>9.4727600000000009E-2</v>
      </c>
      <c r="L2386" s="288">
        <v>5.8258999999999998E-2</v>
      </c>
      <c r="M2386" s="288">
        <f t="shared" si="74"/>
        <v>3.6468600000000011E-2</v>
      </c>
      <c r="N2386" s="289">
        <f t="shared" si="75"/>
        <v>0.38498389065066579</v>
      </c>
    </row>
    <row r="2387" spans="1:14">
      <c r="A2387" s="273" t="s">
        <v>2046</v>
      </c>
      <c r="B2387" s="273">
        <v>461242106</v>
      </c>
      <c r="C2387" s="273" t="s">
        <v>2049</v>
      </c>
      <c r="D2387" s="273">
        <v>19675319</v>
      </c>
      <c r="E2387" s="273">
        <v>100</v>
      </c>
      <c r="F2387" s="273" t="s">
        <v>1772</v>
      </c>
      <c r="G2387" s="273" t="s">
        <v>1255</v>
      </c>
      <c r="H2387" s="273" t="s">
        <v>1773</v>
      </c>
      <c r="I2387" s="287">
        <v>1</v>
      </c>
      <c r="J2387" s="273">
        <v>80</v>
      </c>
      <c r="K2387" s="288">
        <v>6.5659999999999996E-2</v>
      </c>
      <c r="L2387" s="288">
        <v>4.2541000000000002E-2</v>
      </c>
      <c r="M2387" s="288">
        <f t="shared" si="74"/>
        <v>2.3118999999999994E-2</v>
      </c>
      <c r="N2387" s="289">
        <f t="shared" si="75"/>
        <v>0.35210173621687474</v>
      </c>
    </row>
    <row r="2388" spans="1:14">
      <c r="A2388" s="273" t="s">
        <v>2046</v>
      </c>
      <c r="B2388" s="273">
        <v>461242106</v>
      </c>
      <c r="C2388" s="273" t="s">
        <v>2049</v>
      </c>
      <c r="D2388" s="273">
        <v>19675385</v>
      </c>
      <c r="E2388" s="273">
        <v>100</v>
      </c>
      <c r="F2388" s="273" t="s">
        <v>1772</v>
      </c>
      <c r="G2388" s="273" t="s">
        <v>1255</v>
      </c>
      <c r="H2388" s="273" t="s">
        <v>1773</v>
      </c>
      <c r="I2388" s="287">
        <v>1</v>
      </c>
      <c r="J2388" s="273">
        <v>73</v>
      </c>
      <c r="K2388" s="288">
        <v>8.39004E-2</v>
      </c>
      <c r="L2388" s="288">
        <v>4.8745999999999998E-2</v>
      </c>
      <c r="M2388" s="288">
        <f t="shared" si="74"/>
        <v>3.5154400000000002E-2</v>
      </c>
      <c r="N2388" s="289">
        <f t="shared" si="75"/>
        <v>0.41900157806160643</v>
      </c>
    </row>
    <row r="2389" spans="1:14">
      <c r="A2389" s="273" t="s">
        <v>2046</v>
      </c>
      <c r="B2389" s="273">
        <v>461242106</v>
      </c>
      <c r="C2389" s="273" t="s">
        <v>2049</v>
      </c>
      <c r="D2389" s="273">
        <v>19675419</v>
      </c>
      <c r="E2389" s="273">
        <v>100</v>
      </c>
      <c r="F2389" s="273" t="s">
        <v>1772</v>
      </c>
      <c r="G2389" s="273" t="s">
        <v>1255</v>
      </c>
      <c r="H2389" s="273" t="s">
        <v>1773</v>
      </c>
      <c r="I2389" s="287">
        <v>1</v>
      </c>
      <c r="J2389" s="273">
        <v>60</v>
      </c>
      <c r="K2389" s="288">
        <v>8.4983600000000006E-2</v>
      </c>
      <c r="L2389" s="288">
        <v>7.5051999999999994E-2</v>
      </c>
      <c r="M2389" s="288">
        <f t="shared" si="74"/>
        <v>9.9316000000000126E-3</v>
      </c>
      <c r="N2389" s="289">
        <f t="shared" si="75"/>
        <v>0.11686490099266225</v>
      </c>
    </row>
    <row r="2390" spans="1:14">
      <c r="A2390" s="273" t="s">
        <v>2050</v>
      </c>
      <c r="B2390" s="273">
        <v>461244105</v>
      </c>
      <c r="C2390" s="273" t="s">
        <v>2051</v>
      </c>
      <c r="D2390" s="273">
        <v>21132210</v>
      </c>
      <c r="E2390" s="273">
        <v>100</v>
      </c>
      <c r="F2390" s="273" t="s">
        <v>1772</v>
      </c>
      <c r="G2390" s="273" t="s">
        <v>1255</v>
      </c>
      <c r="H2390" s="273" t="s">
        <v>1773</v>
      </c>
      <c r="I2390" s="287">
        <v>1</v>
      </c>
      <c r="J2390" s="273">
        <v>70</v>
      </c>
      <c r="K2390" s="288">
        <v>5.8453999999999999E-2</v>
      </c>
      <c r="L2390" s="288">
        <v>4.1926999999999999E-2</v>
      </c>
      <c r="M2390" s="288">
        <f t="shared" si="74"/>
        <v>1.6527E-2</v>
      </c>
      <c r="N2390" s="289">
        <f t="shared" si="75"/>
        <v>0.28273514216306839</v>
      </c>
    </row>
    <row r="2391" spans="1:14">
      <c r="A2391" s="273" t="s">
        <v>2050</v>
      </c>
      <c r="B2391" s="273">
        <v>461244105</v>
      </c>
      <c r="C2391" s="273" t="s">
        <v>2051</v>
      </c>
      <c r="D2391" s="273">
        <v>21132234</v>
      </c>
      <c r="E2391" s="273">
        <v>100</v>
      </c>
      <c r="F2391" s="273" t="s">
        <v>1772</v>
      </c>
      <c r="G2391" s="273" t="s">
        <v>1255</v>
      </c>
      <c r="H2391" s="273" t="s">
        <v>1773</v>
      </c>
      <c r="I2391" s="287">
        <v>1</v>
      </c>
      <c r="J2391" s="273">
        <v>85</v>
      </c>
      <c r="K2391" s="288">
        <v>0.1152996</v>
      </c>
      <c r="L2391" s="288">
        <v>4.7986000000000001E-2</v>
      </c>
      <c r="M2391" s="288">
        <f t="shared" si="74"/>
        <v>6.7313600000000001E-2</v>
      </c>
      <c r="N2391" s="289">
        <f t="shared" si="75"/>
        <v>0.58381468799544833</v>
      </c>
    </row>
    <row r="2392" spans="1:14">
      <c r="A2392" s="273" t="s">
        <v>2050</v>
      </c>
      <c r="B2392" s="273">
        <v>461244105</v>
      </c>
      <c r="C2392" s="273" t="s">
        <v>2051</v>
      </c>
      <c r="D2392" s="273">
        <v>21132256</v>
      </c>
      <c r="E2392" s="273">
        <v>100</v>
      </c>
      <c r="F2392" s="273" t="s">
        <v>1772</v>
      </c>
      <c r="G2392" s="273" t="s">
        <v>1255</v>
      </c>
      <c r="H2392" s="273" t="s">
        <v>1773</v>
      </c>
      <c r="I2392" s="287">
        <v>1</v>
      </c>
      <c r="J2392" s="273">
        <v>87</v>
      </c>
      <c r="K2392" s="288">
        <v>5.0613199999999997E-2</v>
      </c>
      <c r="L2392" s="288">
        <v>4.6839625000000003E-2</v>
      </c>
      <c r="M2392" s="288">
        <f t="shared" si="74"/>
        <v>3.7735749999999943E-3</v>
      </c>
      <c r="N2392" s="289">
        <f t="shared" si="75"/>
        <v>7.4557131341231028E-2</v>
      </c>
    </row>
    <row r="2393" spans="1:14">
      <c r="A2393" s="273" t="s">
        <v>2050</v>
      </c>
      <c r="B2393" s="273">
        <v>461244105</v>
      </c>
      <c r="C2393" s="273" t="s">
        <v>2051</v>
      </c>
      <c r="D2393" s="273">
        <v>21132280</v>
      </c>
      <c r="E2393" s="273">
        <v>100</v>
      </c>
      <c r="F2393" s="273" t="s">
        <v>1772</v>
      </c>
      <c r="G2393" s="273" t="s">
        <v>1255</v>
      </c>
      <c r="H2393" s="273" t="s">
        <v>1773</v>
      </c>
      <c r="I2393" s="287">
        <v>1</v>
      </c>
      <c r="J2393" s="273">
        <v>39</v>
      </c>
      <c r="K2393" s="288">
        <v>5.92156E-2</v>
      </c>
      <c r="L2393" s="288">
        <v>2.5977E-2</v>
      </c>
      <c r="M2393" s="288">
        <f t="shared" si="74"/>
        <v>3.32386E-2</v>
      </c>
      <c r="N2393" s="289">
        <f t="shared" si="75"/>
        <v>0.56131492377008763</v>
      </c>
    </row>
    <row r="2394" spans="1:14">
      <c r="A2394" s="273" t="s">
        <v>2050</v>
      </c>
      <c r="B2394" s="273">
        <v>461244105</v>
      </c>
      <c r="C2394" s="273" t="s">
        <v>2051</v>
      </c>
      <c r="D2394" s="273">
        <v>21132332</v>
      </c>
      <c r="E2394" s="273">
        <v>100</v>
      </c>
      <c r="F2394" s="273" t="s">
        <v>1772</v>
      </c>
      <c r="G2394" s="273" t="s">
        <v>1255</v>
      </c>
      <c r="H2394" s="273" t="s">
        <v>1773</v>
      </c>
      <c r="I2394" s="287">
        <v>1</v>
      </c>
      <c r="J2394" s="273">
        <v>122</v>
      </c>
      <c r="K2394" s="288">
        <v>8.9136000000000007E-2</v>
      </c>
      <c r="L2394" s="288">
        <v>6.9313E-2</v>
      </c>
      <c r="M2394" s="288">
        <f t="shared" si="74"/>
        <v>1.9823000000000007E-2</v>
      </c>
      <c r="N2394" s="289">
        <f t="shared" si="75"/>
        <v>0.22239050439777425</v>
      </c>
    </row>
    <row r="2395" spans="1:14">
      <c r="A2395" s="273" t="s">
        <v>2050</v>
      </c>
      <c r="B2395" s="273">
        <v>461244105</v>
      </c>
      <c r="C2395" s="273" t="s">
        <v>2051</v>
      </c>
      <c r="D2395" s="273">
        <v>21132334</v>
      </c>
      <c r="E2395" s="273">
        <v>100</v>
      </c>
      <c r="F2395" s="273" t="s">
        <v>1772</v>
      </c>
      <c r="G2395" s="273" t="s">
        <v>1255</v>
      </c>
      <c r="H2395" s="273" t="s">
        <v>1773</v>
      </c>
      <c r="I2395" s="287">
        <v>1</v>
      </c>
      <c r="J2395" s="273">
        <v>115</v>
      </c>
      <c r="K2395" s="288">
        <v>7.5566800000000003E-2</v>
      </c>
      <c r="L2395" s="288">
        <v>5.1763999999999998E-2</v>
      </c>
      <c r="M2395" s="288">
        <f t="shared" si="74"/>
        <v>2.3802800000000006E-2</v>
      </c>
      <c r="N2395" s="289">
        <f t="shared" si="75"/>
        <v>0.31499018087308189</v>
      </c>
    </row>
    <row r="2396" spans="1:14">
      <c r="A2396" s="273" t="s">
        <v>2050</v>
      </c>
      <c r="B2396" s="273">
        <v>461244105</v>
      </c>
      <c r="C2396" s="273" t="s">
        <v>2051</v>
      </c>
      <c r="D2396" s="273">
        <v>21132358</v>
      </c>
      <c r="E2396" s="273">
        <v>100</v>
      </c>
      <c r="F2396" s="273" t="s">
        <v>1772</v>
      </c>
      <c r="G2396" s="273" t="s">
        <v>1255</v>
      </c>
      <c r="H2396" s="273" t="s">
        <v>1773</v>
      </c>
      <c r="I2396" s="287">
        <v>1</v>
      </c>
      <c r="J2396" s="273">
        <v>139</v>
      </c>
      <c r="K2396" s="288">
        <v>9.9369199999999991E-2</v>
      </c>
      <c r="L2396" s="288">
        <v>8.8063000000000002E-2</v>
      </c>
      <c r="M2396" s="288">
        <f t="shared" si="74"/>
        <v>1.1306199999999988E-2</v>
      </c>
      <c r="N2396" s="289">
        <f t="shared" si="75"/>
        <v>0.11377972248946343</v>
      </c>
    </row>
    <row r="2397" spans="1:14">
      <c r="A2397" s="273" t="s">
        <v>2050</v>
      </c>
      <c r="B2397" s="273">
        <v>461244105</v>
      </c>
      <c r="C2397" s="273" t="s">
        <v>2051</v>
      </c>
      <c r="D2397" s="273">
        <v>21132364</v>
      </c>
      <c r="E2397" s="273">
        <v>100</v>
      </c>
      <c r="F2397" s="273" t="s">
        <v>1772</v>
      </c>
      <c r="G2397" s="273" t="s">
        <v>1255</v>
      </c>
      <c r="H2397" s="273" t="s">
        <v>1773</v>
      </c>
      <c r="I2397" s="287">
        <v>1</v>
      </c>
      <c r="J2397" s="273">
        <v>22</v>
      </c>
      <c r="K2397" s="288">
        <v>2.61604E-2</v>
      </c>
      <c r="L2397" s="288">
        <v>9.6270000000000001E-3</v>
      </c>
      <c r="M2397" s="288">
        <f t="shared" si="74"/>
        <v>1.65334E-2</v>
      </c>
      <c r="N2397" s="289">
        <f t="shared" si="75"/>
        <v>0.63200103973945354</v>
      </c>
    </row>
    <row r="2398" spans="1:14">
      <c r="A2398" s="273" t="s">
        <v>2050</v>
      </c>
      <c r="B2398" s="273">
        <v>461244105</v>
      </c>
      <c r="C2398" s="273" t="s">
        <v>2051</v>
      </c>
      <c r="D2398" s="273">
        <v>21132388</v>
      </c>
      <c r="E2398" s="273">
        <v>100</v>
      </c>
      <c r="F2398" s="273" t="s">
        <v>1772</v>
      </c>
      <c r="G2398" s="273" t="s">
        <v>1255</v>
      </c>
      <c r="H2398" s="273" t="s">
        <v>1773</v>
      </c>
      <c r="I2398" s="287">
        <v>1</v>
      </c>
      <c r="J2398" s="273">
        <v>91</v>
      </c>
      <c r="K2398" s="288">
        <v>5.6062800000000003E-2</v>
      </c>
      <c r="L2398" s="288">
        <v>5.0797000000000002E-2</v>
      </c>
      <c r="M2398" s="288">
        <f t="shared" si="74"/>
        <v>5.265800000000001E-3</v>
      </c>
      <c r="N2398" s="289">
        <f t="shared" si="75"/>
        <v>9.3926810648058981E-2</v>
      </c>
    </row>
    <row r="2399" spans="1:14">
      <c r="A2399" s="273" t="s">
        <v>2050</v>
      </c>
      <c r="B2399" s="273">
        <v>461244105</v>
      </c>
      <c r="C2399" s="273" t="s">
        <v>2051</v>
      </c>
      <c r="D2399" s="273">
        <v>21132390</v>
      </c>
      <c r="E2399" s="273">
        <v>100</v>
      </c>
      <c r="F2399" s="273" t="s">
        <v>1772</v>
      </c>
      <c r="G2399" s="273" t="s">
        <v>1255</v>
      </c>
      <c r="H2399" s="273" t="s">
        <v>1773</v>
      </c>
      <c r="I2399" s="287">
        <v>1</v>
      </c>
      <c r="J2399" s="273">
        <v>48</v>
      </c>
      <c r="K2399" s="288">
        <v>6.5330399999999997E-2</v>
      </c>
      <c r="L2399" s="288">
        <v>3.4275E-2</v>
      </c>
      <c r="M2399" s="288">
        <f t="shared" si="74"/>
        <v>3.1055399999999997E-2</v>
      </c>
      <c r="N2399" s="289">
        <f t="shared" si="75"/>
        <v>0.47535909775540941</v>
      </c>
    </row>
    <row r="2400" spans="1:14">
      <c r="A2400" s="273" t="s">
        <v>2050</v>
      </c>
      <c r="B2400" s="273">
        <v>461244105</v>
      </c>
      <c r="C2400" s="273" t="s">
        <v>2051</v>
      </c>
      <c r="D2400" s="273">
        <v>21132416</v>
      </c>
      <c r="E2400" s="273">
        <v>100</v>
      </c>
      <c r="F2400" s="273" t="s">
        <v>1772</v>
      </c>
      <c r="G2400" s="273" t="s">
        <v>1255</v>
      </c>
      <c r="H2400" s="273" t="s">
        <v>1773</v>
      </c>
      <c r="I2400" s="287">
        <v>1</v>
      </c>
      <c r="J2400" s="273">
        <v>10</v>
      </c>
      <c r="K2400" s="288">
        <v>3.8478400000000003E-2</v>
      </c>
      <c r="L2400" s="288">
        <v>3.2255106999999998E-2</v>
      </c>
      <c r="M2400" s="288">
        <f t="shared" si="74"/>
        <v>6.2232930000000047E-3</v>
      </c>
      <c r="N2400" s="289">
        <f t="shared" si="75"/>
        <v>0.16173471350160101</v>
      </c>
    </row>
    <row r="2401" spans="1:14">
      <c r="A2401" s="273" t="s">
        <v>2050</v>
      </c>
      <c r="B2401" s="273">
        <v>461244105</v>
      </c>
      <c r="C2401" s="273" t="s">
        <v>2051</v>
      </c>
      <c r="D2401" s="273">
        <v>21132428</v>
      </c>
      <c r="E2401" s="273">
        <v>100</v>
      </c>
      <c r="F2401" s="273" t="s">
        <v>1772</v>
      </c>
      <c r="G2401" s="273" t="s">
        <v>1255</v>
      </c>
      <c r="H2401" s="273" t="s">
        <v>1773</v>
      </c>
      <c r="I2401" s="287">
        <v>1</v>
      </c>
      <c r="J2401" s="273">
        <v>47</v>
      </c>
      <c r="K2401" s="288">
        <v>4.5067199999999995E-2</v>
      </c>
      <c r="L2401" s="288">
        <v>3.0775E-2</v>
      </c>
      <c r="M2401" s="288">
        <f t="shared" si="74"/>
        <v>1.4292199999999994E-2</v>
      </c>
      <c r="N2401" s="289">
        <f t="shared" si="75"/>
        <v>0.31713086235665844</v>
      </c>
    </row>
    <row r="2402" spans="1:14">
      <c r="A2402" s="273" t="s">
        <v>2046</v>
      </c>
      <c r="B2402" s="273">
        <v>461242104</v>
      </c>
      <c r="C2402" s="273" t="s">
        <v>1535</v>
      </c>
      <c r="D2402" s="273">
        <v>21677314</v>
      </c>
      <c r="E2402" s="273">
        <v>100</v>
      </c>
      <c r="F2402" s="273" t="s">
        <v>1772</v>
      </c>
      <c r="G2402" s="273" t="s">
        <v>1255</v>
      </c>
      <c r="H2402" s="273" t="s">
        <v>1773</v>
      </c>
      <c r="I2402" s="287">
        <v>1</v>
      </c>
      <c r="J2402" s="273">
        <v>32</v>
      </c>
      <c r="K2402" s="288">
        <v>2.3005999999999999E-2</v>
      </c>
      <c r="L2402" s="288">
        <v>1.9029999999999998E-2</v>
      </c>
      <c r="M2402" s="288">
        <f t="shared" si="74"/>
        <v>3.9760000000000004E-3</v>
      </c>
      <c r="N2402" s="289">
        <f t="shared" si="75"/>
        <v>0.17282448057028604</v>
      </c>
    </row>
    <row r="2403" spans="1:14">
      <c r="A2403" s="273" t="s">
        <v>2046</v>
      </c>
      <c r="B2403" s="273">
        <v>461242104</v>
      </c>
      <c r="C2403" s="273" t="s">
        <v>1535</v>
      </c>
      <c r="D2403" s="273">
        <v>21677330</v>
      </c>
      <c r="E2403" s="273">
        <v>100</v>
      </c>
      <c r="F2403" s="273" t="s">
        <v>1772</v>
      </c>
      <c r="G2403" s="273" t="s">
        <v>1255</v>
      </c>
      <c r="H2403" s="273" t="s">
        <v>1773</v>
      </c>
      <c r="I2403" s="287">
        <v>1</v>
      </c>
      <c r="J2403" s="273">
        <v>38</v>
      </c>
      <c r="K2403" s="288">
        <v>4.6013199999999997E-2</v>
      </c>
      <c r="L2403" s="288">
        <v>1.6112000000000001E-2</v>
      </c>
      <c r="M2403" s="288">
        <f t="shared" si="74"/>
        <v>2.9901199999999996E-2</v>
      </c>
      <c r="N2403" s="289">
        <f t="shared" si="75"/>
        <v>0.64983961124199141</v>
      </c>
    </row>
    <row r="2404" spans="1:14">
      <c r="A2404" s="273" t="s">
        <v>2046</v>
      </c>
      <c r="B2404" s="273">
        <v>461242104</v>
      </c>
      <c r="C2404" s="273" t="s">
        <v>1535</v>
      </c>
      <c r="D2404" s="273">
        <v>21677336</v>
      </c>
      <c r="E2404" s="273">
        <v>100</v>
      </c>
      <c r="F2404" s="273" t="s">
        <v>1772</v>
      </c>
      <c r="G2404" s="273" t="s">
        <v>1255</v>
      </c>
      <c r="H2404" s="273" t="s">
        <v>1773</v>
      </c>
      <c r="I2404" s="287">
        <v>1</v>
      </c>
      <c r="J2404" s="273">
        <v>86</v>
      </c>
      <c r="K2404" s="288">
        <v>7.8954800000000006E-2</v>
      </c>
      <c r="L2404" s="288">
        <v>5.1589999999999997E-2</v>
      </c>
      <c r="M2404" s="288">
        <f t="shared" si="74"/>
        <v>2.7364800000000009E-2</v>
      </c>
      <c r="N2404" s="289">
        <f t="shared" si="75"/>
        <v>0.34658817449984047</v>
      </c>
    </row>
    <row r="2405" spans="1:14">
      <c r="A2405" s="273" t="s">
        <v>2046</v>
      </c>
      <c r="B2405" s="273">
        <v>461242104</v>
      </c>
      <c r="C2405" s="273" t="s">
        <v>1535</v>
      </c>
      <c r="D2405" s="273">
        <v>21677338</v>
      </c>
      <c r="E2405" s="273">
        <v>100</v>
      </c>
      <c r="F2405" s="273" t="s">
        <v>1772</v>
      </c>
      <c r="G2405" s="273" t="s">
        <v>1255</v>
      </c>
      <c r="H2405" s="273" t="s">
        <v>1773</v>
      </c>
      <c r="I2405" s="287">
        <v>1</v>
      </c>
      <c r="J2405" s="273">
        <v>37</v>
      </c>
      <c r="K2405" s="288">
        <v>6.01164E-2</v>
      </c>
      <c r="L2405" s="288">
        <v>2.4339E-2</v>
      </c>
      <c r="M2405" s="288">
        <f t="shared" si="74"/>
        <v>3.5777400000000001E-2</v>
      </c>
      <c r="N2405" s="289">
        <f t="shared" si="75"/>
        <v>0.59513543725173168</v>
      </c>
    </row>
    <row r="2406" spans="1:14">
      <c r="A2406" s="273" t="s">
        <v>2046</v>
      </c>
      <c r="B2406" s="273">
        <v>461242104</v>
      </c>
      <c r="C2406" s="273" t="s">
        <v>1535</v>
      </c>
      <c r="D2406" s="273">
        <v>21677358</v>
      </c>
      <c r="E2406" s="273">
        <v>100</v>
      </c>
      <c r="F2406" s="273" t="s">
        <v>1772</v>
      </c>
      <c r="G2406" s="273" t="s">
        <v>1255</v>
      </c>
      <c r="H2406" s="273" t="s">
        <v>1773</v>
      </c>
      <c r="I2406" s="287">
        <v>1</v>
      </c>
      <c r="J2406" s="273">
        <v>33</v>
      </c>
      <c r="K2406" s="288">
        <v>7.1134799999999998E-2</v>
      </c>
      <c r="L2406" s="288">
        <v>3.8656000000000003E-2</v>
      </c>
      <c r="M2406" s="288">
        <f t="shared" si="74"/>
        <v>3.2478799999999995E-2</v>
      </c>
      <c r="N2406" s="289">
        <f t="shared" si="75"/>
        <v>0.45658102644556525</v>
      </c>
    </row>
    <row r="2407" spans="1:14">
      <c r="A2407" s="273" t="s">
        <v>2046</v>
      </c>
      <c r="B2407" s="273">
        <v>461242104</v>
      </c>
      <c r="C2407" s="273" t="s">
        <v>1535</v>
      </c>
      <c r="D2407" s="273">
        <v>21677446</v>
      </c>
      <c r="E2407" s="273">
        <v>100</v>
      </c>
      <c r="F2407" s="273" t="s">
        <v>1772</v>
      </c>
      <c r="G2407" s="273" t="s">
        <v>1255</v>
      </c>
      <c r="H2407" s="273" t="s">
        <v>1773</v>
      </c>
      <c r="I2407" s="287">
        <v>1</v>
      </c>
      <c r="J2407" s="273">
        <v>98</v>
      </c>
      <c r="K2407" s="288">
        <v>9.8344000000000001E-2</v>
      </c>
      <c r="L2407" s="288">
        <v>5.058E-2</v>
      </c>
      <c r="M2407" s="288">
        <f t="shared" si="74"/>
        <v>4.7764000000000001E-2</v>
      </c>
      <c r="N2407" s="289">
        <f t="shared" si="75"/>
        <v>0.48568290897258604</v>
      </c>
    </row>
    <row r="2408" spans="1:14">
      <c r="A2408" s="273" t="s">
        <v>2046</v>
      </c>
      <c r="B2408" s="273">
        <v>461242104</v>
      </c>
      <c r="C2408" s="273" t="s">
        <v>1535</v>
      </c>
      <c r="D2408" s="273">
        <v>21677482</v>
      </c>
      <c r="E2408" s="273">
        <v>100</v>
      </c>
      <c r="F2408" s="273" t="s">
        <v>1772</v>
      </c>
      <c r="G2408" s="273" t="s">
        <v>1255</v>
      </c>
      <c r="H2408" s="273" t="s">
        <v>1773</v>
      </c>
      <c r="I2408" s="287">
        <v>1</v>
      </c>
      <c r="J2408" s="273">
        <v>67</v>
      </c>
      <c r="K2408" s="288">
        <v>5.9015600000000001E-2</v>
      </c>
      <c r="L2408" s="288">
        <v>4.4176E-2</v>
      </c>
      <c r="M2408" s="288">
        <f t="shared" si="74"/>
        <v>1.4839600000000001E-2</v>
      </c>
      <c r="N2408" s="289">
        <f t="shared" si="75"/>
        <v>0.25145215841235202</v>
      </c>
    </row>
    <row r="2409" spans="1:14">
      <c r="A2409" s="273" t="s">
        <v>2046</v>
      </c>
      <c r="B2409" s="273">
        <v>461242104</v>
      </c>
      <c r="C2409" s="273" t="s">
        <v>1535</v>
      </c>
      <c r="D2409" s="273">
        <v>21677492</v>
      </c>
      <c r="E2409" s="273">
        <v>100</v>
      </c>
      <c r="F2409" s="273" t="s">
        <v>1772</v>
      </c>
      <c r="G2409" s="273" t="s">
        <v>1255</v>
      </c>
      <c r="H2409" s="273" t="s">
        <v>1773</v>
      </c>
      <c r="I2409" s="287">
        <v>1</v>
      </c>
      <c r="J2409" s="273">
        <v>71</v>
      </c>
      <c r="K2409" s="288">
        <v>7.3544800000000007E-2</v>
      </c>
      <c r="L2409" s="288">
        <v>3.8571000000000001E-2</v>
      </c>
      <c r="M2409" s="288">
        <f t="shared" si="74"/>
        <v>3.4973800000000006E-2</v>
      </c>
      <c r="N2409" s="289">
        <f t="shared" si="75"/>
        <v>0.47554415811858897</v>
      </c>
    </row>
    <row r="2410" spans="1:14">
      <c r="A2410" s="273" t="s">
        <v>2046</v>
      </c>
      <c r="B2410" s="273">
        <v>461242104</v>
      </c>
      <c r="C2410" s="273" t="s">
        <v>1535</v>
      </c>
      <c r="D2410" s="273">
        <v>21677522</v>
      </c>
      <c r="E2410" s="273">
        <v>100</v>
      </c>
      <c r="F2410" s="273" t="s">
        <v>1772</v>
      </c>
      <c r="G2410" s="273" t="s">
        <v>1255</v>
      </c>
      <c r="H2410" s="273" t="s">
        <v>1773</v>
      </c>
      <c r="I2410" s="287">
        <v>1</v>
      </c>
      <c r="J2410" s="273">
        <v>95</v>
      </c>
      <c r="K2410" s="288">
        <v>9.38364E-2</v>
      </c>
      <c r="L2410" s="288">
        <v>6.4250000000000002E-2</v>
      </c>
      <c r="M2410" s="288">
        <f t="shared" si="74"/>
        <v>2.9586399999999999E-2</v>
      </c>
      <c r="N2410" s="289">
        <f t="shared" si="75"/>
        <v>0.31529768831711358</v>
      </c>
    </row>
    <row r="2411" spans="1:14">
      <c r="A2411" s="273" t="s">
        <v>2046</v>
      </c>
      <c r="B2411" s="273">
        <v>461242104</v>
      </c>
      <c r="C2411" s="273" t="s">
        <v>1535</v>
      </c>
      <c r="D2411" s="273">
        <v>21677524</v>
      </c>
      <c r="E2411" s="273">
        <v>100</v>
      </c>
      <c r="F2411" s="273" t="s">
        <v>1772</v>
      </c>
      <c r="G2411" s="273" t="s">
        <v>1255</v>
      </c>
      <c r="H2411" s="273" t="s">
        <v>1773</v>
      </c>
      <c r="I2411" s="287">
        <v>1</v>
      </c>
      <c r="J2411" s="273">
        <v>56</v>
      </c>
      <c r="K2411" s="288">
        <v>6.83092E-2</v>
      </c>
      <c r="L2411" s="288">
        <v>4.9121999999999999E-2</v>
      </c>
      <c r="M2411" s="288">
        <f t="shared" si="74"/>
        <v>1.9187200000000001E-2</v>
      </c>
      <c r="N2411" s="289">
        <f t="shared" si="75"/>
        <v>0.28088749392468365</v>
      </c>
    </row>
    <row r="2412" spans="1:14">
      <c r="A2412" s="273" t="s">
        <v>2046</v>
      </c>
      <c r="B2412" s="273">
        <v>461242104</v>
      </c>
      <c r="C2412" s="273" t="s">
        <v>1535</v>
      </c>
      <c r="D2412" s="273">
        <v>21677528</v>
      </c>
      <c r="E2412" s="273">
        <v>100</v>
      </c>
      <c r="F2412" s="273" t="s">
        <v>1772</v>
      </c>
      <c r="G2412" s="273" t="s">
        <v>1255</v>
      </c>
      <c r="H2412" s="273" t="s">
        <v>1773</v>
      </c>
      <c r="I2412" s="287">
        <v>1</v>
      </c>
      <c r="J2412" s="273">
        <v>95</v>
      </c>
      <c r="K2412" s="288">
        <v>9.0406E-2</v>
      </c>
      <c r="L2412" s="288">
        <v>6.8628999999999996E-2</v>
      </c>
      <c r="M2412" s="288">
        <f t="shared" si="74"/>
        <v>2.1777000000000005E-2</v>
      </c>
      <c r="N2412" s="289">
        <f t="shared" si="75"/>
        <v>0.24088003008649875</v>
      </c>
    </row>
    <row r="2413" spans="1:14">
      <c r="A2413" s="273" t="s">
        <v>2046</v>
      </c>
      <c r="B2413" s="273">
        <v>461242104</v>
      </c>
      <c r="C2413" s="273" t="s">
        <v>1535</v>
      </c>
      <c r="D2413" s="273">
        <v>21677556</v>
      </c>
      <c r="E2413" s="273">
        <v>100</v>
      </c>
      <c r="F2413" s="273" t="s">
        <v>1772</v>
      </c>
      <c r="G2413" s="273" t="s">
        <v>1255</v>
      </c>
      <c r="H2413" s="273" t="s">
        <v>1773</v>
      </c>
      <c r="I2413" s="287">
        <v>1</v>
      </c>
      <c r="J2413" s="273">
        <v>55</v>
      </c>
      <c r="K2413" s="288">
        <v>5.9886399999999999E-2</v>
      </c>
      <c r="L2413" s="288">
        <v>2.3039E-2</v>
      </c>
      <c r="M2413" s="288">
        <f t="shared" si="74"/>
        <v>3.6847400000000002E-2</v>
      </c>
      <c r="N2413" s="289">
        <f t="shared" si="75"/>
        <v>0.61528827914184192</v>
      </c>
    </row>
    <row r="2414" spans="1:14">
      <c r="A2414" s="273" t="s">
        <v>2046</v>
      </c>
      <c r="B2414" s="273">
        <v>461242104</v>
      </c>
      <c r="C2414" s="273" t="s">
        <v>1535</v>
      </c>
      <c r="D2414" s="273">
        <v>21677558</v>
      </c>
      <c r="E2414" s="273">
        <v>100</v>
      </c>
      <c r="F2414" s="273" t="s">
        <v>1772</v>
      </c>
      <c r="G2414" s="273" t="s">
        <v>1255</v>
      </c>
      <c r="H2414" s="273" t="s">
        <v>1773</v>
      </c>
      <c r="I2414" s="287">
        <v>1</v>
      </c>
      <c r="J2414" s="273">
        <v>104</v>
      </c>
      <c r="K2414" s="288">
        <v>7.6819600000000002E-2</v>
      </c>
      <c r="L2414" s="288">
        <v>6.9029999999999994E-2</v>
      </c>
      <c r="M2414" s="288">
        <f t="shared" si="74"/>
        <v>7.7896000000000076E-3</v>
      </c>
      <c r="N2414" s="289">
        <f t="shared" si="75"/>
        <v>0.10140120490083269</v>
      </c>
    </row>
    <row r="2415" spans="1:14">
      <c r="A2415" s="273" t="s">
        <v>2046</v>
      </c>
      <c r="B2415" s="273">
        <v>461242104</v>
      </c>
      <c r="C2415" s="273" t="s">
        <v>1535</v>
      </c>
      <c r="D2415" s="273">
        <v>21677566</v>
      </c>
      <c r="E2415" s="273">
        <v>100</v>
      </c>
      <c r="F2415" s="273" t="s">
        <v>1772</v>
      </c>
      <c r="G2415" s="273" t="s">
        <v>1255</v>
      </c>
      <c r="H2415" s="273" t="s">
        <v>1773</v>
      </c>
      <c r="I2415" s="287">
        <v>1</v>
      </c>
      <c r="J2415" s="273">
        <v>87</v>
      </c>
      <c r="K2415" s="288">
        <v>5.73848E-2</v>
      </c>
      <c r="L2415" s="288">
        <v>4.8372999999999999E-2</v>
      </c>
      <c r="M2415" s="288">
        <f t="shared" si="74"/>
        <v>9.0118000000000004E-3</v>
      </c>
      <c r="N2415" s="289">
        <f t="shared" si="75"/>
        <v>0.15704158592519274</v>
      </c>
    </row>
    <row r="2416" spans="1:14">
      <c r="A2416" s="273" t="s">
        <v>2046</v>
      </c>
      <c r="B2416" s="273">
        <v>461242104</v>
      </c>
      <c r="C2416" s="273" t="s">
        <v>1535</v>
      </c>
      <c r="D2416" s="273">
        <v>21677572</v>
      </c>
      <c r="E2416" s="273">
        <v>100</v>
      </c>
      <c r="F2416" s="273" t="s">
        <v>1772</v>
      </c>
      <c r="G2416" s="273" t="s">
        <v>1255</v>
      </c>
      <c r="H2416" s="273" t="s">
        <v>1773</v>
      </c>
      <c r="I2416" s="287">
        <v>1</v>
      </c>
      <c r="J2416" s="273">
        <v>31</v>
      </c>
      <c r="K2416" s="288">
        <v>3.64272E-2</v>
      </c>
      <c r="L2416" s="288">
        <v>1.5141E-2</v>
      </c>
      <c r="M2416" s="288">
        <f t="shared" si="74"/>
        <v>2.1286199999999998E-2</v>
      </c>
      <c r="N2416" s="289">
        <f t="shared" si="75"/>
        <v>0.58434905784688362</v>
      </c>
    </row>
    <row r="2417" spans="1:14">
      <c r="A2417" s="273" t="s">
        <v>2046</v>
      </c>
      <c r="B2417" s="273">
        <v>461242104</v>
      </c>
      <c r="C2417" s="273" t="s">
        <v>1535</v>
      </c>
      <c r="D2417" s="273">
        <v>21677606</v>
      </c>
      <c r="E2417" s="273">
        <v>100</v>
      </c>
      <c r="F2417" s="273" t="s">
        <v>1772</v>
      </c>
      <c r="G2417" s="273" t="s">
        <v>1255</v>
      </c>
      <c r="H2417" s="273" t="s">
        <v>1773</v>
      </c>
      <c r="I2417" s="287">
        <v>1</v>
      </c>
      <c r="J2417" s="273">
        <v>133</v>
      </c>
      <c r="K2417" s="288">
        <v>9.5529199999999995E-2</v>
      </c>
      <c r="L2417" s="288">
        <v>8.0776000000000001E-2</v>
      </c>
      <c r="M2417" s="288">
        <f t="shared" si="74"/>
        <v>1.4753199999999994E-2</v>
      </c>
      <c r="N2417" s="289">
        <f t="shared" si="75"/>
        <v>0.15443654924358202</v>
      </c>
    </row>
    <row r="2418" spans="1:14">
      <c r="A2418" s="273" t="s">
        <v>2052</v>
      </c>
      <c r="B2418" s="273">
        <v>461241201</v>
      </c>
      <c r="C2418" s="273" t="s">
        <v>1530</v>
      </c>
      <c r="D2418" s="273">
        <v>8029221</v>
      </c>
      <c r="E2418" s="273">
        <v>100</v>
      </c>
      <c r="F2418" s="273" t="s">
        <v>1772</v>
      </c>
      <c r="G2418" s="273" t="s">
        <v>1255</v>
      </c>
      <c r="H2418" s="273" t="s">
        <v>1773</v>
      </c>
      <c r="I2418" s="287">
        <v>1</v>
      </c>
      <c r="J2418" s="273">
        <v>36</v>
      </c>
      <c r="K2418" s="288">
        <v>4.6359999999999998E-2</v>
      </c>
      <c r="L2418" s="288">
        <v>1.528E-2</v>
      </c>
      <c r="M2418" s="288">
        <f t="shared" ref="M2418:M2481" si="76">K2418-L2418</f>
        <v>3.1079999999999997E-2</v>
      </c>
      <c r="N2418" s="289">
        <f t="shared" ref="N2418:N2481" si="77">M2418/K2418</f>
        <v>0.67040552200172554</v>
      </c>
    </row>
    <row r="2419" spans="1:14">
      <c r="A2419" s="273" t="s">
        <v>2052</v>
      </c>
      <c r="B2419" s="273">
        <v>461241201</v>
      </c>
      <c r="C2419" s="273" t="s">
        <v>1530</v>
      </c>
      <c r="D2419" s="273">
        <v>8029229</v>
      </c>
      <c r="E2419" s="273">
        <v>63</v>
      </c>
      <c r="F2419" s="273" t="s">
        <v>1772</v>
      </c>
      <c r="G2419" s="273" t="s">
        <v>1255</v>
      </c>
      <c r="H2419" s="273" t="s">
        <v>1773</v>
      </c>
      <c r="I2419" s="287">
        <v>1</v>
      </c>
      <c r="J2419" s="273">
        <v>31</v>
      </c>
      <c r="K2419" s="288">
        <v>2.8018400000000002E-2</v>
      </c>
      <c r="L2419" s="288">
        <v>1.3520000000000001E-2</v>
      </c>
      <c r="M2419" s="288">
        <f t="shared" si="76"/>
        <v>1.4498400000000002E-2</v>
      </c>
      <c r="N2419" s="289">
        <f t="shared" si="77"/>
        <v>0.51745995488678864</v>
      </c>
    </row>
    <row r="2420" spans="1:14">
      <c r="A2420" s="273" t="s">
        <v>2052</v>
      </c>
      <c r="B2420" s="273">
        <v>461241201</v>
      </c>
      <c r="C2420" s="273" t="s">
        <v>1530</v>
      </c>
      <c r="D2420" s="273">
        <v>8029251</v>
      </c>
      <c r="E2420" s="273">
        <v>100</v>
      </c>
      <c r="F2420" s="273" t="s">
        <v>1772</v>
      </c>
      <c r="G2420" s="273" t="s">
        <v>1255</v>
      </c>
      <c r="H2420" s="273" t="s">
        <v>1773</v>
      </c>
      <c r="I2420" s="287">
        <v>1</v>
      </c>
      <c r="J2420" s="273">
        <v>41</v>
      </c>
      <c r="K2420" s="288">
        <v>3.6135599999999997E-2</v>
      </c>
      <c r="L2420" s="288">
        <v>2.4136000000000001E-2</v>
      </c>
      <c r="M2420" s="288">
        <f t="shared" si="76"/>
        <v>1.1999599999999996E-2</v>
      </c>
      <c r="N2420" s="289">
        <f t="shared" si="77"/>
        <v>0.33207141987402994</v>
      </c>
    </row>
    <row r="2421" spans="1:14">
      <c r="A2421" s="273" t="s">
        <v>2052</v>
      </c>
      <c r="B2421" s="273">
        <v>461241201</v>
      </c>
      <c r="C2421" s="273" t="s">
        <v>1530</v>
      </c>
      <c r="D2421" s="273">
        <v>8029265</v>
      </c>
      <c r="E2421" s="273">
        <v>100</v>
      </c>
      <c r="F2421" s="273" t="s">
        <v>1772</v>
      </c>
      <c r="G2421" s="273" t="s">
        <v>1255</v>
      </c>
      <c r="H2421" s="273" t="s">
        <v>1773</v>
      </c>
      <c r="I2421" s="287">
        <v>1</v>
      </c>
      <c r="J2421" s="273">
        <v>32</v>
      </c>
      <c r="K2421" s="288">
        <v>5.2960400000000005E-2</v>
      </c>
      <c r="L2421" s="288">
        <v>2.5509E-2</v>
      </c>
      <c r="M2421" s="288">
        <f t="shared" si="76"/>
        <v>2.7451400000000004E-2</v>
      </c>
      <c r="N2421" s="289">
        <f t="shared" si="77"/>
        <v>0.51833823007379098</v>
      </c>
    </row>
    <row r="2422" spans="1:14">
      <c r="A2422" s="273" t="s">
        <v>2052</v>
      </c>
      <c r="B2422" s="273">
        <v>461241201</v>
      </c>
      <c r="C2422" s="273" t="s">
        <v>1530</v>
      </c>
      <c r="D2422" s="273">
        <v>8029405</v>
      </c>
      <c r="E2422" s="273">
        <v>100</v>
      </c>
      <c r="F2422" s="273" t="s">
        <v>1772</v>
      </c>
      <c r="G2422" s="273" t="s">
        <v>1255</v>
      </c>
      <c r="H2422" s="273" t="s">
        <v>1773</v>
      </c>
      <c r="I2422" s="287">
        <v>1</v>
      </c>
      <c r="J2422" s="273">
        <v>54</v>
      </c>
      <c r="K2422" s="288">
        <v>4.4345999999999997E-2</v>
      </c>
      <c r="L2422" s="288">
        <v>3.5527999999999997E-2</v>
      </c>
      <c r="M2422" s="288">
        <f t="shared" si="76"/>
        <v>8.8179999999999994E-3</v>
      </c>
      <c r="N2422" s="289">
        <f t="shared" si="77"/>
        <v>0.1988454426554819</v>
      </c>
    </row>
    <row r="2423" spans="1:14">
      <c r="A2423" s="273" t="s">
        <v>2046</v>
      </c>
      <c r="B2423" s="273">
        <v>461242104</v>
      </c>
      <c r="C2423" s="273" t="s">
        <v>1535</v>
      </c>
      <c r="D2423" s="273">
        <v>8029471</v>
      </c>
      <c r="E2423" s="273">
        <v>100</v>
      </c>
      <c r="F2423" s="273" t="s">
        <v>1772</v>
      </c>
      <c r="G2423" s="273" t="s">
        <v>1255</v>
      </c>
      <c r="H2423" s="273" t="s">
        <v>1773</v>
      </c>
      <c r="I2423" s="287">
        <v>1</v>
      </c>
      <c r="J2423" s="273">
        <v>44</v>
      </c>
      <c r="K2423" s="288">
        <v>2.9332E-2</v>
      </c>
      <c r="L2423" s="288">
        <v>1.8106000000000001E-2</v>
      </c>
      <c r="M2423" s="288">
        <f t="shared" si="76"/>
        <v>1.1226E-2</v>
      </c>
      <c r="N2423" s="289">
        <f t="shared" si="77"/>
        <v>0.38272194190645026</v>
      </c>
    </row>
    <row r="2424" spans="1:14">
      <c r="A2424" s="273" t="s">
        <v>2053</v>
      </c>
      <c r="B2424" s="273">
        <v>461241103</v>
      </c>
      <c r="C2424" s="273" t="s">
        <v>1534</v>
      </c>
      <c r="D2424" s="273">
        <v>8029473</v>
      </c>
      <c r="E2424" s="273">
        <v>100</v>
      </c>
      <c r="F2424" s="273" t="s">
        <v>1772</v>
      </c>
      <c r="G2424" s="273" t="s">
        <v>1255</v>
      </c>
      <c r="H2424" s="273" t="s">
        <v>1773</v>
      </c>
      <c r="I2424" s="287">
        <v>1</v>
      </c>
      <c r="J2424" s="273">
        <v>115</v>
      </c>
      <c r="K2424" s="288">
        <v>0.1004728</v>
      </c>
      <c r="L2424" s="288">
        <v>6.7695000000000005E-2</v>
      </c>
      <c r="M2424" s="288">
        <f t="shared" si="76"/>
        <v>3.2777799999999996E-2</v>
      </c>
      <c r="N2424" s="289">
        <f t="shared" si="77"/>
        <v>0.32623555828044998</v>
      </c>
    </row>
    <row r="2425" spans="1:14">
      <c r="A2425" s="273" t="s">
        <v>2053</v>
      </c>
      <c r="B2425" s="273">
        <v>461241103</v>
      </c>
      <c r="C2425" s="273" t="s">
        <v>1534</v>
      </c>
      <c r="D2425" s="273">
        <v>8029483</v>
      </c>
      <c r="E2425" s="273">
        <v>100</v>
      </c>
      <c r="F2425" s="273" t="s">
        <v>1772</v>
      </c>
      <c r="G2425" s="273" t="s">
        <v>1255</v>
      </c>
      <c r="H2425" s="273" t="s">
        <v>1773</v>
      </c>
      <c r="I2425" s="287">
        <v>1</v>
      </c>
      <c r="J2425" s="273">
        <v>47</v>
      </c>
      <c r="K2425" s="288">
        <v>5.1551199999999998E-2</v>
      </c>
      <c r="L2425" s="288">
        <v>2.6155999999999999E-2</v>
      </c>
      <c r="M2425" s="288">
        <f t="shared" si="76"/>
        <v>2.53952E-2</v>
      </c>
      <c r="N2425" s="289">
        <f t="shared" si="77"/>
        <v>0.49262092831980636</v>
      </c>
    </row>
    <row r="2426" spans="1:14">
      <c r="A2426" s="273" t="s">
        <v>2053</v>
      </c>
      <c r="B2426" s="273">
        <v>461241103</v>
      </c>
      <c r="C2426" s="273" t="s">
        <v>1534</v>
      </c>
      <c r="D2426" s="273">
        <v>8029509</v>
      </c>
      <c r="E2426" s="273">
        <v>100</v>
      </c>
      <c r="F2426" s="273" t="s">
        <v>1772</v>
      </c>
      <c r="G2426" s="273" t="s">
        <v>1255</v>
      </c>
      <c r="H2426" s="273" t="s">
        <v>1773</v>
      </c>
      <c r="I2426" s="287">
        <v>1</v>
      </c>
      <c r="J2426" s="273">
        <v>96</v>
      </c>
      <c r="K2426" s="288">
        <v>5.4239599999999999E-2</v>
      </c>
      <c r="L2426" s="288">
        <v>3.9514000000000001E-2</v>
      </c>
      <c r="M2426" s="288">
        <f t="shared" si="76"/>
        <v>1.4725599999999998E-2</v>
      </c>
      <c r="N2426" s="289">
        <f t="shared" si="77"/>
        <v>0.27149167766723942</v>
      </c>
    </row>
    <row r="2427" spans="1:14">
      <c r="A2427" s="273" t="s">
        <v>2053</v>
      </c>
      <c r="B2427" s="273">
        <v>461241103</v>
      </c>
      <c r="C2427" s="273" t="s">
        <v>1534</v>
      </c>
      <c r="D2427" s="273">
        <v>8029577</v>
      </c>
      <c r="E2427" s="273">
        <v>100</v>
      </c>
      <c r="F2427" s="273" t="s">
        <v>1772</v>
      </c>
      <c r="G2427" s="273" t="s">
        <v>1255</v>
      </c>
      <c r="H2427" s="273" t="s">
        <v>1773</v>
      </c>
      <c r="I2427" s="287">
        <v>1</v>
      </c>
      <c r="J2427" s="273">
        <v>38</v>
      </c>
      <c r="K2427" s="288">
        <v>4.1922800000000003E-2</v>
      </c>
      <c r="L2427" s="288">
        <v>1.9265999999999998E-2</v>
      </c>
      <c r="M2427" s="288">
        <f t="shared" si="76"/>
        <v>2.2656800000000005E-2</v>
      </c>
      <c r="N2427" s="289">
        <f t="shared" si="77"/>
        <v>0.54044100107817228</v>
      </c>
    </row>
    <row r="2428" spans="1:14">
      <c r="A2428" s="273" t="s">
        <v>2053</v>
      </c>
      <c r="B2428" s="273">
        <v>461241103</v>
      </c>
      <c r="C2428" s="273" t="s">
        <v>1534</v>
      </c>
      <c r="D2428" s="273">
        <v>8029689</v>
      </c>
      <c r="E2428" s="273">
        <v>100</v>
      </c>
      <c r="F2428" s="273" t="s">
        <v>1772</v>
      </c>
      <c r="G2428" s="273" t="s">
        <v>1255</v>
      </c>
      <c r="H2428" s="273" t="s">
        <v>1773</v>
      </c>
      <c r="I2428" s="287">
        <v>1</v>
      </c>
      <c r="J2428" s="273">
        <v>16</v>
      </c>
      <c r="K2428" s="288">
        <v>2.2455200000000002E-2</v>
      </c>
      <c r="L2428" s="288">
        <v>1.2052999999999999E-2</v>
      </c>
      <c r="M2428" s="288">
        <f t="shared" si="76"/>
        <v>1.0402200000000002E-2</v>
      </c>
      <c r="N2428" s="289">
        <f t="shared" si="77"/>
        <v>0.46324236702411919</v>
      </c>
    </row>
    <row r="2429" spans="1:14">
      <c r="A2429" s="273" t="s">
        <v>2052</v>
      </c>
      <c r="B2429" s="273">
        <v>461241203</v>
      </c>
      <c r="C2429" s="273" t="s">
        <v>1532</v>
      </c>
      <c r="D2429" s="273">
        <v>8029771</v>
      </c>
      <c r="E2429" s="273">
        <v>100</v>
      </c>
      <c r="F2429" s="273" t="s">
        <v>1772</v>
      </c>
      <c r="G2429" s="273" t="s">
        <v>1255</v>
      </c>
      <c r="H2429" s="273" t="s">
        <v>1773</v>
      </c>
      <c r="I2429" s="287">
        <v>1</v>
      </c>
      <c r="J2429" s="273">
        <v>34</v>
      </c>
      <c r="K2429" s="288">
        <v>5.4764E-2</v>
      </c>
      <c r="L2429" s="288">
        <v>1.9859999999999999E-2</v>
      </c>
      <c r="M2429" s="288">
        <f t="shared" si="76"/>
        <v>3.4904000000000004E-2</v>
      </c>
      <c r="N2429" s="289">
        <f t="shared" si="77"/>
        <v>0.63735300562413277</v>
      </c>
    </row>
    <row r="2430" spans="1:14">
      <c r="A2430" s="273" t="s">
        <v>2052</v>
      </c>
      <c r="B2430" s="273">
        <v>461241203</v>
      </c>
      <c r="C2430" s="273" t="s">
        <v>1532</v>
      </c>
      <c r="D2430" s="273">
        <v>8029823</v>
      </c>
      <c r="E2430" s="273">
        <v>100</v>
      </c>
      <c r="F2430" s="273" t="s">
        <v>1772</v>
      </c>
      <c r="G2430" s="273" t="s">
        <v>1255</v>
      </c>
      <c r="H2430" s="273" t="s">
        <v>1773</v>
      </c>
      <c r="I2430" s="287">
        <v>1</v>
      </c>
      <c r="J2430" s="273">
        <v>128</v>
      </c>
      <c r="K2430" s="288">
        <v>4.7527199999999999E-2</v>
      </c>
      <c r="L2430" s="288">
        <v>4.2841999999999998E-2</v>
      </c>
      <c r="M2430" s="288">
        <f t="shared" si="76"/>
        <v>4.6852000000000005E-3</v>
      </c>
      <c r="N2430" s="289">
        <f t="shared" si="77"/>
        <v>9.85793398306654E-2</v>
      </c>
    </row>
    <row r="2431" spans="1:14">
      <c r="A2431" s="273" t="s">
        <v>2053</v>
      </c>
      <c r="B2431" s="273">
        <v>461241101</v>
      </c>
      <c r="C2431" s="273" t="s">
        <v>2054</v>
      </c>
      <c r="D2431" s="273">
        <v>8030063</v>
      </c>
      <c r="E2431" s="273">
        <v>100</v>
      </c>
      <c r="F2431" s="273" t="s">
        <v>1772</v>
      </c>
      <c r="G2431" s="273" t="s">
        <v>1255</v>
      </c>
      <c r="H2431" s="273" t="s">
        <v>1773</v>
      </c>
      <c r="I2431" s="287">
        <v>1</v>
      </c>
      <c r="J2431" s="273">
        <v>69</v>
      </c>
      <c r="K2431" s="288">
        <v>0.1004128</v>
      </c>
      <c r="L2431" s="288">
        <v>4.8991E-2</v>
      </c>
      <c r="M2431" s="288">
        <f t="shared" si="76"/>
        <v>5.1421799999999997E-2</v>
      </c>
      <c r="N2431" s="289">
        <f t="shared" si="77"/>
        <v>0.51210403454539655</v>
      </c>
    </row>
    <row r="2432" spans="1:14">
      <c r="A2432" s="273" t="s">
        <v>2052</v>
      </c>
      <c r="B2432" s="273">
        <v>461241202</v>
      </c>
      <c r="C2432" s="273" t="s">
        <v>1531</v>
      </c>
      <c r="D2432" s="273">
        <v>8030121</v>
      </c>
      <c r="E2432" s="273">
        <v>100</v>
      </c>
      <c r="F2432" s="273" t="s">
        <v>1772</v>
      </c>
      <c r="G2432" s="273" t="s">
        <v>1255</v>
      </c>
      <c r="H2432" s="273" t="s">
        <v>1773</v>
      </c>
      <c r="I2432" s="287">
        <v>1</v>
      </c>
      <c r="J2432" s="273">
        <v>124</v>
      </c>
      <c r="K2432" s="288">
        <v>4.4097199999999996E-2</v>
      </c>
      <c r="L2432" s="288">
        <v>3.7363E-2</v>
      </c>
      <c r="M2432" s="288">
        <f t="shared" si="76"/>
        <v>6.7341999999999957E-3</v>
      </c>
      <c r="N2432" s="289">
        <f t="shared" si="77"/>
        <v>0.15271264388668659</v>
      </c>
    </row>
    <row r="2433" spans="1:14">
      <c r="A2433" s="273" t="s">
        <v>2052</v>
      </c>
      <c r="B2433" s="273">
        <v>461241202</v>
      </c>
      <c r="C2433" s="273" t="s">
        <v>1531</v>
      </c>
      <c r="D2433" s="273">
        <v>8030171</v>
      </c>
      <c r="E2433" s="273">
        <v>100</v>
      </c>
      <c r="F2433" s="273" t="s">
        <v>1772</v>
      </c>
      <c r="G2433" s="273" t="s">
        <v>1255</v>
      </c>
      <c r="H2433" s="273" t="s">
        <v>1773</v>
      </c>
      <c r="I2433" s="287">
        <v>1</v>
      </c>
      <c r="J2433" s="273">
        <v>79</v>
      </c>
      <c r="K2433" s="288">
        <v>6.1115199999999995E-2</v>
      </c>
      <c r="L2433" s="288">
        <v>3.0918999999999999E-2</v>
      </c>
      <c r="M2433" s="288">
        <f t="shared" si="76"/>
        <v>3.0196199999999996E-2</v>
      </c>
      <c r="N2433" s="289">
        <f t="shared" si="77"/>
        <v>0.49408657747990675</v>
      </c>
    </row>
    <row r="2434" spans="1:14">
      <c r="A2434" s="273" t="s">
        <v>2052</v>
      </c>
      <c r="B2434" s="273">
        <v>461241202</v>
      </c>
      <c r="C2434" s="273" t="s">
        <v>1531</v>
      </c>
      <c r="D2434" s="273">
        <v>8030229</v>
      </c>
      <c r="E2434" s="273">
        <v>100</v>
      </c>
      <c r="F2434" s="273" t="s">
        <v>1772</v>
      </c>
      <c r="G2434" s="273" t="s">
        <v>1255</v>
      </c>
      <c r="H2434" s="273" t="s">
        <v>1773</v>
      </c>
      <c r="I2434" s="287">
        <v>1</v>
      </c>
      <c r="J2434" s="273">
        <v>38</v>
      </c>
      <c r="K2434" s="288">
        <v>3.2658400000000004E-2</v>
      </c>
      <c r="L2434" s="288">
        <v>1.6234999999999999E-2</v>
      </c>
      <c r="M2434" s="288">
        <f t="shared" si="76"/>
        <v>1.6423400000000005E-2</v>
      </c>
      <c r="N2434" s="289">
        <f t="shared" si="77"/>
        <v>0.50288440340004414</v>
      </c>
    </row>
    <row r="2435" spans="1:14">
      <c r="A2435" s="273" t="s">
        <v>2052</v>
      </c>
      <c r="B2435" s="273">
        <v>461241202</v>
      </c>
      <c r="C2435" s="273" t="s">
        <v>1531</v>
      </c>
      <c r="D2435" s="273">
        <v>8030235</v>
      </c>
      <c r="E2435" s="273">
        <v>100</v>
      </c>
      <c r="F2435" s="273" t="s">
        <v>1772</v>
      </c>
      <c r="G2435" s="273" t="s">
        <v>1255</v>
      </c>
      <c r="H2435" s="273" t="s">
        <v>1773</v>
      </c>
      <c r="I2435" s="287">
        <v>1</v>
      </c>
      <c r="J2435" s="273">
        <v>64</v>
      </c>
      <c r="K2435" s="288">
        <v>8.438480000000001E-2</v>
      </c>
      <c r="L2435" s="288">
        <v>2.8510000000000001E-2</v>
      </c>
      <c r="M2435" s="288">
        <f t="shared" si="76"/>
        <v>5.5874800000000009E-2</v>
      </c>
      <c r="N2435" s="289">
        <f t="shared" si="77"/>
        <v>0.66214294517496042</v>
      </c>
    </row>
    <row r="2436" spans="1:14">
      <c r="A2436" s="273" t="s">
        <v>2052</v>
      </c>
      <c r="B2436" s="273">
        <v>461241202</v>
      </c>
      <c r="C2436" s="273" t="s">
        <v>1531</v>
      </c>
      <c r="D2436" s="273">
        <v>8030279</v>
      </c>
      <c r="E2436" s="273">
        <v>100</v>
      </c>
      <c r="F2436" s="273" t="s">
        <v>1772</v>
      </c>
      <c r="G2436" s="273" t="s">
        <v>1255</v>
      </c>
      <c r="H2436" s="273" t="s">
        <v>1773</v>
      </c>
      <c r="I2436" s="287">
        <v>1</v>
      </c>
      <c r="J2436" s="273">
        <v>51</v>
      </c>
      <c r="K2436" s="288">
        <v>4.3326000000000003E-2</v>
      </c>
      <c r="L2436" s="288">
        <v>1.3488999999999999E-2</v>
      </c>
      <c r="M2436" s="288">
        <f t="shared" si="76"/>
        <v>2.9837000000000002E-2</v>
      </c>
      <c r="N2436" s="289">
        <f t="shared" si="77"/>
        <v>0.68866269676406777</v>
      </c>
    </row>
    <row r="2437" spans="1:14">
      <c r="A2437" s="273" t="s">
        <v>2053</v>
      </c>
      <c r="B2437" s="273">
        <v>461241101</v>
      </c>
      <c r="C2437" s="273" t="s">
        <v>2054</v>
      </c>
      <c r="D2437" s="273">
        <v>8030357</v>
      </c>
      <c r="E2437" s="273">
        <v>100</v>
      </c>
      <c r="F2437" s="273" t="s">
        <v>1772</v>
      </c>
      <c r="G2437" s="273" t="s">
        <v>1255</v>
      </c>
      <c r="H2437" s="273" t="s">
        <v>1773</v>
      </c>
      <c r="I2437" s="287">
        <v>1</v>
      </c>
      <c r="J2437" s="273">
        <v>67</v>
      </c>
      <c r="K2437" s="288">
        <v>4.2855600000000001E-2</v>
      </c>
      <c r="L2437" s="288">
        <v>3.0557999999999998E-2</v>
      </c>
      <c r="M2437" s="288">
        <f t="shared" si="76"/>
        <v>1.2297600000000002E-2</v>
      </c>
      <c r="N2437" s="289">
        <f t="shared" si="77"/>
        <v>0.28695433035589285</v>
      </c>
    </row>
    <row r="2438" spans="1:14">
      <c r="A2438" s="273" t="s">
        <v>2053</v>
      </c>
      <c r="B2438" s="273">
        <v>461241101</v>
      </c>
      <c r="C2438" s="273" t="s">
        <v>2054</v>
      </c>
      <c r="D2438" s="273">
        <v>8030361</v>
      </c>
      <c r="E2438" s="273">
        <v>100</v>
      </c>
      <c r="F2438" s="273" t="s">
        <v>1772</v>
      </c>
      <c r="G2438" s="273" t="s">
        <v>1255</v>
      </c>
      <c r="H2438" s="273" t="s">
        <v>1773</v>
      </c>
      <c r="I2438" s="287">
        <v>1</v>
      </c>
      <c r="J2438" s="273">
        <v>20</v>
      </c>
      <c r="K2438" s="288">
        <v>2.5276E-2</v>
      </c>
      <c r="L2438" s="288">
        <v>1.5885E-2</v>
      </c>
      <c r="M2438" s="288">
        <f t="shared" si="76"/>
        <v>9.391E-3</v>
      </c>
      <c r="N2438" s="289">
        <f t="shared" si="77"/>
        <v>0.37153821807247983</v>
      </c>
    </row>
    <row r="2439" spans="1:14">
      <c r="A2439" s="273" t="s">
        <v>2053</v>
      </c>
      <c r="B2439" s="273">
        <v>461241101</v>
      </c>
      <c r="C2439" s="273" t="s">
        <v>2054</v>
      </c>
      <c r="D2439" s="273">
        <v>8030399</v>
      </c>
      <c r="E2439" s="273">
        <v>100</v>
      </c>
      <c r="F2439" s="273" t="s">
        <v>1772</v>
      </c>
      <c r="G2439" s="273" t="s">
        <v>1255</v>
      </c>
      <c r="H2439" s="273" t="s">
        <v>1773</v>
      </c>
      <c r="I2439" s="287">
        <v>1</v>
      </c>
      <c r="J2439" s="273">
        <v>83</v>
      </c>
      <c r="K2439" s="288">
        <v>0.11072960000000001</v>
      </c>
      <c r="L2439" s="288">
        <v>4.8547E-2</v>
      </c>
      <c r="M2439" s="288">
        <f t="shared" si="76"/>
        <v>6.2182600000000011E-2</v>
      </c>
      <c r="N2439" s="289">
        <f t="shared" si="77"/>
        <v>0.56157161228795194</v>
      </c>
    </row>
    <row r="2440" spans="1:14">
      <c r="A2440" s="273" t="s">
        <v>2053</v>
      </c>
      <c r="B2440" s="273">
        <v>461241101</v>
      </c>
      <c r="C2440" s="273" t="s">
        <v>2054</v>
      </c>
      <c r="D2440" s="273">
        <v>8030435</v>
      </c>
      <c r="E2440" s="273">
        <v>100</v>
      </c>
      <c r="F2440" s="273" t="s">
        <v>1772</v>
      </c>
      <c r="G2440" s="273" t="s">
        <v>1255</v>
      </c>
      <c r="H2440" s="273" t="s">
        <v>1773</v>
      </c>
      <c r="I2440" s="287">
        <v>1</v>
      </c>
      <c r="J2440" s="273">
        <v>57</v>
      </c>
      <c r="K2440" s="288">
        <v>3.8365999999999997E-2</v>
      </c>
      <c r="L2440" s="288">
        <v>2.5387E-2</v>
      </c>
      <c r="M2440" s="288">
        <f t="shared" si="76"/>
        <v>1.2978999999999997E-2</v>
      </c>
      <c r="N2440" s="289">
        <f t="shared" si="77"/>
        <v>0.33829432309857682</v>
      </c>
    </row>
    <row r="2441" spans="1:14">
      <c r="A2441" s="273" t="s">
        <v>2053</v>
      </c>
      <c r="B2441" s="273">
        <v>461241101</v>
      </c>
      <c r="C2441" s="273" t="s">
        <v>2054</v>
      </c>
      <c r="D2441" s="273">
        <v>8030483</v>
      </c>
      <c r="E2441" s="273">
        <v>100</v>
      </c>
      <c r="F2441" s="273" t="s">
        <v>1772</v>
      </c>
      <c r="G2441" s="273" t="s">
        <v>1255</v>
      </c>
      <c r="H2441" s="273" t="s">
        <v>1773</v>
      </c>
      <c r="I2441" s="287">
        <v>1</v>
      </c>
      <c r="J2441" s="273">
        <v>28</v>
      </c>
      <c r="K2441" s="288">
        <v>3.9049199999999999E-2</v>
      </c>
      <c r="L2441" s="288">
        <v>1.1736E-2</v>
      </c>
      <c r="M2441" s="288">
        <f t="shared" si="76"/>
        <v>2.7313199999999999E-2</v>
      </c>
      <c r="N2441" s="289">
        <f t="shared" si="77"/>
        <v>0.699456070802987</v>
      </c>
    </row>
    <row r="2442" spans="1:14">
      <c r="A2442" s="273" t="s">
        <v>2053</v>
      </c>
      <c r="B2442" s="273">
        <v>461241101</v>
      </c>
      <c r="C2442" s="273" t="s">
        <v>2054</v>
      </c>
      <c r="D2442" s="273">
        <v>8030501</v>
      </c>
      <c r="E2442" s="273">
        <v>100</v>
      </c>
      <c r="F2442" s="273" t="s">
        <v>1772</v>
      </c>
      <c r="G2442" s="273" t="s">
        <v>1255</v>
      </c>
      <c r="H2442" s="273" t="s">
        <v>1773</v>
      </c>
      <c r="I2442" s="287">
        <v>1</v>
      </c>
      <c r="J2442" s="273">
        <v>42</v>
      </c>
      <c r="K2442" s="288">
        <v>2.9539200000000002E-2</v>
      </c>
      <c r="L2442" s="288">
        <v>2.0271999999999998E-2</v>
      </c>
      <c r="M2442" s="288">
        <f t="shared" si="76"/>
        <v>9.2672000000000032E-3</v>
      </c>
      <c r="N2442" s="289">
        <f t="shared" si="77"/>
        <v>0.31372549019607854</v>
      </c>
    </row>
    <row r="2443" spans="1:14">
      <c r="A2443" s="273" t="s">
        <v>2053</v>
      </c>
      <c r="B2443" s="273">
        <v>461241101</v>
      </c>
      <c r="C2443" s="273" t="s">
        <v>2054</v>
      </c>
      <c r="D2443" s="273">
        <v>8030505</v>
      </c>
      <c r="E2443" s="273">
        <v>100</v>
      </c>
      <c r="F2443" s="273" t="s">
        <v>1772</v>
      </c>
      <c r="G2443" s="273" t="s">
        <v>1255</v>
      </c>
      <c r="H2443" s="273" t="s">
        <v>1773</v>
      </c>
      <c r="I2443" s="287">
        <v>1</v>
      </c>
      <c r="J2443" s="273">
        <v>58</v>
      </c>
      <c r="K2443" s="288">
        <v>2.9723599999999999E-2</v>
      </c>
      <c r="L2443" s="288">
        <v>1.5077E-2</v>
      </c>
      <c r="M2443" s="288">
        <f t="shared" si="76"/>
        <v>1.4646599999999999E-2</v>
      </c>
      <c r="N2443" s="289">
        <f t="shared" si="77"/>
        <v>0.4927599617812109</v>
      </c>
    </row>
    <row r="2444" spans="1:14">
      <c r="A2444" s="273" t="s">
        <v>2053</v>
      </c>
      <c r="B2444" s="273">
        <v>461241101</v>
      </c>
      <c r="C2444" s="273" t="s">
        <v>2054</v>
      </c>
      <c r="D2444" s="273">
        <v>8030547</v>
      </c>
      <c r="E2444" s="273">
        <v>100</v>
      </c>
      <c r="F2444" s="273" t="s">
        <v>1772</v>
      </c>
      <c r="G2444" s="273" t="s">
        <v>1255</v>
      </c>
      <c r="H2444" s="273" t="s">
        <v>1773</v>
      </c>
      <c r="I2444" s="287">
        <v>1</v>
      </c>
      <c r="J2444" s="273">
        <v>76</v>
      </c>
      <c r="K2444" s="288">
        <v>6.8173999999999998E-2</v>
      </c>
      <c r="L2444" s="288">
        <v>3.2867E-2</v>
      </c>
      <c r="M2444" s="288">
        <f t="shared" si="76"/>
        <v>3.5306999999999998E-2</v>
      </c>
      <c r="N2444" s="289">
        <f t="shared" si="77"/>
        <v>0.51789538533751867</v>
      </c>
    </row>
    <row r="2445" spans="1:14">
      <c r="A2445" s="273" t="s">
        <v>2053</v>
      </c>
      <c r="B2445" s="273">
        <v>461241101</v>
      </c>
      <c r="C2445" s="273" t="s">
        <v>2054</v>
      </c>
      <c r="D2445" s="273">
        <v>8030565</v>
      </c>
      <c r="E2445" s="273">
        <v>100</v>
      </c>
      <c r="F2445" s="273" t="s">
        <v>1772</v>
      </c>
      <c r="G2445" s="273" t="s">
        <v>1255</v>
      </c>
      <c r="H2445" s="273" t="s">
        <v>1773</v>
      </c>
      <c r="I2445" s="287">
        <v>1</v>
      </c>
      <c r="J2445" s="273">
        <v>68</v>
      </c>
      <c r="K2445" s="288">
        <v>5.45316E-2</v>
      </c>
      <c r="L2445" s="288">
        <v>3.8584E-2</v>
      </c>
      <c r="M2445" s="288">
        <f t="shared" si="76"/>
        <v>1.5947599999999999E-2</v>
      </c>
      <c r="N2445" s="289">
        <f t="shared" si="77"/>
        <v>0.29244694819150729</v>
      </c>
    </row>
    <row r="2446" spans="1:14">
      <c r="A2446" s="273" t="s">
        <v>2053</v>
      </c>
      <c r="B2446" s="273">
        <v>461241101</v>
      </c>
      <c r="C2446" s="273" t="s">
        <v>2054</v>
      </c>
      <c r="D2446" s="273">
        <v>8030599</v>
      </c>
      <c r="E2446" s="273">
        <v>100</v>
      </c>
      <c r="F2446" s="273" t="s">
        <v>1772</v>
      </c>
      <c r="G2446" s="273" t="s">
        <v>1255</v>
      </c>
      <c r="H2446" s="273" t="s">
        <v>1773</v>
      </c>
      <c r="I2446" s="287">
        <v>1</v>
      </c>
      <c r="J2446" s="273">
        <v>85</v>
      </c>
      <c r="K2446" s="288">
        <v>0.1000804</v>
      </c>
      <c r="L2446" s="288">
        <v>3.8656999999999997E-2</v>
      </c>
      <c r="M2446" s="288">
        <f t="shared" si="76"/>
        <v>6.1423400000000003E-2</v>
      </c>
      <c r="N2446" s="289">
        <f t="shared" si="77"/>
        <v>0.61374055259571303</v>
      </c>
    </row>
    <row r="2447" spans="1:14">
      <c r="A2447" s="273" t="s">
        <v>2053</v>
      </c>
      <c r="B2447" s="273">
        <v>461241101</v>
      </c>
      <c r="C2447" s="273" t="s">
        <v>2054</v>
      </c>
      <c r="D2447" s="273">
        <v>8030623</v>
      </c>
      <c r="E2447" s="273">
        <v>100</v>
      </c>
      <c r="F2447" s="273" t="s">
        <v>1772</v>
      </c>
      <c r="G2447" s="273" t="s">
        <v>1255</v>
      </c>
      <c r="H2447" s="273" t="s">
        <v>1773</v>
      </c>
      <c r="I2447" s="287">
        <v>1</v>
      </c>
      <c r="J2447" s="273">
        <v>11</v>
      </c>
      <c r="K2447" s="288">
        <v>1.86272E-2</v>
      </c>
      <c r="L2447" s="288">
        <v>8.0689999999999998E-3</v>
      </c>
      <c r="M2447" s="288">
        <f t="shared" si="76"/>
        <v>1.05582E-2</v>
      </c>
      <c r="N2447" s="289">
        <f t="shared" si="77"/>
        <v>0.56681626868235702</v>
      </c>
    </row>
    <row r="2448" spans="1:14">
      <c r="A2448" s="273" t="s">
        <v>2053</v>
      </c>
      <c r="B2448" s="273">
        <v>461241101</v>
      </c>
      <c r="C2448" s="273" t="s">
        <v>2054</v>
      </c>
      <c r="D2448" s="273">
        <v>8030637</v>
      </c>
      <c r="E2448" s="273">
        <v>100</v>
      </c>
      <c r="F2448" s="273" t="s">
        <v>1772</v>
      </c>
      <c r="G2448" s="273" t="s">
        <v>1255</v>
      </c>
      <c r="H2448" s="273" t="s">
        <v>1773</v>
      </c>
      <c r="I2448" s="287">
        <v>1</v>
      </c>
      <c r="J2448" s="273">
        <v>35</v>
      </c>
      <c r="K2448" s="288">
        <v>8.9983199999999999E-2</v>
      </c>
      <c r="L2448" s="288">
        <v>3.4035999999999997E-2</v>
      </c>
      <c r="M2448" s="288">
        <f t="shared" si="76"/>
        <v>5.5947200000000002E-2</v>
      </c>
      <c r="N2448" s="289">
        <f t="shared" si="77"/>
        <v>0.6217516158571823</v>
      </c>
    </row>
    <row r="2449" spans="1:14">
      <c r="A2449" s="273" t="s">
        <v>2055</v>
      </c>
      <c r="B2449" s="273">
        <v>461229106</v>
      </c>
      <c r="C2449" s="273" t="s">
        <v>2056</v>
      </c>
      <c r="D2449" s="273">
        <v>13871935</v>
      </c>
      <c r="E2449" s="273">
        <v>100</v>
      </c>
      <c r="F2449" s="273" t="s">
        <v>1772</v>
      </c>
      <c r="G2449" s="273" t="s">
        <v>1255</v>
      </c>
      <c r="H2449" s="273" t="s">
        <v>1773</v>
      </c>
      <c r="I2449" s="287">
        <v>1</v>
      </c>
      <c r="J2449" s="273">
        <v>78</v>
      </c>
      <c r="K2449" s="288">
        <v>6.7003199999999999E-2</v>
      </c>
      <c r="L2449" s="288">
        <v>4.7801999999999997E-2</v>
      </c>
      <c r="M2449" s="288">
        <f t="shared" si="76"/>
        <v>1.9201200000000002E-2</v>
      </c>
      <c r="N2449" s="289">
        <f t="shared" si="77"/>
        <v>0.28657138763521744</v>
      </c>
    </row>
    <row r="2450" spans="1:14">
      <c r="A2450" s="273" t="s">
        <v>2055</v>
      </c>
      <c r="B2450" s="273">
        <v>461229106</v>
      </c>
      <c r="C2450" s="273" t="s">
        <v>2056</v>
      </c>
      <c r="D2450" s="273">
        <v>13871939</v>
      </c>
      <c r="E2450" s="273">
        <v>100</v>
      </c>
      <c r="F2450" s="273" t="s">
        <v>1772</v>
      </c>
      <c r="G2450" s="273" t="s">
        <v>1255</v>
      </c>
      <c r="H2450" s="273" t="s">
        <v>1773</v>
      </c>
      <c r="I2450" s="287">
        <v>1</v>
      </c>
      <c r="J2450" s="273">
        <v>34</v>
      </c>
      <c r="K2450" s="288">
        <v>3.3846399999999999E-2</v>
      </c>
      <c r="L2450" s="288">
        <v>1.9434E-2</v>
      </c>
      <c r="M2450" s="288">
        <f t="shared" si="76"/>
        <v>1.4412399999999999E-2</v>
      </c>
      <c r="N2450" s="289">
        <f t="shared" si="77"/>
        <v>0.42581781223409282</v>
      </c>
    </row>
    <row r="2451" spans="1:14">
      <c r="A2451" s="273" t="s">
        <v>2055</v>
      </c>
      <c r="B2451" s="273">
        <v>461229106</v>
      </c>
      <c r="C2451" s="273" t="s">
        <v>2056</v>
      </c>
      <c r="D2451" s="273">
        <v>13871985</v>
      </c>
      <c r="E2451" s="273">
        <v>100</v>
      </c>
      <c r="F2451" s="273" t="s">
        <v>1772</v>
      </c>
      <c r="G2451" s="273" t="s">
        <v>1255</v>
      </c>
      <c r="H2451" s="273" t="s">
        <v>1773</v>
      </c>
      <c r="I2451" s="287">
        <v>1</v>
      </c>
      <c r="J2451" s="273">
        <v>51</v>
      </c>
      <c r="K2451" s="288">
        <v>3.4175199999999996E-2</v>
      </c>
      <c r="L2451" s="288">
        <v>1.8859000000000001E-2</v>
      </c>
      <c r="M2451" s="288">
        <f t="shared" si="76"/>
        <v>1.5316199999999995E-2</v>
      </c>
      <c r="N2451" s="289">
        <f t="shared" si="77"/>
        <v>0.44816709192630905</v>
      </c>
    </row>
    <row r="2452" spans="1:14">
      <c r="A2452" s="273" t="s">
        <v>2055</v>
      </c>
      <c r="B2452" s="273">
        <v>461229106</v>
      </c>
      <c r="C2452" s="273" t="s">
        <v>2056</v>
      </c>
      <c r="D2452" s="273">
        <v>13871991</v>
      </c>
      <c r="E2452" s="273">
        <v>100</v>
      </c>
      <c r="F2452" s="273" t="s">
        <v>1772</v>
      </c>
      <c r="G2452" s="273" t="s">
        <v>1255</v>
      </c>
      <c r="H2452" s="273" t="s">
        <v>1773</v>
      </c>
      <c r="I2452" s="287">
        <v>1</v>
      </c>
      <c r="J2452" s="273">
        <v>88</v>
      </c>
      <c r="K2452" s="288">
        <v>5.9676400000000004E-2</v>
      </c>
      <c r="L2452" s="288">
        <v>3.5598999999999999E-2</v>
      </c>
      <c r="M2452" s="288">
        <f t="shared" si="76"/>
        <v>2.4077400000000006E-2</v>
      </c>
      <c r="N2452" s="289">
        <f t="shared" si="77"/>
        <v>0.40346602677105192</v>
      </c>
    </row>
    <row r="2453" spans="1:14">
      <c r="A2453" s="273" t="s">
        <v>2055</v>
      </c>
      <c r="B2453" s="273">
        <v>461229106</v>
      </c>
      <c r="C2453" s="273" t="s">
        <v>2056</v>
      </c>
      <c r="D2453" s="273">
        <v>13871995</v>
      </c>
      <c r="E2453" s="273">
        <v>100</v>
      </c>
      <c r="F2453" s="273" t="s">
        <v>1772</v>
      </c>
      <c r="G2453" s="273" t="s">
        <v>1255</v>
      </c>
      <c r="H2453" s="273" t="s">
        <v>1773</v>
      </c>
      <c r="I2453" s="287">
        <v>1</v>
      </c>
      <c r="J2453" s="273">
        <v>76</v>
      </c>
      <c r="K2453" s="288">
        <v>6.0218399999999998E-2</v>
      </c>
      <c r="L2453" s="288">
        <v>3.5573E-2</v>
      </c>
      <c r="M2453" s="288">
        <f t="shared" si="76"/>
        <v>2.4645399999999998E-2</v>
      </c>
      <c r="N2453" s="289">
        <f t="shared" si="77"/>
        <v>0.40926693502318223</v>
      </c>
    </row>
    <row r="2454" spans="1:14">
      <c r="A2454" s="273" t="s">
        <v>2055</v>
      </c>
      <c r="B2454" s="273">
        <v>461229106</v>
      </c>
      <c r="C2454" s="273" t="s">
        <v>2056</v>
      </c>
      <c r="D2454" s="273">
        <v>13872005</v>
      </c>
      <c r="E2454" s="273">
        <v>100</v>
      </c>
      <c r="F2454" s="273" t="s">
        <v>1772</v>
      </c>
      <c r="G2454" s="273" t="s">
        <v>1255</v>
      </c>
      <c r="H2454" s="273" t="s">
        <v>1773</v>
      </c>
      <c r="I2454" s="287">
        <v>1</v>
      </c>
      <c r="J2454" s="273">
        <v>58</v>
      </c>
      <c r="K2454" s="288">
        <v>4.5276400000000001E-2</v>
      </c>
      <c r="L2454" s="288">
        <v>3.8059000000000003E-2</v>
      </c>
      <c r="M2454" s="288">
        <f t="shared" si="76"/>
        <v>7.2173999999999988E-3</v>
      </c>
      <c r="N2454" s="289">
        <f t="shared" si="77"/>
        <v>0.15940755007023524</v>
      </c>
    </row>
    <row r="2455" spans="1:14">
      <c r="A2455" s="273" t="s">
        <v>2055</v>
      </c>
      <c r="B2455" s="273">
        <v>461229101</v>
      </c>
      <c r="C2455" s="273" t="s">
        <v>1483</v>
      </c>
      <c r="D2455" s="273">
        <v>13872057</v>
      </c>
      <c r="E2455" s="273">
        <v>100</v>
      </c>
      <c r="F2455" s="273" t="s">
        <v>1772</v>
      </c>
      <c r="G2455" s="273" t="s">
        <v>1255</v>
      </c>
      <c r="H2455" s="273" t="s">
        <v>1773</v>
      </c>
      <c r="I2455" s="287">
        <v>1</v>
      </c>
      <c r="J2455" s="273">
        <v>85</v>
      </c>
      <c r="K2455" s="288">
        <v>5.6974800000000006E-2</v>
      </c>
      <c r="L2455" s="288">
        <v>3.6437999999999998E-2</v>
      </c>
      <c r="M2455" s="288">
        <f t="shared" si="76"/>
        <v>2.0536800000000008E-2</v>
      </c>
      <c r="N2455" s="289">
        <f t="shared" si="77"/>
        <v>0.36045409549485047</v>
      </c>
    </row>
    <row r="2456" spans="1:14">
      <c r="A2456" s="273" t="s">
        <v>2055</v>
      </c>
      <c r="B2456" s="273">
        <v>461229102</v>
      </c>
      <c r="C2456" s="273" t="s">
        <v>2057</v>
      </c>
      <c r="D2456" s="273">
        <v>14237253</v>
      </c>
      <c r="E2456" s="273">
        <v>100</v>
      </c>
      <c r="F2456" s="273" t="s">
        <v>1772</v>
      </c>
      <c r="G2456" s="273" t="s">
        <v>1255</v>
      </c>
      <c r="H2456" s="273" t="s">
        <v>1773</v>
      </c>
      <c r="I2456" s="287">
        <v>1</v>
      </c>
      <c r="J2456" s="273">
        <v>44</v>
      </c>
      <c r="K2456" s="288">
        <v>6.1055199999999997E-2</v>
      </c>
      <c r="L2456" s="288">
        <v>2.9735000000000001E-2</v>
      </c>
      <c r="M2456" s="288">
        <f t="shared" si="76"/>
        <v>3.1320199999999992E-2</v>
      </c>
      <c r="N2456" s="289">
        <f t="shared" si="77"/>
        <v>0.51298169525282034</v>
      </c>
    </row>
    <row r="2457" spans="1:14">
      <c r="A2457" s="273" t="s">
        <v>2055</v>
      </c>
      <c r="B2457" s="273">
        <v>461229102</v>
      </c>
      <c r="C2457" s="273" t="s">
        <v>2057</v>
      </c>
      <c r="D2457" s="273">
        <v>14237261</v>
      </c>
      <c r="E2457" s="273">
        <v>100</v>
      </c>
      <c r="F2457" s="273" t="s">
        <v>1772</v>
      </c>
      <c r="G2457" s="273" t="s">
        <v>1255</v>
      </c>
      <c r="H2457" s="273" t="s">
        <v>1773</v>
      </c>
      <c r="I2457" s="287">
        <v>1</v>
      </c>
      <c r="J2457" s="273">
        <v>90</v>
      </c>
      <c r="K2457" s="288">
        <v>8.61952E-2</v>
      </c>
      <c r="L2457" s="288">
        <v>6.5381999999999996E-2</v>
      </c>
      <c r="M2457" s="288">
        <f t="shared" si="76"/>
        <v>2.0813200000000004E-2</v>
      </c>
      <c r="N2457" s="289">
        <f t="shared" si="77"/>
        <v>0.24146588209088213</v>
      </c>
    </row>
    <row r="2458" spans="1:14">
      <c r="A2458" s="273" t="s">
        <v>2055</v>
      </c>
      <c r="B2458" s="273">
        <v>461229102</v>
      </c>
      <c r="C2458" s="273" t="s">
        <v>2057</v>
      </c>
      <c r="D2458" s="273">
        <v>14237293</v>
      </c>
      <c r="E2458" s="273">
        <v>100</v>
      </c>
      <c r="F2458" s="273" t="s">
        <v>1772</v>
      </c>
      <c r="G2458" s="273" t="s">
        <v>1255</v>
      </c>
      <c r="H2458" s="273" t="s">
        <v>1773</v>
      </c>
      <c r="I2458" s="287">
        <v>1</v>
      </c>
      <c r="J2458" s="273">
        <v>23</v>
      </c>
      <c r="K2458" s="288">
        <v>2.98748E-2</v>
      </c>
      <c r="L2458" s="288">
        <v>1.043E-2</v>
      </c>
      <c r="M2458" s="288">
        <f t="shared" si="76"/>
        <v>1.9444799999999998E-2</v>
      </c>
      <c r="N2458" s="289">
        <f t="shared" si="77"/>
        <v>0.65087632385823502</v>
      </c>
    </row>
    <row r="2459" spans="1:14">
      <c r="A2459" s="273" t="s">
        <v>2055</v>
      </c>
      <c r="B2459" s="273">
        <v>461229102</v>
      </c>
      <c r="C2459" s="273" t="s">
        <v>2057</v>
      </c>
      <c r="D2459" s="273">
        <v>14237295</v>
      </c>
      <c r="E2459" s="273">
        <v>100</v>
      </c>
      <c r="F2459" s="273" t="s">
        <v>1772</v>
      </c>
      <c r="G2459" s="273" t="s">
        <v>1255</v>
      </c>
      <c r="H2459" s="273" t="s">
        <v>1773</v>
      </c>
      <c r="I2459" s="287">
        <v>1</v>
      </c>
      <c r="J2459" s="273">
        <v>56</v>
      </c>
      <c r="K2459" s="288">
        <v>3.62484E-2</v>
      </c>
      <c r="L2459" s="288">
        <v>3.1717000000000002E-2</v>
      </c>
      <c r="M2459" s="288">
        <f t="shared" si="76"/>
        <v>4.5313999999999979E-3</v>
      </c>
      <c r="N2459" s="289">
        <f t="shared" si="77"/>
        <v>0.12500965559859187</v>
      </c>
    </row>
    <row r="2460" spans="1:14">
      <c r="A2460" s="273" t="s">
        <v>2055</v>
      </c>
      <c r="B2460" s="273">
        <v>461229102</v>
      </c>
      <c r="C2460" s="273" t="s">
        <v>2057</v>
      </c>
      <c r="D2460" s="273">
        <v>14237331</v>
      </c>
      <c r="E2460" s="273">
        <v>100</v>
      </c>
      <c r="F2460" s="273" t="s">
        <v>1772</v>
      </c>
      <c r="G2460" s="273" t="s">
        <v>1255</v>
      </c>
      <c r="H2460" s="273" t="s">
        <v>1773</v>
      </c>
      <c r="I2460" s="287">
        <v>1</v>
      </c>
      <c r="J2460" s="273">
        <v>33</v>
      </c>
      <c r="K2460" s="288">
        <v>3.0706000000000001E-2</v>
      </c>
      <c r="L2460" s="288">
        <v>1.7408E-2</v>
      </c>
      <c r="M2460" s="288">
        <f t="shared" si="76"/>
        <v>1.3298000000000001E-2</v>
      </c>
      <c r="N2460" s="289">
        <f t="shared" si="77"/>
        <v>0.43307496906142123</v>
      </c>
    </row>
    <row r="2461" spans="1:14">
      <c r="A2461" s="273" t="s">
        <v>2055</v>
      </c>
      <c r="B2461" s="273">
        <v>461229102</v>
      </c>
      <c r="C2461" s="273" t="s">
        <v>2057</v>
      </c>
      <c r="D2461" s="273">
        <v>14237343</v>
      </c>
      <c r="E2461" s="273">
        <v>100</v>
      </c>
      <c r="F2461" s="273" t="s">
        <v>1772</v>
      </c>
      <c r="G2461" s="273" t="s">
        <v>1255</v>
      </c>
      <c r="H2461" s="273" t="s">
        <v>1773</v>
      </c>
      <c r="I2461" s="287">
        <v>1</v>
      </c>
      <c r="J2461" s="273">
        <v>93</v>
      </c>
      <c r="K2461" s="288">
        <v>7.4556800000000006E-2</v>
      </c>
      <c r="L2461" s="288">
        <v>6.7694491999999995E-2</v>
      </c>
      <c r="M2461" s="288">
        <f t="shared" si="76"/>
        <v>6.8623080000000114E-3</v>
      </c>
      <c r="N2461" s="289">
        <f t="shared" si="77"/>
        <v>9.2041342976093538E-2</v>
      </c>
    </row>
    <row r="2462" spans="1:14">
      <c r="A2462" s="273" t="s">
        <v>2055</v>
      </c>
      <c r="B2462" s="273">
        <v>461229102</v>
      </c>
      <c r="C2462" s="273" t="s">
        <v>2057</v>
      </c>
      <c r="D2462" s="273">
        <v>14237439</v>
      </c>
      <c r="E2462" s="273">
        <v>100</v>
      </c>
      <c r="F2462" s="273" t="s">
        <v>1772</v>
      </c>
      <c r="G2462" s="273" t="s">
        <v>1255</v>
      </c>
      <c r="H2462" s="273" t="s">
        <v>1773</v>
      </c>
      <c r="I2462" s="287">
        <v>1</v>
      </c>
      <c r="J2462" s="273">
        <v>110</v>
      </c>
      <c r="K2462" s="288">
        <v>9.9908399999999994E-2</v>
      </c>
      <c r="L2462" s="288">
        <v>3.9230000000000001E-2</v>
      </c>
      <c r="M2462" s="288">
        <f t="shared" si="76"/>
        <v>6.0678399999999993E-2</v>
      </c>
      <c r="N2462" s="289">
        <f t="shared" si="77"/>
        <v>0.60734032373654268</v>
      </c>
    </row>
    <row r="2463" spans="1:14">
      <c r="A2463" s="273" t="s">
        <v>2055</v>
      </c>
      <c r="B2463" s="273">
        <v>461229102</v>
      </c>
      <c r="C2463" s="273" t="s">
        <v>2057</v>
      </c>
      <c r="D2463" s="273">
        <v>14237533</v>
      </c>
      <c r="E2463" s="273">
        <v>100</v>
      </c>
      <c r="F2463" s="273" t="s">
        <v>1772</v>
      </c>
      <c r="G2463" s="273" t="s">
        <v>1255</v>
      </c>
      <c r="H2463" s="273" t="s">
        <v>1773</v>
      </c>
      <c r="I2463" s="287">
        <v>1</v>
      </c>
      <c r="J2463" s="273">
        <v>68</v>
      </c>
      <c r="K2463" s="288">
        <v>3.9925199999999994E-2</v>
      </c>
      <c r="L2463" s="288">
        <v>3.3236000000000002E-2</v>
      </c>
      <c r="M2463" s="288">
        <f t="shared" si="76"/>
        <v>6.6891999999999924E-3</v>
      </c>
      <c r="N2463" s="289">
        <f t="shared" si="77"/>
        <v>0.16754330598218653</v>
      </c>
    </row>
    <row r="2464" spans="1:14">
      <c r="A2464" s="273" t="s">
        <v>2055</v>
      </c>
      <c r="B2464" s="273">
        <v>461229102</v>
      </c>
      <c r="C2464" s="273" t="s">
        <v>2057</v>
      </c>
      <c r="D2464" s="273">
        <v>14237587</v>
      </c>
      <c r="E2464" s="273">
        <v>100</v>
      </c>
      <c r="F2464" s="273" t="s">
        <v>1772</v>
      </c>
      <c r="G2464" s="273" t="s">
        <v>1255</v>
      </c>
      <c r="H2464" s="273" t="s">
        <v>1773</v>
      </c>
      <c r="I2464" s="287">
        <v>1</v>
      </c>
      <c r="J2464" s="273">
        <v>69</v>
      </c>
      <c r="K2464" s="288">
        <v>5.0738400000000003E-2</v>
      </c>
      <c r="L2464" s="288">
        <v>4.1938999999999997E-2</v>
      </c>
      <c r="M2464" s="288">
        <f t="shared" si="76"/>
        <v>8.7994000000000058E-3</v>
      </c>
      <c r="N2464" s="289">
        <f t="shared" si="77"/>
        <v>0.17342683253709232</v>
      </c>
    </row>
    <row r="2465" spans="1:14">
      <c r="A2465" s="273" t="s">
        <v>2055</v>
      </c>
      <c r="B2465" s="273">
        <v>461229102</v>
      </c>
      <c r="C2465" s="273" t="s">
        <v>2057</v>
      </c>
      <c r="D2465" s="273">
        <v>14237621</v>
      </c>
      <c r="E2465" s="273">
        <v>100</v>
      </c>
      <c r="F2465" s="273" t="s">
        <v>1772</v>
      </c>
      <c r="G2465" s="273" t="s">
        <v>1255</v>
      </c>
      <c r="H2465" s="273" t="s">
        <v>1773</v>
      </c>
      <c r="I2465" s="287">
        <v>1</v>
      </c>
      <c r="J2465" s="273">
        <v>121</v>
      </c>
      <c r="K2465" s="288">
        <v>7.9474400000000001E-2</v>
      </c>
      <c r="L2465" s="288">
        <v>7.2753793999999997E-2</v>
      </c>
      <c r="M2465" s="288">
        <f t="shared" si="76"/>
        <v>6.720606000000004E-3</v>
      </c>
      <c r="N2465" s="289">
        <f t="shared" si="77"/>
        <v>8.4563154927876194E-2</v>
      </c>
    </row>
    <row r="2466" spans="1:14">
      <c r="A2466" s="273" t="s">
        <v>2055</v>
      </c>
      <c r="B2466" s="273">
        <v>461229102</v>
      </c>
      <c r="C2466" s="273" t="s">
        <v>2057</v>
      </c>
      <c r="D2466" s="273">
        <v>14237669</v>
      </c>
      <c r="E2466" s="273">
        <v>100</v>
      </c>
      <c r="F2466" s="273" t="s">
        <v>1772</v>
      </c>
      <c r="G2466" s="273" t="s">
        <v>1255</v>
      </c>
      <c r="H2466" s="273" t="s">
        <v>1773</v>
      </c>
      <c r="I2466" s="287">
        <v>1</v>
      </c>
      <c r="J2466" s="273">
        <v>73</v>
      </c>
      <c r="K2466" s="288">
        <v>5.9574000000000002E-2</v>
      </c>
      <c r="L2466" s="288">
        <v>2.8726000000000002E-2</v>
      </c>
      <c r="M2466" s="288">
        <f t="shared" si="76"/>
        <v>3.0848E-2</v>
      </c>
      <c r="N2466" s="289">
        <f t="shared" si="77"/>
        <v>0.51780978279115053</v>
      </c>
    </row>
    <row r="2467" spans="1:14">
      <c r="A2467" s="273" t="s">
        <v>2055</v>
      </c>
      <c r="B2467" s="273">
        <v>461229102</v>
      </c>
      <c r="C2467" s="273" t="s">
        <v>2057</v>
      </c>
      <c r="D2467" s="273">
        <v>14237677</v>
      </c>
      <c r="E2467" s="273">
        <v>100</v>
      </c>
      <c r="F2467" s="273" t="s">
        <v>1772</v>
      </c>
      <c r="G2467" s="273" t="s">
        <v>1255</v>
      </c>
      <c r="H2467" s="273" t="s">
        <v>1773</v>
      </c>
      <c r="I2467" s="287">
        <v>1</v>
      </c>
      <c r="J2467" s="273">
        <v>56</v>
      </c>
      <c r="K2467" s="288">
        <v>4.9751999999999998E-2</v>
      </c>
      <c r="L2467" s="288">
        <v>3.8108000000000003E-2</v>
      </c>
      <c r="M2467" s="288">
        <f t="shared" si="76"/>
        <v>1.1643999999999995E-2</v>
      </c>
      <c r="N2467" s="289">
        <f t="shared" si="77"/>
        <v>0.23404084257919269</v>
      </c>
    </row>
    <row r="2468" spans="1:14">
      <c r="A2468" s="273" t="s">
        <v>2055</v>
      </c>
      <c r="B2468" s="273">
        <v>461229102</v>
      </c>
      <c r="C2468" s="273" t="s">
        <v>2057</v>
      </c>
      <c r="D2468" s="273">
        <v>14237685</v>
      </c>
      <c r="E2468" s="273">
        <v>100</v>
      </c>
      <c r="F2468" s="273" t="s">
        <v>1772</v>
      </c>
      <c r="G2468" s="273" t="s">
        <v>1255</v>
      </c>
      <c r="H2468" s="273" t="s">
        <v>1773</v>
      </c>
      <c r="I2468" s="287">
        <v>1</v>
      </c>
      <c r="J2468" s="273">
        <v>4</v>
      </c>
      <c r="K2468" s="288">
        <v>5.3266000000000001E-2</v>
      </c>
      <c r="L2468" s="288">
        <v>1.8348E-2</v>
      </c>
      <c r="M2468" s="288">
        <f t="shared" si="76"/>
        <v>3.4918000000000005E-2</v>
      </c>
      <c r="N2468" s="289">
        <f t="shared" si="77"/>
        <v>0.65554011940074353</v>
      </c>
    </row>
    <row r="2469" spans="1:14">
      <c r="A2469" s="273" t="s">
        <v>2055</v>
      </c>
      <c r="B2469" s="273">
        <v>461229101</v>
      </c>
      <c r="C2469" s="273" t="s">
        <v>1483</v>
      </c>
      <c r="D2469" s="273">
        <v>14237921</v>
      </c>
      <c r="E2469" s="273">
        <v>100</v>
      </c>
      <c r="F2469" s="273" t="s">
        <v>1772</v>
      </c>
      <c r="G2469" s="273" t="s">
        <v>1255</v>
      </c>
      <c r="H2469" s="273" t="s">
        <v>1773</v>
      </c>
      <c r="I2469" s="287">
        <v>1</v>
      </c>
      <c r="J2469" s="273">
        <v>76</v>
      </c>
      <c r="K2469" s="288">
        <v>6.6263600000000006E-2</v>
      </c>
      <c r="L2469" s="288">
        <v>3.7851000000000003E-2</v>
      </c>
      <c r="M2469" s="288">
        <f t="shared" si="76"/>
        <v>2.8412600000000003E-2</v>
      </c>
      <c r="N2469" s="289">
        <f t="shared" si="77"/>
        <v>0.42878141241948825</v>
      </c>
    </row>
    <row r="2470" spans="1:14">
      <c r="A2470" s="273" t="s">
        <v>2055</v>
      </c>
      <c r="B2470" s="273">
        <v>461229101</v>
      </c>
      <c r="C2470" s="273" t="s">
        <v>1483</v>
      </c>
      <c r="D2470" s="273">
        <v>14237975</v>
      </c>
      <c r="E2470" s="273">
        <v>100</v>
      </c>
      <c r="F2470" s="273" t="s">
        <v>1772</v>
      </c>
      <c r="G2470" s="273" t="s">
        <v>1255</v>
      </c>
      <c r="H2470" s="273" t="s">
        <v>1773</v>
      </c>
      <c r="I2470" s="287">
        <v>1</v>
      </c>
      <c r="J2470" s="273">
        <v>85</v>
      </c>
      <c r="K2470" s="288">
        <v>7.2060800000000008E-2</v>
      </c>
      <c r="L2470" s="288">
        <v>6.2401999999999999E-2</v>
      </c>
      <c r="M2470" s="288">
        <f t="shared" si="76"/>
        <v>9.658800000000009E-3</v>
      </c>
      <c r="N2470" s="289">
        <f t="shared" si="77"/>
        <v>0.13403681335760925</v>
      </c>
    </row>
    <row r="2471" spans="1:14">
      <c r="A2471" s="273" t="s">
        <v>2055</v>
      </c>
      <c r="B2471" s="273">
        <v>461229101</v>
      </c>
      <c r="C2471" s="273" t="s">
        <v>1483</v>
      </c>
      <c r="D2471" s="273">
        <v>14237981</v>
      </c>
      <c r="E2471" s="273">
        <v>100</v>
      </c>
      <c r="F2471" s="273" t="s">
        <v>1772</v>
      </c>
      <c r="G2471" s="273" t="s">
        <v>1255</v>
      </c>
      <c r="H2471" s="273" t="s">
        <v>1773</v>
      </c>
      <c r="I2471" s="287">
        <v>1</v>
      </c>
      <c r="J2471" s="273">
        <v>64</v>
      </c>
      <c r="K2471" s="288">
        <v>6.4280799999999999E-2</v>
      </c>
      <c r="L2471" s="288">
        <v>5.1779249999999999E-2</v>
      </c>
      <c r="M2471" s="288">
        <f t="shared" si="76"/>
        <v>1.250155E-2</v>
      </c>
      <c r="N2471" s="289">
        <f t="shared" si="77"/>
        <v>0.19448342273276001</v>
      </c>
    </row>
    <row r="2472" spans="1:14">
      <c r="A2472" s="273" t="s">
        <v>2055</v>
      </c>
      <c r="B2472" s="273">
        <v>461229101</v>
      </c>
      <c r="C2472" s="273" t="s">
        <v>1483</v>
      </c>
      <c r="D2472" s="273">
        <v>14237983</v>
      </c>
      <c r="E2472" s="273">
        <v>100</v>
      </c>
      <c r="F2472" s="273" t="s">
        <v>1772</v>
      </c>
      <c r="G2472" s="273" t="s">
        <v>1255</v>
      </c>
      <c r="H2472" s="273" t="s">
        <v>1773</v>
      </c>
      <c r="I2472" s="287">
        <v>1</v>
      </c>
      <c r="J2472" s="273">
        <v>77</v>
      </c>
      <c r="K2472" s="288">
        <v>6.3753599999999994E-2</v>
      </c>
      <c r="L2472" s="288">
        <v>4.5796000000000003E-2</v>
      </c>
      <c r="M2472" s="288">
        <f t="shared" si="76"/>
        <v>1.795759999999999E-2</v>
      </c>
      <c r="N2472" s="289">
        <f t="shared" si="77"/>
        <v>0.28167193695728543</v>
      </c>
    </row>
    <row r="2473" spans="1:14">
      <c r="A2473" s="273" t="s">
        <v>2055</v>
      </c>
      <c r="B2473" s="273">
        <v>461229101</v>
      </c>
      <c r="C2473" s="273" t="s">
        <v>1483</v>
      </c>
      <c r="D2473" s="273">
        <v>14238013</v>
      </c>
      <c r="E2473" s="273">
        <v>250</v>
      </c>
      <c r="F2473" s="273" t="s">
        <v>1772</v>
      </c>
      <c r="G2473" s="273" t="s">
        <v>1255</v>
      </c>
      <c r="H2473" s="273" t="s">
        <v>1773</v>
      </c>
      <c r="I2473" s="287">
        <v>1</v>
      </c>
      <c r="J2473" s="273">
        <v>96</v>
      </c>
      <c r="K2473" s="288">
        <v>0.15061920000000001</v>
      </c>
      <c r="L2473" s="288">
        <v>0.103336</v>
      </c>
      <c r="M2473" s="288">
        <f t="shared" si="76"/>
        <v>4.7283200000000011E-2</v>
      </c>
      <c r="N2473" s="289">
        <f t="shared" si="77"/>
        <v>0.31392544907953307</v>
      </c>
    </row>
    <row r="2474" spans="1:14">
      <c r="A2474" s="273" t="s">
        <v>2055</v>
      </c>
      <c r="B2474" s="273">
        <v>461229101</v>
      </c>
      <c r="C2474" s="273" t="s">
        <v>1483</v>
      </c>
      <c r="D2474" s="273">
        <v>14238017</v>
      </c>
      <c r="E2474" s="273">
        <v>100</v>
      </c>
      <c r="F2474" s="273" t="s">
        <v>1772</v>
      </c>
      <c r="G2474" s="273" t="s">
        <v>1255</v>
      </c>
      <c r="H2474" s="273" t="s">
        <v>1773</v>
      </c>
      <c r="I2474" s="287">
        <v>1</v>
      </c>
      <c r="J2474" s="273">
        <v>67</v>
      </c>
      <c r="K2474" s="288">
        <v>6.7897199999999991E-2</v>
      </c>
      <c r="L2474" s="288">
        <v>2.0566999999999998E-2</v>
      </c>
      <c r="M2474" s="288">
        <f t="shared" si="76"/>
        <v>4.7330199999999989E-2</v>
      </c>
      <c r="N2474" s="289">
        <f t="shared" si="77"/>
        <v>0.69708618322994165</v>
      </c>
    </row>
    <row r="2475" spans="1:14">
      <c r="A2475" s="273" t="s">
        <v>2055</v>
      </c>
      <c r="B2475" s="273">
        <v>461229101</v>
      </c>
      <c r="C2475" s="273" t="s">
        <v>1483</v>
      </c>
      <c r="D2475" s="273">
        <v>14238029</v>
      </c>
      <c r="E2475" s="273">
        <v>100</v>
      </c>
      <c r="F2475" s="273" t="s">
        <v>1772</v>
      </c>
      <c r="G2475" s="273" t="s">
        <v>1255</v>
      </c>
      <c r="H2475" s="273" t="s">
        <v>1773</v>
      </c>
      <c r="I2475" s="287">
        <v>1</v>
      </c>
      <c r="J2475" s="273">
        <v>52</v>
      </c>
      <c r="K2475" s="288">
        <v>8.6487999999999995E-2</v>
      </c>
      <c r="L2475" s="288">
        <v>3.9919000000000003E-2</v>
      </c>
      <c r="M2475" s="288">
        <f t="shared" si="76"/>
        <v>4.6568999999999992E-2</v>
      </c>
      <c r="N2475" s="289">
        <f t="shared" si="77"/>
        <v>0.53844463971880485</v>
      </c>
    </row>
    <row r="2476" spans="1:14">
      <c r="A2476" s="273" t="s">
        <v>2055</v>
      </c>
      <c r="B2476" s="273">
        <v>461229101</v>
      </c>
      <c r="C2476" s="273" t="s">
        <v>1483</v>
      </c>
      <c r="D2476" s="273">
        <v>14238041</v>
      </c>
      <c r="E2476" s="273">
        <v>100</v>
      </c>
      <c r="F2476" s="273" t="s">
        <v>1772</v>
      </c>
      <c r="G2476" s="273" t="s">
        <v>1255</v>
      </c>
      <c r="H2476" s="273" t="s">
        <v>1773</v>
      </c>
      <c r="I2476" s="287">
        <v>1</v>
      </c>
      <c r="J2476" s="273">
        <v>121</v>
      </c>
      <c r="K2476" s="288">
        <v>0.17790400000000001</v>
      </c>
      <c r="L2476" s="288">
        <v>9.2605000000000007E-2</v>
      </c>
      <c r="M2476" s="288">
        <f t="shared" si="76"/>
        <v>8.5299E-2</v>
      </c>
      <c r="N2476" s="289">
        <f t="shared" si="77"/>
        <v>0.47946645381778935</v>
      </c>
    </row>
    <row r="2477" spans="1:14">
      <c r="A2477" s="273" t="s">
        <v>2055</v>
      </c>
      <c r="B2477" s="273">
        <v>461229101</v>
      </c>
      <c r="C2477" s="273" t="s">
        <v>1483</v>
      </c>
      <c r="D2477" s="273">
        <v>14238065</v>
      </c>
      <c r="E2477" s="273">
        <v>100</v>
      </c>
      <c r="F2477" s="273" t="s">
        <v>1772</v>
      </c>
      <c r="G2477" s="273" t="s">
        <v>1255</v>
      </c>
      <c r="H2477" s="273" t="s">
        <v>1773</v>
      </c>
      <c r="I2477" s="287">
        <v>1</v>
      </c>
      <c r="J2477" s="273">
        <v>92</v>
      </c>
      <c r="K2477" s="288">
        <v>0.16422400000000001</v>
      </c>
      <c r="L2477" s="288">
        <v>0.102129788</v>
      </c>
      <c r="M2477" s="288">
        <f t="shared" si="76"/>
        <v>6.209421200000001E-2</v>
      </c>
      <c r="N2477" s="289">
        <f t="shared" si="77"/>
        <v>0.37810680533904917</v>
      </c>
    </row>
    <row r="2478" spans="1:14">
      <c r="A2478" s="273" t="s">
        <v>2055</v>
      </c>
      <c r="B2478" s="273">
        <v>461229101</v>
      </c>
      <c r="C2478" s="273" t="s">
        <v>1483</v>
      </c>
      <c r="D2478" s="273">
        <v>14238133</v>
      </c>
      <c r="E2478" s="273">
        <v>100</v>
      </c>
      <c r="F2478" s="273" t="s">
        <v>1772</v>
      </c>
      <c r="G2478" s="273" t="s">
        <v>1255</v>
      </c>
      <c r="H2478" s="273" t="s">
        <v>1773</v>
      </c>
      <c r="I2478" s="287">
        <v>1</v>
      </c>
      <c r="J2478" s="273">
        <v>53</v>
      </c>
      <c r="K2478" s="288">
        <v>4.1727199999999999E-2</v>
      </c>
      <c r="L2478" s="288">
        <v>2.7817999999999999E-2</v>
      </c>
      <c r="M2478" s="288">
        <f t="shared" si="76"/>
        <v>1.39092E-2</v>
      </c>
      <c r="N2478" s="289">
        <f t="shared" si="77"/>
        <v>0.33333652869111757</v>
      </c>
    </row>
    <row r="2479" spans="1:14">
      <c r="A2479" s="273" t="s">
        <v>2058</v>
      </c>
      <c r="B2479" s="273">
        <v>461223201</v>
      </c>
      <c r="C2479" s="273" t="s">
        <v>1523</v>
      </c>
      <c r="D2479" s="273">
        <v>14827557</v>
      </c>
      <c r="E2479" s="273">
        <v>100</v>
      </c>
      <c r="F2479" s="273" t="s">
        <v>1772</v>
      </c>
      <c r="G2479" s="273" t="s">
        <v>1255</v>
      </c>
      <c r="H2479" s="273" t="s">
        <v>1773</v>
      </c>
      <c r="I2479" s="287">
        <v>1</v>
      </c>
      <c r="J2479" s="273">
        <v>133</v>
      </c>
      <c r="K2479" s="288">
        <v>8.9053199999999999E-2</v>
      </c>
      <c r="L2479" s="288">
        <v>6.2835000000000002E-2</v>
      </c>
      <c r="M2479" s="288">
        <f t="shared" si="76"/>
        <v>2.6218199999999997E-2</v>
      </c>
      <c r="N2479" s="289">
        <f t="shared" si="77"/>
        <v>0.29441053213135515</v>
      </c>
    </row>
    <row r="2480" spans="1:14">
      <c r="A2480" s="273" t="s">
        <v>2058</v>
      </c>
      <c r="B2480" s="273">
        <v>461223201</v>
      </c>
      <c r="C2480" s="273" t="s">
        <v>1523</v>
      </c>
      <c r="D2480" s="273">
        <v>14827683</v>
      </c>
      <c r="E2480" s="273">
        <v>100</v>
      </c>
      <c r="F2480" s="273" t="s">
        <v>1772</v>
      </c>
      <c r="G2480" s="273" t="s">
        <v>1255</v>
      </c>
      <c r="H2480" s="273" t="s">
        <v>1773</v>
      </c>
      <c r="I2480" s="287">
        <v>1</v>
      </c>
      <c r="J2480" s="273">
        <v>38</v>
      </c>
      <c r="K2480" s="288">
        <v>5.3713199999999996E-2</v>
      </c>
      <c r="L2480" s="288">
        <v>2.0104E-2</v>
      </c>
      <c r="M2480" s="288">
        <f t="shared" si="76"/>
        <v>3.3609199999999992E-2</v>
      </c>
      <c r="N2480" s="289">
        <f t="shared" si="77"/>
        <v>0.62571583893716987</v>
      </c>
    </row>
    <row r="2481" spans="1:14">
      <c r="A2481" s="273" t="s">
        <v>2058</v>
      </c>
      <c r="B2481" s="273">
        <v>461223201</v>
      </c>
      <c r="C2481" s="273" t="s">
        <v>1523</v>
      </c>
      <c r="D2481" s="273">
        <v>14827727</v>
      </c>
      <c r="E2481" s="273">
        <v>100</v>
      </c>
      <c r="F2481" s="273" t="s">
        <v>1772</v>
      </c>
      <c r="G2481" s="273" t="s">
        <v>1255</v>
      </c>
      <c r="H2481" s="273" t="s">
        <v>1773</v>
      </c>
      <c r="I2481" s="287">
        <v>1</v>
      </c>
      <c r="J2481" s="273">
        <v>120</v>
      </c>
      <c r="K2481" s="288">
        <v>0.1349776</v>
      </c>
      <c r="L2481" s="288">
        <v>9.0841000000000005E-2</v>
      </c>
      <c r="M2481" s="288">
        <f t="shared" si="76"/>
        <v>4.4136599999999998E-2</v>
      </c>
      <c r="N2481" s="289">
        <f t="shared" si="77"/>
        <v>0.32699203423382839</v>
      </c>
    </row>
    <row r="2482" spans="1:14">
      <c r="A2482" s="273" t="s">
        <v>2058</v>
      </c>
      <c r="B2482" s="273">
        <v>461223201</v>
      </c>
      <c r="C2482" s="273" t="s">
        <v>1523</v>
      </c>
      <c r="D2482" s="273">
        <v>14827761</v>
      </c>
      <c r="E2482" s="273">
        <v>100</v>
      </c>
      <c r="F2482" s="273" t="s">
        <v>1772</v>
      </c>
      <c r="G2482" s="273" t="s">
        <v>1255</v>
      </c>
      <c r="H2482" s="273" t="s">
        <v>1773</v>
      </c>
      <c r="I2482" s="287">
        <v>1</v>
      </c>
      <c r="J2482" s="273">
        <v>63</v>
      </c>
      <c r="K2482" s="288">
        <v>4.2237999999999998E-2</v>
      </c>
      <c r="L2482" s="288">
        <v>3.2725999999999998E-2</v>
      </c>
      <c r="M2482" s="288">
        <f t="shared" ref="M2482:M2545" si="78">K2482-L2482</f>
        <v>9.5119999999999996E-3</v>
      </c>
      <c r="N2482" s="289">
        <f t="shared" ref="N2482:N2545" si="79">M2482/K2482</f>
        <v>0.22520005682087221</v>
      </c>
    </row>
    <row r="2483" spans="1:14">
      <c r="A2483" s="273" t="s">
        <v>2058</v>
      </c>
      <c r="B2483" s="273">
        <v>461223201</v>
      </c>
      <c r="C2483" s="273" t="s">
        <v>1523</v>
      </c>
      <c r="D2483" s="273">
        <v>14827797</v>
      </c>
      <c r="E2483" s="273">
        <v>100</v>
      </c>
      <c r="F2483" s="273" t="s">
        <v>1772</v>
      </c>
      <c r="G2483" s="273" t="s">
        <v>1255</v>
      </c>
      <c r="H2483" s="273" t="s">
        <v>1773</v>
      </c>
      <c r="I2483" s="287">
        <v>1</v>
      </c>
      <c r="J2483" s="273">
        <v>49</v>
      </c>
      <c r="K2483" s="288">
        <v>4.8948800000000001E-2</v>
      </c>
      <c r="L2483" s="288">
        <v>2.5222000000000001E-2</v>
      </c>
      <c r="M2483" s="288">
        <f t="shared" si="78"/>
        <v>2.3726799999999999E-2</v>
      </c>
      <c r="N2483" s="289">
        <f t="shared" si="79"/>
        <v>0.48472689831007093</v>
      </c>
    </row>
    <row r="2484" spans="1:14">
      <c r="A2484" s="273" t="s">
        <v>2058</v>
      </c>
      <c r="B2484" s="273">
        <v>461223202</v>
      </c>
      <c r="C2484" s="273" t="s">
        <v>1524</v>
      </c>
      <c r="D2484" s="273">
        <v>14929639</v>
      </c>
      <c r="E2484" s="273">
        <v>100</v>
      </c>
      <c r="F2484" s="273" t="s">
        <v>1772</v>
      </c>
      <c r="G2484" s="273" t="s">
        <v>1255</v>
      </c>
      <c r="H2484" s="273" t="s">
        <v>1773</v>
      </c>
      <c r="I2484" s="287">
        <v>1</v>
      </c>
      <c r="J2484" s="273">
        <v>49</v>
      </c>
      <c r="K2484" s="288">
        <v>2.95248E-2</v>
      </c>
      <c r="L2484" s="288">
        <v>1.7018999999999999E-2</v>
      </c>
      <c r="M2484" s="288">
        <f t="shared" si="78"/>
        <v>1.2505800000000001E-2</v>
      </c>
      <c r="N2484" s="289">
        <f t="shared" si="79"/>
        <v>0.42356933831897253</v>
      </c>
    </row>
    <row r="2485" spans="1:14">
      <c r="A2485" s="273" t="s">
        <v>2058</v>
      </c>
      <c r="B2485" s="273">
        <v>461223202</v>
      </c>
      <c r="C2485" s="273" t="s">
        <v>1524</v>
      </c>
      <c r="D2485" s="273">
        <v>14929671</v>
      </c>
      <c r="E2485" s="273">
        <v>100</v>
      </c>
      <c r="F2485" s="273" t="s">
        <v>1772</v>
      </c>
      <c r="G2485" s="273" t="s">
        <v>1255</v>
      </c>
      <c r="H2485" s="273" t="s">
        <v>1773</v>
      </c>
      <c r="I2485" s="287">
        <v>1</v>
      </c>
      <c r="J2485" s="273">
        <v>43</v>
      </c>
      <c r="K2485" s="288">
        <v>3.0981599999999998E-2</v>
      </c>
      <c r="L2485" s="288">
        <v>1.7953E-2</v>
      </c>
      <c r="M2485" s="288">
        <f t="shared" si="78"/>
        <v>1.3028599999999998E-2</v>
      </c>
      <c r="N2485" s="289">
        <f t="shared" si="79"/>
        <v>0.42052702249076868</v>
      </c>
    </row>
    <row r="2486" spans="1:14">
      <c r="A2486" s="273" t="s">
        <v>2058</v>
      </c>
      <c r="B2486" s="273">
        <v>461223202</v>
      </c>
      <c r="C2486" s="273" t="s">
        <v>1524</v>
      </c>
      <c r="D2486" s="273">
        <v>14929691</v>
      </c>
      <c r="E2486" s="273">
        <v>100</v>
      </c>
      <c r="F2486" s="273" t="s">
        <v>1772</v>
      </c>
      <c r="G2486" s="273" t="s">
        <v>1255</v>
      </c>
      <c r="H2486" s="273" t="s">
        <v>1773</v>
      </c>
      <c r="I2486" s="287">
        <v>1</v>
      </c>
      <c r="J2486" s="273">
        <v>74</v>
      </c>
      <c r="K2486" s="288">
        <v>7.4981600000000009E-2</v>
      </c>
      <c r="L2486" s="288">
        <v>3.0738000000000001E-2</v>
      </c>
      <c r="M2486" s="288">
        <f t="shared" si="78"/>
        <v>4.4243600000000008E-2</v>
      </c>
      <c r="N2486" s="289">
        <f t="shared" si="79"/>
        <v>0.59005942791298138</v>
      </c>
    </row>
    <row r="2487" spans="1:14">
      <c r="A2487" s="273" t="s">
        <v>2058</v>
      </c>
      <c r="B2487" s="273">
        <v>461223202</v>
      </c>
      <c r="C2487" s="273" t="s">
        <v>1524</v>
      </c>
      <c r="D2487" s="273">
        <v>14929747</v>
      </c>
      <c r="E2487" s="273">
        <v>100</v>
      </c>
      <c r="F2487" s="273" t="s">
        <v>1772</v>
      </c>
      <c r="G2487" s="273" t="s">
        <v>1255</v>
      </c>
      <c r="H2487" s="273" t="s">
        <v>1773</v>
      </c>
      <c r="I2487" s="287">
        <v>1</v>
      </c>
      <c r="J2487" s="273">
        <v>86</v>
      </c>
      <c r="K2487" s="288">
        <v>5.6607600000000001E-2</v>
      </c>
      <c r="L2487" s="288">
        <v>3.7465999999999999E-2</v>
      </c>
      <c r="M2487" s="288">
        <f t="shared" si="78"/>
        <v>1.9141600000000002E-2</v>
      </c>
      <c r="N2487" s="289">
        <f t="shared" si="79"/>
        <v>0.33814540803708337</v>
      </c>
    </row>
    <row r="2488" spans="1:14">
      <c r="A2488" s="273" t="s">
        <v>2058</v>
      </c>
      <c r="B2488" s="273">
        <v>461223202</v>
      </c>
      <c r="C2488" s="273" t="s">
        <v>1524</v>
      </c>
      <c r="D2488" s="273">
        <v>14929779</v>
      </c>
      <c r="E2488" s="273">
        <v>100</v>
      </c>
      <c r="F2488" s="273" t="s">
        <v>1772</v>
      </c>
      <c r="G2488" s="273" t="s">
        <v>1255</v>
      </c>
      <c r="H2488" s="273" t="s">
        <v>1773</v>
      </c>
      <c r="I2488" s="287">
        <v>1</v>
      </c>
      <c r="J2488" s="273">
        <v>22</v>
      </c>
      <c r="K2488" s="288">
        <v>1.77152E-2</v>
      </c>
      <c r="L2488" s="288">
        <v>1.3121000000000001E-2</v>
      </c>
      <c r="M2488" s="288">
        <f t="shared" si="78"/>
        <v>4.5941999999999997E-3</v>
      </c>
      <c r="N2488" s="289">
        <f t="shared" si="79"/>
        <v>0.25933661488439302</v>
      </c>
    </row>
    <row r="2489" spans="1:14">
      <c r="A2489" s="273" t="s">
        <v>2058</v>
      </c>
      <c r="B2489" s="273">
        <v>461223202</v>
      </c>
      <c r="C2489" s="273" t="s">
        <v>1524</v>
      </c>
      <c r="D2489" s="273">
        <v>14929785</v>
      </c>
      <c r="E2489" s="273">
        <v>100</v>
      </c>
      <c r="F2489" s="273" t="s">
        <v>1772</v>
      </c>
      <c r="G2489" s="273" t="s">
        <v>1255</v>
      </c>
      <c r="H2489" s="273" t="s">
        <v>1773</v>
      </c>
      <c r="I2489" s="287">
        <v>1</v>
      </c>
      <c r="J2489" s="273">
        <v>35</v>
      </c>
      <c r="K2489" s="288">
        <v>1.9236799999999998E-2</v>
      </c>
      <c r="L2489" s="288">
        <v>1.7652000000000001E-2</v>
      </c>
      <c r="M2489" s="288">
        <f t="shared" si="78"/>
        <v>1.5847999999999973E-3</v>
      </c>
      <c r="N2489" s="289">
        <f t="shared" si="79"/>
        <v>8.2383764451467889E-2</v>
      </c>
    </row>
    <row r="2490" spans="1:14">
      <c r="A2490" s="273" t="s">
        <v>2058</v>
      </c>
      <c r="B2490" s="273">
        <v>461223202</v>
      </c>
      <c r="C2490" s="273" t="s">
        <v>1524</v>
      </c>
      <c r="D2490" s="273">
        <v>14929815</v>
      </c>
      <c r="E2490" s="273">
        <v>100</v>
      </c>
      <c r="F2490" s="273" t="s">
        <v>1772</v>
      </c>
      <c r="G2490" s="273" t="s">
        <v>1255</v>
      </c>
      <c r="H2490" s="273" t="s">
        <v>1773</v>
      </c>
      <c r="I2490" s="287">
        <v>1</v>
      </c>
      <c r="J2490" s="273">
        <v>12</v>
      </c>
      <c r="K2490" s="288">
        <v>2.0073199999999999E-2</v>
      </c>
      <c r="L2490" s="288">
        <v>8.1849999999999996E-3</v>
      </c>
      <c r="M2490" s="288">
        <f t="shared" si="78"/>
        <v>1.18882E-2</v>
      </c>
      <c r="N2490" s="289">
        <f t="shared" si="79"/>
        <v>0.5922423928421976</v>
      </c>
    </row>
    <row r="2491" spans="1:14">
      <c r="A2491" s="273" t="s">
        <v>2058</v>
      </c>
      <c r="B2491" s="273">
        <v>461223202</v>
      </c>
      <c r="C2491" s="273" t="s">
        <v>1524</v>
      </c>
      <c r="D2491" s="273">
        <v>14929857</v>
      </c>
      <c r="E2491" s="273">
        <v>100</v>
      </c>
      <c r="F2491" s="273" t="s">
        <v>1772</v>
      </c>
      <c r="G2491" s="273" t="s">
        <v>1255</v>
      </c>
      <c r="H2491" s="273" t="s">
        <v>1773</v>
      </c>
      <c r="I2491" s="287">
        <v>1</v>
      </c>
      <c r="J2491" s="273">
        <v>72</v>
      </c>
      <c r="K2491" s="288">
        <v>4.0098000000000002E-2</v>
      </c>
      <c r="L2491" s="288">
        <v>3.7594000000000002E-2</v>
      </c>
      <c r="M2491" s="288">
        <f t="shared" si="78"/>
        <v>2.5039999999999993E-3</v>
      </c>
      <c r="N2491" s="289">
        <f t="shared" si="79"/>
        <v>6.2447004838146518E-2</v>
      </c>
    </row>
    <row r="2492" spans="1:14">
      <c r="A2492" s="273" t="s">
        <v>2058</v>
      </c>
      <c r="B2492" s="273">
        <v>461223202</v>
      </c>
      <c r="C2492" s="273" t="s">
        <v>1524</v>
      </c>
      <c r="D2492" s="273">
        <v>14929883</v>
      </c>
      <c r="E2492" s="273">
        <v>100</v>
      </c>
      <c r="F2492" s="273" t="s">
        <v>1772</v>
      </c>
      <c r="G2492" s="273" t="s">
        <v>1255</v>
      </c>
      <c r="H2492" s="273" t="s">
        <v>1773</v>
      </c>
      <c r="I2492" s="287">
        <v>1</v>
      </c>
      <c r="J2492" s="273">
        <v>68</v>
      </c>
      <c r="K2492" s="288">
        <v>6.2765199999999993E-2</v>
      </c>
      <c r="L2492" s="288">
        <v>3.5118999999999997E-2</v>
      </c>
      <c r="M2492" s="288">
        <f t="shared" si="78"/>
        <v>2.7646199999999996E-2</v>
      </c>
      <c r="N2492" s="289">
        <f t="shared" si="79"/>
        <v>0.44047019686068073</v>
      </c>
    </row>
    <row r="2493" spans="1:14">
      <c r="A2493" s="273" t="s">
        <v>2059</v>
      </c>
      <c r="B2493" s="273">
        <v>461221403</v>
      </c>
      <c r="C2493" s="273" t="s">
        <v>2060</v>
      </c>
      <c r="D2493" s="273">
        <v>17349339</v>
      </c>
      <c r="E2493" s="273">
        <v>100</v>
      </c>
      <c r="F2493" s="273" t="s">
        <v>1772</v>
      </c>
      <c r="G2493" s="273" t="s">
        <v>1255</v>
      </c>
      <c r="H2493" s="273" t="s">
        <v>1773</v>
      </c>
      <c r="I2493" s="287">
        <v>1</v>
      </c>
      <c r="J2493" s="273">
        <v>67</v>
      </c>
      <c r="K2493" s="288">
        <v>3.3758800000000005E-2</v>
      </c>
      <c r="L2493" s="288">
        <v>2.7847E-2</v>
      </c>
      <c r="M2493" s="288">
        <f t="shared" si="78"/>
        <v>5.9118000000000052E-3</v>
      </c>
      <c r="N2493" s="289">
        <f t="shared" si="79"/>
        <v>0.17511878384302773</v>
      </c>
    </row>
    <row r="2494" spans="1:14">
      <c r="A2494" s="273" t="s">
        <v>2059</v>
      </c>
      <c r="B2494" s="273">
        <v>461221403</v>
      </c>
      <c r="C2494" s="273" t="s">
        <v>2060</v>
      </c>
      <c r="D2494" s="273">
        <v>17349345</v>
      </c>
      <c r="E2494" s="273">
        <v>100</v>
      </c>
      <c r="F2494" s="273" t="s">
        <v>1772</v>
      </c>
      <c r="G2494" s="273" t="s">
        <v>1255</v>
      </c>
      <c r="H2494" s="273" t="s">
        <v>1773</v>
      </c>
      <c r="I2494" s="287">
        <v>1</v>
      </c>
      <c r="J2494" s="273">
        <v>100</v>
      </c>
      <c r="K2494" s="288">
        <v>7.3470399999999991E-2</v>
      </c>
      <c r="L2494" s="288">
        <v>5.1223999999999999E-2</v>
      </c>
      <c r="M2494" s="288">
        <f t="shared" si="78"/>
        <v>2.2246399999999993E-2</v>
      </c>
      <c r="N2494" s="289">
        <f t="shared" si="79"/>
        <v>0.30279405039308338</v>
      </c>
    </row>
    <row r="2495" spans="1:14">
      <c r="A2495" s="273" t="s">
        <v>2059</v>
      </c>
      <c r="B2495" s="273">
        <v>461221403</v>
      </c>
      <c r="C2495" s="273" t="s">
        <v>2060</v>
      </c>
      <c r="D2495" s="273">
        <v>17349351</v>
      </c>
      <c r="E2495" s="273">
        <v>100</v>
      </c>
      <c r="F2495" s="273" t="s">
        <v>1772</v>
      </c>
      <c r="G2495" s="273" t="s">
        <v>1255</v>
      </c>
      <c r="H2495" s="273" t="s">
        <v>1773</v>
      </c>
      <c r="I2495" s="287">
        <v>1</v>
      </c>
      <c r="J2495" s="273">
        <v>136</v>
      </c>
      <c r="K2495" s="288">
        <v>9.1380000000000003E-2</v>
      </c>
      <c r="L2495" s="288">
        <v>7.3171E-2</v>
      </c>
      <c r="M2495" s="288">
        <f t="shared" si="78"/>
        <v>1.8209000000000003E-2</v>
      </c>
      <c r="N2495" s="289">
        <f t="shared" si="79"/>
        <v>0.19926679798643032</v>
      </c>
    </row>
    <row r="2496" spans="1:14">
      <c r="A2496" s="273" t="s">
        <v>2059</v>
      </c>
      <c r="B2496" s="273">
        <v>461221402</v>
      </c>
      <c r="C2496" s="273" t="s">
        <v>2061</v>
      </c>
      <c r="D2496" s="273">
        <v>19165690</v>
      </c>
      <c r="E2496" s="273">
        <v>100</v>
      </c>
      <c r="F2496" s="273" t="s">
        <v>1772</v>
      </c>
      <c r="G2496" s="273" t="s">
        <v>1255</v>
      </c>
      <c r="H2496" s="273" t="s">
        <v>1773</v>
      </c>
      <c r="I2496" s="287">
        <v>1</v>
      </c>
      <c r="J2496" s="273">
        <v>50</v>
      </c>
      <c r="K2496" s="288">
        <v>3.6386000000000002E-2</v>
      </c>
      <c r="L2496" s="288">
        <v>2.3268E-2</v>
      </c>
      <c r="M2496" s="288">
        <f t="shared" si="78"/>
        <v>1.3118000000000001E-2</v>
      </c>
      <c r="N2496" s="289">
        <f t="shared" si="79"/>
        <v>0.36052327818391688</v>
      </c>
    </row>
    <row r="2497" spans="1:14">
      <c r="A2497" s="273" t="s">
        <v>2059</v>
      </c>
      <c r="B2497" s="273">
        <v>461221402</v>
      </c>
      <c r="C2497" s="273" t="s">
        <v>2061</v>
      </c>
      <c r="D2497" s="273">
        <v>19165714</v>
      </c>
      <c r="E2497" s="273">
        <v>100</v>
      </c>
      <c r="F2497" s="273" t="s">
        <v>1772</v>
      </c>
      <c r="G2497" s="273" t="s">
        <v>1255</v>
      </c>
      <c r="H2497" s="273" t="s">
        <v>1773</v>
      </c>
      <c r="I2497" s="287">
        <v>1</v>
      </c>
      <c r="J2497" s="273">
        <v>86</v>
      </c>
      <c r="K2497" s="288">
        <v>4.8805599999999998E-2</v>
      </c>
      <c r="L2497" s="288">
        <v>3.6547999999999997E-2</v>
      </c>
      <c r="M2497" s="288">
        <f t="shared" si="78"/>
        <v>1.22576E-2</v>
      </c>
      <c r="N2497" s="289">
        <f t="shared" si="79"/>
        <v>0.25115150720409135</v>
      </c>
    </row>
    <row r="2498" spans="1:14">
      <c r="A2498" s="273" t="s">
        <v>2062</v>
      </c>
      <c r="B2498" s="273">
        <v>461221301</v>
      </c>
      <c r="C2498" s="273" t="s">
        <v>1518</v>
      </c>
      <c r="D2498" s="273">
        <v>21676988</v>
      </c>
      <c r="E2498" s="273">
        <v>100</v>
      </c>
      <c r="F2498" s="273" t="s">
        <v>1772</v>
      </c>
      <c r="G2498" s="273" t="s">
        <v>1255</v>
      </c>
      <c r="H2498" s="273" t="s">
        <v>1773</v>
      </c>
      <c r="I2498" s="287">
        <v>1</v>
      </c>
      <c r="J2498" s="273">
        <v>55</v>
      </c>
      <c r="K2498" s="288">
        <v>6.24124E-2</v>
      </c>
      <c r="L2498" s="288">
        <v>3.2585999999999997E-2</v>
      </c>
      <c r="M2498" s="288">
        <f t="shared" si="78"/>
        <v>2.9826400000000003E-2</v>
      </c>
      <c r="N2498" s="289">
        <f t="shared" si="79"/>
        <v>0.4778922137267595</v>
      </c>
    </row>
    <row r="2499" spans="1:14">
      <c r="A2499" s="273" t="s">
        <v>2048</v>
      </c>
      <c r="B2499" s="273">
        <v>461221103</v>
      </c>
      <c r="C2499" s="273" t="s">
        <v>1526</v>
      </c>
      <c r="D2499" s="273">
        <v>21677046</v>
      </c>
      <c r="E2499" s="273">
        <v>100</v>
      </c>
      <c r="F2499" s="273" t="s">
        <v>1772</v>
      </c>
      <c r="G2499" s="273" t="s">
        <v>1255</v>
      </c>
      <c r="H2499" s="273" t="s">
        <v>1773</v>
      </c>
      <c r="I2499" s="287">
        <v>1</v>
      </c>
      <c r="J2499" s="273">
        <v>60</v>
      </c>
      <c r="K2499" s="288">
        <v>0.1006576</v>
      </c>
      <c r="L2499" s="288">
        <v>4.8539090999999999E-2</v>
      </c>
      <c r="M2499" s="288">
        <f t="shared" si="78"/>
        <v>5.2118509E-2</v>
      </c>
      <c r="N2499" s="289">
        <f t="shared" si="79"/>
        <v>0.5177801676177457</v>
      </c>
    </row>
    <row r="2500" spans="1:14">
      <c r="A2500" s="273" t="s">
        <v>2048</v>
      </c>
      <c r="B2500" s="273">
        <v>461221103</v>
      </c>
      <c r="C2500" s="273" t="s">
        <v>1526</v>
      </c>
      <c r="D2500" s="273">
        <v>21677048</v>
      </c>
      <c r="E2500" s="273">
        <v>100</v>
      </c>
      <c r="F2500" s="273" t="s">
        <v>1772</v>
      </c>
      <c r="G2500" s="273" t="s">
        <v>1255</v>
      </c>
      <c r="H2500" s="273" t="s">
        <v>1773</v>
      </c>
      <c r="I2500" s="287">
        <v>1</v>
      </c>
      <c r="J2500" s="273">
        <v>40</v>
      </c>
      <c r="K2500" s="288">
        <v>5.8555999999999997E-2</v>
      </c>
      <c r="L2500" s="288">
        <v>1.7642999999999999E-2</v>
      </c>
      <c r="M2500" s="288">
        <f t="shared" si="78"/>
        <v>4.0912999999999998E-2</v>
      </c>
      <c r="N2500" s="289">
        <f t="shared" si="79"/>
        <v>0.69869868160393467</v>
      </c>
    </row>
    <row r="2501" spans="1:14">
      <c r="A2501" s="273" t="s">
        <v>2048</v>
      </c>
      <c r="B2501" s="273">
        <v>461221103</v>
      </c>
      <c r="C2501" s="273" t="s">
        <v>1526</v>
      </c>
      <c r="D2501" s="273">
        <v>21677070</v>
      </c>
      <c r="E2501" s="273">
        <v>100</v>
      </c>
      <c r="F2501" s="273" t="s">
        <v>1772</v>
      </c>
      <c r="G2501" s="273" t="s">
        <v>1255</v>
      </c>
      <c r="H2501" s="273" t="s">
        <v>1773</v>
      </c>
      <c r="I2501" s="287">
        <v>1</v>
      </c>
      <c r="J2501" s="273">
        <v>116</v>
      </c>
      <c r="K2501" s="288">
        <v>9.8772800000000008E-2</v>
      </c>
      <c r="L2501" s="288">
        <v>7.2236999999999996E-2</v>
      </c>
      <c r="M2501" s="288">
        <f t="shared" si="78"/>
        <v>2.6535800000000012E-2</v>
      </c>
      <c r="N2501" s="289">
        <f t="shared" si="79"/>
        <v>0.26865493334197277</v>
      </c>
    </row>
    <row r="2502" spans="1:14">
      <c r="A2502" s="273" t="s">
        <v>2048</v>
      </c>
      <c r="B2502" s="273">
        <v>461221103</v>
      </c>
      <c r="C2502" s="273" t="s">
        <v>1526</v>
      </c>
      <c r="D2502" s="273">
        <v>21677114</v>
      </c>
      <c r="E2502" s="273">
        <v>100</v>
      </c>
      <c r="F2502" s="273" t="s">
        <v>1772</v>
      </c>
      <c r="G2502" s="273" t="s">
        <v>1255</v>
      </c>
      <c r="H2502" s="273" t="s">
        <v>1773</v>
      </c>
      <c r="I2502" s="287">
        <v>1</v>
      </c>
      <c r="J2502" s="273">
        <v>66</v>
      </c>
      <c r="K2502" s="288">
        <v>5.4069599999999995E-2</v>
      </c>
      <c r="L2502" s="288">
        <v>4.5102999999999997E-2</v>
      </c>
      <c r="M2502" s="288">
        <f t="shared" si="78"/>
        <v>8.9665999999999982E-3</v>
      </c>
      <c r="N2502" s="289">
        <f t="shared" si="79"/>
        <v>0.16583440602482724</v>
      </c>
    </row>
    <row r="2503" spans="1:14">
      <c r="A2503" s="273" t="s">
        <v>2046</v>
      </c>
      <c r="B2503" s="273">
        <v>461242104</v>
      </c>
      <c r="C2503" s="273" t="s">
        <v>1535</v>
      </c>
      <c r="D2503" s="273">
        <v>21677494</v>
      </c>
      <c r="E2503" s="273">
        <v>100</v>
      </c>
      <c r="F2503" s="273" t="s">
        <v>1772</v>
      </c>
      <c r="G2503" s="273" t="s">
        <v>1255</v>
      </c>
      <c r="H2503" s="273" t="s">
        <v>1773</v>
      </c>
      <c r="I2503" s="287">
        <v>1</v>
      </c>
      <c r="J2503" s="273">
        <v>68</v>
      </c>
      <c r="K2503" s="288">
        <v>6.1190800000000004E-2</v>
      </c>
      <c r="L2503" s="288">
        <v>3.6158000000000003E-2</v>
      </c>
      <c r="M2503" s="288">
        <f t="shared" si="78"/>
        <v>2.5032800000000001E-2</v>
      </c>
      <c r="N2503" s="289">
        <f t="shared" si="79"/>
        <v>0.40909417755610322</v>
      </c>
    </row>
    <row r="2504" spans="1:14">
      <c r="A2504" s="273" t="s">
        <v>2062</v>
      </c>
      <c r="B2504" s="273">
        <v>461221303</v>
      </c>
      <c r="C2504" s="273" t="s">
        <v>2063</v>
      </c>
      <c r="D2504" s="273">
        <v>23037478</v>
      </c>
      <c r="E2504" s="273">
        <v>100</v>
      </c>
      <c r="F2504" s="273" t="s">
        <v>1772</v>
      </c>
      <c r="G2504" s="273" t="s">
        <v>1255</v>
      </c>
      <c r="H2504" s="273" t="s">
        <v>1773</v>
      </c>
      <c r="I2504" s="287">
        <v>1</v>
      </c>
      <c r="J2504" s="273">
        <v>47</v>
      </c>
      <c r="K2504" s="288">
        <v>3.1757199999999999E-2</v>
      </c>
      <c r="L2504" s="288">
        <v>2.5572000000000001E-2</v>
      </c>
      <c r="M2504" s="288">
        <f t="shared" si="78"/>
        <v>6.1851999999999983E-3</v>
      </c>
      <c r="N2504" s="289">
        <f t="shared" si="79"/>
        <v>0.19476528157394224</v>
      </c>
    </row>
    <row r="2505" spans="1:14">
      <c r="A2505" s="273" t="s">
        <v>2062</v>
      </c>
      <c r="B2505" s="273">
        <v>461221303</v>
      </c>
      <c r="C2505" s="273" t="s">
        <v>2063</v>
      </c>
      <c r="D2505" s="273">
        <v>23037500</v>
      </c>
      <c r="E2505" s="273">
        <v>100</v>
      </c>
      <c r="F2505" s="273" t="s">
        <v>1772</v>
      </c>
      <c r="G2505" s="273" t="s">
        <v>1255</v>
      </c>
      <c r="H2505" s="273" t="s">
        <v>1773</v>
      </c>
      <c r="I2505" s="287">
        <v>1</v>
      </c>
      <c r="J2505" s="273">
        <v>53</v>
      </c>
      <c r="K2505" s="288">
        <v>4.32904E-2</v>
      </c>
      <c r="L2505" s="288">
        <v>2.6043E-2</v>
      </c>
      <c r="M2505" s="288">
        <f t="shared" si="78"/>
        <v>1.72474E-2</v>
      </c>
      <c r="N2505" s="289">
        <f t="shared" si="79"/>
        <v>0.39841165708794557</v>
      </c>
    </row>
    <row r="2506" spans="1:14">
      <c r="A2506" s="273" t="s">
        <v>2062</v>
      </c>
      <c r="B2506" s="273">
        <v>461221303</v>
      </c>
      <c r="C2506" s="273" t="s">
        <v>2063</v>
      </c>
      <c r="D2506" s="273">
        <v>23037512</v>
      </c>
      <c r="E2506" s="273">
        <v>100</v>
      </c>
      <c r="F2506" s="273" t="s">
        <v>1772</v>
      </c>
      <c r="G2506" s="273" t="s">
        <v>1255</v>
      </c>
      <c r="H2506" s="273" t="s">
        <v>1773</v>
      </c>
      <c r="I2506" s="287">
        <v>1</v>
      </c>
      <c r="J2506" s="273">
        <v>32</v>
      </c>
      <c r="K2506" s="288">
        <v>2.3280800000000001E-2</v>
      </c>
      <c r="L2506" s="288">
        <v>1.468E-2</v>
      </c>
      <c r="M2506" s="288">
        <f t="shared" si="78"/>
        <v>8.6008000000000005E-3</v>
      </c>
      <c r="N2506" s="289">
        <f t="shared" si="79"/>
        <v>0.36943747637538232</v>
      </c>
    </row>
    <row r="2507" spans="1:14">
      <c r="A2507" s="273" t="s">
        <v>2062</v>
      </c>
      <c r="B2507" s="273">
        <v>461221303</v>
      </c>
      <c r="C2507" s="273" t="s">
        <v>2063</v>
      </c>
      <c r="D2507" s="273">
        <v>23037518</v>
      </c>
      <c r="E2507" s="273">
        <v>100</v>
      </c>
      <c r="F2507" s="273" t="s">
        <v>1772</v>
      </c>
      <c r="G2507" s="273" t="s">
        <v>1255</v>
      </c>
      <c r="H2507" s="273" t="s">
        <v>1773</v>
      </c>
      <c r="I2507" s="287">
        <v>1</v>
      </c>
      <c r="J2507" s="273">
        <v>28</v>
      </c>
      <c r="K2507" s="288">
        <v>6.5896800000000005E-2</v>
      </c>
      <c r="L2507" s="288">
        <v>3.6713999999999997E-2</v>
      </c>
      <c r="M2507" s="288">
        <f t="shared" si="78"/>
        <v>2.9182800000000009E-2</v>
      </c>
      <c r="N2507" s="289">
        <f t="shared" si="79"/>
        <v>0.44285610226900252</v>
      </c>
    </row>
    <row r="2508" spans="1:14">
      <c r="A2508" s="273" t="s">
        <v>2062</v>
      </c>
      <c r="B2508" s="273">
        <v>461221303</v>
      </c>
      <c r="C2508" s="273" t="s">
        <v>2063</v>
      </c>
      <c r="D2508" s="273">
        <v>23037694</v>
      </c>
      <c r="E2508" s="273">
        <v>100</v>
      </c>
      <c r="F2508" s="273" t="s">
        <v>1772</v>
      </c>
      <c r="G2508" s="273" t="s">
        <v>1255</v>
      </c>
      <c r="H2508" s="273" t="s">
        <v>1773</v>
      </c>
      <c r="I2508" s="287">
        <v>1</v>
      </c>
      <c r="J2508" s="273">
        <v>107</v>
      </c>
      <c r="K2508" s="288">
        <v>8.3314399999999997E-2</v>
      </c>
      <c r="L2508" s="288">
        <v>5.7979999999999997E-2</v>
      </c>
      <c r="M2508" s="288">
        <f t="shared" si="78"/>
        <v>2.53344E-2</v>
      </c>
      <c r="N2508" s="289">
        <f t="shared" si="79"/>
        <v>0.3040818874048184</v>
      </c>
    </row>
    <row r="2509" spans="1:14">
      <c r="A2509" s="273" t="s">
        <v>2062</v>
      </c>
      <c r="B2509" s="273">
        <v>461221303</v>
      </c>
      <c r="C2509" s="273" t="s">
        <v>2063</v>
      </c>
      <c r="D2509" s="273">
        <v>23037702</v>
      </c>
      <c r="E2509" s="273">
        <v>100</v>
      </c>
      <c r="F2509" s="273" t="s">
        <v>1772</v>
      </c>
      <c r="G2509" s="273" t="s">
        <v>1255</v>
      </c>
      <c r="H2509" s="273" t="s">
        <v>1773</v>
      </c>
      <c r="I2509" s="287">
        <v>1</v>
      </c>
      <c r="J2509" s="273">
        <v>91</v>
      </c>
      <c r="K2509" s="288">
        <v>3.3103599999999997E-2</v>
      </c>
      <c r="L2509" s="288">
        <v>3.0925000000000001E-2</v>
      </c>
      <c r="M2509" s="288">
        <f t="shared" si="78"/>
        <v>2.1785999999999958E-3</v>
      </c>
      <c r="N2509" s="289">
        <f t="shared" si="79"/>
        <v>6.5811573363621964E-2</v>
      </c>
    </row>
    <row r="2510" spans="1:14">
      <c r="A2510" s="273" t="s">
        <v>2062</v>
      </c>
      <c r="B2510" s="273">
        <v>461221303</v>
      </c>
      <c r="C2510" s="273" t="s">
        <v>2063</v>
      </c>
      <c r="D2510" s="273">
        <v>23037710</v>
      </c>
      <c r="E2510" s="273">
        <v>100</v>
      </c>
      <c r="F2510" s="273" t="s">
        <v>1772</v>
      </c>
      <c r="G2510" s="273" t="s">
        <v>1255</v>
      </c>
      <c r="H2510" s="273" t="s">
        <v>1773</v>
      </c>
      <c r="I2510" s="287">
        <v>1</v>
      </c>
      <c r="J2510" s="273">
        <v>55</v>
      </c>
      <c r="K2510" s="288">
        <v>6.3700400000000004E-2</v>
      </c>
      <c r="L2510" s="288">
        <v>3.0429000000000001E-2</v>
      </c>
      <c r="M2510" s="288">
        <f t="shared" si="78"/>
        <v>3.3271400000000007E-2</v>
      </c>
      <c r="N2510" s="289">
        <f t="shared" si="79"/>
        <v>0.52231069192658142</v>
      </c>
    </row>
    <row r="2511" spans="1:14">
      <c r="A2511" s="273" t="s">
        <v>2062</v>
      </c>
      <c r="B2511" s="273">
        <v>461221303</v>
      </c>
      <c r="C2511" s="273" t="s">
        <v>2063</v>
      </c>
      <c r="D2511" s="273">
        <v>23037746</v>
      </c>
      <c r="E2511" s="273">
        <v>100</v>
      </c>
      <c r="F2511" s="273" t="s">
        <v>1772</v>
      </c>
      <c r="G2511" s="273" t="s">
        <v>1255</v>
      </c>
      <c r="H2511" s="273" t="s">
        <v>1773</v>
      </c>
      <c r="I2511" s="287">
        <v>1</v>
      </c>
      <c r="J2511" s="273">
        <v>58</v>
      </c>
      <c r="K2511" s="288">
        <v>3.9067199999999996E-2</v>
      </c>
      <c r="L2511" s="288">
        <v>3.1323999999999998E-2</v>
      </c>
      <c r="M2511" s="288">
        <f t="shared" si="78"/>
        <v>7.7431999999999987E-3</v>
      </c>
      <c r="N2511" s="289">
        <f t="shared" si="79"/>
        <v>0.19820207232665765</v>
      </c>
    </row>
    <row r="2512" spans="1:14">
      <c r="A2512" s="273" t="s">
        <v>2062</v>
      </c>
      <c r="B2512" s="273">
        <v>461221303</v>
      </c>
      <c r="C2512" s="273" t="s">
        <v>2063</v>
      </c>
      <c r="D2512" s="273">
        <v>23037788</v>
      </c>
      <c r="E2512" s="273">
        <v>100</v>
      </c>
      <c r="F2512" s="273" t="s">
        <v>1772</v>
      </c>
      <c r="G2512" s="273" t="s">
        <v>1255</v>
      </c>
      <c r="H2512" s="273" t="s">
        <v>1773</v>
      </c>
      <c r="I2512" s="287">
        <v>1</v>
      </c>
      <c r="J2512" s="273">
        <v>48</v>
      </c>
      <c r="K2512" s="288">
        <v>4.9329199999999997E-2</v>
      </c>
      <c r="L2512" s="288">
        <v>4.6004999999999997E-2</v>
      </c>
      <c r="M2512" s="288">
        <f t="shared" si="78"/>
        <v>3.3241999999999994E-3</v>
      </c>
      <c r="N2512" s="289">
        <f t="shared" si="79"/>
        <v>6.7388078460627776E-2</v>
      </c>
    </row>
    <row r="2513" spans="1:14">
      <c r="A2513" s="273" t="s">
        <v>2062</v>
      </c>
      <c r="B2513" s="273">
        <v>461221303</v>
      </c>
      <c r="C2513" s="273" t="s">
        <v>2063</v>
      </c>
      <c r="D2513" s="273">
        <v>23037802</v>
      </c>
      <c r="E2513" s="273">
        <v>200</v>
      </c>
      <c r="F2513" s="273" t="s">
        <v>1772</v>
      </c>
      <c r="G2513" s="273" t="s">
        <v>1255</v>
      </c>
      <c r="H2513" s="273" t="s">
        <v>1773</v>
      </c>
      <c r="I2513" s="287">
        <v>1</v>
      </c>
      <c r="J2513" s="273">
        <v>85</v>
      </c>
      <c r="K2513" s="288">
        <v>0.1279264</v>
      </c>
      <c r="L2513" s="288">
        <v>5.9874999999999998E-2</v>
      </c>
      <c r="M2513" s="288">
        <f t="shared" si="78"/>
        <v>6.8051399999999998E-2</v>
      </c>
      <c r="N2513" s="289">
        <f t="shared" si="79"/>
        <v>0.53195743802686546</v>
      </c>
    </row>
    <row r="2514" spans="1:14">
      <c r="A2514" s="273" t="s">
        <v>2062</v>
      </c>
      <c r="B2514" s="273">
        <v>461221303</v>
      </c>
      <c r="C2514" s="273" t="s">
        <v>2063</v>
      </c>
      <c r="D2514" s="273">
        <v>23037816</v>
      </c>
      <c r="E2514" s="273">
        <v>100</v>
      </c>
      <c r="F2514" s="273" t="s">
        <v>1772</v>
      </c>
      <c r="G2514" s="273" t="s">
        <v>1255</v>
      </c>
      <c r="H2514" s="273" t="s">
        <v>1773</v>
      </c>
      <c r="I2514" s="287">
        <v>1</v>
      </c>
      <c r="J2514" s="273">
        <v>52</v>
      </c>
      <c r="K2514" s="288">
        <v>6.6396399999999994E-2</v>
      </c>
      <c r="L2514" s="288">
        <v>2.5486999999999999E-2</v>
      </c>
      <c r="M2514" s="288">
        <f t="shared" si="78"/>
        <v>4.0909399999999999E-2</v>
      </c>
      <c r="N2514" s="289">
        <f t="shared" si="79"/>
        <v>0.61613882680386289</v>
      </c>
    </row>
    <row r="2515" spans="1:14">
      <c r="A2515" s="273" t="s">
        <v>2062</v>
      </c>
      <c r="B2515" s="273">
        <v>461221303</v>
      </c>
      <c r="C2515" s="273" t="s">
        <v>2063</v>
      </c>
      <c r="D2515" s="273">
        <v>23037844</v>
      </c>
      <c r="E2515" s="273">
        <v>100</v>
      </c>
      <c r="F2515" s="273" t="s">
        <v>1772</v>
      </c>
      <c r="G2515" s="273" t="s">
        <v>1255</v>
      </c>
      <c r="H2515" s="273" t="s">
        <v>1773</v>
      </c>
      <c r="I2515" s="287">
        <v>1</v>
      </c>
      <c r="J2515" s="273">
        <v>66</v>
      </c>
      <c r="K2515" s="288">
        <v>4.3492000000000003E-2</v>
      </c>
      <c r="L2515" s="288">
        <v>4.0453000000000003E-2</v>
      </c>
      <c r="M2515" s="288">
        <f t="shared" si="78"/>
        <v>3.039E-3</v>
      </c>
      <c r="N2515" s="289">
        <f t="shared" si="79"/>
        <v>6.9874919525429957E-2</v>
      </c>
    </row>
    <row r="2516" spans="1:14">
      <c r="A2516" s="273" t="s">
        <v>2062</v>
      </c>
      <c r="B2516" s="273">
        <v>461221303</v>
      </c>
      <c r="C2516" s="273" t="s">
        <v>2063</v>
      </c>
      <c r="D2516" s="273">
        <v>23037854</v>
      </c>
      <c r="E2516" s="273">
        <v>100</v>
      </c>
      <c r="F2516" s="273" t="s">
        <v>1772</v>
      </c>
      <c r="G2516" s="273" t="s">
        <v>1255</v>
      </c>
      <c r="H2516" s="273" t="s">
        <v>1773</v>
      </c>
      <c r="I2516" s="287">
        <v>1</v>
      </c>
      <c r="J2516" s="273">
        <v>68</v>
      </c>
      <c r="K2516" s="288">
        <v>7.4467199999999997E-2</v>
      </c>
      <c r="L2516" s="288">
        <v>4.9527000000000002E-2</v>
      </c>
      <c r="M2516" s="288">
        <f t="shared" si="78"/>
        <v>2.4940199999999996E-2</v>
      </c>
      <c r="N2516" s="289">
        <f t="shared" si="79"/>
        <v>0.33491523784968413</v>
      </c>
    </row>
    <row r="2517" spans="1:14">
      <c r="A2517" s="273" t="s">
        <v>2062</v>
      </c>
      <c r="B2517" s="273">
        <v>461221303</v>
      </c>
      <c r="C2517" s="273" t="s">
        <v>2063</v>
      </c>
      <c r="D2517" s="273">
        <v>23037874</v>
      </c>
      <c r="E2517" s="273">
        <v>100</v>
      </c>
      <c r="F2517" s="273" t="s">
        <v>1772</v>
      </c>
      <c r="G2517" s="273" t="s">
        <v>1255</v>
      </c>
      <c r="H2517" s="273" t="s">
        <v>1773</v>
      </c>
      <c r="I2517" s="287">
        <v>1</v>
      </c>
      <c r="J2517" s="273">
        <v>51</v>
      </c>
      <c r="K2517" s="288">
        <v>6.9764000000000007E-2</v>
      </c>
      <c r="L2517" s="288">
        <v>3.7686197999999997E-2</v>
      </c>
      <c r="M2517" s="288">
        <f t="shared" si="78"/>
        <v>3.2077802000000009E-2</v>
      </c>
      <c r="N2517" s="289">
        <f t="shared" si="79"/>
        <v>0.459804512355943</v>
      </c>
    </row>
    <row r="2518" spans="1:14">
      <c r="A2518" s="273" t="s">
        <v>2062</v>
      </c>
      <c r="B2518" s="273">
        <v>461221303</v>
      </c>
      <c r="C2518" s="273" t="s">
        <v>2063</v>
      </c>
      <c r="D2518" s="273">
        <v>23037972</v>
      </c>
      <c r="E2518" s="273">
        <v>100</v>
      </c>
      <c r="F2518" s="273" t="s">
        <v>1772</v>
      </c>
      <c r="G2518" s="273" t="s">
        <v>1255</v>
      </c>
      <c r="H2518" s="273" t="s">
        <v>1773</v>
      </c>
      <c r="I2518" s="287">
        <v>1</v>
      </c>
      <c r="J2518" s="273">
        <v>88</v>
      </c>
      <c r="K2518" s="288">
        <v>8.9749200000000001E-2</v>
      </c>
      <c r="L2518" s="288">
        <v>7.0363999999999996E-2</v>
      </c>
      <c r="M2518" s="288">
        <f t="shared" si="78"/>
        <v>1.9385200000000005E-2</v>
      </c>
      <c r="N2518" s="289">
        <f t="shared" si="79"/>
        <v>0.21599301163687259</v>
      </c>
    </row>
    <row r="2519" spans="1:14">
      <c r="A2519" s="273" t="s">
        <v>2062</v>
      </c>
      <c r="B2519" s="273">
        <v>461221303</v>
      </c>
      <c r="C2519" s="273" t="s">
        <v>2063</v>
      </c>
      <c r="D2519" s="273">
        <v>23037980</v>
      </c>
      <c r="E2519" s="273">
        <v>100</v>
      </c>
      <c r="F2519" s="273" t="s">
        <v>1772</v>
      </c>
      <c r="G2519" s="273" t="s">
        <v>1255</v>
      </c>
      <c r="H2519" s="273" t="s">
        <v>1773</v>
      </c>
      <c r="I2519" s="287">
        <v>1</v>
      </c>
      <c r="J2519" s="273">
        <v>98</v>
      </c>
      <c r="K2519" s="288">
        <v>9.6388000000000001E-2</v>
      </c>
      <c r="L2519" s="288">
        <v>3.8133E-2</v>
      </c>
      <c r="M2519" s="288">
        <f t="shared" si="78"/>
        <v>5.8255000000000001E-2</v>
      </c>
      <c r="N2519" s="289">
        <f t="shared" si="79"/>
        <v>0.60438021330456071</v>
      </c>
    </row>
    <row r="2520" spans="1:14">
      <c r="A2520" s="273" t="s">
        <v>2062</v>
      </c>
      <c r="B2520" s="273">
        <v>461221301</v>
      </c>
      <c r="C2520" s="273" t="s">
        <v>1518</v>
      </c>
      <c r="D2520" s="273">
        <v>23038020</v>
      </c>
      <c r="E2520" s="273">
        <v>100</v>
      </c>
      <c r="F2520" s="273" t="s">
        <v>1772</v>
      </c>
      <c r="G2520" s="273" t="s">
        <v>1255</v>
      </c>
      <c r="H2520" s="273" t="s">
        <v>1773</v>
      </c>
      <c r="I2520" s="287">
        <v>1</v>
      </c>
      <c r="J2520" s="273">
        <v>58</v>
      </c>
      <c r="K2520" s="288">
        <v>0.1044204</v>
      </c>
      <c r="L2520" s="288">
        <v>4.3372000000000001E-2</v>
      </c>
      <c r="M2520" s="288">
        <f t="shared" si="78"/>
        <v>6.1048399999999996E-2</v>
      </c>
      <c r="N2520" s="289">
        <f t="shared" si="79"/>
        <v>0.58464054916472263</v>
      </c>
    </row>
    <row r="2521" spans="1:14">
      <c r="A2521" s="273" t="s">
        <v>2062</v>
      </c>
      <c r="B2521" s="273">
        <v>461221301</v>
      </c>
      <c r="C2521" s="273" t="s">
        <v>1518</v>
      </c>
      <c r="D2521" s="273">
        <v>23038022</v>
      </c>
      <c r="E2521" s="273">
        <v>100</v>
      </c>
      <c r="F2521" s="273" t="s">
        <v>1772</v>
      </c>
      <c r="G2521" s="273" t="s">
        <v>1255</v>
      </c>
      <c r="H2521" s="273" t="s">
        <v>1773</v>
      </c>
      <c r="I2521" s="287">
        <v>1</v>
      </c>
      <c r="J2521" s="273">
        <v>35</v>
      </c>
      <c r="K2521" s="288">
        <v>8.6594000000000004E-2</v>
      </c>
      <c r="L2521" s="288">
        <v>3.0786000000000001E-2</v>
      </c>
      <c r="M2521" s="288">
        <f t="shared" si="78"/>
        <v>5.5808000000000003E-2</v>
      </c>
      <c r="N2521" s="289">
        <f t="shared" si="79"/>
        <v>0.64447883225165714</v>
      </c>
    </row>
    <row r="2522" spans="1:14">
      <c r="A2522" s="273" t="s">
        <v>2062</v>
      </c>
      <c r="B2522" s="273">
        <v>461221301</v>
      </c>
      <c r="C2522" s="273" t="s">
        <v>1518</v>
      </c>
      <c r="D2522" s="273">
        <v>23038078</v>
      </c>
      <c r="E2522" s="273">
        <v>100</v>
      </c>
      <c r="F2522" s="273" t="s">
        <v>1772</v>
      </c>
      <c r="G2522" s="273" t="s">
        <v>1255</v>
      </c>
      <c r="H2522" s="273" t="s">
        <v>1773</v>
      </c>
      <c r="I2522" s="287">
        <v>1</v>
      </c>
      <c r="J2522" s="273">
        <v>38</v>
      </c>
      <c r="K2522" s="288">
        <v>4.0003199999999996E-2</v>
      </c>
      <c r="L2522" s="288">
        <v>1.5415E-2</v>
      </c>
      <c r="M2522" s="288">
        <f t="shared" si="78"/>
        <v>2.4588199999999998E-2</v>
      </c>
      <c r="N2522" s="289">
        <f t="shared" si="79"/>
        <v>0.61465582753379733</v>
      </c>
    </row>
    <row r="2523" spans="1:14">
      <c r="A2523" s="273" t="s">
        <v>2062</v>
      </c>
      <c r="B2523" s="273">
        <v>461221301</v>
      </c>
      <c r="C2523" s="273" t="s">
        <v>1518</v>
      </c>
      <c r="D2523" s="273">
        <v>23038104</v>
      </c>
      <c r="E2523" s="273">
        <v>100</v>
      </c>
      <c r="F2523" s="273" t="s">
        <v>1772</v>
      </c>
      <c r="G2523" s="273" t="s">
        <v>1255</v>
      </c>
      <c r="H2523" s="273" t="s">
        <v>1773</v>
      </c>
      <c r="I2523" s="287">
        <v>1</v>
      </c>
      <c r="J2523" s="273">
        <v>74</v>
      </c>
      <c r="K2523" s="288">
        <v>4.0892400000000002E-2</v>
      </c>
      <c r="L2523" s="288">
        <v>3.1220999999999999E-2</v>
      </c>
      <c r="M2523" s="288">
        <f t="shared" si="78"/>
        <v>9.6714000000000036E-3</v>
      </c>
      <c r="N2523" s="289">
        <f t="shared" si="79"/>
        <v>0.23650849546615027</v>
      </c>
    </row>
    <row r="2524" spans="1:14">
      <c r="A2524" s="273" t="s">
        <v>2062</v>
      </c>
      <c r="B2524" s="273">
        <v>461221301</v>
      </c>
      <c r="C2524" s="273" t="s">
        <v>1518</v>
      </c>
      <c r="D2524" s="273">
        <v>23038128</v>
      </c>
      <c r="E2524" s="273">
        <v>100</v>
      </c>
      <c r="F2524" s="273" t="s">
        <v>1772</v>
      </c>
      <c r="G2524" s="273" t="s">
        <v>1255</v>
      </c>
      <c r="H2524" s="273" t="s">
        <v>1773</v>
      </c>
      <c r="I2524" s="287">
        <v>1</v>
      </c>
      <c r="J2524" s="273">
        <v>16</v>
      </c>
      <c r="K2524" s="288">
        <v>1.4298E-2</v>
      </c>
      <c r="L2524" s="288">
        <v>7.9389999999999999E-3</v>
      </c>
      <c r="M2524" s="288">
        <f t="shared" si="78"/>
        <v>6.3590000000000001E-3</v>
      </c>
      <c r="N2524" s="289">
        <f t="shared" si="79"/>
        <v>0.44474751713526367</v>
      </c>
    </row>
    <row r="2525" spans="1:14">
      <c r="A2525" s="273" t="s">
        <v>2062</v>
      </c>
      <c r="B2525" s="273">
        <v>461221301</v>
      </c>
      <c r="C2525" s="273" t="s">
        <v>1518</v>
      </c>
      <c r="D2525" s="273">
        <v>23038146</v>
      </c>
      <c r="E2525" s="273">
        <v>100</v>
      </c>
      <c r="F2525" s="273" t="s">
        <v>1772</v>
      </c>
      <c r="G2525" s="273" t="s">
        <v>1255</v>
      </c>
      <c r="H2525" s="273" t="s">
        <v>1773</v>
      </c>
      <c r="I2525" s="287">
        <v>1</v>
      </c>
      <c r="J2525" s="273">
        <v>53</v>
      </c>
      <c r="K2525" s="288">
        <v>2.6931200000000002E-2</v>
      </c>
      <c r="L2525" s="288">
        <v>1.1568999999999999E-2</v>
      </c>
      <c r="M2525" s="288">
        <f t="shared" si="78"/>
        <v>1.5362200000000003E-2</v>
      </c>
      <c r="N2525" s="289">
        <f t="shared" si="79"/>
        <v>0.57042389496197721</v>
      </c>
    </row>
    <row r="2526" spans="1:14">
      <c r="A2526" s="273" t="s">
        <v>2062</v>
      </c>
      <c r="B2526" s="273">
        <v>461221301</v>
      </c>
      <c r="C2526" s="273" t="s">
        <v>1518</v>
      </c>
      <c r="D2526" s="273">
        <v>23038244</v>
      </c>
      <c r="E2526" s="273">
        <v>100</v>
      </c>
      <c r="F2526" s="273" t="s">
        <v>1772</v>
      </c>
      <c r="G2526" s="273" t="s">
        <v>1255</v>
      </c>
      <c r="H2526" s="273" t="s">
        <v>1773</v>
      </c>
      <c r="I2526" s="287">
        <v>1</v>
      </c>
      <c r="J2526" s="273">
        <v>119</v>
      </c>
      <c r="K2526" s="288">
        <v>7.5477600000000006E-2</v>
      </c>
      <c r="L2526" s="288">
        <v>6.5519999999999995E-2</v>
      </c>
      <c r="M2526" s="288">
        <f t="shared" si="78"/>
        <v>9.9576000000000109E-3</v>
      </c>
      <c r="N2526" s="289">
        <f t="shared" si="79"/>
        <v>0.13192788323953081</v>
      </c>
    </row>
    <row r="2527" spans="1:14">
      <c r="A2527" s="273" t="s">
        <v>2062</v>
      </c>
      <c r="B2527" s="273">
        <v>461221301</v>
      </c>
      <c r="C2527" s="273" t="s">
        <v>1518</v>
      </c>
      <c r="D2527" s="273">
        <v>23038248</v>
      </c>
      <c r="E2527" s="273">
        <v>100</v>
      </c>
      <c r="F2527" s="273" t="s">
        <v>1772</v>
      </c>
      <c r="G2527" s="273" t="s">
        <v>1255</v>
      </c>
      <c r="H2527" s="273" t="s">
        <v>1773</v>
      </c>
      <c r="I2527" s="287">
        <v>1</v>
      </c>
      <c r="J2527" s="273">
        <v>103</v>
      </c>
      <c r="K2527" s="288">
        <v>5.9206800000000004E-2</v>
      </c>
      <c r="L2527" s="288">
        <v>4.7037000000000002E-2</v>
      </c>
      <c r="M2527" s="288">
        <f t="shared" si="78"/>
        <v>1.2169800000000001E-2</v>
      </c>
      <c r="N2527" s="289">
        <f t="shared" si="79"/>
        <v>0.20554733577899836</v>
      </c>
    </row>
    <row r="2528" spans="1:14">
      <c r="A2528" s="273" t="s">
        <v>2062</v>
      </c>
      <c r="B2528" s="273">
        <v>461221301</v>
      </c>
      <c r="C2528" s="273" t="s">
        <v>1518</v>
      </c>
      <c r="D2528" s="273">
        <v>23038262</v>
      </c>
      <c r="E2528" s="273">
        <v>100</v>
      </c>
      <c r="F2528" s="273" t="s">
        <v>1772</v>
      </c>
      <c r="G2528" s="273" t="s">
        <v>1255</v>
      </c>
      <c r="H2528" s="273" t="s">
        <v>1773</v>
      </c>
      <c r="I2528" s="287">
        <v>1</v>
      </c>
      <c r="J2528" s="273">
        <v>53</v>
      </c>
      <c r="K2528" s="288">
        <v>4.9260400000000003E-2</v>
      </c>
      <c r="L2528" s="288">
        <v>3.0398999999999999E-2</v>
      </c>
      <c r="M2528" s="288">
        <f t="shared" si="78"/>
        <v>1.8861400000000004E-2</v>
      </c>
      <c r="N2528" s="289">
        <f t="shared" si="79"/>
        <v>0.38289173453727543</v>
      </c>
    </row>
    <row r="2529" spans="1:14">
      <c r="A2529" s="273" t="s">
        <v>2062</v>
      </c>
      <c r="B2529" s="273">
        <v>461221301</v>
      </c>
      <c r="C2529" s="273" t="s">
        <v>1518</v>
      </c>
      <c r="D2529" s="273">
        <v>23038280</v>
      </c>
      <c r="E2529" s="273">
        <v>100</v>
      </c>
      <c r="F2529" s="273" t="s">
        <v>1772</v>
      </c>
      <c r="G2529" s="273" t="s">
        <v>1255</v>
      </c>
      <c r="H2529" s="273" t="s">
        <v>1773</v>
      </c>
      <c r="I2529" s="287">
        <v>1</v>
      </c>
      <c r="J2529" s="273">
        <v>51</v>
      </c>
      <c r="K2529" s="288">
        <v>6.7611600000000008E-2</v>
      </c>
      <c r="L2529" s="288">
        <v>5.5447000000000003E-2</v>
      </c>
      <c r="M2529" s="288">
        <f t="shared" si="78"/>
        <v>1.2164600000000005E-2</v>
      </c>
      <c r="N2529" s="289">
        <f t="shared" si="79"/>
        <v>0.17991883049654206</v>
      </c>
    </row>
    <row r="2530" spans="1:14">
      <c r="A2530" s="273" t="s">
        <v>2062</v>
      </c>
      <c r="B2530" s="273">
        <v>461221301</v>
      </c>
      <c r="C2530" s="273" t="s">
        <v>1518</v>
      </c>
      <c r="D2530" s="273">
        <v>23038290</v>
      </c>
      <c r="E2530" s="273">
        <v>100</v>
      </c>
      <c r="F2530" s="273" t="s">
        <v>1772</v>
      </c>
      <c r="G2530" s="273" t="s">
        <v>1255</v>
      </c>
      <c r="H2530" s="273" t="s">
        <v>1773</v>
      </c>
      <c r="I2530" s="287">
        <v>1</v>
      </c>
      <c r="J2530" s="273">
        <v>60</v>
      </c>
      <c r="K2530" s="288">
        <v>9.9553199999999994E-2</v>
      </c>
      <c r="L2530" s="288">
        <v>6.8904000000000007E-2</v>
      </c>
      <c r="M2530" s="288">
        <f t="shared" si="78"/>
        <v>3.0649199999999988E-2</v>
      </c>
      <c r="N2530" s="289">
        <f t="shared" si="79"/>
        <v>0.30786755222333373</v>
      </c>
    </row>
    <row r="2531" spans="1:14">
      <c r="A2531" s="273" t="s">
        <v>2062</v>
      </c>
      <c r="B2531" s="273">
        <v>461221301</v>
      </c>
      <c r="C2531" s="273" t="s">
        <v>1518</v>
      </c>
      <c r="D2531" s="273">
        <v>23038298</v>
      </c>
      <c r="E2531" s="273">
        <v>100</v>
      </c>
      <c r="F2531" s="273" t="s">
        <v>1772</v>
      </c>
      <c r="G2531" s="273" t="s">
        <v>1255</v>
      </c>
      <c r="H2531" s="273" t="s">
        <v>1773</v>
      </c>
      <c r="I2531" s="287">
        <v>1</v>
      </c>
      <c r="J2531" s="273">
        <v>137</v>
      </c>
      <c r="K2531" s="288">
        <v>0.1189752</v>
      </c>
      <c r="L2531" s="288">
        <v>5.3970786999999999E-2</v>
      </c>
      <c r="M2531" s="288">
        <f t="shared" si="78"/>
        <v>6.5004413000000011E-2</v>
      </c>
      <c r="N2531" s="289">
        <f t="shared" si="79"/>
        <v>0.54636943665570648</v>
      </c>
    </row>
    <row r="2532" spans="1:14">
      <c r="A2532" s="273" t="s">
        <v>2062</v>
      </c>
      <c r="B2532" s="273">
        <v>461221301</v>
      </c>
      <c r="C2532" s="273" t="s">
        <v>1518</v>
      </c>
      <c r="D2532" s="273">
        <v>23038306</v>
      </c>
      <c r="E2532" s="273">
        <v>100</v>
      </c>
      <c r="F2532" s="273" t="s">
        <v>1772</v>
      </c>
      <c r="G2532" s="273" t="s">
        <v>1255</v>
      </c>
      <c r="H2532" s="273" t="s">
        <v>1773</v>
      </c>
      <c r="I2532" s="287">
        <v>1</v>
      </c>
      <c r="J2532" s="273">
        <v>81</v>
      </c>
      <c r="K2532" s="288">
        <v>8.999639999999999E-2</v>
      </c>
      <c r="L2532" s="288">
        <v>6.6104999999999997E-2</v>
      </c>
      <c r="M2532" s="288">
        <f t="shared" si="78"/>
        <v>2.3891399999999993E-2</v>
      </c>
      <c r="N2532" s="289">
        <f t="shared" si="79"/>
        <v>0.26547061882475292</v>
      </c>
    </row>
    <row r="2533" spans="1:14">
      <c r="A2533" s="273" t="s">
        <v>2062</v>
      </c>
      <c r="B2533" s="273">
        <v>461221301</v>
      </c>
      <c r="C2533" s="273" t="s">
        <v>1518</v>
      </c>
      <c r="D2533" s="273">
        <v>23038316</v>
      </c>
      <c r="E2533" s="273">
        <v>100</v>
      </c>
      <c r="F2533" s="273" t="s">
        <v>1772</v>
      </c>
      <c r="G2533" s="273" t="s">
        <v>1255</v>
      </c>
      <c r="H2533" s="273" t="s">
        <v>1773</v>
      </c>
      <c r="I2533" s="287">
        <v>1</v>
      </c>
      <c r="J2533" s="273">
        <v>58</v>
      </c>
      <c r="K2533" s="288">
        <v>0.1216144</v>
      </c>
      <c r="L2533" s="288">
        <v>4.1986000000000002E-2</v>
      </c>
      <c r="M2533" s="288">
        <f t="shared" si="78"/>
        <v>7.9628399999999988E-2</v>
      </c>
      <c r="N2533" s="289">
        <f t="shared" si="79"/>
        <v>0.65476127826967856</v>
      </c>
    </row>
    <row r="2534" spans="1:14">
      <c r="A2534" s="273" t="s">
        <v>2062</v>
      </c>
      <c r="B2534" s="273">
        <v>461221301</v>
      </c>
      <c r="C2534" s="273" t="s">
        <v>1518</v>
      </c>
      <c r="D2534" s="273">
        <v>23038346</v>
      </c>
      <c r="E2534" s="273">
        <v>100</v>
      </c>
      <c r="F2534" s="273" t="s">
        <v>1772</v>
      </c>
      <c r="G2534" s="273" t="s">
        <v>1255</v>
      </c>
      <c r="H2534" s="273" t="s">
        <v>1773</v>
      </c>
      <c r="I2534" s="287">
        <v>1</v>
      </c>
      <c r="J2534" s="273">
        <v>120</v>
      </c>
      <c r="K2534" s="288">
        <v>9.1384800000000002E-2</v>
      </c>
      <c r="L2534" s="288">
        <v>8.1877000000000005E-2</v>
      </c>
      <c r="M2534" s="288">
        <f t="shared" si="78"/>
        <v>9.5077999999999968E-3</v>
      </c>
      <c r="N2534" s="289">
        <f t="shared" si="79"/>
        <v>0.10404137230699194</v>
      </c>
    </row>
    <row r="2535" spans="1:14">
      <c r="A2535" s="273" t="s">
        <v>2062</v>
      </c>
      <c r="B2535" s="273">
        <v>461221301</v>
      </c>
      <c r="C2535" s="273" t="s">
        <v>1518</v>
      </c>
      <c r="D2535" s="273">
        <v>23038348</v>
      </c>
      <c r="E2535" s="273">
        <v>100</v>
      </c>
      <c r="F2535" s="273" t="s">
        <v>1772</v>
      </c>
      <c r="G2535" s="273" t="s">
        <v>1255</v>
      </c>
      <c r="H2535" s="273" t="s">
        <v>1773</v>
      </c>
      <c r="I2535" s="287">
        <v>1</v>
      </c>
      <c r="J2535" s="273">
        <v>67</v>
      </c>
      <c r="K2535" s="288">
        <v>0.11186599999999999</v>
      </c>
      <c r="L2535" s="288">
        <v>4.6179999999999999E-2</v>
      </c>
      <c r="M2535" s="288">
        <f t="shared" si="78"/>
        <v>6.5685999999999994E-2</v>
      </c>
      <c r="N2535" s="289">
        <f t="shared" si="79"/>
        <v>0.58718466736988895</v>
      </c>
    </row>
    <row r="2536" spans="1:14">
      <c r="A2536" s="273" t="s">
        <v>2062</v>
      </c>
      <c r="B2536" s="273">
        <v>461221301</v>
      </c>
      <c r="C2536" s="273" t="s">
        <v>1518</v>
      </c>
      <c r="D2536" s="273">
        <v>23038366</v>
      </c>
      <c r="E2536" s="273">
        <v>100</v>
      </c>
      <c r="F2536" s="273" t="s">
        <v>1772</v>
      </c>
      <c r="G2536" s="273" t="s">
        <v>1255</v>
      </c>
      <c r="H2536" s="273" t="s">
        <v>1773</v>
      </c>
      <c r="I2536" s="287">
        <v>1</v>
      </c>
      <c r="J2536" s="273">
        <v>73</v>
      </c>
      <c r="K2536" s="288">
        <v>0.117812</v>
      </c>
      <c r="L2536" s="288">
        <v>6.8848266000000005E-2</v>
      </c>
      <c r="M2536" s="288">
        <f t="shared" si="78"/>
        <v>4.8963733999999995E-2</v>
      </c>
      <c r="N2536" s="289">
        <f t="shared" si="79"/>
        <v>0.41560905510474311</v>
      </c>
    </row>
    <row r="2537" spans="1:14">
      <c r="A2537" s="273" t="s">
        <v>2059</v>
      </c>
      <c r="B2537" s="273">
        <v>461221401</v>
      </c>
      <c r="C2537" s="273" t="s">
        <v>2064</v>
      </c>
      <c r="D2537" s="273">
        <v>26910939</v>
      </c>
      <c r="E2537" s="273">
        <v>100</v>
      </c>
      <c r="F2537" s="273" t="s">
        <v>1772</v>
      </c>
      <c r="G2537" s="273" t="s">
        <v>1255</v>
      </c>
      <c r="H2537" s="273" t="s">
        <v>1773</v>
      </c>
      <c r="I2537" s="287">
        <v>1</v>
      </c>
      <c r="J2537" s="273">
        <v>111</v>
      </c>
      <c r="K2537" s="288">
        <v>5.2523199999999999E-2</v>
      </c>
      <c r="L2537" s="288">
        <v>4.8226999999999999E-2</v>
      </c>
      <c r="M2537" s="288">
        <f t="shared" si="78"/>
        <v>4.2962E-3</v>
      </c>
      <c r="N2537" s="289">
        <f t="shared" si="79"/>
        <v>8.1796234806713983E-2</v>
      </c>
    </row>
    <row r="2538" spans="1:14">
      <c r="A2538" s="273" t="s">
        <v>2059</v>
      </c>
      <c r="B2538" s="273">
        <v>461221401</v>
      </c>
      <c r="C2538" s="273" t="s">
        <v>2064</v>
      </c>
      <c r="D2538" s="273">
        <v>26911013</v>
      </c>
      <c r="E2538" s="273">
        <v>100</v>
      </c>
      <c r="F2538" s="273" t="s">
        <v>1772</v>
      </c>
      <c r="G2538" s="273" t="s">
        <v>1255</v>
      </c>
      <c r="H2538" s="273" t="s">
        <v>1773</v>
      </c>
      <c r="I2538" s="287">
        <v>1</v>
      </c>
      <c r="J2538" s="273">
        <v>67</v>
      </c>
      <c r="K2538" s="288">
        <v>4.2296400000000005E-2</v>
      </c>
      <c r="L2538" s="288">
        <v>3.2802999999999999E-2</v>
      </c>
      <c r="M2538" s="288">
        <f t="shared" si="78"/>
        <v>9.493400000000006E-3</v>
      </c>
      <c r="N2538" s="289">
        <f t="shared" si="79"/>
        <v>0.22444936212065342</v>
      </c>
    </row>
    <row r="2539" spans="1:14">
      <c r="A2539" s="273" t="s">
        <v>2059</v>
      </c>
      <c r="B2539" s="273">
        <v>461221401</v>
      </c>
      <c r="C2539" s="273" t="s">
        <v>2064</v>
      </c>
      <c r="D2539" s="273">
        <v>26911193</v>
      </c>
      <c r="E2539" s="273">
        <v>100</v>
      </c>
      <c r="F2539" s="273" t="s">
        <v>1772</v>
      </c>
      <c r="G2539" s="273" t="s">
        <v>1255</v>
      </c>
      <c r="H2539" s="273" t="s">
        <v>1773</v>
      </c>
      <c r="I2539" s="287">
        <v>1</v>
      </c>
      <c r="J2539" s="273">
        <v>87</v>
      </c>
      <c r="K2539" s="288">
        <v>7.4283199999999994E-2</v>
      </c>
      <c r="L2539" s="288">
        <v>5.7692E-2</v>
      </c>
      <c r="M2539" s="288">
        <f t="shared" si="78"/>
        <v>1.6591199999999993E-2</v>
      </c>
      <c r="N2539" s="289">
        <f t="shared" si="79"/>
        <v>0.2233506364830809</v>
      </c>
    </row>
    <row r="2540" spans="1:14">
      <c r="A2540" s="273" t="s">
        <v>2065</v>
      </c>
      <c r="B2540" s="273">
        <v>461212202</v>
      </c>
      <c r="C2540" s="273" t="s">
        <v>1510</v>
      </c>
      <c r="D2540" s="273">
        <v>12568894</v>
      </c>
      <c r="E2540" s="273">
        <v>100</v>
      </c>
      <c r="F2540" s="273" t="s">
        <v>1772</v>
      </c>
      <c r="G2540" s="273" t="s">
        <v>1255</v>
      </c>
      <c r="H2540" s="273" t="s">
        <v>1773</v>
      </c>
      <c r="I2540" s="287">
        <v>1</v>
      </c>
      <c r="J2540" s="273">
        <v>57</v>
      </c>
      <c r="K2540" s="288">
        <v>0.13379199999999999</v>
      </c>
      <c r="L2540" s="288">
        <v>4.2855370000000004E-2</v>
      </c>
      <c r="M2540" s="288">
        <f t="shared" si="78"/>
        <v>9.0936629999999991E-2</v>
      </c>
      <c r="N2540" s="289">
        <f t="shared" si="79"/>
        <v>0.6796866030853862</v>
      </c>
    </row>
    <row r="2541" spans="1:14">
      <c r="A2541" s="273" t="s">
        <v>2065</v>
      </c>
      <c r="B2541" s="273">
        <v>461212204</v>
      </c>
      <c r="C2541" s="273" t="s">
        <v>2066</v>
      </c>
      <c r="D2541" s="273">
        <v>12568904</v>
      </c>
      <c r="E2541" s="273">
        <v>100</v>
      </c>
      <c r="F2541" s="273" t="s">
        <v>1772</v>
      </c>
      <c r="G2541" s="273" t="s">
        <v>1255</v>
      </c>
      <c r="H2541" s="273" t="s">
        <v>1773</v>
      </c>
      <c r="I2541" s="287">
        <v>1</v>
      </c>
      <c r="J2541" s="273">
        <v>12</v>
      </c>
      <c r="K2541" s="288">
        <v>2.6232400000000003E-2</v>
      </c>
      <c r="L2541" s="288">
        <v>1.2826000000000001E-2</v>
      </c>
      <c r="M2541" s="288">
        <f t="shared" si="78"/>
        <v>1.3406400000000002E-2</v>
      </c>
      <c r="N2541" s="289">
        <f t="shared" si="79"/>
        <v>0.5110626553422486</v>
      </c>
    </row>
    <row r="2542" spans="1:14">
      <c r="A2542" s="273" t="s">
        <v>2065</v>
      </c>
      <c r="B2542" s="273">
        <v>461212204</v>
      </c>
      <c r="C2542" s="273" t="s">
        <v>2066</v>
      </c>
      <c r="D2542" s="273">
        <v>12568910</v>
      </c>
      <c r="E2542" s="273">
        <v>100</v>
      </c>
      <c r="F2542" s="273" t="s">
        <v>1772</v>
      </c>
      <c r="G2542" s="273" t="s">
        <v>1255</v>
      </c>
      <c r="H2542" s="273" t="s">
        <v>1773</v>
      </c>
      <c r="I2542" s="287">
        <v>1</v>
      </c>
      <c r="J2542" s="273">
        <v>144</v>
      </c>
      <c r="K2542" s="288">
        <v>0.22303279999999998</v>
      </c>
      <c r="L2542" s="288">
        <v>0.15143200000000001</v>
      </c>
      <c r="M2542" s="288">
        <f t="shared" si="78"/>
        <v>7.1600799999999964E-2</v>
      </c>
      <c r="N2542" s="289">
        <f t="shared" si="79"/>
        <v>0.32103260148283108</v>
      </c>
    </row>
    <row r="2543" spans="1:14">
      <c r="A2543" s="273" t="s">
        <v>2065</v>
      </c>
      <c r="B2543" s="273">
        <v>461212204</v>
      </c>
      <c r="C2543" s="273" t="s">
        <v>2066</v>
      </c>
      <c r="D2543" s="273">
        <v>12568922</v>
      </c>
      <c r="E2543" s="273">
        <v>100</v>
      </c>
      <c r="F2543" s="273" t="s">
        <v>1772</v>
      </c>
      <c r="G2543" s="273" t="s">
        <v>1255</v>
      </c>
      <c r="H2543" s="273" t="s">
        <v>1773</v>
      </c>
      <c r="I2543" s="287">
        <v>1</v>
      </c>
      <c r="J2543" s="273">
        <v>74</v>
      </c>
      <c r="K2543" s="288">
        <v>9.3732800000000005E-2</v>
      </c>
      <c r="L2543" s="288">
        <v>8.0110000000000001E-2</v>
      </c>
      <c r="M2543" s="288">
        <f t="shared" si="78"/>
        <v>1.3622800000000004E-2</v>
      </c>
      <c r="N2543" s="289">
        <f t="shared" si="79"/>
        <v>0.14533653107556804</v>
      </c>
    </row>
    <row r="2544" spans="1:14">
      <c r="A2544" s="273" t="s">
        <v>2065</v>
      </c>
      <c r="B2544" s="273">
        <v>461212204</v>
      </c>
      <c r="C2544" s="273" t="s">
        <v>2066</v>
      </c>
      <c r="D2544" s="273">
        <v>12568928</v>
      </c>
      <c r="E2544" s="273">
        <v>100</v>
      </c>
      <c r="F2544" s="273" t="s">
        <v>1772</v>
      </c>
      <c r="G2544" s="273" t="s">
        <v>1255</v>
      </c>
      <c r="H2544" s="273" t="s">
        <v>1773</v>
      </c>
      <c r="I2544" s="287">
        <v>1</v>
      </c>
      <c r="J2544" s="273">
        <v>74</v>
      </c>
      <c r="K2544" s="288">
        <v>0.1212192</v>
      </c>
      <c r="L2544" s="288">
        <v>8.2014000000000004E-2</v>
      </c>
      <c r="M2544" s="288">
        <f t="shared" si="78"/>
        <v>3.9205199999999996E-2</v>
      </c>
      <c r="N2544" s="289">
        <f t="shared" si="79"/>
        <v>0.32342401203769694</v>
      </c>
    </row>
    <row r="2545" spans="1:14">
      <c r="A2545" s="273" t="s">
        <v>2065</v>
      </c>
      <c r="B2545" s="273">
        <v>461212204</v>
      </c>
      <c r="C2545" s="273" t="s">
        <v>2066</v>
      </c>
      <c r="D2545" s="273">
        <v>12568932</v>
      </c>
      <c r="E2545" s="273">
        <v>100</v>
      </c>
      <c r="F2545" s="273" t="s">
        <v>1772</v>
      </c>
      <c r="G2545" s="273" t="s">
        <v>1255</v>
      </c>
      <c r="H2545" s="273" t="s">
        <v>1773</v>
      </c>
      <c r="I2545" s="287">
        <v>1</v>
      </c>
      <c r="J2545" s="273">
        <v>40</v>
      </c>
      <c r="K2545" s="288">
        <v>7.6222800000000007E-2</v>
      </c>
      <c r="L2545" s="288">
        <v>4.6335000000000001E-2</v>
      </c>
      <c r="M2545" s="288">
        <f t="shared" si="78"/>
        <v>2.9887800000000006E-2</v>
      </c>
      <c r="N2545" s="289">
        <f t="shared" si="79"/>
        <v>0.39211102189895941</v>
      </c>
    </row>
    <row r="2546" spans="1:14">
      <c r="A2546" s="273" t="s">
        <v>2065</v>
      </c>
      <c r="B2546" s="273">
        <v>461212204</v>
      </c>
      <c r="C2546" s="273" t="s">
        <v>2066</v>
      </c>
      <c r="D2546" s="273">
        <v>12568934</v>
      </c>
      <c r="E2546" s="273">
        <v>100</v>
      </c>
      <c r="F2546" s="273" t="s">
        <v>1772</v>
      </c>
      <c r="G2546" s="273" t="s">
        <v>1255</v>
      </c>
      <c r="H2546" s="273" t="s">
        <v>1773</v>
      </c>
      <c r="I2546" s="287">
        <v>1</v>
      </c>
      <c r="J2546" s="273">
        <v>81</v>
      </c>
      <c r="K2546" s="288">
        <v>6.2388800000000001E-2</v>
      </c>
      <c r="L2546" s="288">
        <v>4.2247E-2</v>
      </c>
      <c r="M2546" s="288">
        <f t="shared" ref="M2546:M2609" si="80">K2546-L2546</f>
        <v>2.0141800000000001E-2</v>
      </c>
      <c r="N2546" s="289">
        <f t="shared" ref="N2546:N2609" si="81">M2546/K2546</f>
        <v>0.32284320262611238</v>
      </c>
    </row>
    <row r="2547" spans="1:14">
      <c r="A2547" s="273" t="s">
        <v>2065</v>
      </c>
      <c r="B2547" s="273">
        <v>461212204</v>
      </c>
      <c r="C2547" s="273" t="s">
        <v>2066</v>
      </c>
      <c r="D2547" s="273">
        <v>12568938</v>
      </c>
      <c r="E2547" s="273">
        <v>100</v>
      </c>
      <c r="F2547" s="273" t="s">
        <v>1772</v>
      </c>
      <c r="G2547" s="273" t="s">
        <v>1255</v>
      </c>
      <c r="H2547" s="273" t="s">
        <v>1773</v>
      </c>
      <c r="I2547" s="287">
        <v>1</v>
      </c>
      <c r="J2547" s="273">
        <v>63</v>
      </c>
      <c r="K2547" s="288">
        <v>6.4695199999999994E-2</v>
      </c>
      <c r="L2547" s="288">
        <v>3.7974000000000001E-2</v>
      </c>
      <c r="M2547" s="288">
        <f t="shared" si="80"/>
        <v>2.6721199999999994E-2</v>
      </c>
      <c r="N2547" s="289">
        <f t="shared" si="81"/>
        <v>0.41303218785937745</v>
      </c>
    </row>
    <row r="2548" spans="1:14">
      <c r="A2548" s="273" t="s">
        <v>2065</v>
      </c>
      <c r="B2548" s="273">
        <v>461212204</v>
      </c>
      <c r="C2548" s="273" t="s">
        <v>2066</v>
      </c>
      <c r="D2548" s="273">
        <v>12568948</v>
      </c>
      <c r="E2548" s="273">
        <v>100</v>
      </c>
      <c r="F2548" s="273" t="s">
        <v>1772</v>
      </c>
      <c r="G2548" s="273" t="s">
        <v>1255</v>
      </c>
      <c r="H2548" s="273" t="s">
        <v>1773</v>
      </c>
      <c r="I2548" s="287">
        <v>1</v>
      </c>
      <c r="J2548" s="273">
        <v>70</v>
      </c>
      <c r="K2548" s="288">
        <v>9.3626000000000001E-2</v>
      </c>
      <c r="L2548" s="288">
        <v>4.8533E-2</v>
      </c>
      <c r="M2548" s="288">
        <f t="shared" si="80"/>
        <v>4.5093000000000001E-2</v>
      </c>
      <c r="N2548" s="289">
        <f t="shared" si="81"/>
        <v>0.48162903466985668</v>
      </c>
    </row>
    <row r="2549" spans="1:14">
      <c r="A2549" s="273" t="s">
        <v>2065</v>
      </c>
      <c r="B2549" s="273">
        <v>461212204</v>
      </c>
      <c r="C2549" s="273" t="s">
        <v>2066</v>
      </c>
      <c r="D2549" s="273">
        <v>12568962</v>
      </c>
      <c r="E2549" s="273">
        <v>100</v>
      </c>
      <c r="F2549" s="273" t="s">
        <v>1772</v>
      </c>
      <c r="G2549" s="273" t="s">
        <v>1255</v>
      </c>
      <c r="H2549" s="273" t="s">
        <v>1773</v>
      </c>
      <c r="I2549" s="287">
        <v>1</v>
      </c>
      <c r="J2549" s="273">
        <v>52</v>
      </c>
      <c r="K2549" s="288">
        <v>8.40032E-2</v>
      </c>
      <c r="L2549" s="288">
        <v>6.3420000000000004E-2</v>
      </c>
      <c r="M2549" s="288">
        <f t="shared" si="80"/>
        <v>2.0583199999999996E-2</v>
      </c>
      <c r="N2549" s="289">
        <f t="shared" si="81"/>
        <v>0.24502876080911198</v>
      </c>
    </row>
    <row r="2550" spans="1:14">
      <c r="A2550" s="273" t="s">
        <v>2065</v>
      </c>
      <c r="B2550" s="273">
        <v>461212204</v>
      </c>
      <c r="C2550" s="273" t="s">
        <v>2066</v>
      </c>
      <c r="D2550" s="273">
        <v>12568990</v>
      </c>
      <c r="E2550" s="273">
        <v>100</v>
      </c>
      <c r="F2550" s="273" t="s">
        <v>1772</v>
      </c>
      <c r="G2550" s="273" t="s">
        <v>1255</v>
      </c>
      <c r="H2550" s="273" t="s">
        <v>1773</v>
      </c>
      <c r="I2550" s="287">
        <v>1</v>
      </c>
      <c r="J2550" s="273">
        <v>90</v>
      </c>
      <c r="K2550" s="288">
        <v>0.1009052</v>
      </c>
      <c r="L2550" s="288">
        <v>5.7347000000000002E-2</v>
      </c>
      <c r="M2550" s="288">
        <f t="shared" si="80"/>
        <v>4.3558199999999998E-2</v>
      </c>
      <c r="N2550" s="289">
        <f t="shared" si="81"/>
        <v>0.43167448258365276</v>
      </c>
    </row>
    <row r="2551" spans="1:14">
      <c r="A2551" s="273" t="s">
        <v>2067</v>
      </c>
      <c r="B2551" s="273">
        <v>461229301</v>
      </c>
      <c r="C2551" s="273" t="s">
        <v>2068</v>
      </c>
      <c r="D2551" s="273">
        <v>13504361</v>
      </c>
      <c r="E2551" s="273">
        <v>100</v>
      </c>
      <c r="F2551" s="273" t="s">
        <v>1772</v>
      </c>
      <c r="G2551" s="273" t="s">
        <v>1255</v>
      </c>
      <c r="H2551" s="273" t="s">
        <v>1773</v>
      </c>
      <c r="I2551" s="287">
        <v>1</v>
      </c>
      <c r="J2551" s="273">
        <v>47</v>
      </c>
      <c r="K2551" s="288">
        <v>5.7287999999999999E-2</v>
      </c>
      <c r="L2551" s="288">
        <v>3.0922000000000002E-2</v>
      </c>
      <c r="M2551" s="288">
        <f t="shared" si="80"/>
        <v>2.6365999999999997E-2</v>
      </c>
      <c r="N2551" s="289">
        <f t="shared" si="81"/>
        <v>0.46023600055858116</v>
      </c>
    </row>
    <row r="2552" spans="1:14">
      <c r="A2552" s="273" t="s">
        <v>2067</v>
      </c>
      <c r="B2552" s="273">
        <v>461229301</v>
      </c>
      <c r="C2552" s="273" t="s">
        <v>2068</v>
      </c>
      <c r="D2552" s="273">
        <v>13504365</v>
      </c>
      <c r="E2552" s="273">
        <v>100</v>
      </c>
      <c r="F2552" s="273" t="s">
        <v>1772</v>
      </c>
      <c r="G2552" s="273" t="s">
        <v>1255</v>
      </c>
      <c r="H2552" s="273" t="s">
        <v>1773</v>
      </c>
      <c r="I2552" s="287">
        <v>1</v>
      </c>
      <c r="J2552" s="273">
        <v>63</v>
      </c>
      <c r="K2552" s="288">
        <v>6.6121600000000003E-2</v>
      </c>
      <c r="L2552" s="288">
        <v>4.9382000000000002E-2</v>
      </c>
      <c r="M2552" s="288">
        <f t="shared" si="80"/>
        <v>1.67396E-2</v>
      </c>
      <c r="N2552" s="289">
        <f t="shared" si="81"/>
        <v>0.25316386778299377</v>
      </c>
    </row>
    <row r="2553" spans="1:14">
      <c r="A2553" s="273" t="s">
        <v>2067</v>
      </c>
      <c r="B2553" s="273">
        <v>461229301</v>
      </c>
      <c r="C2553" s="273" t="s">
        <v>2068</v>
      </c>
      <c r="D2553" s="273">
        <v>13504383</v>
      </c>
      <c r="E2553" s="273">
        <v>100</v>
      </c>
      <c r="F2553" s="273" t="s">
        <v>1772</v>
      </c>
      <c r="G2553" s="273" t="s">
        <v>1255</v>
      </c>
      <c r="H2553" s="273" t="s">
        <v>1773</v>
      </c>
      <c r="I2553" s="287">
        <v>1</v>
      </c>
      <c r="J2553" s="273">
        <v>95</v>
      </c>
      <c r="K2553" s="288">
        <v>0.1162628</v>
      </c>
      <c r="L2553" s="288">
        <v>6.4976999999999993E-2</v>
      </c>
      <c r="M2553" s="288">
        <f t="shared" si="80"/>
        <v>5.1285800000000006E-2</v>
      </c>
      <c r="N2553" s="289">
        <f t="shared" si="81"/>
        <v>0.44111960145463558</v>
      </c>
    </row>
    <row r="2554" spans="1:14">
      <c r="A2554" s="273" t="s">
        <v>2065</v>
      </c>
      <c r="B2554" s="273">
        <v>461212205</v>
      </c>
      <c r="C2554" s="273" t="s">
        <v>1512</v>
      </c>
      <c r="D2554" s="273">
        <v>14092009</v>
      </c>
      <c r="E2554" s="273">
        <v>100</v>
      </c>
      <c r="F2554" s="273" t="s">
        <v>1772</v>
      </c>
      <c r="G2554" s="273" t="s">
        <v>1255</v>
      </c>
      <c r="H2554" s="273" t="s">
        <v>1773</v>
      </c>
      <c r="I2554" s="287">
        <v>1</v>
      </c>
      <c r="J2554" s="273">
        <v>99</v>
      </c>
      <c r="K2554" s="288">
        <v>6.585160000000001E-2</v>
      </c>
      <c r="L2554" s="288">
        <v>5.6229000000000001E-2</v>
      </c>
      <c r="M2554" s="288">
        <f t="shared" si="80"/>
        <v>9.6226000000000089E-3</v>
      </c>
      <c r="N2554" s="289">
        <f t="shared" si="81"/>
        <v>0.14612553073881285</v>
      </c>
    </row>
    <row r="2555" spans="1:14">
      <c r="A2555" s="273" t="s">
        <v>2065</v>
      </c>
      <c r="B2555" s="273">
        <v>461212205</v>
      </c>
      <c r="C2555" s="273" t="s">
        <v>1512</v>
      </c>
      <c r="D2555" s="273">
        <v>14092013</v>
      </c>
      <c r="E2555" s="273">
        <v>100</v>
      </c>
      <c r="F2555" s="273" t="s">
        <v>1772</v>
      </c>
      <c r="G2555" s="273" t="s">
        <v>1255</v>
      </c>
      <c r="H2555" s="273" t="s">
        <v>1773</v>
      </c>
      <c r="I2555" s="287">
        <v>1</v>
      </c>
      <c r="J2555" s="273">
        <v>75</v>
      </c>
      <c r="K2555" s="288">
        <v>5.8551599999999995E-2</v>
      </c>
      <c r="L2555" s="288">
        <v>4.1126999999999997E-2</v>
      </c>
      <c r="M2555" s="288">
        <f t="shared" si="80"/>
        <v>1.7424599999999998E-2</v>
      </c>
      <c r="N2555" s="289">
        <f t="shared" si="81"/>
        <v>0.29759391716024841</v>
      </c>
    </row>
    <row r="2556" spans="1:14">
      <c r="A2556" s="273" t="s">
        <v>2065</v>
      </c>
      <c r="B2556" s="273">
        <v>461212205</v>
      </c>
      <c r="C2556" s="273" t="s">
        <v>1512</v>
      </c>
      <c r="D2556" s="273">
        <v>14092103</v>
      </c>
      <c r="E2556" s="273">
        <v>100</v>
      </c>
      <c r="F2556" s="273" t="s">
        <v>1772</v>
      </c>
      <c r="G2556" s="273" t="s">
        <v>1255</v>
      </c>
      <c r="H2556" s="273" t="s">
        <v>1773</v>
      </c>
      <c r="I2556" s="287">
        <v>1</v>
      </c>
      <c r="J2556" s="273">
        <v>79</v>
      </c>
      <c r="K2556" s="288">
        <v>6.3018400000000002E-2</v>
      </c>
      <c r="L2556" s="288">
        <v>4.3413E-2</v>
      </c>
      <c r="M2556" s="288">
        <f t="shared" si="80"/>
        <v>1.9605400000000002E-2</v>
      </c>
      <c r="N2556" s="289">
        <f t="shared" si="81"/>
        <v>0.3111059627029566</v>
      </c>
    </row>
    <row r="2557" spans="1:14">
      <c r="A2557" s="273" t="s">
        <v>2058</v>
      </c>
      <c r="B2557" s="273">
        <v>461223201</v>
      </c>
      <c r="C2557" s="273" t="s">
        <v>1523</v>
      </c>
      <c r="D2557" s="273">
        <v>14827707</v>
      </c>
      <c r="E2557" s="273">
        <v>100</v>
      </c>
      <c r="F2557" s="273" t="s">
        <v>1772</v>
      </c>
      <c r="G2557" s="273" t="s">
        <v>1255</v>
      </c>
      <c r="H2557" s="273" t="s">
        <v>1773</v>
      </c>
      <c r="I2557" s="287">
        <v>1</v>
      </c>
      <c r="J2557" s="273">
        <v>67</v>
      </c>
      <c r="K2557" s="288">
        <v>5.2972400000000003E-2</v>
      </c>
      <c r="L2557" s="288">
        <v>2.6010999999999999E-2</v>
      </c>
      <c r="M2557" s="288">
        <f t="shared" si="80"/>
        <v>2.6961400000000003E-2</v>
      </c>
      <c r="N2557" s="289">
        <f t="shared" si="81"/>
        <v>0.50897070927501875</v>
      </c>
    </row>
    <row r="2558" spans="1:14">
      <c r="A2558" s="273" t="s">
        <v>2069</v>
      </c>
      <c r="B2558" s="273">
        <v>461222403</v>
      </c>
      <c r="C2558" s="273" t="s">
        <v>2070</v>
      </c>
      <c r="D2558" s="273">
        <v>16694702</v>
      </c>
      <c r="E2558" s="273">
        <v>100</v>
      </c>
      <c r="F2558" s="273" t="s">
        <v>1772</v>
      </c>
      <c r="G2558" s="273" t="s">
        <v>1255</v>
      </c>
      <c r="H2558" s="273" t="s">
        <v>1773</v>
      </c>
      <c r="I2558" s="287">
        <v>1</v>
      </c>
      <c r="J2558" s="273">
        <v>95</v>
      </c>
      <c r="K2558" s="288">
        <v>9.7213999999999995E-2</v>
      </c>
      <c r="L2558" s="288">
        <v>5.4432000000000001E-2</v>
      </c>
      <c r="M2558" s="288">
        <f t="shared" si="80"/>
        <v>4.2781999999999994E-2</v>
      </c>
      <c r="N2558" s="289">
        <f t="shared" si="81"/>
        <v>0.44008064682041675</v>
      </c>
    </row>
    <row r="2559" spans="1:14">
      <c r="A2559" s="273" t="s">
        <v>2069</v>
      </c>
      <c r="B2559" s="273">
        <v>461222403</v>
      </c>
      <c r="C2559" s="273" t="s">
        <v>2070</v>
      </c>
      <c r="D2559" s="273">
        <v>16694726</v>
      </c>
      <c r="E2559" s="273">
        <v>100</v>
      </c>
      <c r="F2559" s="273" t="s">
        <v>1772</v>
      </c>
      <c r="G2559" s="273" t="s">
        <v>1255</v>
      </c>
      <c r="H2559" s="273" t="s">
        <v>1773</v>
      </c>
      <c r="I2559" s="287">
        <v>1</v>
      </c>
      <c r="J2559" s="273">
        <v>148</v>
      </c>
      <c r="K2559" s="288">
        <v>0.13385520000000001</v>
      </c>
      <c r="L2559" s="288">
        <v>0.103273</v>
      </c>
      <c r="M2559" s="288">
        <f t="shared" si="80"/>
        <v>3.0582200000000004E-2</v>
      </c>
      <c r="N2559" s="289">
        <f t="shared" si="81"/>
        <v>0.22847225957601947</v>
      </c>
    </row>
    <row r="2560" spans="1:14">
      <c r="A2560" s="273" t="s">
        <v>2069</v>
      </c>
      <c r="B2560" s="273">
        <v>461222403</v>
      </c>
      <c r="C2560" s="273" t="s">
        <v>2070</v>
      </c>
      <c r="D2560" s="273">
        <v>16694744</v>
      </c>
      <c r="E2560" s="273">
        <v>100</v>
      </c>
      <c r="F2560" s="273" t="s">
        <v>1772</v>
      </c>
      <c r="G2560" s="273" t="s">
        <v>1255</v>
      </c>
      <c r="H2560" s="273" t="s">
        <v>1773</v>
      </c>
      <c r="I2560" s="287">
        <v>1</v>
      </c>
      <c r="J2560" s="273">
        <v>95</v>
      </c>
      <c r="K2560" s="288">
        <v>7.3385600000000009E-2</v>
      </c>
      <c r="L2560" s="288">
        <v>5.1465999999999998E-2</v>
      </c>
      <c r="M2560" s="288">
        <f t="shared" si="80"/>
        <v>2.1919600000000011E-2</v>
      </c>
      <c r="N2560" s="289">
        <f t="shared" si="81"/>
        <v>0.29869075131905998</v>
      </c>
    </row>
    <row r="2561" spans="1:14">
      <c r="A2561" s="273" t="s">
        <v>2069</v>
      </c>
      <c r="B2561" s="273">
        <v>461222403</v>
      </c>
      <c r="C2561" s="273" t="s">
        <v>2070</v>
      </c>
      <c r="D2561" s="273">
        <v>16694754</v>
      </c>
      <c r="E2561" s="273">
        <v>100</v>
      </c>
      <c r="F2561" s="273" t="s">
        <v>1772</v>
      </c>
      <c r="G2561" s="273" t="s">
        <v>1255</v>
      </c>
      <c r="H2561" s="273" t="s">
        <v>1773</v>
      </c>
      <c r="I2561" s="287">
        <v>1</v>
      </c>
      <c r="J2561" s="273">
        <v>37</v>
      </c>
      <c r="K2561" s="288">
        <v>2.9522400000000001E-2</v>
      </c>
      <c r="L2561" s="288">
        <v>2.3941E-2</v>
      </c>
      <c r="M2561" s="288">
        <f t="shared" si="80"/>
        <v>5.5814000000000002E-3</v>
      </c>
      <c r="N2561" s="289">
        <f t="shared" si="81"/>
        <v>0.18905644527545187</v>
      </c>
    </row>
    <row r="2562" spans="1:14">
      <c r="A2562" s="273" t="s">
        <v>2069</v>
      </c>
      <c r="B2562" s="273">
        <v>461222403</v>
      </c>
      <c r="C2562" s="273" t="s">
        <v>2070</v>
      </c>
      <c r="D2562" s="273">
        <v>16694772</v>
      </c>
      <c r="E2562" s="273">
        <v>100</v>
      </c>
      <c r="F2562" s="273" t="s">
        <v>1772</v>
      </c>
      <c r="G2562" s="273" t="s">
        <v>1255</v>
      </c>
      <c r="H2562" s="273" t="s">
        <v>1773</v>
      </c>
      <c r="I2562" s="287">
        <v>1</v>
      </c>
      <c r="J2562" s="273">
        <v>63</v>
      </c>
      <c r="K2562" s="288">
        <v>6.15816E-2</v>
      </c>
      <c r="L2562" s="288">
        <v>3.7935999999999998E-2</v>
      </c>
      <c r="M2562" s="288">
        <f t="shared" si="80"/>
        <v>2.3645600000000003E-2</v>
      </c>
      <c r="N2562" s="289">
        <f t="shared" si="81"/>
        <v>0.38397183574314409</v>
      </c>
    </row>
    <row r="2563" spans="1:14">
      <c r="A2563" s="273" t="s">
        <v>2069</v>
      </c>
      <c r="B2563" s="273">
        <v>461222404</v>
      </c>
      <c r="C2563" s="273" t="s">
        <v>1521</v>
      </c>
      <c r="D2563" s="273">
        <v>16906932</v>
      </c>
      <c r="E2563" s="273">
        <v>100</v>
      </c>
      <c r="F2563" s="273" t="s">
        <v>1772</v>
      </c>
      <c r="G2563" s="273" t="s">
        <v>1255</v>
      </c>
      <c r="H2563" s="273" t="s">
        <v>1773</v>
      </c>
      <c r="I2563" s="287">
        <v>1</v>
      </c>
      <c r="J2563" s="273">
        <v>47</v>
      </c>
      <c r="K2563" s="288">
        <v>5.9006400000000001E-2</v>
      </c>
      <c r="L2563" s="288">
        <v>1.9563000000000001E-2</v>
      </c>
      <c r="M2563" s="288">
        <f t="shared" si="80"/>
        <v>3.9443400000000003E-2</v>
      </c>
      <c r="N2563" s="289">
        <f t="shared" si="81"/>
        <v>0.66845969250793136</v>
      </c>
    </row>
    <row r="2564" spans="1:14">
      <c r="A2564" s="273" t="s">
        <v>2069</v>
      </c>
      <c r="B2564" s="273">
        <v>461222404</v>
      </c>
      <c r="C2564" s="273" t="s">
        <v>1521</v>
      </c>
      <c r="D2564" s="273">
        <v>16907060</v>
      </c>
      <c r="E2564" s="273">
        <v>100</v>
      </c>
      <c r="F2564" s="273" t="s">
        <v>1772</v>
      </c>
      <c r="G2564" s="273" t="s">
        <v>1255</v>
      </c>
      <c r="H2564" s="273" t="s">
        <v>1773</v>
      </c>
      <c r="I2564" s="287">
        <v>1</v>
      </c>
      <c r="J2564" s="273">
        <v>62</v>
      </c>
      <c r="K2564" s="288">
        <v>5.6173599999999997E-2</v>
      </c>
      <c r="L2564" s="288">
        <v>3.4785000000000003E-2</v>
      </c>
      <c r="M2564" s="288">
        <f t="shared" si="80"/>
        <v>2.1388599999999994E-2</v>
      </c>
      <c r="N2564" s="289">
        <f t="shared" si="81"/>
        <v>0.38075893302191766</v>
      </c>
    </row>
    <row r="2565" spans="1:14">
      <c r="A2565" s="273" t="s">
        <v>2069</v>
      </c>
      <c r="B2565" s="273">
        <v>461222404</v>
      </c>
      <c r="C2565" s="273" t="s">
        <v>1521</v>
      </c>
      <c r="D2565" s="273">
        <v>16907094</v>
      </c>
      <c r="E2565" s="273">
        <v>100</v>
      </c>
      <c r="F2565" s="273" t="s">
        <v>1772</v>
      </c>
      <c r="G2565" s="273" t="s">
        <v>1255</v>
      </c>
      <c r="H2565" s="273" t="s">
        <v>1773</v>
      </c>
      <c r="I2565" s="287">
        <v>1</v>
      </c>
      <c r="J2565" s="273">
        <v>77</v>
      </c>
      <c r="K2565" s="288">
        <v>7.7822799999999998E-2</v>
      </c>
      <c r="L2565" s="288">
        <v>3.6341999999999999E-2</v>
      </c>
      <c r="M2565" s="288">
        <f t="shared" si="80"/>
        <v>4.1480799999999998E-2</v>
      </c>
      <c r="N2565" s="289">
        <f t="shared" si="81"/>
        <v>0.53301603129160091</v>
      </c>
    </row>
    <row r="2566" spans="1:14">
      <c r="A2566" s="273" t="s">
        <v>2069</v>
      </c>
      <c r="B2566" s="273">
        <v>461222401</v>
      </c>
      <c r="C2566" s="273" t="s">
        <v>2071</v>
      </c>
      <c r="D2566" s="273">
        <v>18491188</v>
      </c>
      <c r="E2566" s="273">
        <v>100</v>
      </c>
      <c r="F2566" s="273" t="s">
        <v>1772</v>
      </c>
      <c r="G2566" s="273" t="s">
        <v>1255</v>
      </c>
      <c r="H2566" s="273" t="s">
        <v>1773</v>
      </c>
      <c r="I2566" s="287">
        <v>1</v>
      </c>
      <c r="J2566" s="273">
        <v>80</v>
      </c>
      <c r="K2566" s="288">
        <v>6.4810000000000006E-2</v>
      </c>
      <c r="L2566" s="288">
        <v>3.9028E-2</v>
      </c>
      <c r="M2566" s="288">
        <f t="shared" si="80"/>
        <v>2.5782000000000006E-2</v>
      </c>
      <c r="N2566" s="289">
        <f t="shared" si="81"/>
        <v>0.39780898009566429</v>
      </c>
    </row>
    <row r="2567" spans="1:14">
      <c r="A2567" s="273" t="s">
        <v>2069</v>
      </c>
      <c r="B2567" s="273">
        <v>461222401</v>
      </c>
      <c r="C2567" s="273" t="s">
        <v>2071</v>
      </c>
      <c r="D2567" s="273">
        <v>18491196</v>
      </c>
      <c r="E2567" s="273">
        <v>100</v>
      </c>
      <c r="F2567" s="273" t="s">
        <v>1772</v>
      </c>
      <c r="G2567" s="273" t="s">
        <v>1255</v>
      </c>
      <c r="H2567" s="273" t="s">
        <v>1773</v>
      </c>
      <c r="I2567" s="287">
        <v>1</v>
      </c>
      <c r="J2567" s="273">
        <v>53</v>
      </c>
      <c r="K2567" s="288">
        <v>6.5521599999999999E-2</v>
      </c>
      <c r="L2567" s="288">
        <v>3.6372000000000002E-2</v>
      </c>
      <c r="M2567" s="288">
        <f t="shared" si="80"/>
        <v>2.9149599999999998E-2</v>
      </c>
      <c r="N2567" s="289">
        <f t="shared" si="81"/>
        <v>0.44488535078508457</v>
      </c>
    </row>
    <row r="2568" spans="1:14">
      <c r="A2568" s="273" t="s">
        <v>2065</v>
      </c>
      <c r="B2568" s="273">
        <v>461212208</v>
      </c>
      <c r="C2568" s="273" t="s">
        <v>2072</v>
      </c>
      <c r="D2568" s="273">
        <v>18491226</v>
      </c>
      <c r="E2568" s="273">
        <v>100</v>
      </c>
      <c r="F2568" s="273" t="s">
        <v>1772</v>
      </c>
      <c r="G2568" s="273" t="s">
        <v>1255</v>
      </c>
      <c r="H2568" s="273" t="s">
        <v>1773</v>
      </c>
      <c r="I2568" s="287">
        <v>1</v>
      </c>
      <c r="J2568" s="273">
        <v>50</v>
      </c>
      <c r="K2568" s="288">
        <v>5.7761199999999999E-2</v>
      </c>
      <c r="L2568" s="288">
        <v>3.3028000000000002E-2</v>
      </c>
      <c r="M2568" s="288">
        <f t="shared" si="80"/>
        <v>2.4733199999999997E-2</v>
      </c>
      <c r="N2568" s="289">
        <f t="shared" si="81"/>
        <v>0.42819747512170797</v>
      </c>
    </row>
    <row r="2569" spans="1:14">
      <c r="A2569" s="273" t="s">
        <v>2069</v>
      </c>
      <c r="B2569" s="273">
        <v>461222401</v>
      </c>
      <c r="C2569" s="273" t="s">
        <v>2071</v>
      </c>
      <c r="D2569" s="273">
        <v>18491290</v>
      </c>
      <c r="E2569" s="273">
        <v>100</v>
      </c>
      <c r="F2569" s="273" t="s">
        <v>1772</v>
      </c>
      <c r="G2569" s="273" t="s">
        <v>1255</v>
      </c>
      <c r="H2569" s="273" t="s">
        <v>1773</v>
      </c>
      <c r="I2569" s="287">
        <v>1</v>
      </c>
      <c r="J2569" s="273">
        <v>76</v>
      </c>
      <c r="K2569" s="288">
        <v>7.2551199999999996E-2</v>
      </c>
      <c r="L2569" s="288">
        <v>5.1783000000000003E-2</v>
      </c>
      <c r="M2569" s="288">
        <f t="shared" si="80"/>
        <v>2.0768199999999994E-2</v>
      </c>
      <c r="N2569" s="289">
        <f t="shared" si="81"/>
        <v>0.28625577523183621</v>
      </c>
    </row>
    <row r="2570" spans="1:14">
      <c r="A2570" s="273" t="s">
        <v>2069</v>
      </c>
      <c r="B2570" s="273">
        <v>461222402</v>
      </c>
      <c r="C2570" s="273" t="s">
        <v>2073</v>
      </c>
      <c r="D2570" s="273">
        <v>18491460</v>
      </c>
      <c r="E2570" s="273">
        <v>100</v>
      </c>
      <c r="F2570" s="273" t="s">
        <v>1772</v>
      </c>
      <c r="G2570" s="273" t="s">
        <v>1255</v>
      </c>
      <c r="H2570" s="273" t="s">
        <v>1773</v>
      </c>
      <c r="I2570" s="287">
        <v>1</v>
      </c>
      <c r="J2570" s="273">
        <v>44</v>
      </c>
      <c r="K2570" s="288">
        <v>7.17256E-2</v>
      </c>
      <c r="L2570" s="288">
        <v>2.2331E-2</v>
      </c>
      <c r="M2570" s="288">
        <f t="shared" si="80"/>
        <v>4.9394599999999997E-2</v>
      </c>
      <c r="N2570" s="289">
        <f t="shared" si="81"/>
        <v>0.68866067345550264</v>
      </c>
    </row>
    <row r="2571" spans="1:14">
      <c r="A2571" s="273" t="s">
        <v>2069</v>
      </c>
      <c r="B2571" s="273">
        <v>461222402</v>
      </c>
      <c r="C2571" s="273" t="s">
        <v>2073</v>
      </c>
      <c r="D2571" s="273">
        <v>18491506</v>
      </c>
      <c r="E2571" s="273">
        <v>250</v>
      </c>
      <c r="F2571" s="273" t="s">
        <v>1772</v>
      </c>
      <c r="G2571" s="273" t="s">
        <v>1255</v>
      </c>
      <c r="H2571" s="273" t="s">
        <v>1773</v>
      </c>
      <c r="I2571" s="287">
        <v>1</v>
      </c>
      <c r="J2571" s="273">
        <v>124</v>
      </c>
      <c r="K2571" s="288">
        <v>0.10003039999999999</v>
      </c>
      <c r="L2571" s="288">
        <v>4.3441E-2</v>
      </c>
      <c r="M2571" s="288">
        <f t="shared" si="80"/>
        <v>5.6589399999999991E-2</v>
      </c>
      <c r="N2571" s="289">
        <f t="shared" si="81"/>
        <v>0.56572202050576625</v>
      </c>
    </row>
    <row r="2572" spans="1:14">
      <c r="A2572" s="273" t="s">
        <v>2069</v>
      </c>
      <c r="B2572" s="273">
        <v>461222402</v>
      </c>
      <c r="C2572" s="273" t="s">
        <v>2073</v>
      </c>
      <c r="D2572" s="273">
        <v>18491508</v>
      </c>
      <c r="E2572" s="273">
        <v>100</v>
      </c>
      <c r="F2572" s="273" t="s">
        <v>1772</v>
      </c>
      <c r="G2572" s="273" t="s">
        <v>1255</v>
      </c>
      <c r="H2572" s="273" t="s">
        <v>1773</v>
      </c>
      <c r="I2572" s="287">
        <v>1</v>
      </c>
      <c r="J2572" s="273">
        <v>75</v>
      </c>
      <c r="K2572" s="288">
        <v>4.8912400000000002E-2</v>
      </c>
      <c r="L2572" s="288">
        <v>3.7378000000000002E-2</v>
      </c>
      <c r="M2572" s="288">
        <f t="shared" si="80"/>
        <v>1.15344E-2</v>
      </c>
      <c r="N2572" s="289">
        <f t="shared" si="81"/>
        <v>0.23581750231025261</v>
      </c>
    </row>
    <row r="2573" spans="1:14">
      <c r="A2573" s="273" t="s">
        <v>2069</v>
      </c>
      <c r="B2573" s="273">
        <v>461222402</v>
      </c>
      <c r="C2573" s="273" t="s">
        <v>2073</v>
      </c>
      <c r="D2573" s="273">
        <v>18491620</v>
      </c>
      <c r="E2573" s="273">
        <v>100</v>
      </c>
      <c r="F2573" s="273" t="s">
        <v>1772</v>
      </c>
      <c r="G2573" s="273" t="s">
        <v>1255</v>
      </c>
      <c r="H2573" s="273" t="s">
        <v>1773</v>
      </c>
      <c r="I2573" s="287">
        <v>1</v>
      </c>
      <c r="J2573" s="273">
        <v>70</v>
      </c>
      <c r="K2573" s="288">
        <v>4.3613199999999998E-2</v>
      </c>
      <c r="L2573" s="288">
        <v>2.6963000000000001E-2</v>
      </c>
      <c r="M2573" s="288">
        <f t="shared" si="80"/>
        <v>1.6650199999999997E-2</v>
      </c>
      <c r="N2573" s="289">
        <f t="shared" si="81"/>
        <v>0.38176973943668424</v>
      </c>
    </row>
    <row r="2574" spans="1:14">
      <c r="A2574" s="273" t="s">
        <v>2069</v>
      </c>
      <c r="B2574" s="273">
        <v>461222402</v>
      </c>
      <c r="C2574" s="273" t="s">
        <v>2073</v>
      </c>
      <c r="D2574" s="273">
        <v>18491676</v>
      </c>
      <c r="E2574" s="273">
        <v>100</v>
      </c>
      <c r="F2574" s="273" t="s">
        <v>1772</v>
      </c>
      <c r="G2574" s="273" t="s">
        <v>1255</v>
      </c>
      <c r="H2574" s="273" t="s">
        <v>1773</v>
      </c>
      <c r="I2574" s="287">
        <v>1</v>
      </c>
      <c r="J2574" s="273">
        <v>39</v>
      </c>
      <c r="K2574" s="288">
        <v>4.7114400000000001E-2</v>
      </c>
      <c r="L2574" s="288">
        <v>1.5219E-2</v>
      </c>
      <c r="M2574" s="288">
        <f t="shared" si="80"/>
        <v>3.1895400000000004E-2</v>
      </c>
      <c r="N2574" s="289">
        <f t="shared" si="81"/>
        <v>0.67697773928989868</v>
      </c>
    </row>
    <row r="2575" spans="1:14">
      <c r="A2575" s="273" t="s">
        <v>2065</v>
      </c>
      <c r="B2575" s="273">
        <v>461212202</v>
      </c>
      <c r="C2575" s="273" t="s">
        <v>1510</v>
      </c>
      <c r="D2575" s="273">
        <v>20123051</v>
      </c>
      <c r="E2575" s="273">
        <v>100</v>
      </c>
      <c r="F2575" s="273" t="s">
        <v>1772</v>
      </c>
      <c r="G2575" s="273" t="s">
        <v>1255</v>
      </c>
      <c r="H2575" s="273" t="s">
        <v>1773</v>
      </c>
      <c r="I2575" s="287">
        <v>1</v>
      </c>
      <c r="J2575" s="273">
        <v>42</v>
      </c>
      <c r="K2575" s="288">
        <v>0.1140396</v>
      </c>
      <c r="L2575" s="288">
        <v>6.5948999999999994E-2</v>
      </c>
      <c r="M2575" s="288">
        <f t="shared" si="80"/>
        <v>4.8090600000000011E-2</v>
      </c>
      <c r="N2575" s="289">
        <f t="shared" si="81"/>
        <v>0.4217008828512202</v>
      </c>
    </row>
    <row r="2576" spans="1:14">
      <c r="A2576" s="273" t="s">
        <v>2065</v>
      </c>
      <c r="B2576" s="273">
        <v>461212202</v>
      </c>
      <c r="C2576" s="273" t="s">
        <v>1510</v>
      </c>
      <c r="D2576" s="273">
        <v>20123061</v>
      </c>
      <c r="E2576" s="273">
        <v>500</v>
      </c>
      <c r="F2576" s="273" t="s">
        <v>1772</v>
      </c>
      <c r="G2576" s="273" t="s">
        <v>1255</v>
      </c>
      <c r="H2576" s="273" t="s">
        <v>1773</v>
      </c>
      <c r="I2576" s="287">
        <v>1</v>
      </c>
      <c r="J2576" s="273">
        <v>414</v>
      </c>
      <c r="K2576" s="288">
        <v>0.76444319999999999</v>
      </c>
      <c r="L2576" s="288">
        <v>0.437471428</v>
      </c>
      <c r="M2576" s="288">
        <f t="shared" si="80"/>
        <v>0.32697177199999999</v>
      </c>
      <c r="N2576" s="289">
        <f t="shared" si="81"/>
        <v>0.42772539804134563</v>
      </c>
    </row>
    <row r="2577" spans="1:14">
      <c r="A2577" s="273" t="s">
        <v>2065</v>
      </c>
      <c r="B2577" s="273">
        <v>461212202</v>
      </c>
      <c r="C2577" s="273" t="s">
        <v>1510</v>
      </c>
      <c r="D2577" s="273">
        <v>20123063</v>
      </c>
      <c r="E2577" s="273">
        <v>100</v>
      </c>
      <c r="F2577" s="273" t="s">
        <v>1772</v>
      </c>
      <c r="G2577" s="273" t="s">
        <v>1255</v>
      </c>
      <c r="H2577" s="273" t="s">
        <v>1773</v>
      </c>
      <c r="I2577" s="287">
        <v>1</v>
      </c>
      <c r="J2577" s="273">
        <v>78</v>
      </c>
      <c r="K2577" s="288">
        <v>0.1026632</v>
      </c>
      <c r="L2577" s="288">
        <v>8.0781000000000006E-2</v>
      </c>
      <c r="M2577" s="288">
        <f t="shared" si="80"/>
        <v>2.1882199999999991E-2</v>
      </c>
      <c r="N2577" s="289">
        <f t="shared" si="81"/>
        <v>0.21314550880938829</v>
      </c>
    </row>
    <row r="2578" spans="1:14">
      <c r="A2578" s="273" t="s">
        <v>2065</v>
      </c>
      <c r="B2578" s="273">
        <v>461212202</v>
      </c>
      <c r="C2578" s="273" t="s">
        <v>1510</v>
      </c>
      <c r="D2578" s="273">
        <v>20123067</v>
      </c>
      <c r="E2578" s="273">
        <v>100</v>
      </c>
      <c r="F2578" s="273" t="s">
        <v>1772</v>
      </c>
      <c r="G2578" s="273" t="s">
        <v>1255</v>
      </c>
      <c r="H2578" s="273" t="s">
        <v>1773</v>
      </c>
      <c r="I2578" s="287">
        <v>1</v>
      </c>
      <c r="J2578" s="273">
        <v>37</v>
      </c>
      <c r="K2578" s="288">
        <v>9.7647999999999999E-2</v>
      </c>
      <c r="L2578" s="288">
        <v>7.5368000000000004E-2</v>
      </c>
      <c r="M2578" s="288">
        <f t="shared" si="80"/>
        <v>2.2279999999999994E-2</v>
      </c>
      <c r="N2578" s="289">
        <f t="shared" si="81"/>
        <v>0.2281664755038505</v>
      </c>
    </row>
    <row r="2579" spans="1:14">
      <c r="A2579" s="273" t="s">
        <v>2065</v>
      </c>
      <c r="B2579" s="273">
        <v>461212202</v>
      </c>
      <c r="C2579" s="273" t="s">
        <v>1510</v>
      </c>
      <c r="D2579" s="273">
        <v>20123075</v>
      </c>
      <c r="E2579" s="273">
        <v>250</v>
      </c>
      <c r="F2579" s="273" t="s">
        <v>1772</v>
      </c>
      <c r="G2579" s="273" t="s">
        <v>1255</v>
      </c>
      <c r="H2579" s="273" t="s">
        <v>1773</v>
      </c>
      <c r="I2579" s="287">
        <v>1</v>
      </c>
      <c r="J2579" s="273">
        <v>240</v>
      </c>
      <c r="K2579" s="288">
        <v>0.3262736</v>
      </c>
      <c r="L2579" s="288">
        <v>0.22303300000000001</v>
      </c>
      <c r="M2579" s="288">
        <f t="shared" si="80"/>
        <v>0.10324059999999999</v>
      </c>
      <c r="N2579" s="289">
        <f t="shared" si="81"/>
        <v>0.31642339435369576</v>
      </c>
    </row>
    <row r="2580" spans="1:14">
      <c r="A2580" s="273" t="s">
        <v>2065</v>
      </c>
      <c r="B2580" s="273">
        <v>461212202</v>
      </c>
      <c r="C2580" s="273" t="s">
        <v>1510</v>
      </c>
      <c r="D2580" s="273">
        <v>20123081</v>
      </c>
      <c r="E2580" s="273">
        <v>100</v>
      </c>
      <c r="F2580" s="273" t="s">
        <v>1772</v>
      </c>
      <c r="G2580" s="273" t="s">
        <v>1255</v>
      </c>
      <c r="H2580" s="273" t="s">
        <v>1773</v>
      </c>
      <c r="I2580" s="287">
        <v>1</v>
      </c>
      <c r="J2580" s="273">
        <v>83</v>
      </c>
      <c r="K2580" s="288">
        <v>7.2841199999999995E-2</v>
      </c>
      <c r="L2580" s="288">
        <v>2.8160999999999999E-2</v>
      </c>
      <c r="M2580" s="288">
        <f t="shared" si="80"/>
        <v>4.4680199999999996E-2</v>
      </c>
      <c r="N2580" s="289">
        <f t="shared" si="81"/>
        <v>0.61339187163308673</v>
      </c>
    </row>
    <row r="2581" spans="1:14">
      <c r="A2581" s="273" t="s">
        <v>2065</v>
      </c>
      <c r="B2581" s="273">
        <v>461212202</v>
      </c>
      <c r="C2581" s="273" t="s">
        <v>1510</v>
      </c>
      <c r="D2581" s="273">
        <v>20123083</v>
      </c>
      <c r="E2581" s="273">
        <v>100</v>
      </c>
      <c r="F2581" s="273" t="s">
        <v>1772</v>
      </c>
      <c r="G2581" s="273" t="s">
        <v>1255</v>
      </c>
      <c r="H2581" s="273" t="s">
        <v>1773</v>
      </c>
      <c r="I2581" s="287">
        <v>1</v>
      </c>
      <c r="J2581" s="273">
        <v>63</v>
      </c>
      <c r="K2581" s="288">
        <v>6.4385600000000001E-2</v>
      </c>
      <c r="L2581" s="288">
        <v>5.6103E-2</v>
      </c>
      <c r="M2581" s="288">
        <f t="shared" si="80"/>
        <v>8.2826000000000011E-3</v>
      </c>
      <c r="N2581" s="289">
        <f t="shared" si="81"/>
        <v>0.12864056559230636</v>
      </c>
    </row>
    <row r="2582" spans="1:14">
      <c r="A2582" s="273" t="s">
        <v>2065</v>
      </c>
      <c r="B2582" s="273">
        <v>461212202</v>
      </c>
      <c r="C2582" s="273" t="s">
        <v>1510</v>
      </c>
      <c r="D2582" s="273">
        <v>20123093</v>
      </c>
      <c r="E2582" s="273">
        <v>100</v>
      </c>
      <c r="F2582" s="273" t="s">
        <v>1772</v>
      </c>
      <c r="G2582" s="273" t="s">
        <v>1255</v>
      </c>
      <c r="H2582" s="273" t="s">
        <v>1773</v>
      </c>
      <c r="I2582" s="287">
        <v>1</v>
      </c>
      <c r="J2582" s="273">
        <v>103</v>
      </c>
      <c r="K2582" s="288">
        <v>8.5650399999999988E-2</v>
      </c>
      <c r="L2582" s="288">
        <v>7.8521999999999995E-2</v>
      </c>
      <c r="M2582" s="288">
        <f t="shared" si="80"/>
        <v>7.1283999999999931E-3</v>
      </c>
      <c r="N2582" s="289">
        <f t="shared" si="81"/>
        <v>8.3226698299132221E-2</v>
      </c>
    </row>
    <row r="2583" spans="1:14">
      <c r="A2583" s="273" t="s">
        <v>2065</v>
      </c>
      <c r="B2583" s="273">
        <v>461212202</v>
      </c>
      <c r="C2583" s="273" t="s">
        <v>1510</v>
      </c>
      <c r="D2583" s="273">
        <v>20123095</v>
      </c>
      <c r="E2583" s="273">
        <v>100</v>
      </c>
      <c r="F2583" s="273" t="s">
        <v>1772</v>
      </c>
      <c r="G2583" s="273" t="s">
        <v>1255</v>
      </c>
      <c r="H2583" s="273" t="s">
        <v>1773</v>
      </c>
      <c r="I2583" s="287">
        <v>1</v>
      </c>
      <c r="J2583" s="273">
        <v>87</v>
      </c>
      <c r="K2583" s="288">
        <v>0.12130000000000001</v>
      </c>
      <c r="L2583" s="288">
        <v>7.9421000000000005E-2</v>
      </c>
      <c r="M2583" s="288">
        <f t="shared" si="80"/>
        <v>4.1879E-2</v>
      </c>
      <c r="N2583" s="289">
        <f t="shared" si="81"/>
        <v>0.34525144270403957</v>
      </c>
    </row>
    <row r="2584" spans="1:14">
      <c r="A2584" s="273" t="s">
        <v>2065</v>
      </c>
      <c r="B2584" s="273">
        <v>461212202</v>
      </c>
      <c r="C2584" s="273" t="s">
        <v>1510</v>
      </c>
      <c r="D2584" s="273">
        <v>20123133</v>
      </c>
      <c r="E2584" s="273">
        <v>250</v>
      </c>
      <c r="F2584" s="273" t="s">
        <v>1772</v>
      </c>
      <c r="G2584" s="273" t="s">
        <v>1255</v>
      </c>
      <c r="H2584" s="273" t="s">
        <v>1773</v>
      </c>
      <c r="I2584" s="287">
        <v>1</v>
      </c>
      <c r="J2584" s="273">
        <v>165</v>
      </c>
      <c r="K2584" s="288">
        <v>0.38088320000000003</v>
      </c>
      <c r="L2584" s="288">
        <v>0.219697956</v>
      </c>
      <c r="M2584" s="288">
        <f t="shared" si="80"/>
        <v>0.16118524400000003</v>
      </c>
      <c r="N2584" s="289">
        <f t="shared" si="81"/>
        <v>0.42318811646194954</v>
      </c>
    </row>
    <row r="2585" spans="1:14">
      <c r="A2585" s="273" t="s">
        <v>2065</v>
      </c>
      <c r="B2585" s="273">
        <v>461212202</v>
      </c>
      <c r="C2585" s="273" t="s">
        <v>1510</v>
      </c>
      <c r="D2585" s="273">
        <v>20123139</v>
      </c>
      <c r="E2585" s="273">
        <v>100</v>
      </c>
      <c r="F2585" s="273" t="s">
        <v>1772</v>
      </c>
      <c r="G2585" s="273" t="s">
        <v>1255</v>
      </c>
      <c r="H2585" s="273" t="s">
        <v>1773</v>
      </c>
      <c r="I2585" s="287">
        <v>1</v>
      </c>
      <c r="J2585" s="273">
        <v>21</v>
      </c>
      <c r="K2585" s="288">
        <v>7.3520799999999997E-2</v>
      </c>
      <c r="L2585" s="288">
        <v>4.4892000000000001E-2</v>
      </c>
      <c r="M2585" s="288">
        <f t="shared" si="80"/>
        <v>2.8628799999999996E-2</v>
      </c>
      <c r="N2585" s="289">
        <f t="shared" si="81"/>
        <v>0.3893972862101609</v>
      </c>
    </row>
    <row r="2586" spans="1:14">
      <c r="A2586" s="273" t="s">
        <v>2065</v>
      </c>
      <c r="B2586" s="273">
        <v>461212202</v>
      </c>
      <c r="C2586" s="273" t="s">
        <v>1510</v>
      </c>
      <c r="D2586" s="273">
        <v>20123147</v>
      </c>
      <c r="E2586" s="273">
        <v>100</v>
      </c>
      <c r="F2586" s="273" t="s">
        <v>1772</v>
      </c>
      <c r="G2586" s="273" t="s">
        <v>1255</v>
      </c>
      <c r="H2586" s="273" t="s">
        <v>1773</v>
      </c>
      <c r="I2586" s="287">
        <v>1</v>
      </c>
      <c r="J2586" s="273">
        <v>36</v>
      </c>
      <c r="K2586" s="288">
        <v>0.14660400000000001</v>
      </c>
      <c r="L2586" s="288">
        <v>6.8405999999999995E-2</v>
      </c>
      <c r="M2586" s="288">
        <f t="shared" si="80"/>
        <v>7.8198000000000017E-2</v>
      </c>
      <c r="N2586" s="289">
        <f t="shared" si="81"/>
        <v>0.53339608741917011</v>
      </c>
    </row>
    <row r="2587" spans="1:14">
      <c r="A2587" s="273" t="s">
        <v>2065</v>
      </c>
      <c r="B2587" s="273">
        <v>461212202</v>
      </c>
      <c r="C2587" s="273" t="s">
        <v>1510</v>
      </c>
      <c r="D2587" s="273">
        <v>20123177</v>
      </c>
      <c r="E2587" s="273">
        <v>100</v>
      </c>
      <c r="F2587" s="273" t="s">
        <v>1772</v>
      </c>
      <c r="G2587" s="273" t="s">
        <v>1255</v>
      </c>
      <c r="H2587" s="273" t="s">
        <v>1773</v>
      </c>
      <c r="I2587" s="287">
        <v>1</v>
      </c>
      <c r="J2587" s="273">
        <v>36</v>
      </c>
      <c r="K2587" s="288">
        <v>8.5092000000000001E-2</v>
      </c>
      <c r="L2587" s="288">
        <v>2.6844E-2</v>
      </c>
      <c r="M2587" s="288">
        <f t="shared" si="80"/>
        <v>5.8248000000000001E-2</v>
      </c>
      <c r="N2587" s="289">
        <f t="shared" si="81"/>
        <v>0.68452968551685234</v>
      </c>
    </row>
    <row r="2588" spans="1:14">
      <c r="A2588" s="273" t="s">
        <v>2065</v>
      </c>
      <c r="B2588" s="273">
        <v>461212202</v>
      </c>
      <c r="C2588" s="273" t="s">
        <v>1510</v>
      </c>
      <c r="D2588" s="273">
        <v>20123199</v>
      </c>
      <c r="E2588" s="273">
        <v>100</v>
      </c>
      <c r="F2588" s="273" t="s">
        <v>1772</v>
      </c>
      <c r="G2588" s="273" t="s">
        <v>1255</v>
      </c>
      <c r="H2588" s="273" t="s">
        <v>1773</v>
      </c>
      <c r="I2588" s="287">
        <v>1</v>
      </c>
      <c r="J2588" s="273">
        <v>70</v>
      </c>
      <c r="K2588" s="288">
        <v>0.15463160000000001</v>
      </c>
      <c r="L2588" s="288">
        <v>5.1880156999999996E-2</v>
      </c>
      <c r="M2588" s="288">
        <f t="shared" si="80"/>
        <v>0.10275144300000001</v>
      </c>
      <c r="N2588" s="289">
        <f t="shared" si="81"/>
        <v>0.6644918826423577</v>
      </c>
    </row>
    <row r="2589" spans="1:14">
      <c r="A2589" s="273" t="s">
        <v>2065</v>
      </c>
      <c r="B2589" s="273">
        <v>461212202</v>
      </c>
      <c r="C2589" s="273" t="s">
        <v>1510</v>
      </c>
      <c r="D2589" s="273">
        <v>20123201</v>
      </c>
      <c r="E2589" s="273">
        <v>100</v>
      </c>
      <c r="F2589" s="273" t="s">
        <v>1772</v>
      </c>
      <c r="G2589" s="273" t="s">
        <v>1255</v>
      </c>
      <c r="H2589" s="273" t="s">
        <v>1773</v>
      </c>
      <c r="I2589" s="287">
        <v>1</v>
      </c>
      <c r="J2589" s="273">
        <v>78</v>
      </c>
      <c r="K2589" s="288">
        <v>0.1094508</v>
      </c>
      <c r="L2589" s="288">
        <v>5.1858000000000001E-2</v>
      </c>
      <c r="M2589" s="288">
        <f t="shared" si="80"/>
        <v>5.75928E-2</v>
      </c>
      <c r="N2589" s="289">
        <f t="shared" si="81"/>
        <v>0.52619807255862905</v>
      </c>
    </row>
    <row r="2590" spans="1:14">
      <c r="A2590" s="273" t="s">
        <v>2065</v>
      </c>
      <c r="B2590" s="273">
        <v>461212202</v>
      </c>
      <c r="C2590" s="273" t="s">
        <v>1510</v>
      </c>
      <c r="D2590" s="273">
        <v>20123223</v>
      </c>
      <c r="E2590" s="273">
        <v>100</v>
      </c>
      <c r="F2590" s="273" t="s">
        <v>1772</v>
      </c>
      <c r="G2590" s="273" t="s">
        <v>1255</v>
      </c>
      <c r="H2590" s="273" t="s">
        <v>1773</v>
      </c>
      <c r="I2590" s="287">
        <v>1</v>
      </c>
      <c r="J2590" s="273">
        <v>89</v>
      </c>
      <c r="K2590" s="288">
        <v>0.14112439999999998</v>
      </c>
      <c r="L2590" s="288">
        <v>0.11239300000000001</v>
      </c>
      <c r="M2590" s="288">
        <f t="shared" si="80"/>
        <v>2.8731399999999976E-2</v>
      </c>
      <c r="N2590" s="289">
        <f t="shared" si="81"/>
        <v>0.20358917380693897</v>
      </c>
    </row>
    <row r="2591" spans="1:14">
      <c r="A2591" s="273" t="s">
        <v>2065</v>
      </c>
      <c r="B2591" s="273">
        <v>461212202</v>
      </c>
      <c r="C2591" s="273" t="s">
        <v>1510</v>
      </c>
      <c r="D2591" s="273">
        <v>20123225</v>
      </c>
      <c r="E2591" s="273">
        <v>100</v>
      </c>
      <c r="F2591" s="273" t="s">
        <v>1772</v>
      </c>
      <c r="G2591" s="273" t="s">
        <v>1255</v>
      </c>
      <c r="H2591" s="273" t="s">
        <v>1773</v>
      </c>
      <c r="I2591" s="287">
        <v>1</v>
      </c>
      <c r="J2591" s="273">
        <v>81</v>
      </c>
      <c r="K2591" s="288">
        <v>0.1569904</v>
      </c>
      <c r="L2591" s="288">
        <v>8.7373000000000006E-2</v>
      </c>
      <c r="M2591" s="288">
        <f t="shared" si="80"/>
        <v>6.9617399999999996E-2</v>
      </c>
      <c r="N2591" s="289">
        <f t="shared" si="81"/>
        <v>0.44345004535309163</v>
      </c>
    </row>
    <row r="2592" spans="1:14">
      <c r="A2592" s="273" t="s">
        <v>2065</v>
      </c>
      <c r="B2592" s="273">
        <v>461212202</v>
      </c>
      <c r="C2592" s="273" t="s">
        <v>1510</v>
      </c>
      <c r="D2592" s="273">
        <v>20123227</v>
      </c>
      <c r="E2592" s="273">
        <v>250</v>
      </c>
      <c r="F2592" s="273" t="s">
        <v>1772</v>
      </c>
      <c r="G2592" s="273" t="s">
        <v>1255</v>
      </c>
      <c r="H2592" s="273" t="s">
        <v>1773</v>
      </c>
      <c r="I2592" s="287">
        <v>1</v>
      </c>
      <c r="J2592" s="273">
        <v>169</v>
      </c>
      <c r="K2592" s="288">
        <v>0.31803120000000001</v>
      </c>
      <c r="L2592" s="288">
        <v>0.16121199999999999</v>
      </c>
      <c r="M2592" s="288">
        <f t="shared" si="80"/>
        <v>0.15681920000000002</v>
      </c>
      <c r="N2592" s="289">
        <f t="shared" si="81"/>
        <v>0.49309375935442817</v>
      </c>
    </row>
    <row r="2593" spans="1:14">
      <c r="A2593" s="273" t="s">
        <v>2065</v>
      </c>
      <c r="B2593" s="273">
        <v>461212202</v>
      </c>
      <c r="C2593" s="273" t="s">
        <v>1510</v>
      </c>
      <c r="D2593" s="273">
        <v>20123229</v>
      </c>
      <c r="E2593" s="273">
        <v>100</v>
      </c>
      <c r="F2593" s="273" t="s">
        <v>1772</v>
      </c>
      <c r="G2593" s="273" t="s">
        <v>1255</v>
      </c>
      <c r="H2593" s="273" t="s">
        <v>1773</v>
      </c>
      <c r="I2593" s="287">
        <v>1</v>
      </c>
      <c r="J2593" s="273">
        <v>75</v>
      </c>
      <c r="K2593" s="288">
        <v>0.13219120000000001</v>
      </c>
      <c r="L2593" s="288">
        <v>6.0852999999999997E-2</v>
      </c>
      <c r="M2593" s="288">
        <f t="shared" si="80"/>
        <v>7.1338200000000018E-2</v>
      </c>
      <c r="N2593" s="289">
        <f t="shared" si="81"/>
        <v>0.53965922088611051</v>
      </c>
    </row>
    <row r="2594" spans="1:14">
      <c r="A2594" s="273" t="s">
        <v>2065</v>
      </c>
      <c r="B2594" s="273">
        <v>461212202</v>
      </c>
      <c r="C2594" s="273" t="s">
        <v>1510</v>
      </c>
      <c r="D2594" s="273">
        <v>20123267</v>
      </c>
      <c r="E2594" s="273">
        <v>100</v>
      </c>
      <c r="F2594" s="273" t="s">
        <v>1772</v>
      </c>
      <c r="G2594" s="273" t="s">
        <v>1255</v>
      </c>
      <c r="H2594" s="273" t="s">
        <v>1773</v>
      </c>
      <c r="I2594" s="287">
        <v>1</v>
      </c>
      <c r="J2594" s="273">
        <v>55</v>
      </c>
      <c r="K2594" s="288">
        <v>9.2943200000000004E-2</v>
      </c>
      <c r="L2594" s="288">
        <v>4.1734E-2</v>
      </c>
      <c r="M2594" s="288">
        <f t="shared" si="80"/>
        <v>5.1209200000000003E-2</v>
      </c>
      <c r="N2594" s="289">
        <f t="shared" si="81"/>
        <v>0.55097306742182328</v>
      </c>
    </row>
    <row r="2595" spans="1:14">
      <c r="A2595" s="273" t="s">
        <v>2065</v>
      </c>
      <c r="B2595" s="273">
        <v>461212202</v>
      </c>
      <c r="C2595" s="273" t="s">
        <v>1510</v>
      </c>
      <c r="D2595" s="273">
        <v>20123269</v>
      </c>
      <c r="E2595" s="273">
        <v>250</v>
      </c>
      <c r="F2595" s="273" t="s">
        <v>1772</v>
      </c>
      <c r="G2595" s="273" t="s">
        <v>1255</v>
      </c>
      <c r="H2595" s="273" t="s">
        <v>1773</v>
      </c>
      <c r="I2595" s="287">
        <v>1</v>
      </c>
      <c r="J2595" s="273">
        <v>172</v>
      </c>
      <c r="K2595" s="288">
        <v>0.37559040000000005</v>
      </c>
      <c r="L2595" s="288">
        <v>0.21549599999999999</v>
      </c>
      <c r="M2595" s="288">
        <f t="shared" si="80"/>
        <v>0.16009440000000005</v>
      </c>
      <c r="N2595" s="289">
        <f t="shared" si="81"/>
        <v>0.4262473162253349</v>
      </c>
    </row>
    <row r="2596" spans="1:14">
      <c r="A2596" s="273" t="s">
        <v>2065</v>
      </c>
      <c r="B2596" s="273">
        <v>461212203</v>
      </c>
      <c r="C2596" s="273" t="s">
        <v>1511</v>
      </c>
      <c r="D2596" s="273">
        <v>20123283</v>
      </c>
      <c r="E2596" s="273">
        <v>250</v>
      </c>
      <c r="F2596" s="273" t="s">
        <v>1772</v>
      </c>
      <c r="G2596" s="273" t="s">
        <v>1255</v>
      </c>
      <c r="H2596" s="273" t="s">
        <v>1773</v>
      </c>
      <c r="I2596" s="287">
        <v>1</v>
      </c>
      <c r="J2596" s="273">
        <v>204</v>
      </c>
      <c r="K2596" s="288">
        <v>0.34444159999999996</v>
      </c>
      <c r="L2596" s="288">
        <v>0.149977</v>
      </c>
      <c r="M2596" s="288">
        <f t="shared" si="80"/>
        <v>0.19446459999999996</v>
      </c>
      <c r="N2596" s="289">
        <f t="shared" si="81"/>
        <v>0.56457930749363605</v>
      </c>
    </row>
    <row r="2597" spans="1:14">
      <c r="A2597" s="273" t="s">
        <v>2065</v>
      </c>
      <c r="B2597" s="273">
        <v>461212203</v>
      </c>
      <c r="C2597" s="273" t="s">
        <v>1511</v>
      </c>
      <c r="D2597" s="273">
        <v>21070919</v>
      </c>
      <c r="E2597" s="273">
        <v>100</v>
      </c>
      <c r="F2597" s="273" t="s">
        <v>1772</v>
      </c>
      <c r="G2597" s="273" t="s">
        <v>1255</v>
      </c>
      <c r="H2597" s="273" t="s">
        <v>1773</v>
      </c>
      <c r="I2597" s="287">
        <v>1</v>
      </c>
      <c r="J2597" s="273">
        <v>46</v>
      </c>
      <c r="K2597" s="288">
        <v>2.5884400000000002E-2</v>
      </c>
      <c r="L2597" s="288">
        <v>2.0552999999999998E-2</v>
      </c>
      <c r="M2597" s="288">
        <f t="shared" si="80"/>
        <v>5.3314000000000035E-3</v>
      </c>
      <c r="N2597" s="289">
        <f t="shared" si="81"/>
        <v>0.20596961876651587</v>
      </c>
    </row>
    <row r="2598" spans="1:14">
      <c r="A2598" s="273" t="s">
        <v>2065</v>
      </c>
      <c r="B2598" s="273">
        <v>461212202</v>
      </c>
      <c r="C2598" s="273" t="s">
        <v>1510</v>
      </c>
      <c r="D2598" s="273">
        <v>21677120</v>
      </c>
      <c r="E2598" s="273">
        <v>100</v>
      </c>
      <c r="F2598" s="273" t="s">
        <v>1772</v>
      </c>
      <c r="G2598" s="273" t="s">
        <v>1255</v>
      </c>
      <c r="H2598" s="273" t="s">
        <v>1773</v>
      </c>
      <c r="I2598" s="287">
        <v>1</v>
      </c>
      <c r="J2598" s="273">
        <v>50</v>
      </c>
      <c r="K2598" s="288">
        <v>0.10351639999999999</v>
      </c>
      <c r="L2598" s="288">
        <v>6.4065999999999998E-2</v>
      </c>
      <c r="M2598" s="288">
        <f t="shared" si="80"/>
        <v>3.9450399999999997E-2</v>
      </c>
      <c r="N2598" s="289">
        <f t="shared" si="81"/>
        <v>0.38110289770509792</v>
      </c>
    </row>
    <row r="2599" spans="1:14">
      <c r="A2599" s="273" t="s">
        <v>2065</v>
      </c>
      <c r="B2599" s="273">
        <v>461212203</v>
      </c>
      <c r="C2599" s="273" t="s">
        <v>1511</v>
      </c>
      <c r="D2599" s="273">
        <v>21677128</v>
      </c>
      <c r="E2599" s="273">
        <v>100</v>
      </c>
      <c r="F2599" s="273" t="s">
        <v>1772</v>
      </c>
      <c r="G2599" s="273" t="s">
        <v>1255</v>
      </c>
      <c r="H2599" s="273" t="s">
        <v>1773</v>
      </c>
      <c r="I2599" s="287">
        <v>1</v>
      </c>
      <c r="J2599" s="273">
        <v>25</v>
      </c>
      <c r="K2599" s="288">
        <v>5.1265999999999999E-2</v>
      </c>
      <c r="L2599" s="288">
        <v>1.8277999999999999E-2</v>
      </c>
      <c r="M2599" s="288">
        <f t="shared" si="80"/>
        <v>3.2988000000000003E-2</v>
      </c>
      <c r="N2599" s="289">
        <f t="shared" si="81"/>
        <v>0.64346740529785829</v>
      </c>
    </row>
    <row r="2600" spans="1:14">
      <c r="A2600" s="273" t="s">
        <v>2065</v>
      </c>
      <c r="B2600" s="273">
        <v>461212202</v>
      </c>
      <c r="C2600" s="273" t="s">
        <v>1510</v>
      </c>
      <c r="D2600" s="273">
        <v>21677136</v>
      </c>
      <c r="E2600" s="273">
        <v>100</v>
      </c>
      <c r="F2600" s="273" t="s">
        <v>1772</v>
      </c>
      <c r="G2600" s="273" t="s">
        <v>1255</v>
      </c>
      <c r="H2600" s="273" t="s">
        <v>1773</v>
      </c>
      <c r="I2600" s="287">
        <v>1</v>
      </c>
      <c r="J2600" s="273">
        <v>54</v>
      </c>
      <c r="K2600" s="288">
        <v>7.3107600000000009E-2</v>
      </c>
      <c r="L2600" s="288">
        <v>5.0307999999999999E-2</v>
      </c>
      <c r="M2600" s="288">
        <f t="shared" si="80"/>
        <v>2.279960000000001E-2</v>
      </c>
      <c r="N2600" s="289">
        <f t="shared" si="81"/>
        <v>0.31186360925539897</v>
      </c>
    </row>
    <row r="2601" spans="1:14">
      <c r="A2601" s="273" t="s">
        <v>2065</v>
      </c>
      <c r="B2601" s="273">
        <v>461212202</v>
      </c>
      <c r="C2601" s="273" t="s">
        <v>1510</v>
      </c>
      <c r="D2601" s="273">
        <v>21677142</v>
      </c>
      <c r="E2601" s="273">
        <v>100</v>
      </c>
      <c r="F2601" s="273" t="s">
        <v>1772</v>
      </c>
      <c r="G2601" s="273" t="s">
        <v>1255</v>
      </c>
      <c r="H2601" s="273" t="s">
        <v>1773</v>
      </c>
      <c r="I2601" s="287">
        <v>1</v>
      </c>
      <c r="J2601" s="273">
        <v>45</v>
      </c>
      <c r="K2601" s="288">
        <v>5.7730800000000006E-2</v>
      </c>
      <c r="L2601" s="288">
        <v>4.1688000000000003E-2</v>
      </c>
      <c r="M2601" s="288">
        <f t="shared" si="80"/>
        <v>1.6042800000000003E-2</v>
      </c>
      <c r="N2601" s="289">
        <f t="shared" si="81"/>
        <v>0.2778897919308238</v>
      </c>
    </row>
    <row r="2602" spans="1:14">
      <c r="A2602" s="273" t="s">
        <v>2065</v>
      </c>
      <c r="B2602" s="273">
        <v>461212202</v>
      </c>
      <c r="C2602" s="273" t="s">
        <v>1510</v>
      </c>
      <c r="D2602" s="273">
        <v>21677152</v>
      </c>
      <c r="E2602" s="273">
        <v>100</v>
      </c>
      <c r="F2602" s="273" t="s">
        <v>1772</v>
      </c>
      <c r="G2602" s="273" t="s">
        <v>1255</v>
      </c>
      <c r="H2602" s="273" t="s">
        <v>1773</v>
      </c>
      <c r="I2602" s="287">
        <v>1</v>
      </c>
      <c r="J2602" s="273">
        <v>52</v>
      </c>
      <c r="K2602" s="288">
        <v>0.1086472</v>
      </c>
      <c r="L2602" s="288">
        <v>5.4785E-2</v>
      </c>
      <c r="M2602" s="288">
        <f t="shared" si="80"/>
        <v>5.3862199999999999E-2</v>
      </c>
      <c r="N2602" s="289">
        <f t="shared" si="81"/>
        <v>0.49575322695844898</v>
      </c>
    </row>
    <row r="2603" spans="1:14">
      <c r="A2603" s="273" t="s">
        <v>2065</v>
      </c>
      <c r="B2603" s="273">
        <v>461212202</v>
      </c>
      <c r="C2603" s="273" t="s">
        <v>1510</v>
      </c>
      <c r="D2603" s="273">
        <v>21677158</v>
      </c>
      <c r="E2603" s="273">
        <v>100</v>
      </c>
      <c r="F2603" s="273" t="s">
        <v>1772</v>
      </c>
      <c r="G2603" s="273" t="s">
        <v>1255</v>
      </c>
      <c r="H2603" s="273" t="s">
        <v>1773</v>
      </c>
      <c r="I2603" s="287">
        <v>1</v>
      </c>
      <c r="J2603" s="273">
        <v>91</v>
      </c>
      <c r="K2603" s="288">
        <v>0.1305356</v>
      </c>
      <c r="L2603" s="288">
        <v>7.3915999999999996E-2</v>
      </c>
      <c r="M2603" s="288">
        <f t="shared" si="80"/>
        <v>5.6619600000000006E-2</v>
      </c>
      <c r="N2603" s="289">
        <f t="shared" si="81"/>
        <v>0.43374834144861635</v>
      </c>
    </row>
    <row r="2604" spans="1:14">
      <c r="A2604" s="273" t="s">
        <v>2065</v>
      </c>
      <c r="B2604" s="273">
        <v>461212202</v>
      </c>
      <c r="C2604" s="273" t="s">
        <v>1510</v>
      </c>
      <c r="D2604" s="273">
        <v>21677162</v>
      </c>
      <c r="E2604" s="273">
        <v>100</v>
      </c>
      <c r="F2604" s="273" t="s">
        <v>1772</v>
      </c>
      <c r="G2604" s="273" t="s">
        <v>1255</v>
      </c>
      <c r="H2604" s="273" t="s">
        <v>1773</v>
      </c>
      <c r="I2604" s="287">
        <v>1</v>
      </c>
      <c r="J2604" s="273">
        <v>108</v>
      </c>
      <c r="K2604" s="288">
        <v>0.16874920000000002</v>
      </c>
      <c r="L2604" s="288">
        <v>9.8000000000000004E-2</v>
      </c>
      <c r="M2604" s="288">
        <f t="shared" si="80"/>
        <v>7.0749200000000012E-2</v>
      </c>
      <c r="N2604" s="289">
        <f t="shared" si="81"/>
        <v>0.41925650610491788</v>
      </c>
    </row>
    <row r="2605" spans="1:14">
      <c r="A2605" s="273" t="s">
        <v>2065</v>
      </c>
      <c r="B2605" s="273">
        <v>461212202</v>
      </c>
      <c r="C2605" s="273" t="s">
        <v>1510</v>
      </c>
      <c r="D2605" s="273">
        <v>21677168</v>
      </c>
      <c r="E2605" s="273">
        <v>100</v>
      </c>
      <c r="F2605" s="273" t="s">
        <v>1772</v>
      </c>
      <c r="G2605" s="273" t="s">
        <v>1255</v>
      </c>
      <c r="H2605" s="273" t="s">
        <v>1773</v>
      </c>
      <c r="I2605" s="287">
        <v>1</v>
      </c>
      <c r="J2605" s="273">
        <v>52</v>
      </c>
      <c r="K2605" s="288">
        <v>5.36436E-2</v>
      </c>
      <c r="L2605" s="288">
        <v>4.3160999999999998E-2</v>
      </c>
      <c r="M2605" s="288">
        <f t="shared" si="80"/>
        <v>1.0482600000000002E-2</v>
      </c>
      <c r="N2605" s="289">
        <f t="shared" si="81"/>
        <v>0.19541194103304033</v>
      </c>
    </row>
    <row r="2606" spans="1:14">
      <c r="A2606" s="273" t="s">
        <v>2065</v>
      </c>
      <c r="B2606" s="273">
        <v>461212203</v>
      </c>
      <c r="C2606" s="273" t="s">
        <v>1511</v>
      </c>
      <c r="D2606" s="273">
        <v>21677204</v>
      </c>
      <c r="E2606" s="273">
        <v>100</v>
      </c>
      <c r="F2606" s="273" t="s">
        <v>1772</v>
      </c>
      <c r="G2606" s="273" t="s">
        <v>1255</v>
      </c>
      <c r="H2606" s="273" t="s">
        <v>1773</v>
      </c>
      <c r="I2606" s="287">
        <v>1</v>
      </c>
      <c r="J2606" s="273">
        <v>51</v>
      </c>
      <c r="K2606" s="288">
        <v>8.0243999999999996E-2</v>
      </c>
      <c r="L2606" s="288">
        <v>5.9705000000000001E-2</v>
      </c>
      <c r="M2606" s="288">
        <f t="shared" si="80"/>
        <v>2.0538999999999995E-2</v>
      </c>
      <c r="N2606" s="289">
        <f t="shared" si="81"/>
        <v>0.25595683166342648</v>
      </c>
    </row>
    <row r="2607" spans="1:14">
      <c r="A2607" s="273" t="s">
        <v>2065</v>
      </c>
      <c r="B2607" s="273">
        <v>461212202</v>
      </c>
      <c r="C2607" s="273" t="s">
        <v>1510</v>
      </c>
      <c r="D2607" s="273">
        <v>21677212</v>
      </c>
      <c r="E2607" s="273">
        <v>100</v>
      </c>
      <c r="F2607" s="273" t="s">
        <v>1772</v>
      </c>
      <c r="G2607" s="273" t="s">
        <v>1255</v>
      </c>
      <c r="H2607" s="273" t="s">
        <v>1773</v>
      </c>
      <c r="I2607" s="287">
        <v>1</v>
      </c>
      <c r="J2607" s="273">
        <v>80</v>
      </c>
      <c r="K2607" s="288">
        <v>0.10502160000000001</v>
      </c>
      <c r="L2607" s="288">
        <v>5.9861999999999999E-2</v>
      </c>
      <c r="M2607" s="288">
        <f t="shared" si="80"/>
        <v>4.5159600000000008E-2</v>
      </c>
      <c r="N2607" s="289">
        <f t="shared" si="81"/>
        <v>0.43000297081743188</v>
      </c>
    </row>
    <row r="2608" spans="1:14">
      <c r="A2608" s="273" t="s">
        <v>2065</v>
      </c>
      <c r="B2608" s="273">
        <v>461212203</v>
      </c>
      <c r="C2608" s="273" t="s">
        <v>1511</v>
      </c>
      <c r="D2608" s="273">
        <v>21677246</v>
      </c>
      <c r="E2608" s="273">
        <v>100</v>
      </c>
      <c r="F2608" s="273" t="s">
        <v>1772</v>
      </c>
      <c r="G2608" s="273" t="s">
        <v>1255</v>
      </c>
      <c r="H2608" s="273" t="s">
        <v>1773</v>
      </c>
      <c r="I2608" s="287">
        <v>1</v>
      </c>
      <c r="J2608" s="273">
        <v>59</v>
      </c>
      <c r="K2608" s="288">
        <v>5.1534000000000003E-2</v>
      </c>
      <c r="L2608" s="288">
        <v>4.1977E-2</v>
      </c>
      <c r="M2608" s="288">
        <f t="shared" si="80"/>
        <v>9.557000000000003E-3</v>
      </c>
      <c r="N2608" s="289">
        <f t="shared" si="81"/>
        <v>0.18545038227189822</v>
      </c>
    </row>
    <row r="2609" spans="1:14">
      <c r="A2609" s="273" t="s">
        <v>2065</v>
      </c>
      <c r="B2609" s="273">
        <v>461212203</v>
      </c>
      <c r="C2609" s="273" t="s">
        <v>1511</v>
      </c>
      <c r="D2609" s="273">
        <v>21677256</v>
      </c>
      <c r="E2609" s="273">
        <v>100</v>
      </c>
      <c r="F2609" s="273" t="s">
        <v>1772</v>
      </c>
      <c r="G2609" s="273" t="s">
        <v>1255</v>
      </c>
      <c r="H2609" s="273" t="s">
        <v>1773</v>
      </c>
      <c r="I2609" s="287">
        <v>1</v>
      </c>
      <c r="J2609" s="273">
        <v>72</v>
      </c>
      <c r="K2609" s="288">
        <v>0.1901004</v>
      </c>
      <c r="L2609" s="288">
        <v>8.1370999999999999E-2</v>
      </c>
      <c r="M2609" s="288">
        <f t="shared" si="80"/>
        <v>0.1087294</v>
      </c>
      <c r="N2609" s="289">
        <f t="shared" si="81"/>
        <v>0.57195776547550659</v>
      </c>
    </row>
    <row r="2610" spans="1:14">
      <c r="A2610" s="273" t="s">
        <v>2065</v>
      </c>
      <c r="B2610" s="273">
        <v>461212202</v>
      </c>
      <c r="C2610" s="273" t="s">
        <v>1510</v>
      </c>
      <c r="D2610" s="273">
        <v>21677270</v>
      </c>
      <c r="E2610" s="273">
        <v>250</v>
      </c>
      <c r="F2610" s="273" t="s">
        <v>1772</v>
      </c>
      <c r="G2610" s="273" t="s">
        <v>1255</v>
      </c>
      <c r="H2610" s="273" t="s">
        <v>1773</v>
      </c>
      <c r="I2610" s="287">
        <v>1</v>
      </c>
      <c r="J2610" s="273">
        <v>222</v>
      </c>
      <c r="K2610" s="288">
        <v>0.42134720000000003</v>
      </c>
      <c r="L2610" s="288">
        <v>0.15817500000000001</v>
      </c>
      <c r="M2610" s="288">
        <f t="shared" ref="M2610:M2673" si="82">K2610-L2610</f>
        <v>0.26317220000000002</v>
      </c>
      <c r="N2610" s="289">
        <f t="shared" ref="N2610:N2673" si="83">M2610/K2610</f>
        <v>0.62459700693394904</v>
      </c>
    </row>
    <row r="2611" spans="1:14">
      <c r="A2611" s="273" t="s">
        <v>2065</v>
      </c>
      <c r="B2611" s="273">
        <v>461212203</v>
      </c>
      <c r="C2611" s="273" t="s">
        <v>1511</v>
      </c>
      <c r="D2611" s="273">
        <v>21677288</v>
      </c>
      <c r="E2611" s="273">
        <v>100</v>
      </c>
      <c r="F2611" s="273" t="s">
        <v>1772</v>
      </c>
      <c r="G2611" s="273" t="s">
        <v>1255</v>
      </c>
      <c r="H2611" s="273" t="s">
        <v>1773</v>
      </c>
      <c r="I2611" s="287">
        <v>1</v>
      </c>
      <c r="J2611" s="273">
        <v>70</v>
      </c>
      <c r="K2611" s="288">
        <v>0.13399</v>
      </c>
      <c r="L2611" s="288">
        <v>6.1246000000000002E-2</v>
      </c>
      <c r="M2611" s="288">
        <f t="shared" si="82"/>
        <v>7.2744000000000003E-2</v>
      </c>
      <c r="N2611" s="289">
        <f t="shared" si="83"/>
        <v>0.54290618702888283</v>
      </c>
    </row>
    <row r="2612" spans="1:14">
      <c r="A2612" s="273" t="s">
        <v>2065</v>
      </c>
      <c r="B2612" s="273">
        <v>461212202</v>
      </c>
      <c r="C2612" s="273" t="s">
        <v>1510</v>
      </c>
      <c r="D2612" s="273">
        <v>21677292</v>
      </c>
      <c r="E2612" s="273">
        <v>100</v>
      </c>
      <c r="F2612" s="273" t="s">
        <v>1772</v>
      </c>
      <c r="G2612" s="273" t="s">
        <v>1255</v>
      </c>
      <c r="H2612" s="273" t="s">
        <v>1773</v>
      </c>
      <c r="I2612" s="287">
        <v>1</v>
      </c>
      <c r="J2612" s="273">
        <v>83</v>
      </c>
      <c r="K2612" s="288">
        <v>0.16174239999999998</v>
      </c>
      <c r="L2612" s="288">
        <v>8.1084000000000003E-2</v>
      </c>
      <c r="M2612" s="288">
        <f t="shared" si="82"/>
        <v>8.0658399999999977E-2</v>
      </c>
      <c r="N2612" s="289">
        <f t="shared" si="83"/>
        <v>0.4986843276716556</v>
      </c>
    </row>
    <row r="2613" spans="1:14">
      <c r="A2613" s="273" t="s">
        <v>2065</v>
      </c>
      <c r="B2613" s="273">
        <v>461212202</v>
      </c>
      <c r="C2613" s="273" t="s">
        <v>1510</v>
      </c>
      <c r="D2613" s="273">
        <v>23037206</v>
      </c>
      <c r="E2613" s="273">
        <v>100</v>
      </c>
      <c r="F2613" s="273" t="s">
        <v>1772</v>
      </c>
      <c r="G2613" s="273" t="s">
        <v>1255</v>
      </c>
      <c r="H2613" s="273" t="s">
        <v>1773</v>
      </c>
      <c r="I2613" s="287">
        <v>1</v>
      </c>
      <c r="J2613" s="273">
        <v>39</v>
      </c>
      <c r="K2613" s="288">
        <v>0.19551399999999999</v>
      </c>
      <c r="L2613" s="288">
        <v>7.2414999999999993E-2</v>
      </c>
      <c r="M2613" s="288">
        <f t="shared" si="82"/>
        <v>0.123099</v>
      </c>
      <c r="N2613" s="289">
        <f t="shared" si="83"/>
        <v>0.62961731640700924</v>
      </c>
    </row>
    <row r="2614" spans="1:14">
      <c r="A2614" s="273" t="s">
        <v>2065</v>
      </c>
      <c r="B2614" s="273">
        <v>461212202</v>
      </c>
      <c r="C2614" s="273" t="s">
        <v>1510</v>
      </c>
      <c r="D2614" s="273">
        <v>23037208</v>
      </c>
      <c r="E2614" s="273">
        <v>100</v>
      </c>
      <c r="F2614" s="273" t="s">
        <v>1772</v>
      </c>
      <c r="G2614" s="273" t="s">
        <v>1255</v>
      </c>
      <c r="H2614" s="273" t="s">
        <v>1773</v>
      </c>
      <c r="I2614" s="287">
        <v>1</v>
      </c>
      <c r="J2614" s="273">
        <v>113</v>
      </c>
      <c r="K2614" s="288">
        <v>8.0248800000000009E-2</v>
      </c>
      <c r="L2614" s="288">
        <v>2.6842000000000001E-2</v>
      </c>
      <c r="M2614" s="288">
        <f t="shared" si="82"/>
        <v>5.3406800000000004E-2</v>
      </c>
      <c r="N2614" s="289">
        <f t="shared" si="83"/>
        <v>0.66551524758002611</v>
      </c>
    </row>
    <row r="2615" spans="1:14">
      <c r="A2615" s="273" t="s">
        <v>2065</v>
      </c>
      <c r="B2615" s="273">
        <v>461212207</v>
      </c>
      <c r="C2615" s="273" t="s">
        <v>1513</v>
      </c>
      <c r="D2615" s="273">
        <v>23037226</v>
      </c>
      <c r="E2615" s="273">
        <v>100</v>
      </c>
      <c r="F2615" s="273" t="s">
        <v>1772</v>
      </c>
      <c r="G2615" s="273" t="s">
        <v>1255</v>
      </c>
      <c r="H2615" s="273" t="s">
        <v>1773</v>
      </c>
      <c r="I2615" s="287">
        <v>1</v>
      </c>
      <c r="J2615" s="273">
        <v>39</v>
      </c>
      <c r="K2615" s="288">
        <v>7.0101200000000002E-2</v>
      </c>
      <c r="L2615" s="288">
        <v>5.2866000000000003E-2</v>
      </c>
      <c r="M2615" s="288">
        <f t="shared" si="82"/>
        <v>1.7235199999999999E-2</v>
      </c>
      <c r="N2615" s="289">
        <f t="shared" si="83"/>
        <v>0.24586169708935079</v>
      </c>
    </row>
    <row r="2616" spans="1:14">
      <c r="A2616" s="273" t="s">
        <v>2065</v>
      </c>
      <c r="B2616" s="273">
        <v>461212207</v>
      </c>
      <c r="C2616" s="273" t="s">
        <v>1513</v>
      </c>
      <c r="D2616" s="273">
        <v>23037236</v>
      </c>
      <c r="E2616" s="273">
        <v>250</v>
      </c>
      <c r="F2616" s="273" t="s">
        <v>1772</v>
      </c>
      <c r="G2616" s="273" t="s">
        <v>1255</v>
      </c>
      <c r="H2616" s="273" t="s">
        <v>1773</v>
      </c>
      <c r="I2616" s="287">
        <v>1</v>
      </c>
      <c r="J2616" s="273">
        <v>133</v>
      </c>
      <c r="K2616" s="288">
        <v>0.2221688</v>
      </c>
      <c r="L2616" s="288">
        <v>0.1149553</v>
      </c>
      <c r="M2616" s="288">
        <f t="shared" si="82"/>
        <v>0.1072135</v>
      </c>
      <c r="N2616" s="289">
        <f t="shared" si="83"/>
        <v>0.48257676145345341</v>
      </c>
    </row>
    <row r="2617" spans="1:14">
      <c r="A2617" s="273" t="s">
        <v>2065</v>
      </c>
      <c r="B2617" s="273">
        <v>461212207</v>
      </c>
      <c r="C2617" s="273" t="s">
        <v>1513</v>
      </c>
      <c r="D2617" s="273">
        <v>23037242</v>
      </c>
      <c r="E2617" s="273">
        <v>100</v>
      </c>
      <c r="F2617" s="273" t="s">
        <v>1772</v>
      </c>
      <c r="G2617" s="273" t="s">
        <v>1255</v>
      </c>
      <c r="H2617" s="273" t="s">
        <v>1773</v>
      </c>
      <c r="I2617" s="287">
        <v>1</v>
      </c>
      <c r="J2617" s="273">
        <v>96</v>
      </c>
      <c r="K2617" s="288">
        <v>0.1675084</v>
      </c>
      <c r="L2617" s="288">
        <v>0.113465</v>
      </c>
      <c r="M2617" s="288">
        <f t="shared" si="82"/>
        <v>5.4043400000000005E-2</v>
      </c>
      <c r="N2617" s="289">
        <f t="shared" si="83"/>
        <v>0.32263098447600241</v>
      </c>
    </row>
    <row r="2618" spans="1:14">
      <c r="A2618" s="273" t="s">
        <v>2065</v>
      </c>
      <c r="B2618" s="273">
        <v>461212207</v>
      </c>
      <c r="C2618" s="273" t="s">
        <v>1513</v>
      </c>
      <c r="D2618" s="273">
        <v>23037252</v>
      </c>
      <c r="E2618" s="273">
        <v>100</v>
      </c>
      <c r="F2618" s="273" t="s">
        <v>1772</v>
      </c>
      <c r="G2618" s="273" t="s">
        <v>1255</v>
      </c>
      <c r="H2618" s="273" t="s">
        <v>1773</v>
      </c>
      <c r="I2618" s="287">
        <v>1</v>
      </c>
      <c r="J2618" s="273">
        <v>144</v>
      </c>
      <c r="K2618" s="288">
        <v>0.1485368</v>
      </c>
      <c r="L2618" s="288">
        <v>0.12486999999999999</v>
      </c>
      <c r="M2618" s="288">
        <f t="shared" si="82"/>
        <v>2.3666800000000002E-2</v>
      </c>
      <c r="N2618" s="289">
        <f t="shared" si="83"/>
        <v>0.15933290605425729</v>
      </c>
    </row>
    <row r="2619" spans="1:14">
      <c r="A2619" s="273" t="s">
        <v>2065</v>
      </c>
      <c r="B2619" s="273">
        <v>461212207</v>
      </c>
      <c r="C2619" s="273" t="s">
        <v>1513</v>
      </c>
      <c r="D2619" s="273">
        <v>23037292</v>
      </c>
      <c r="E2619" s="273">
        <v>500</v>
      </c>
      <c r="F2619" s="273" t="s">
        <v>1772</v>
      </c>
      <c r="G2619" s="273" t="s">
        <v>1255</v>
      </c>
      <c r="H2619" s="273" t="s">
        <v>1773</v>
      </c>
      <c r="I2619" s="287">
        <v>1</v>
      </c>
      <c r="J2619" s="273">
        <v>234</v>
      </c>
      <c r="K2619" s="288">
        <v>0.621336</v>
      </c>
      <c r="L2619" s="288">
        <v>0.33346503000000005</v>
      </c>
      <c r="M2619" s="288">
        <f t="shared" si="82"/>
        <v>0.28787096999999995</v>
      </c>
      <c r="N2619" s="289">
        <f t="shared" si="83"/>
        <v>0.46330965854223793</v>
      </c>
    </row>
    <row r="2620" spans="1:14">
      <c r="A2620" s="273" t="s">
        <v>2065</v>
      </c>
      <c r="B2620" s="273">
        <v>461212202</v>
      </c>
      <c r="C2620" s="273" t="s">
        <v>1510</v>
      </c>
      <c r="D2620" s="273">
        <v>23037304</v>
      </c>
      <c r="E2620" s="273">
        <v>100</v>
      </c>
      <c r="F2620" s="273" t="s">
        <v>1772</v>
      </c>
      <c r="G2620" s="273" t="s">
        <v>1255</v>
      </c>
      <c r="H2620" s="273" t="s">
        <v>1773</v>
      </c>
      <c r="I2620" s="287">
        <v>1</v>
      </c>
      <c r="J2620" s="273">
        <v>168</v>
      </c>
      <c r="K2620" s="288">
        <v>0.1517656</v>
      </c>
      <c r="L2620" s="288">
        <v>0.140232</v>
      </c>
      <c r="M2620" s="288">
        <f t="shared" si="82"/>
        <v>1.1533600000000005E-2</v>
      </c>
      <c r="N2620" s="289">
        <f t="shared" si="83"/>
        <v>7.59961414180816E-2</v>
      </c>
    </row>
    <row r="2621" spans="1:14">
      <c r="A2621" s="273" t="s">
        <v>2065</v>
      </c>
      <c r="B2621" s="273">
        <v>461212202</v>
      </c>
      <c r="C2621" s="273" t="s">
        <v>1510</v>
      </c>
      <c r="D2621" s="273">
        <v>23037326</v>
      </c>
      <c r="E2621" s="273">
        <v>315</v>
      </c>
      <c r="F2621" s="273" t="s">
        <v>1772</v>
      </c>
      <c r="G2621" s="273" t="s">
        <v>1255</v>
      </c>
      <c r="H2621" s="273" t="s">
        <v>1773</v>
      </c>
      <c r="I2621" s="287">
        <v>1</v>
      </c>
      <c r="J2621" s="273">
        <v>197</v>
      </c>
      <c r="K2621" s="288">
        <v>0.4781184</v>
      </c>
      <c r="L2621" s="288">
        <v>0.28610580599999996</v>
      </c>
      <c r="M2621" s="288">
        <f t="shared" si="82"/>
        <v>0.19201259400000004</v>
      </c>
      <c r="N2621" s="289">
        <f t="shared" si="83"/>
        <v>0.40160051150510007</v>
      </c>
    </row>
    <row r="2622" spans="1:14">
      <c r="A2622" s="273" t="s">
        <v>2062</v>
      </c>
      <c r="B2622" s="273">
        <v>461221303</v>
      </c>
      <c r="C2622" s="273" t="s">
        <v>2063</v>
      </c>
      <c r="D2622" s="273">
        <v>23037480</v>
      </c>
      <c r="E2622" s="273">
        <v>100</v>
      </c>
      <c r="F2622" s="273" t="s">
        <v>1772</v>
      </c>
      <c r="G2622" s="273" t="s">
        <v>1255</v>
      </c>
      <c r="H2622" s="273" t="s">
        <v>1773</v>
      </c>
      <c r="I2622" s="287">
        <v>1</v>
      </c>
      <c r="J2622" s="273">
        <v>56</v>
      </c>
      <c r="K2622" s="288">
        <v>1.8383200000000002E-2</v>
      </c>
      <c r="L2622" s="288">
        <v>1.5720000000000001E-2</v>
      </c>
      <c r="M2622" s="288">
        <f t="shared" si="82"/>
        <v>2.663200000000001E-3</v>
      </c>
      <c r="N2622" s="289">
        <f t="shared" si="83"/>
        <v>0.14487140432568871</v>
      </c>
    </row>
    <row r="2623" spans="1:14">
      <c r="A2623" s="273" t="s">
        <v>2062</v>
      </c>
      <c r="B2623" s="273">
        <v>461221301</v>
      </c>
      <c r="C2623" s="273" t="s">
        <v>1518</v>
      </c>
      <c r="D2623" s="273">
        <v>23038086</v>
      </c>
      <c r="E2623" s="273">
        <v>100</v>
      </c>
      <c r="F2623" s="273" t="s">
        <v>1772</v>
      </c>
      <c r="G2623" s="273" t="s">
        <v>1255</v>
      </c>
      <c r="H2623" s="273" t="s">
        <v>1773</v>
      </c>
      <c r="I2623" s="287">
        <v>1</v>
      </c>
      <c r="J2623" s="273">
        <v>69</v>
      </c>
      <c r="K2623" s="288">
        <v>4.6682000000000001E-2</v>
      </c>
      <c r="L2623" s="288">
        <v>3.8537000000000002E-2</v>
      </c>
      <c r="M2623" s="288">
        <f t="shared" si="82"/>
        <v>8.1449999999999995E-3</v>
      </c>
      <c r="N2623" s="289">
        <f t="shared" si="83"/>
        <v>0.17447838567327875</v>
      </c>
    </row>
    <row r="2624" spans="1:14">
      <c r="A2624" s="273" t="s">
        <v>2062</v>
      </c>
      <c r="B2624" s="273">
        <v>461221301</v>
      </c>
      <c r="C2624" s="273" t="s">
        <v>1518</v>
      </c>
      <c r="D2624" s="273">
        <v>23038310</v>
      </c>
      <c r="E2624" s="273">
        <v>100</v>
      </c>
      <c r="F2624" s="273" t="s">
        <v>1772</v>
      </c>
      <c r="G2624" s="273" t="s">
        <v>1255</v>
      </c>
      <c r="H2624" s="273" t="s">
        <v>1773</v>
      </c>
      <c r="I2624" s="287">
        <v>1</v>
      </c>
      <c r="J2624" s="273">
        <v>108</v>
      </c>
      <c r="K2624" s="288">
        <v>0.1394908</v>
      </c>
      <c r="L2624" s="288">
        <v>6.5206E-2</v>
      </c>
      <c r="M2624" s="288">
        <f t="shared" si="82"/>
        <v>7.4284799999999998E-2</v>
      </c>
      <c r="N2624" s="289">
        <f t="shared" si="83"/>
        <v>0.53254264797391659</v>
      </c>
    </row>
    <row r="2625" spans="1:14">
      <c r="A2625" s="273" t="s">
        <v>2065</v>
      </c>
      <c r="B2625" s="273">
        <v>461212201</v>
      </c>
      <c r="C2625" s="273" t="s">
        <v>1509</v>
      </c>
      <c r="D2625" s="273">
        <v>26005722</v>
      </c>
      <c r="E2625" s="273">
        <v>100</v>
      </c>
      <c r="F2625" s="273" t="s">
        <v>1772</v>
      </c>
      <c r="G2625" s="273" t="s">
        <v>1255</v>
      </c>
      <c r="H2625" s="273" t="s">
        <v>1773</v>
      </c>
      <c r="I2625" s="287">
        <v>1</v>
      </c>
      <c r="J2625" s="273">
        <v>99</v>
      </c>
      <c r="K2625" s="288">
        <v>8.3770800000000006E-2</v>
      </c>
      <c r="L2625" s="288">
        <v>5.9746E-2</v>
      </c>
      <c r="M2625" s="288">
        <f t="shared" si="82"/>
        <v>2.4024800000000006E-2</v>
      </c>
      <c r="N2625" s="289">
        <f t="shared" si="83"/>
        <v>0.28679205642061439</v>
      </c>
    </row>
    <row r="2626" spans="1:14">
      <c r="A2626" s="273" t="s">
        <v>2065</v>
      </c>
      <c r="B2626" s="273">
        <v>461212201</v>
      </c>
      <c r="C2626" s="273" t="s">
        <v>1509</v>
      </c>
      <c r="D2626" s="273">
        <v>26005724</v>
      </c>
      <c r="E2626" s="273">
        <v>100</v>
      </c>
      <c r="F2626" s="273" t="s">
        <v>1772</v>
      </c>
      <c r="G2626" s="273" t="s">
        <v>1255</v>
      </c>
      <c r="H2626" s="273" t="s">
        <v>1773</v>
      </c>
      <c r="I2626" s="287">
        <v>1</v>
      </c>
      <c r="J2626" s="273">
        <v>24</v>
      </c>
      <c r="K2626" s="288">
        <v>3.75956E-2</v>
      </c>
      <c r="L2626" s="288">
        <v>3.2084000000000001E-2</v>
      </c>
      <c r="M2626" s="288">
        <f t="shared" si="82"/>
        <v>5.5115999999999984E-3</v>
      </c>
      <c r="N2626" s="289">
        <f t="shared" si="83"/>
        <v>0.14660226196682585</v>
      </c>
    </row>
    <row r="2627" spans="1:14">
      <c r="A2627" s="273" t="s">
        <v>2065</v>
      </c>
      <c r="B2627" s="273">
        <v>461212201</v>
      </c>
      <c r="C2627" s="273" t="s">
        <v>1509</v>
      </c>
      <c r="D2627" s="273">
        <v>26005756</v>
      </c>
      <c r="E2627" s="273">
        <v>100</v>
      </c>
      <c r="F2627" s="273" t="s">
        <v>1772</v>
      </c>
      <c r="G2627" s="273" t="s">
        <v>1255</v>
      </c>
      <c r="H2627" s="273" t="s">
        <v>1773</v>
      </c>
      <c r="I2627" s="287">
        <v>1</v>
      </c>
      <c r="J2627" s="273">
        <v>144</v>
      </c>
      <c r="K2627" s="288">
        <v>0.14686479999999999</v>
      </c>
      <c r="L2627" s="288">
        <v>0.11075699999999999</v>
      </c>
      <c r="M2627" s="288">
        <f t="shared" si="82"/>
        <v>3.6107799999999995E-2</v>
      </c>
      <c r="N2627" s="289">
        <f t="shared" si="83"/>
        <v>0.24585741443831333</v>
      </c>
    </row>
    <row r="2628" spans="1:14">
      <c r="A2628" s="273" t="s">
        <v>2065</v>
      </c>
      <c r="B2628" s="273">
        <v>461212201</v>
      </c>
      <c r="C2628" s="273" t="s">
        <v>1509</v>
      </c>
      <c r="D2628" s="273">
        <v>26005774</v>
      </c>
      <c r="E2628" s="273">
        <v>100</v>
      </c>
      <c r="F2628" s="273" t="s">
        <v>1772</v>
      </c>
      <c r="G2628" s="273" t="s">
        <v>1255</v>
      </c>
      <c r="H2628" s="273" t="s">
        <v>1773</v>
      </c>
      <c r="I2628" s="287">
        <v>1</v>
      </c>
      <c r="J2628" s="273">
        <v>132</v>
      </c>
      <c r="K2628" s="288">
        <v>0.14668400000000001</v>
      </c>
      <c r="L2628" s="288">
        <v>9.7825999999999996E-2</v>
      </c>
      <c r="M2628" s="288">
        <f t="shared" si="82"/>
        <v>4.8858000000000013E-2</v>
      </c>
      <c r="N2628" s="289">
        <f t="shared" si="83"/>
        <v>0.33308336287529661</v>
      </c>
    </row>
    <row r="2629" spans="1:14">
      <c r="A2629" s="273" t="s">
        <v>2074</v>
      </c>
      <c r="B2629" s="273">
        <v>461533302</v>
      </c>
      <c r="C2629" s="273" t="s">
        <v>1574</v>
      </c>
      <c r="D2629" s="273">
        <v>12265197</v>
      </c>
      <c r="E2629" s="273">
        <v>100</v>
      </c>
      <c r="F2629" s="273" t="s">
        <v>1772</v>
      </c>
      <c r="G2629" s="273" t="s">
        <v>1255</v>
      </c>
      <c r="H2629" s="273" t="s">
        <v>1773</v>
      </c>
      <c r="I2629" s="287">
        <v>1</v>
      </c>
      <c r="J2629" s="273">
        <v>59</v>
      </c>
      <c r="K2629" s="288">
        <v>4.1030800000000006E-2</v>
      </c>
      <c r="L2629" s="288">
        <v>3.4779999999999998E-2</v>
      </c>
      <c r="M2629" s="288">
        <f t="shared" si="82"/>
        <v>6.2508000000000077E-3</v>
      </c>
      <c r="N2629" s="289">
        <f t="shared" si="83"/>
        <v>0.15234409273033933</v>
      </c>
    </row>
    <row r="2630" spans="1:14">
      <c r="A2630" s="273" t="s">
        <v>2074</v>
      </c>
      <c r="B2630" s="273">
        <v>461533301</v>
      </c>
      <c r="C2630" s="273" t="s">
        <v>1575</v>
      </c>
      <c r="D2630" s="273">
        <v>1975002</v>
      </c>
      <c r="E2630" s="273">
        <v>100</v>
      </c>
      <c r="F2630" s="273" t="s">
        <v>1772</v>
      </c>
      <c r="G2630" s="273" t="s">
        <v>1255</v>
      </c>
      <c r="H2630" s="273" t="s">
        <v>1773</v>
      </c>
      <c r="I2630" s="287">
        <v>1</v>
      </c>
      <c r="J2630" s="273">
        <v>102</v>
      </c>
      <c r="K2630" s="288">
        <v>8.6143200000000003E-2</v>
      </c>
      <c r="L2630" s="288">
        <v>6.5570000000000003E-2</v>
      </c>
      <c r="M2630" s="288">
        <f t="shared" si="82"/>
        <v>2.05732E-2</v>
      </c>
      <c r="N2630" s="289">
        <f t="shared" si="83"/>
        <v>0.23882558344709737</v>
      </c>
    </row>
    <row r="2631" spans="1:14">
      <c r="A2631" s="273" t="s">
        <v>2074</v>
      </c>
      <c r="B2631" s="273">
        <v>461533301</v>
      </c>
      <c r="C2631" s="273" t="s">
        <v>1575</v>
      </c>
      <c r="D2631" s="273">
        <v>1975102</v>
      </c>
      <c r="E2631" s="273">
        <v>100</v>
      </c>
      <c r="F2631" s="273" t="s">
        <v>1772</v>
      </c>
      <c r="G2631" s="273" t="s">
        <v>1255</v>
      </c>
      <c r="H2631" s="273" t="s">
        <v>1773</v>
      </c>
      <c r="I2631" s="287">
        <v>1</v>
      </c>
      <c r="J2631" s="273">
        <v>15</v>
      </c>
      <c r="K2631" s="288">
        <v>2.3361200000000002E-2</v>
      </c>
      <c r="L2631" s="288">
        <v>7.2119999999999997E-3</v>
      </c>
      <c r="M2631" s="288">
        <f t="shared" si="82"/>
        <v>1.6149200000000002E-2</v>
      </c>
      <c r="N2631" s="289">
        <f t="shared" si="83"/>
        <v>0.69128298203859395</v>
      </c>
    </row>
    <row r="2632" spans="1:14">
      <c r="A2632" s="273" t="s">
        <v>2074</v>
      </c>
      <c r="B2632" s="273">
        <v>461533301</v>
      </c>
      <c r="C2632" s="273" t="s">
        <v>1575</v>
      </c>
      <c r="D2632" s="273">
        <v>1975136</v>
      </c>
      <c r="E2632" s="273">
        <v>100</v>
      </c>
      <c r="F2632" s="273" t="s">
        <v>1772</v>
      </c>
      <c r="G2632" s="273" t="s">
        <v>1255</v>
      </c>
      <c r="H2632" s="273" t="s">
        <v>1773</v>
      </c>
      <c r="I2632" s="287">
        <v>1</v>
      </c>
      <c r="J2632" s="273">
        <v>76</v>
      </c>
      <c r="K2632" s="288">
        <v>6.1935199999999996E-2</v>
      </c>
      <c r="L2632" s="288">
        <v>3.5475E-2</v>
      </c>
      <c r="M2632" s="288">
        <f t="shared" si="82"/>
        <v>2.6460199999999996E-2</v>
      </c>
      <c r="N2632" s="289">
        <f t="shared" si="83"/>
        <v>0.42722393727637914</v>
      </c>
    </row>
    <row r="2633" spans="1:14">
      <c r="A2633" s="273" t="s">
        <v>2074</v>
      </c>
      <c r="B2633" s="273">
        <v>461533301</v>
      </c>
      <c r="C2633" s="273" t="s">
        <v>1575</v>
      </c>
      <c r="D2633" s="273">
        <v>1975148</v>
      </c>
      <c r="E2633" s="273">
        <v>100</v>
      </c>
      <c r="F2633" s="273" t="s">
        <v>1772</v>
      </c>
      <c r="G2633" s="273" t="s">
        <v>1255</v>
      </c>
      <c r="H2633" s="273" t="s">
        <v>1773</v>
      </c>
      <c r="I2633" s="287">
        <v>1</v>
      </c>
      <c r="J2633" s="273">
        <v>62</v>
      </c>
      <c r="K2633" s="288">
        <v>5.5083599999999996E-2</v>
      </c>
      <c r="L2633" s="288">
        <v>3.6540999999999997E-2</v>
      </c>
      <c r="M2633" s="288">
        <f t="shared" si="82"/>
        <v>1.8542599999999999E-2</v>
      </c>
      <c r="N2633" s="289">
        <f t="shared" si="83"/>
        <v>0.33662650952370582</v>
      </c>
    </row>
    <row r="2634" spans="1:14">
      <c r="A2634" s="273" t="s">
        <v>2074</v>
      </c>
      <c r="B2634" s="273">
        <v>461533301</v>
      </c>
      <c r="C2634" s="273" t="s">
        <v>1575</v>
      </c>
      <c r="D2634" s="273">
        <v>1975152</v>
      </c>
      <c r="E2634" s="273">
        <v>100</v>
      </c>
      <c r="F2634" s="273" t="s">
        <v>1772</v>
      </c>
      <c r="G2634" s="273" t="s">
        <v>1255</v>
      </c>
      <c r="H2634" s="273" t="s">
        <v>1773</v>
      </c>
      <c r="I2634" s="287">
        <v>1</v>
      </c>
      <c r="J2634" s="273">
        <v>36</v>
      </c>
      <c r="K2634" s="288">
        <v>5.0759199999999997E-2</v>
      </c>
      <c r="L2634" s="288">
        <v>2.3439000000000002E-2</v>
      </c>
      <c r="M2634" s="288">
        <f t="shared" si="82"/>
        <v>2.7320199999999996E-2</v>
      </c>
      <c r="N2634" s="289">
        <f t="shared" si="83"/>
        <v>0.53823149301013407</v>
      </c>
    </row>
    <row r="2635" spans="1:14">
      <c r="A2635" s="273" t="s">
        <v>2075</v>
      </c>
      <c r="B2635" s="273">
        <v>461534102</v>
      </c>
      <c r="C2635" s="273" t="s">
        <v>1577</v>
      </c>
      <c r="D2635" s="273">
        <v>3739535</v>
      </c>
      <c r="E2635" s="273">
        <v>100</v>
      </c>
      <c r="F2635" s="273" t="s">
        <v>1772</v>
      </c>
      <c r="G2635" s="273" t="s">
        <v>1255</v>
      </c>
      <c r="H2635" s="273" t="s">
        <v>1773</v>
      </c>
      <c r="I2635" s="287">
        <v>1</v>
      </c>
      <c r="J2635" s="273">
        <v>73</v>
      </c>
      <c r="K2635" s="288">
        <v>6.4671999999999993E-2</v>
      </c>
      <c r="L2635" s="288">
        <v>2.5125999999999999E-2</v>
      </c>
      <c r="M2635" s="288">
        <f t="shared" si="82"/>
        <v>3.9545999999999998E-2</v>
      </c>
      <c r="N2635" s="289">
        <f t="shared" si="83"/>
        <v>0.61148565066798621</v>
      </c>
    </row>
    <row r="2636" spans="1:14">
      <c r="A2636" s="273" t="s">
        <v>2076</v>
      </c>
      <c r="B2636" s="273">
        <v>461531204</v>
      </c>
      <c r="C2636" s="273" t="s">
        <v>1572</v>
      </c>
      <c r="D2636" s="273">
        <v>4122967</v>
      </c>
      <c r="E2636" s="273">
        <v>100</v>
      </c>
      <c r="F2636" s="273" t="s">
        <v>1772</v>
      </c>
      <c r="G2636" s="273" t="s">
        <v>1255</v>
      </c>
      <c r="H2636" s="273" t="s">
        <v>1773</v>
      </c>
      <c r="I2636" s="287">
        <v>1</v>
      </c>
      <c r="J2636" s="273">
        <v>38</v>
      </c>
      <c r="K2636" s="288">
        <v>4.9431999999999997E-2</v>
      </c>
      <c r="L2636" s="288">
        <v>3.0925999999999999E-2</v>
      </c>
      <c r="M2636" s="288">
        <f t="shared" si="82"/>
        <v>1.8505999999999998E-2</v>
      </c>
      <c r="N2636" s="289">
        <f t="shared" si="83"/>
        <v>0.37437287586988183</v>
      </c>
    </row>
    <row r="2637" spans="1:14">
      <c r="A2637" s="273" t="s">
        <v>2076</v>
      </c>
      <c r="B2637" s="273">
        <v>461531204</v>
      </c>
      <c r="C2637" s="273" t="s">
        <v>1572</v>
      </c>
      <c r="D2637" s="273">
        <v>4123007</v>
      </c>
      <c r="E2637" s="273">
        <v>100</v>
      </c>
      <c r="F2637" s="273" t="s">
        <v>1772</v>
      </c>
      <c r="G2637" s="273" t="s">
        <v>1255</v>
      </c>
      <c r="H2637" s="273" t="s">
        <v>1773</v>
      </c>
      <c r="I2637" s="287">
        <v>1</v>
      </c>
      <c r="J2637" s="273">
        <v>75</v>
      </c>
      <c r="K2637" s="288">
        <v>6.4931199999999994E-2</v>
      </c>
      <c r="L2637" s="288">
        <v>4.5442000000000003E-2</v>
      </c>
      <c r="M2637" s="288">
        <f t="shared" si="82"/>
        <v>1.9489199999999991E-2</v>
      </c>
      <c r="N2637" s="289">
        <f t="shared" si="83"/>
        <v>0.3001515450199595</v>
      </c>
    </row>
    <row r="2638" spans="1:14">
      <c r="A2638" s="273" t="s">
        <v>2077</v>
      </c>
      <c r="B2638" s="273">
        <v>461532402</v>
      </c>
      <c r="C2638" s="273" t="s">
        <v>1213</v>
      </c>
      <c r="D2638" s="273">
        <v>4123025</v>
      </c>
      <c r="E2638" s="273">
        <v>100</v>
      </c>
      <c r="F2638" s="273" t="s">
        <v>1772</v>
      </c>
      <c r="G2638" s="273" t="s">
        <v>1255</v>
      </c>
      <c r="H2638" s="273" t="s">
        <v>1773</v>
      </c>
      <c r="I2638" s="287">
        <v>1</v>
      </c>
      <c r="J2638" s="273">
        <v>23</v>
      </c>
      <c r="K2638" s="288">
        <v>3.6001999999999999E-2</v>
      </c>
      <c r="L2638" s="288">
        <v>1.2527999999999999E-2</v>
      </c>
      <c r="M2638" s="288">
        <f t="shared" si="82"/>
        <v>2.3474000000000002E-2</v>
      </c>
      <c r="N2638" s="289">
        <f t="shared" si="83"/>
        <v>0.65201933225931896</v>
      </c>
    </row>
    <row r="2639" spans="1:14">
      <c r="A2639" s="273" t="s">
        <v>2077</v>
      </c>
      <c r="B2639" s="273">
        <v>461532402</v>
      </c>
      <c r="C2639" s="273" t="s">
        <v>1213</v>
      </c>
      <c r="D2639" s="273">
        <v>4123057</v>
      </c>
      <c r="E2639" s="273">
        <v>100</v>
      </c>
      <c r="F2639" s="273" t="s">
        <v>1772</v>
      </c>
      <c r="G2639" s="273" t="s">
        <v>1255</v>
      </c>
      <c r="H2639" s="273" t="s">
        <v>1773</v>
      </c>
      <c r="I2639" s="287">
        <v>1</v>
      </c>
      <c r="J2639" s="273">
        <v>41</v>
      </c>
      <c r="K2639" s="288">
        <v>5.9774000000000001E-2</v>
      </c>
      <c r="L2639" s="288">
        <v>2.2645999999999999E-2</v>
      </c>
      <c r="M2639" s="288">
        <f t="shared" si="82"/>
        <v>3.7128000000000001E-2</v>
      </c>
      <c r="N2639" s="289">
        <f t="shared" si="83"/>
        <v>0.62113962592431493</v>
      </c>
    </row>
    <row r="2640" spans="1:14">
      <c r="A2640" s="273" t="s">
        <v>2077</v>
      </c>
      <c r="B2640" s="273">
        <v>461532402</v>
      </c>
      <c r="C2640" s="273" t="s">
        <v>1213</v>
      </c>
      <c r="D2640" s="273">
        <v>4123073</v>
      </c>
      <c r="E2640" s="273">
        <v>100</v>
      </c>
      <c r="F2640" s="273" t="s">
        <v>1772</v>
      </c>
      <c r="G2640" s="273" t="s">
        <v>1255</v>
      </c>
      <c r="H2640" s="273" t="s">
        <v>1773</v>
      </c>
      <c r="I2640" s="287">
        <v>1</v>
      </c>
      <c r="J2640" s="273">
        <v>68</v>
      </c>
      <c r="K2640" s="288">
        <v>8.0420000000000005E-2</v>
      </c>
      <c r="L2640" s="288">
        <v>3.6261000000000002E-2</v>
      </c>
      <c r="M2640" s="288">
        <f t="shared" si="82"/>
        <v>4.4159000000000004E-2</v>
      </c>
      <c r="N2640" s="289">
        <f t="shared" si="83"/>
        <v>0.54910470032330272</v>
      </c>
    </row>
    <row r="2641" spans="1:14">
      <c r="A2641" s="273" t="s">
        <v>2077</v>
      </c>
      <c r="B2641" s="273">
        <v>461532402</v>
      </c>
      <c r="C2641" s="273" t="s">
        <v>1213</v>
      </c>
      <c r="D2641" s="273">
        <v>4123087</v>
      </c>
      <c r="E2641" s="273">
        <v>100</v>
      </c>
      <c r="F2641" s="273" t="s">
        <v>1772</v>
      </c>
      <c r="G2641" s="273" t="s">
        <v>1255</v>
      </c>
      <c r="H2641" s="273" t="s">
        <v>1773</v>
      </c>
      <c r="I2641" s="287">
        <v>1</v>
      </c>
      <c r="J2641" s="273">
        <v>77</v>
      </c>
      <c r="K2641" s="288">
        <v>5.8933599999999996E-2</v>
      </c>
      <c r="L2641" s="288">
        <v>2.8773E-2</v>
      </c>
      <c r="M2641" s="288">
        <f t="shared" si="82"/>
        <v>3.0160599999999996E-2</v>
      </c>
      <c r="N2641" s="289">
        <f t="shared" si="83"/>
        <v>0.51177257116483632</v>
      </c>
    </row>
    <row r="2642" spans="1:14">
      <c r="A2642" s="273" t="s">
        <v>2077</v>
      </c>
      <c r="B2642" s="273">
        <v>461532402</v>
      </c>
      <c r="C2642" s="273" t="s">
        <v>1213</v>
      </c>
      <c r="D2642" s="273">
        <v>4123113</v>
      </c>
      <c r="E2642" s="273">
        <v>100</v>
      </c>
      <c r="F2642" s="273" t="s">
        <v>1772</v>
      </c>
      <c r="G2642" s="273" t="s">
        <v>1255</v>
      </c>
      <c r="H2642" s="273" t="s">
        <v>1773</v>
      </c>
      <c r="I2642" s="287">
        <v>1</v>
      </c>
      <c r="J2642" s="273">
        <v>94</v>
      </c>
      <c r="K2642" s="288">
        <v>0.13980320000000002</v>
      </c>
      <c r="L2642" s="288">
        <v>8.0313543000000001E-2</v>
      </c>
      <c r="M2642" s="288">
        <f t="shared" si="82"/>
        <v>5.9489657000000015E-2</v>
      </c>
      <c r="N2642" s="289">
        <f t="shared" si="83"/>
        <v>0.42552428699772255</v>
      </c>
    </row>
    <row r="2643" spans="1:14">
      <c r="A2643" s="273" t="s">
        <v>2077</v>
      </c>
      <c r="B2643" s="273">
        <v>461532402</v>
      </c>
      <c r="C2643" s="273" t="s">
        <v>1213</v>
      </c>
      <c r="D2643" s="273">
        <v>4123117</v>
      </c>
      <c r="E2643" s="273">
        <v>100</v>
      </c>
      <c r="F2643" s="273" t="s">
        <v>1772</v>
      </c>
      <c r="G2643" s="273" t="s">
        <v>1255</v>
      </c>
      <c r="H2643" s="273" t="s">
        <v>1773</v>
      </c>
      <c r="I2643" s="287">
        <v>1</v>
      </c>
      <c r="J2643" s="273">
        <v>94</v>
      </c>
      <c r="K2643" s="288">
        <v>6.5574800000000003E-2</v>
      </c>
      <c r="L2643" s="288">
        <v>4.7758000000000002E-2</v>
      </c>
      <c r="M2643" s="288">
        <f t="shared" si="82"/>
        <v>1.7816800000000001E-2</v>
      </c>
      <c r="N2643" s="289">
        <f t="shared" si="83"/>
        <v>0.2717019342796318</v>
      </c>
    </row>
    <row r="2644" spans="1:14">
      <c r="A2644" s="273" t="s">
        <v>2077</v>
      </c>
      <c r="B2644" s="273">
        <v>461532402</v>
      </c>
      <c r="C2644" s="273" t="s">
        <v>1213</v>
      </c>
      <c r="D2644" s="273">
        <v>4123253</v>
      </c>
      <c r="E2644" s="273">
        <v>100</v>
      </c>
      <c r="F2644" s="273" t="s">
        <v>1772</v>
      </c>
      <c r="G2644" s="273" t="s">
        <v>1255</v>
      </c>
      <c r="H2644" s="273" t="s">
        <v>1773</v>
      </c>
      <c r="I2644" s="287">
        <v>1</v>
      </c>
      <c r="J2644" s="273">
        <v>37</v>
      </c>
      <c r="K2644" s="288">
        <v>6.3014000000000001E-2</v>
      </c>
      <c r="L2644" s="288">
        <v>3.3688000000000003E-2</v>
      </c>
      <c r="M2644" s="288">
        <f t="shared" si="82"/>
        <v>2.9325999999999998E-2</v>
      </c>
      <c r="N2644" s="289">
        <f t="shared" si="83"/>
        <v>0.46538864379344269</v>
      </c>
    </row>
    <row r="2645" spans="1:14">
      <c r="A2645" s="273" t="s">
        <v>2074</v>
      </c>
      <c r="B2645" s="273">
        <v>461533302</v>
      </c>
      <c r="C2645" s="273" t="s">
        <v>1574</v>
      </c>
      <c r="D2645" s="273">
        <v>7381790</v>
      </c>
      <c r="E2645" s="273">
        <v>100</v>
      </c>
      <c r="F2645" s="273" t="s">
        <v>1772</v>
      </c>
      <c r="G2645" s="273" t="s">
        <v>1255</v>
      </c>
      <c r="H2645" s="273" t="s">
        <v>1773</v>
      </c>
      <c r="I2645" s="287">
        <v>1</v>
      </c>
      <c r="J2645" s="273">
        <v>63</v>
      </c>
      <c r="K2645" s="288">
        <v>6.1156800000000004E-2</v>
      </c>
      <c r="L2645" s="288">
        <v>3.6167999999999999E-2</v>
      </c>
      <c r="M2645" s="288">
        <f t="shared" si="82"/>
        <v>2.4988800000000005E-2</v>
      </c>
      <c r="N2645" s="289">
        <f t="shared" si="83"/>
        <v>0.40860215053763449</v>
      </c>
    </row>
    <row r="2646" spans="1:14">
      <c r="A2646" s="273" t="s">
        <v>2074</v>
      </c>
      <c r="B2646" s="273">
        <v>461533302</v>
      </c>
      <c r="C2646" s="273" t="s">
        <v>1574</v>
      </c>
      <c r="D2646" s="273">
        <v>7381794</v>
      </c>
      <c r="E2646" s="273">
        <v>100</v>
      </c>
      <c r="F2646" s="273" t="s">
        <v>1772</v>
      </c>
      <c r="G2646" s="273" t="s">
        <v>1255</v>
      </c>
      <c r="H2646" s="273" t="s">
        <v>1773</v>
      </c>
      <c r="I2646" s="287">
        <v>1</v>
      </c>
      <c r="J2646" s="273">
        <v>93</v>
      </c>
      <c r="K2646" s="288">
        <v>5.4281199999999995E-2</v>
      </c>
      <c r="L2646" s="288">
        <v>3.3153000000000002E-2</v>
      </c>
      <c r="M2646" s="288">
        <f t="shared" si="82"/>
        <v>2.1128199999999993E-2</v>
      </c>
      <c r="N2646" s="289">
        <f t="shared" si="83"/>
        <v>0.38923605226118796</v>
      </c>
    </row>
    <row r="2647" spans="1:14">
      <c r="A2647" s="273" t="s">
        <v>2074</v>
      </c>
      <c r="B2647" s="273">
        <v>461533302</v>
      </c>
      <c r="C2647" s="273" t="s">
        <v>1574</v>
      </c>
      <c r="D2647" s="273">
        <v>7381796</v>
      </c>
      <c r="E2647" s="273">
        <v>100</v>
      </c>
      <c r="F2647" s="273" t="s">
        <v>1772</v>
      </c>
      <c r="G2647" s="273" t="s">
        <v>1255</v>
      </c>
      <c r="H2647" s="273" t="s">
        <v>1773</v>
      </c>
      <c r="I2647" s="287">
        <v>1</v>
      </c>
      <c r="J2647" s="273">
        <v>63</v>
      </c>
      <c r="K2647" s="288">
        <v>4.7438000000000001E-2</v>
      </c>
      <c r="L2647" s="288">
        <v>3.1227000000000001E-2</v>
      </c>
      <c r="M2647" s="288">
        <f t="shared" si="82"/>
        <v>1.6211E-2</v>
      </c>
      <c r="N2647" s="289">
        <f t="shared" si="83"/>
        <v>0.34173025844259874</v>
      </c>
    </row>
    <row r="2648" spans="1:14">
      <c r="A2648" s="273" t="s">
        <v>2074</v>
      </c>
      <c r="B2648" s="273">
        <v>461533302</v>
      </c>
      <c r="C2648" s="273" t="s">
        <v>1574</v>
      </c>
      <c r="D2648" s="273">
        <v>7381816</v>
      </c>
      <c r="E2648" s="273">
        <v>100</v>
      </c>
      <c r="F2648" s="273" t="s">
        <v>1772</v>
      </c>
      <c r="G2648" s="273" t="s">
        <v>1255</v>
      </c>
      <c r="H2648" s="273" t="s">
        <v>1773</v>
      </c>
      <c r="I2648" s="287">
        <v>1</v>
      </c>
      <c r="J2648" s="273">
        <v>92</v>
      </c>
      <c r="K2648" s="288">
        <v>0.1000656</v>
      </c>
      <c r="L2648" s="288">
        <v>6.2494000000000001E-2</v>
      </c>
      <c r="M2648" s="288">
        <f t="shared" si="82"/>
        <v>3.7571600000000004E-2</v>
      </c>
      <c r="N2648" s="289">
        <f t="shared" si="83"/>
        <v>0.37546969188212537</v>
      </c>
    </row>
    <row r="2649" spans="1:14">
      <c r="A2649" s="273" t="s">
        <v>2074</v>
      </c>
      <c r="B2649" s="273">
        <v>461533302</v>
      </c>
      <c r="C2649" s="273" t="s">
        <v>1574</v>
      </c>
      <c r="D2649" s="273">
        <v>7381850</v>
      </c>
      <c r="E2649" s="273">
        <v>100</v>
      </c>
      <c r="F2649" s="273" t="s">
        <v>1772</v>
      </c>
      <c r="G2649" s="273" t="s">
        <v>1255</v>
      </c>
      <c r="H2649" s="273" t="s">
        <v>1773</v>
      </c>
      <c r="I2649" s="287">
        <v>1</v>
      </c>
      <c r="J2649" s="273">
        <v>85</v>
      </c>
      <c r="K2649" s="288">
        <v>6.4699599999999996E-2</v>
      </c>
      <c r="L2649" s="288">
        <v>3.6915000000000003E-2</v>
      </c>
      <c r="M2649" s="288">
        <f t="shared" si="82"/>
        <v>2.7784599999999993E-2</v>
      </c>
      <c r="N2649" s="289">
        <f t="shared" si="83"/>
        <v>0.42944005836202997</v>
      </c>
    </row>
    <row r="2650" spans="1:14">
      <c r="A2650" s="273" t="s">
        <v>2074</v>
      </c>
      <c r="B2650" s="273">
        <v>461533302</v>
      </c>
      <c r="C2650" s="273" t="s">
        <v>1574</v>
      </c>
      <c r="D2650" s="273">
        <v>7381894</v>
      </c>
      <c r="E2650" s="273">
        <v>100</v>
      </c>
      <c r="F2650" s="273" t="s">
        <v>1772</v>
      </c>
      <c r="G2650" s="273" t="s">
        <v>1255</v>
      </c>
      <c r="H2650" s="273" t="s">
        <v>1773</v>
      </c>
      <c r="I2650" s="287">
        <v>1</v>
      </c>
      <c r="J2650" s="273">
        <v>89</v>
      </c>
      <c r="K2650" s="288">
        <v>8.2101199999999999E-2</v>
      </c>
      <c r="L2650" s="288">
        <v>5.9596000000000003E-2</v>
      </c>
      <c r="M2650" s="288">
        <f t="shared" si="82"/>
        <v>2.2505199999999996E-2</v>
      </c>
      <c r="N2650" s="289">
        <f t="shared" si="83"/>
        <v>0.27411536006781867</v>
      </c>
    </row>
    <row r="2651" spans="1:14">
      <c r="A2651" s="273" t="s">
        <v>2074</v>
      </c>
      <c r="B2651" s="273">
        <v>461533302</v>
      </c>
      <c r="C2651" s="273" t="s">
        <v>1574</v>
      </c>
      <c r="D2651" s="273">
        <v>7381902</v>
      </c>
      <c r="E2651" s="273">
        <v>100</v>
      </c>
      <c r="F2651" s="273" t="s">
        <v>1772</v>
      </c>
      <c r="G2651" s="273" t="s">
        <v>1255</v>
      </c>
      <c r="H2651" s="273" t="s">
        <v>1773</v>
      </c>
      <c r="I2651" s="287">
        <v>1</v>
      </c>
      <c r="J2651" s="273">
        <v>89</v>
      </c>
      <c r="K2651" s="288">
        <v>6.3021599999999997E-2</v>
      </c>
      <c r="L2651" s="288">
        <v>4.2484000000000001E-2</v>
      </c>
      <c r="M2651" s="288">
        <f t="shared" si="82"/>
        <v>2.0537599999999996E-2</v>
      </c>
      <c r="N2651" s="289">
        <f t="shared" si="83"/>
        <v>0.32588191984970227</v>
      </c>
    </row>
    <row r="2652" spans="1:14">
      <c r="A2652" s="273" t="s">
        <v>2074</v>
      </c>
      <c r="B2652" s="273">
        <v>461533302</v>
      </c>
      <c r="C2652" s="273" t="s">
        <v>1574</v>
      </c>
      <c r="D2652" s="273">
        <v>7381908</v>
      </c>
      <c r="E2652" s="273">
        <v>100</v>
      </c>
      <c r="F2652" s="273" t="s">
        <v>1772</v>
      </c>
      <c r="G2652" s="273" t="s">
        <v>1255</v>
      </c>
      <c r="H2652" s="273" t="s">
        <v>1773</v>
      </c>
      <c r="I2652" s="287">
        <v>1</v>
      </c>
      <c r="J2652" s="273">
        <v>108</v>
      </c>
      <c r="K2652" s="288">
        <v>7.89908E-2</v>
      </c>
      <c r="L2652" s="288">
        <v>5.4648000000000002E-2</v>
      </c>
      <c r="M2652" s="288">
        <f t="shared" si="82"/>
        <v>2.4342799999999998E-2</v>
      </c>
      <c r="N2652" s="289">
        <f t="shared" si="83"/>
        <v>0.30817259731513036</v>
      </c>
    </row>
    <row r="2653" spans="1:14">
      <c r="A2653" s="273" t="s">
        <v>2074</v>
      </c>
      <c r="B2653" s="273">
        <v>461533302</v>
      </c>
      <c r="C2653" s="273" t="s">
        <v>1574</v>
      </c>
      <c r="D2653" s="273">
        <v>7381922</v>
      </c>
      <c r="E2653" s="273">
        <v>100</v>
      </c>
      <c r="F2653" s="273" t="s">
        <v>1772</v>
      </c>
      <c r="G2653" s="273" t="s">
        <v>1255</v>
      </c>
      <c r="H2653" s="273" t="s">
        <v>1773</v>
      </c>
      <c r="I2653" s="287">
        <v>1</v>
      </c>
      <c r="J2653" s="273">
        <v>91</v>
      </c>
      <c r="K2653" s="288">
        <v>7.0732000000000003E-2</v>
      </c>
      <c r="L2653" s="288">
        <v>4.2712E-2</v>
      </c>
      <c r="M2653" s="288">
        <f t="shared" si="82"/>
        <v>2.8020000000000003E-2</v>
      </c>
      <c r="N2653" s="289">
        <f t="shared" si="83"/>
        <v>0.39614318837301365</v>
      </c>
    </row>
    <row r="2654" spans="1:14">
      <c r="A2654" s="273" t="s">
        <v>2074</v>
      </c>
      <c r="B2654" s="273">
        <v>461533302</v>
      </c>
      <c r="C2654" s="273" t="s">
        <v>1574</v>
      </c>
      <c r="D2654" s="273">
        <v>7381952</v>
      </c>
      <c r="E2654" s="273">
        <v>100</v>
      </c>
      <c r="F2654" s="273" t="s">
        <v>1772</v>
      </c>
      <c r="G2654" s="273" t="s">
        <v>1255</v>
      </c>
      <c r="H2654" s="273" t="s">
        <v>1773</v>
      </c>
      <c r="I2654" s="287">
        <v>1</v>
      </c>
      <c r="J2654" s="273">
        <v>75</v>
      </c>
      <c r="K2654" s="288">
        <v>7.7708399999999997E-2</v>
      </c>
      <c r="L2654" s="288">
        <v>4.1097000000000002E-2</v>
      </c>
      <c r="M2654" s="288">
        <f t="shared" si="82"/>
        <v>3.6611399999999995E-2</v>
      </c>
      <c r="N2654" s="289">
        <f t="shared" si="83"/>
        <v>0.47113825532374876</v>
      </c>
    </row>
    <row r="2655" spans="1:14">
      <c r="A2655" s="273" t="s">
        <v>2074</v>
      </c>
      <c r="B2655" s="273">
        <v>461533302</v>
      </c>
      <c r="C2655" s="273" t="s">
        <v>1574</v>
      </c>
      <c r="D2655" s="273">
        <v>7381958</v>
      </c>
      <c r="E2655" s="273">
        <v>100</v>
      </c>
      <c r="F2655" s="273" t="s">
        <v>1772</v>
      </c>
      <c r="G2655" s="273" t="s">
        <v>1255</v>
      </c>
      <c r="H2655" s="273" t="s">
        <v>1773</v>
      </c>
      <c r="I2655" s="287">
        <v>1</v>
      </c>
      <c r="J2655" s="273">
        <v>100</v>
      </c>
      <c r="K2655" s="288">
        <v>9.42944E-2</v>
      </c>
      <c r="L2655" s="288">
        <v>5.9473999999999999E-2</v>
      </c>
      <c r="M2655" s="288">
        <f t="shared" si="82"/>
        <v>3.4820400000000001E-2</v>
      </c>
      <c r="N2655" s="289">
        <f t="shared" si="83"/>
        <v>0.36927325482743412</v>
      </c>
    </row>
    <row r="2656" spans="1:14">
      <c r="A2656" s="273" t="s">
        <v>2074</v>
      </c>
      <c r="B2656" s="273">
        <v>461533302</v>
      </c>
      <c r="C2656" s="273" t="s">
        <v>1574</v>
      </c>
      <c r="D2656" s="273">
        <v>7381964</v>
      </c>
      <c r="E2656" s="273">
        <v>100</v>
      </c>
      <c r="F2656" s="273" t="s">
        <v>1772</v>
      </c>
      <c r="G2656" s="273" t="s">
        <v>1255</v>
      </c>
      <c r="H2656" s="273" t="s">
        <v>1773</v>
      </c>
      <c r="I2656" s="287">
        <v>1</v>
      </c>
      <c r="J2656" s="273">
        <v>70</v>
      </c>
      <c r="K2656" s="288">
        <v>4.7354400000000005E-2</v>
      </c>
      <c r="L2656" s="288">
        <v>4.4722999999999999E-2</v>
      </c>
      <c r="M2656" s="288">
        <f t="shared" si="82"/>
        <v>2.631400000000006E-3</v>
      </c>
      <c r="N2656" s="289">
        <f t="shared" si="83"/>
        <v>5.5568225972665808E-2</v>
      </c>
    </row>
    <row r="2657" spans="1:14">
      <c r="A2657" s="273" t="s">
        <v>2074</v>
      </c>
      <c r="B2657" s="273">
        <v>461533302</v>
      </c>
      <c r="C2657" s="273" t="s">
        <v>1574</v>
      </c>
      <c r="D2657" s="273">
        <v>7381966</v>
      </c>
      <c r="E2657" s="273">
        <v>100</v>
      </c>
      <c r="F2657" s="273" t="s">
        <v>1772</v>
      </c>
      <c r="G2657" s="273" t="s">
        <v>1255</v>
      </c>
      <c r="H2657" s="273" t="s">
        <v>1773</v>
      </c>
      <c r="I2657" s="287">
        <v>1</v>
      </c>
      <c r="J2657" s="273">
        <v>55</v>
      </c>
      <c r="K2657" s="288">
        <v>4.2788E-2</v>
      </c>
      <c r="L2657" s="288">
        <v>2.5086000000000001E-2</v>
      </c>
      <c r="M2657" s="288">
        <f t="shared" si="82"/>
        <v>1.7701999999999999E-2</v>
      </c>
      <c r="N2657" s="289">
        <f t="shared" si="83"/>
        <v>0.41371412545573522</v>
      </c>
    </row>
    <row r="2658" spans="1:14">
      <c r="A2658" s="273" t="s">
        <v>2074</v>
      </c>
      <c r="B2658" s="273">
        <v>461533302</v>
      </c>
      <c r="C2658" s="273" t="s">
        <v>1574</v>
      </c>
      <c r="D2658" s="273">
        <v>7381992</v>
      </c>
      <c r="E2658" s="273">
        <v>100</v>
      </c>
      <c r="F2658" s="273" t="s">
        <v>1772</v>
      </c>
      <c r="G2658" s="273" t="s">
        <v>1255</v>
      </c>
      <c r="H2658" s="273" t="s">
        <v>1773</v>
      </c>
      <c r="I2658" s="287">
        <v>1</v>
      </c>
      <c r="J2658" s="273">
        <v>81</v>
      </c>
      <c r="K2658" s="288">
        <v>8.3005200000000001E-2</v>
      </c>
      <c r="L2658" s="288">
        <v>5.1909999999999998E-2</v>
      </c>
      <c r="M2658" s="288">
        <f t="shared" si="82"/>
        <v>3.1095200000000003E-2</v>
      </c>
      <c r="N2658" s="289">
        <f t="shared" si="83"/>
        <v>0.3746174938437592</v>
      </c>
    </row>
    <row r="2659" spans="1:14">
      <c r="A2659" s="273" t="s">
        <v>2074</v>
      </c>
      <c r="B2659" s="273">
        <v>461533302</v>
      </c>
      <c r="C2659" s="273" t="s">
        <v>1574</v>
      </c>
      <c r="D2659" s="273">
        <v>7382012</v>
      </c>
      <c r="E2659" s="273">
        <v>100</v>
      </c>
      <c r="F2659" s="273" t="s">
        <v>1772</v>
      </c>
      <c r="G2659" s="273" t="s">
        <v>1255</v>
      </c>
      <c r="H2659" s="273" t="s">
        <v>1773</v>
      </c>
      <c r="I2659" s="287">
        <v>1</v>
      </c>
      <c r="J2659" s="273">
        <v>79</v>
      </c>
      <c r="K2659" s="288">
        <v>7.3153999999999997E-2</v>
      </c>
      <c r="L2659" s="288">
        <v>4.5865000000000003E-2</v>
      </c>
      <c r="M2659" s="288">
        <f t="shared" si="82"/>
        <v>2.7288999999999994E-2</v>
      </c>
      <c r="N2659" s="289">
        <f t="shared" si="83"/>
        <v>0.37303496732919589</v>
      </c>
    </row>
    <row r="2660" spans="1:14">
      <c r="A2660" s="273" t="s">
        <v>2076</v>
      </c>
      <c r="B2660" s="273">
        <v>461531203</v>
      </c>
      <c r="C2660" s="273" t="s">
        <v>1571</v>
      </c>
      <c r="D2660" s="273">
        <v>7382032</v>
      </c>
      <c r="E2660" s="273">
        <v>100</v>
      </c>
      <c r="F2660" s="273" t="s">
        <v>1772</v>
      </c>
      <c r="G2660" s="273" t="s">
        <v>1255</v>
      </c>
      <c r="H2660" s="273" t="s">
        <v>1773</v>
      </c>
      <c r="I2660" s="287">
        <v>1</v>
      </c>
      <c r="J2660" s="273">
        <v>103</v>
      </c>
      <c r="K2660" s="288">
        <v>8.7826000000000001E-2</v>
      </c>
      <c r="L2660" s="288">
        <v>5.1181999999999998E-2</v>
      </c>
      <c r="M2660" s="288">
        <f t="shared" si="82"/>
        <v>3.6644000000000003E-2</v>
      </c>
      <c r="N2660" s="289">
        <f t="shared" si="83"/>
        <v>0.41723407646938265</v>
      </c>
    </row>
    <row r="2661" spans="1:14">
      <c r="A2661" s="273" t="s">
        <v>2076</v>
      </c>
      <c r="B2661" s="273">
        <v>461531203</v>
      </c>
      <c r="C2661" s="273" t="s">
        <v>1571</v>
      </c>
      <c r="D2661" s="273">
        <v>7382038</v>
      </c>
      <c r="E2661" s="273">
        <v>100</v>
      </c>
      <c r="F2661" s="273" t="s">
        <v>1772</v>
      </c>
      <c r="G2661" s="273" t="s">
        <v>1255</v>
      </c>
      <c r="H2661" s="273" t="s">
        <v>1773</v>
      </c>
      <c r="I2661" s="287">
        <v>1</v>
      </c>
      <c r="J2661" s="273">
        <v>57</v>
      </c>
      <c r="K2661" s="288">
        <v>3.7213499999999997E-2</v>
      </c>
      <c r="L2661" s="288">
        <v>2.9562000000000001E-2</v>
      </c>
      <c r="M2661" s="288">
        <f t="shared" si="82"/>
        <v>7.6514999999999951E-3</v>
      </c>
      <c r="N2661" s="289">
        <f t="shared" si="83"/>
        <v>0.20561086702406373</v>
      </c>
    </row>
    <row r="2662" spans="1:14">
      <c r="A2662" s="273" t="s">
        <v>2076</v>
      </c>
      <c r="B2662" s="273">
        <v>461531203</v>
      </c>
      <c r="C2662" s="273" t="s">
        <v>1571</v>
      </c>
      <c r="D2662" s="273">
        <v>7382040</v>
      </c>
      <c r="E2662" s="273">
        <v>100</v>
      </c>
      <c r="F2662" s="273" t="s">
        <v>1772</v>
      </c>
      <c r="G2662" s="273" t="s">
        <v>1255</v>
      </c>
      <c r="H2662" s="273" t="s">
        <v>1773</v>
      </c>
      <c r="I2662" s="287">
        <v>1</v>
      </c>
      <c r="J2662" s="273">
        <v>79</v>
      </c>
      <c r="K2662" s="288">
        <v>7.5168899999999997E-2</v>
      </c>
      <c r="L2662" s="288">
        <v>4.7267000000000003E-2</v>
      </c>
      <c r="M2662" s="288">
        <f t="shared" si="82"/>
        <v>2.7901899999999993E-2</v>
      </c>
      <c r="N2662" s="289">
        <f t="shared" si="83"/>
        <v>0.37118941477126838</v>
      </c>
    </row>
    <row r="2663" spans="1:14">
      <c r="A2663" s="273" t="s">
        <v>2076</v>
      </c>
      <c r="B2663" s="273">
        <v>461531203</v>
      </c>
      <c r="C2663" s="273" t="s">
        <v>1571</v>
      </c>
      <c r="D2663" s="273">
        <v>7382046</v>
      </c>
      <c r="E2663" s="273">
        <v>100</v>
      </c>
      <c r="F2663" s="273" t="s">
        <v>1772</v>
      </c>
      <c r="G2663" s="273" t="s">
        <v>1255</v>
      </c>
      <c r="H2663" s="273" t="s">
        <v>1773</v>
      </c>
      <c r="I2663" s="287">
        <v>1</v>
      </c>
      <c r="J2663" s="273">
        <v>45</v>
      </c>
      <c r="K2663" s="288">
        <v>2.47695E-2</v>
      </c>
      <c r="L2663" s="288">
        <v>2.0088999999999999E-2</v>
      </c>
      <c r="M2663" s="288">
        <f t="shared" si="82"/>
        <v>4.6805000000000006E-3</v>
      </c>
      <c r="N2663" s="289">
        <f t="shared" si="83"/>
        <v>0.18896223177698382</v>
      </c>
    </row>
    <row r="2664" spans="1:14">
      <c r="A2664" s="273" t="s">
        <v>2076</v>
      </c>
      <c r="B2664" s="273">
        <v>461531203</v>
      </c>
      <c r="C2664" s="273" t="s">
        <v>1571</v>
      </c>
      <c r="D2664" s="273">
        <v>7382074</v>
      </c>
      <c r="E2664" s="273">
        <v>100</v>
      </c>
      <c r="F2664" s="273" t="s">
        <v>1772</v>
      </c>
      <c r="G2664" s="273" t="s">
        <v>1255</v>
      </c>
      <c r="H2664" s="273" t="s">
        <v>1773</v>
      </c>
      <c r="I2664" s="287">
        <v>1</v>
      </c>
      <c r="J2664" s="273">
        <v>71</v>
      </c>
      <c r="K2664" s="288">
        <v>5.5322800000000005E-2</v>
      </c>
      <c r="L2664" s="288">
        <v>2.9849000000000001E-2</v>
      </c>
      <c r="M2664" s="288">
        <f t="shared" si="82"/>
        <v>2.5473800000000005E-2</v>
      </c>
      <c r="N2664" s="289">
        <f t="shared" si="83"/>
        <v>0.46045753287975305</v>
      </c>
    </row>
    <row r="2665" spans="1:14">
      <c r="A2665" s="273" t="s">
        <v>2076</v>
      </c>
      <c r="B2665" s="273">
        <v>461531203</v>
      </c>
      <c r="C2665" s="273" t="s">
        <v>1571</v>
      </c>
      <c r="D2665" s="273">
        <v>7382082</v>
      </c>
      <c r="E2665" s="273">
        <v>100</v>
      </c>
      <c r="F2665" s="273" t="s">
        <v>1772</v>
      </c>
      <c r="G2665" s="273" t="s">
        <v>1255</v>
      </c>
      <c r="H2665" s="273" t="s">
        <v>1773</v>
      </c>
      <c r="I2665" s="287">
        <v>1</v>
      </c>
      <c r="J2665" s="273">
        <v>40</v>
      </c>
      <c r="K2665" s="288">
        <v>2.35696E-2</v>
      </c>
      <c r="L2665" s="288">
        <v>1.8530999999999999E-2</v>
      </c>
      <c r="M2665" s="288">
        <f t="shared" si="82"/>
        <v>5.0386000000000007E-3</v>
      </c>
      <c r="N2665" s="289">
        <f t="shared" si="83"/>
        <v>0.21377537166519589</v>
      </c>
    </row>
    <row r="2666" spans="1:14">
      <c r="A2666" s="273" t="s">
        <v>2076</v>
      </c>
      <c r="B2666" s="273">
        <v>461531203</v>
      </c>
      <c r="C2666" s="273" t="s">
        <v>1571</v>
      </c>
      <c r="D2666" s="273">
        <v>7382116</v>
      </c>
      <c r="E2666" s="273">
        <v>100</v>
      </c>
      <c r="F2666" s="273" t="s">
        <v>1772</v>
      </c>
      <c r="G2666" s="273" t="s">
        <v>1255</v>
      </c>
      <c r="H2666" s="273" t="s">
        <v>1773</v>
      </c>
      <c r="I2666" s="287">
        <v>1</v>
      </c>
      <c r="J2666" s="273">
        <v>39</v>
      </c>
      <c r="K2666" s="288">
        <v>2.7168000000000001E-2</v>
      </c>
      <c r="L2666" s="288">
        <v>2.3775000000000001E-2</v>
      </c>
      <c r="M2666" s="288">
        <f t="shared" si="82"/>
        <v>3.3930000000000002E-3</v>
      </c>
      <c r="N2666" s="289">
        <f t="shared" si="83"/>
        <v>0.12488957597173145</v>
      </c>
    </row>
    <row r="2667" spans="1:14">
      <c r="A2667" s="273" t="s">
        <v>2076</v>
      </c>
      <c r="B2667" s="273">
        <v>461531203</v>
      </c>
      <c r="C2667" s="273" t="s">
        <v>1571</v>
      </c>
      <c r="D2667" s="273">
        <v>7382130</v>
      </c>
      <c r="E2667" s="273">
        <v>100</v>
      </c>
      <c r="F2667" s="273" t="s">
        <v>1772</v>
      </c>
      <c r="G2667" s="273" t="s">
        <v>1255</v>
      </c>
      <c r="H2667" s="273" t="s">
        <v>1773</v>
      </c>
      <c r="I2667" s="287">
        <v>1</v>
      </c>
      <c r="J2667" s="273">
        <v>61</v>
      </c>
      <c r="K2667" s="288">
        <v>3.9967999999999997E-2</v>
      </c>
      <c r="L2667" s="288">
        <v>2.7966000000000001E-2</v>
      </c>
      <c r="M2667" s="288">
        <f t="shared" si="82"/>
        <v>1.2001999999999995E-2</v>
      </c>
      <c r="N2667" s="289">
        <f t="shared" si="83"/>
        <v>0.30029023218574852</v>
      </c>
    </row>
    <row r="2668" spans="1:14">
      <c r="A2668" s="273" t="s">
        <v>2076</v>
      </c>
      <c r="B2668" s="273">
        <v>461531203</v>
      </c>
      <c r="C2668" s="273" t="s">
        <v>1571</v>
      </c>
      <c r="D2668" s="273">
        <v>7382144</v>
      </c>
      <c r="E2668" s="273">
        <v>100</v>
      </c>
      <c r="F2668" s="273" t="s">
        <v>1772</v>
      </c>
      <c r="G2668" s="273" t="s">
        <v>1255</v>
      </c>
      <c r="H2668" s="273" t="s">
        <v>1773</v>
      </c>
      <c r="I2668" s="287">
        <v>1</v>
      </c>
      <c r="J2668" s="273">
        <v>53</v>
      </c>
      <c r="K2668" s="288">
        <v>4.0943599999999997E-2</v>
      </c>
      <c r="L2668" s="288">
        <v>2.3550999999999999E-2</v>
      </c>
      <c r="M2668" s="288">
        <f t="shared" si="82"/>
        <v>1.7392599999999998E-2</v>
      </c>
      <c r="N2668" s="289">
        <f t="shared" si="83"/>
        <v>0.42479410701550424</v>
      </c>
    </row>
    <row r="2669" spans="1:14">
      <c r="A2669" s="273" t="s">
        <v>2076</v>
      </c>
      <c r="B2669" s="273">
        <v>461531203</v>
      </c>
      <c r="C2669" s="273" t="s">
        <v>1571</v>
      </c>
      <c r="D2669" s="273">
        <v>7382162</v>
      </c>
      <c r="E2669" s="273">
        <v>100</v>
      </c>
      <c r="F2669" s="273" t="s">
        <v>1772</v>
      </c>
      <c r="G2669" s="273" t="s">
        <v>1255</v>
      </c>
      <c r="H2669" s="273" t="s">
        <v>1773</v>
      </c>
      <c r="I2669" s="287">
        <v>1</v>
      </c>
      <c r="J2669" s="273">
        <v>46</v>
      </c>
      <c r="K2669" s="288">
        <v>4.9849999999999998E-2</v>
      </c>
      <c r="L2669" s="288">
        <v>2.7765000000000001E-2</v>
      </c>
      <c r="M2669" s="288">
        <f t="shared" si="82"/>
        <v>2.2084999999999997E-2</v>
      </c>
      <c r="N2669" s="289">
        <f t="shared" si="83"/>
        <v>0.4430290872617853</v>
      </c>
    </row>
    <row r="2670" spans="1:14">
      <c r="A2670" s="273" t="s">
        <v>2076</v>
      </c>
      <c r="B2670" s="273">
        <v>461531203</v>
      </c>
      <c r="C2670" s="273" t="s">
        <v>1571</v>
      </c>
      <c r="D2670" s="273">
        <v>7382216</v>
      </c>
      <c r="E2670" s="273">
        <v>100</v>
      </c>
      <c r="F2670" s="273" t="s">
        <v>1772</v>
      </c>
      <c r="G2670" s="273" t="s">
        <v>1255</v>
      </c>
      <c r="H2670" s="273" t="s">
        <v>1773</v>
      </c>
      <c r="I2670" s="287">
        <v>1</v>
      </c>
      <c r="J2670" s="273">
        <v>92</v>
      </c>
      <c r="K2670" s="288">
        <v>8.6444800000000002E-2</v>
      </c>
      <c r="L2670" s="288">
        <v>6.2334000000000001E-2</v>
      </c>
      <c r="M2670" s="288">
        <f t="shared" si="82"/>
        <v>2.4110800000000002E-2</v>
      </c>
      <c r="N2670" s="289">
        <f t="shared" si="83"/>
        <v>0.2789155623010291</v>
      </c>
    </row>
    <row r="2671" spans="1:14">
      <c r="A2671" s="273" t="s">
        <v>2076</v>
      </c>
      <c r="B2671" s="273">
        <v>461531203</v>
      </c>
      <c r="C2671" s="273" t="s">
        <v>1571</v>
      </c>
      <c r="D2671" s="273">
        <v>7382230</v>
      </c>
      <c r="E2671" s="273">
        <v>100</v>
      </c>
      <c r="F2671" s="273" t="s">
        <v>1772</v>
      </c>
      <c r="G2671" s="273" t="s">
        <v>1255</v>
      </c>
      <c r="H2671" s="273" t="s">
        <v>1773</v>
      </c>
      <c r="I2671" s="287">
        <v>1</v>
      </c>
      <c r="J2671" s="273">
        <v>45</v>
      </c>
      <c r="K2671" s="288">
        <v>4.0691600000000001E-2</v>
      </c>
      <c r="L2671" s="288">
        <v>2.6610999999999999E-2</v>
      </c>
      <c r="M2671" s="288">
        <f t="shared" si="82"/>
        <v>1.4080600000000002E-2</v>
      </c>
      <c r="N2671" s="289">
        <f t="shared" si="83"/>
        <v>0.34603210490617231</v>
      </c>
    </row>
    <row r="2672" spans="1:14">
      <c r="A2672" s="273" t="s">
        <v>2076</v>
      </c>
      <c r="B2672" s="273">
        <v>461531203</v>
      </c>
      <c r="C2672" s="273" t="s">
        <v>1571</v>
      </c>
      <c r="D2672" s="273">
        <v>7382236</v>
      </c>
      <c r="E2672" s="273">
        <v>100</v>
      </c>
      <c r="F2672" s="273" t="s">
        <v>1772</v>
      </c>
      <c r="G2672" s="273" t="s">
        <v>1255</v>
      </c>
      <c r="H2672" s="273" t="s">
        <v>1773</v>
      </c>
      <c r="I2672" s="287">
        <v>1</v>
      </c>
      <c r="J2672" s="273">
        <v>36</v>
      </c>
      <c r="K2672" s="288">
        <v>2.5185200000000001E-2</v>
      </c>
      <c r="L2672" s="288">
        <v>1.7679E-2</v>
      </c>
      <c r="M2672" s="288">
        <f t="shared" si="82"/>
        <v>7.5062000000000011E-3</v>
      </c>
      <c r="N2672" s="289">
        <f t="shared" si="83"/>
        <v>0.29804011879993014</v>
      </c>
    </row>
    <row r="2673" spans="1:14">
      <c r="A2673" s="273" t="s">
        <v>2076</v>
      </c>
      <c r="B2673" s="273">
        <v>461531203</v>
      </c>
      <c r="C2673" s="273" t="s">
        <v>1571</v>
      </c>
      <c r="D2673" s="273">
        <v>7382238</v>
      </c>
      <c r="E2673" s="273">
        <v>100</v>
      </c>
      <c r="F2673" s="273" t="s">
        <v>1772</v>
      </c>
      <c r="G2673" s="273" t="s">
        <v>1255</v>
      </c>
      <c r="H2673" s="273" t="s">
        <v>1773</v>
      </c>
      <c r="I2673" s="287">
        <v>1</v>
      </c>
      <c r="J2673" s="273">
        <v>41</v>
      </c>
      <c r="K2673" s="288">
        <v>2.7038400000000001E-2</v>
      </c>
      <c r="L2673" s="288">
        <v>1.9647999999999999E-2</v>
      </c>
      <c r="M2673" s="288">
        <f t="shared" si="82"/>
        <v>7.3904000000000018E-3</v>
      </c>
      <c r="N2673" s="289">
        <f t="shared" si="83"/>
        <v>0.27332978282738629</v>
      </c>
    </row>
    <row r="2674" spans="1:14">
      <c r="A2674" s="273" t="s">
        <v>2076</v>
      </c>
      <c r="B2674" s="273">
        <v>461531203</v>
      </c>
      <c r="C2674" s="273" t="s">
        <v>1571</v>
      </c>
      <c r="D2674" s="273">
        <v>7382270</v>
      </c>
      <c r="E2674" s="273">
        <v>100</v>
      </c>
      <c r="F2674" s="273" t="s">
        <v>1772</v>
      </c>
      <c r="G2674" s="273" t="s">
        <v>1255</v>
      </c>
      <c r="H2674" s="273" t="s">
        <v>1773</v>
      </c>
      <c r="I2674" s="287">
        <v>1</v>
      </c>
      <c r="J2674" s="273">
        <v>80</v>
      </c>
      <c r="K2674" s="288">
        <v>0.1135448</v>
      </c>
      <c r="L2674" s="288">
        <v>5.4639E-2</v>
      </c>
      <c r="M2674" s="288">
        <f t="shared" ref="M2674:M2737" si="84">K2674-L2674</f>
        <v>5.8905800000000001E-2</v>
      </c>
      <c r="N2674" s="289">
        <f t="shared" ref="N2674:N2737" si="85">M2674/K2674</f>
        <v>0.5187890594725606</v>
      </c>
    </row>
    <row r="2675" spans="1:14">
      <c r="A2675" s="273" t="s">
        <v>2076</v>
      </c>
      <c r="B2675" s="273">
        <v>461531203</v>
      </c>
      <c r="C2675" s="273" t="s">
        <v>1571</v>
      </c>
      <c r="D2675" s="273">
        <v>7382276</v>
      </c>
      <c r="E2675" s="273">
        <v>100</v>
      </c>
      <c r="F2675" s="273" t="s">
        <v>1772</v>
      </c>
      <c r="G2675" s="273" t="s">
        <v>1255</v>
      </c>
      <c r="H2675" s="273" t="s">
        <v>1773</v>
      </c>
      <c r="I2675" s="287">
        <v>1</v>
      </c>
      <c r="J2675" s="273">
        <v>56</v>
      </c>
      <c r="K2675" s="288">
        <v>0.1005848</v>
      </c>
      <c r="L2675" s="288">
        <v>4.317E-2</v>
      </c>
      <c r="M2675" s="288">
        <f t="shared" si="84"/>
        <v>5.7414800000000002E-2</v>
      </c>
      <c r="N2675" s="289">
        <f t="shared" si="85"/>
        <v>0.57080990368326034</v>
      </c>
    </row>
    <row r="2676" spans="1:14">
      <c r="A2676" s="273" t="s">
        <v>2076</v>
      </c>
      <c r="B2676" s="273">
        <v>461531203</v>
      </c>
      <c r="C2676" s="273" t="s">
        <v>1571</v>
      </c>
      <c r="D2676" s="273">
        <v>7382310</v>
      </c>
      <c r="E2676" s="273">
        <v>100</v>
      </c>
      <c r="F2676" s="273" t="s">
        <v>1772</v>
      </c>
      <c r="G2676" s="273" t="s">
        <v>1255</v>
      </c>
      <c r="H2676" s="273" t="s">
        <v>1773</v>
      </c>
      <c r="I2676" s="287">
        <v>1</v>
      </c>
      <c r="J2676" s="273">
        <v>60</v>
      </c>
      <c r="K2676" s="288">
        <v>4.3690800000000002E-2</v>
      </c>
      <c r="L2676" s="288">
        <v>1.9498999999999999E-2</v>
      </c>
      <c r="M2676" s="288">
        <f t="shared" si="84"/>
        <v>2.4191800000000003E-2</v>
      </c>
      <c r="N2676" s="289">
        <f t="shared" si="85"/>
        <v>0.55370467009072855</v>
      </c>
    </row>
    <row r="2677" spans="1:14">
      <c r="A2677" s="273" t="s">
        <v>2076</v>
      </c>
      <c r="B2677" s="273">
        <v>461531203</v>
      </c>
      <c r="C2677" s="273" t="s">
        <v>1571</v>
      </c>
      <c r="D2677" s="273">
        <v>7382332</v>
      </c>
      <c r="E2677" s="273">
        <v>100</v>
      </c>
      <c r="F2677" s="273" t="s">
        <v>1772</v>
      </c>
      <c r="G2677" s="273" t="s">
        <v>1255</v>
      </c>
      <c r="H2677" s="273" t="s">
        <v>1773</v>
      </c>
      <c r="I2677" s="287">
        <v>1</v>
      </c>
      <c r="J2677" s="273">
        <v>54</v>
      </c>
      <c r="K2677" s="288">
        <v>9.4952399999999992E-2</v>
      </c>
      <c r="L2677" s="288">
        <v>6.0420982000000005E-2</v>
      </c>
      <c r="M2677" s="288">
        <f t="shared" si="84"/>
        <v>3.4531417999999987E-2</v>
      </c>
      <c r="N2677" s="289">
        <f t="shared" si="85"/>
        <v>0.36367082875209039</v>
      </c>
    </row>
    <row r="2678" spans="1:14">
      <c r="A2678" s="273" t="s">
        <v>2076</v>
      </c>
      <c r="B2678" s="273">
        <v>461531203</v>
      </c>
      <c r="C2678" s="273" t="s">
        <v>1571</v>
      </c>
      <c r="D2678" s="273">
        <v>7382344</v>
      </c>
      <c r="E2678" s="273">
        <v>100</v>
      </c>
      <c r="F2678" s="273" t="s">
        <v>1772</v>
      </c>
      <c r="G2678" s="273" t="s">
        <v>1255</v>
      </c>
      <c r="H2678" s="273" t="s">
        <v>1773</v>
      </c>
      <c r="I2678" s="287">
        <v>1</v>
      </c>
      <c r="J2678" s="273">
        <v>74</v>
      </c>
      <c r="K2678" s="288">
        <v>6.0783199999999996E-2</v>
      </c>
      <c r="L2678" s="288">
        <v>5.0416999999999997E-2</v>
      </c>
      <c r="M2678" s="288">
        <f t="shared" si="84"/>
        <v>1.0366199999999999E-2</v>
      </c>
      <c r="N2678" s="289">
        <f t="shared" si="85"/>
        <v>0.17054383448058016</v>
      </c>
    </row>
    <row r="2679" spans="1:14">
      <c r="A2679" s="273" t="s">
        <v>2076</v>
      </c>
      <c r="B2679" s="273">
        <v>461531203</v>
      </c>
      <c r="C2679" s="273" t="s">
        <v>1571</v>
      </c>
      <c r="D2679" s="273">
        <v>7382354</v>
      </c>
      <c r="E2679" s="273">
        <v>100</v>
      </c>
      <c r="F2679" s="273" t="s">
        <v>1772</v>
      </c>
      <c r="G2679" s="273" t="s">
        <v>1255</v>
      </c>
      <c r="H2679" s="273" t="s">
        <v>1773</v>
      </c>
      <c r="I2679" s="287">
        <v>1</v>
      </c>
      <c r="J2679" s="273">
        <v>47</v>
      </c>
      <c r="K2679" s="288">
        <v>6.9170800000000005E-2</v>
      </c>
      <c r="L2679" s="288">
        <v>2.8646000000000001E-2</v>
      </c>
      <c r="M2679" s="288">
        <f t="shared" si="84"/>
        <v>4.05248E-2</v>
      </c>
      <c r="N2679" s="289">
        <f t="shared" si="85"/>
        <v>0.58586571212129968</v>
      </c>
    </row>
    <row r="2680" spans="1:14">
      <c r="A2680" s="273" t="s">
        <v>2076</v>
      </c>
      <c r="B2680" s="273">
        <v>461531203</v>
      </c>
      <c r="C2680" s="273" t="s">
        <v>1571</v>
      </c>
      <c r="D2680" s="273">
        <v>7382366</v>
      </c>
      <c r="E2680" s="273">
        <v>100</v>
      </c>
      <c r="F2680" s="273" t="s">
        <v>1772</v>
      </c>
      <c r="G2680" s="273" t="s">
        <v>1255</v>
      </c>
      <c r="H2680" s="273" t="s">
        <v>1773</v>
      </c>
      <c r="I2680" s="287">
        <v>1</v>
      </c>
      <c r="J2680" s="273">
        <v>44</v>
      </c>
      <c r="K2680" s="288">
        <v>5.0007999999999997E-2</v>
      </c>
      <c r="L2680" s="288">
        <v>2.5659999999999999E-2</v>
      </c>
      <c r="M2680" s="288">
        <f t="shared" si="84"/>
        <v>2.4347999999999998E-2</v>
      </c>
      <c r="N2680" s="289">
        <f t="shared" si="85"/>
        <v>0.48688209886418171</v>
      </c>
    </row>
    <row r="2681" spans="1:14">
      <c r="A2681" s="273" t="s">
        <v>2076</v>
      </c>
      <c r="B2681" s="273">
        <v>461531203</v>
      </c>
      <c r="C2681" s="273" t="s">
        <v>1571</v>
      </c>
      <c r="D2681" s="273">
        <v>7382378</v>
      </c>
      <c r="E2681" s="273">
        <v>100</v>
      </c>
      <c r="F2681" s="273" t="s">
        <v>1772</v>
      </c>
      <c r="G2681" s="273" t="s">
        <v>1255</v>
      </c>
      <c r="H2681" s="273" t="s">
        <v>1773</v>
      </c>
      <c r="I2681" s="287">
        <v>1</v>
      </c>
      <c r="J2681" s="273">
        <v>44</v>
      </c>
      <c r="K2681" s="288">
        <v>7.4875999999999998E-2</v>
      </c>
      <c r="L2681" s="288">
        <v>3.7255999999999997E-2</v>
      </c>
      <c r="M2681" s="288">
        <f t="shared" si="84"/>
        <v>3.7620000000000001E-2</v>
      </c>
      <c r="N2681" s="289">
        <f t="shared" si="85"/>
        <v>0.50243068539986113</v>
      </c>
    </row>
    <row r="2682" spans="1:14">
      <c r="A2682" s="273" t="s">
        <v>2076</v>
      </c>
      <c r="B2682" s="273">
        <v>461531202</v>
      </c>
      <c r="C2682" s="273" t="s">
        <v>2078</v>
      </c>
      <c r="D2682" s="273">
        <v>7382822</v>
      </c>
      <c r="E2682" s="273">
        <v>100</v>
      </c>
      <c r="F2682" s="273" t="s">
        <v>1772</v>
      </c>
      <c r="G2682" s="273" t="s">
        <v>1255</v>
      </c>
      <c r="H2682" s="273" t="s">
        <v>1773</v>
      </c>
      <c r="I2682" s="287">
        <v>1</v>
      </c>
      <c r="J2682" s="273">
        <v>56</v>
      </c>
      <c r="K2682" s="288">
        <v>5.9414000000000002E-2</v>
      </c>
      <c r="L2682" s="288">
        <v>2.6971999999999999E-2</v>
      </c>
      <c r="M2682" s="288">
        <f t="shared" si="84"/>
        <v>3.2441999999999999E-2</v>
      </c>
      <c r="N2682" s="289">
        <f t="shared" si="85"/>
        <v>0.54603292153364524</v>
      </c>
    </row>
    <row r="2683" spans="1:14">
      <c r="A2683" s="273" t="s">
        <v>2076</v>
      </c>
      <c r="B2683" s="273">
        <v>461531201</v>
      </c>
      <c r="C2683" s="273" t="s">
        <v>1570</v>
      </c>
      <c r="D2683" s="273">
        <v>7382826</v>
      </c>
      <c r="E2683" s="273">
        <v>100</v>
      </c>
      <c r="F2683" s="273" t="s">
        <v>1772</v>
      </c>
      <c r="G2683" s="273" t="s">
        <v>1255</v>
      </c>
      <c r="H2683" s="273" t="s">
        <v>1773</v>
      </c>
      <c r="I2683" s="287">
        <v>1</v>
      </c>
      <c r="J2683" s="273">
        <v>104</v>
      </c>
      <c r="K2683" s="288">
        <v>6.3376000000000002E-2</v>
      </c>
      <c r="L2683" s="288">
        <v>5.2343112999999997E-2</v>
      </c>
      <c r="M2683" s="288">
        <f t="shared" si="84"/>
        <v>1.1032887000000005E-2</v>
      </c>
      <c r="N2683" s="289">
        <f t="shared" si="85"/>
        <v>0.17408619982327703</v>
      </c>
    </row>
    <row r="2684" spans="1:14">
      <c r="A2684" s="273" t="s">
        <v>2076</v>
      </c>
      <c r="B2684" s="273">
        <v>461531201</v>
      </c>
      <c r="C2684" s="273" t="s">
        <v>1570</v>
      </c>
      <c r="D2684" s="273">
        <v>7382836</v>
      </c>
      <c r="E2684" s="273">
        <v>100</v>
      </c>
      <c r="F2684" s="273" t="s">
        <v>1772</v>
      </c>
      <c r="G2684" s="273" t="s">
        <v>1255</v>
      </c>
      <c r="H2684" s="273" t="s">
        <v>1773</v>
      </c>
      <c r="I2684" s="287">
        <v>1</v>
      </c>
      <c r="J2684" s="273">
        <v>104</v>
      </c>
      <c r="K2684" s="288">
        <v>0.1049292</v>
      </c>
      <c r="L2684" s="288">
        <v>8.4505800000000006E-2</v>
      </c>
      <c r="M2684" s="288">
        <f t="shared" si="84"/>
        <v>2.0423399999999994E-2</v>
      </c>
      <c r="N2684" s="289">
        <f t="shared" si="85"/>
        <v>0.19463981427476806</v>
      </c>
    </row>
    <row r="2685" spans="1:14">
      <c r="A2685" s="273" t="s">
        <v>2076</v>
      </c>
      <c r="B2685" s="273">
        <v>461531201</v>
      </c>
      <c r="C2685" s="273" t="s">
        <v>1570</v>
      </c>
      <c r="D2685" s="273">
        <v>7382842</v>
      </c>
      <c r="E2685" s="273">
        <v>100</v>
      </c>
      <c r="F2685" s="273" t="s">
        <v>1772</v>
      </c>
      <c r="G2685" s="273" t="s">
        <v>1255</v>
      </c>
      <c r="H2685" s="273" t="s">
        <v>1773</v>
      </c>
      <c r="I2685" s="287">
        <v>1</v>
      </c>
      <c r="J2685" s="273">
        <v>100</v>
      </c>
      <c r="K2685" s="288">
        <v>0.11555080000000001</v>
      </c>
      <c r="L2685" s="288">
        <v>4.6861E-2</v>
      </c>
      <c r="M2685" s="288">
        <f t="shared" si="84"/>
        <v>6.8689800000000009E-2</v>
      </c>
      <c r="N2685" s="289">
        <f t="shared" si="85"/>
        <v>0.59445542566559473</v>
      </c>
    </row>
    <row r="2686" spans="1:14">
      <c r="A2686" s="273" t="s">
        <v>2076</v>
      </c>
      <c r="B2686" s="273">
        <v>461531201</v>
      </c>
      <c r="C2686" s="273" t="s">
        <v>1570</v>
      </c>
      <c r="D2686" s="273">
        <v>7382878</v>
      </c>
      <c r="E2686" s="273">
        <v>100</v>
      </c>
      <c r="F2686" s="273" t="s">
        <v>1772</v>
      </c>
      <c r="G2686" s="273" t="s">
        <v>1255</v>
      </c>
      <c r="H2686" s="273" t="s">
        <v>1773</v>
      </c>
      <c r="I2686" s="287">
        <v>1</v>
      </c>
      <c r="J2686" s="273">
        <v>121</v>
      </c>
      <c r="K2686" s="288">
        <v>0.1200852</v>
      </c>
      <c r="L2686" s="288">
        <v>6.9899000000000003E-2</v>
      </c>
      <c r="M2686" s="288">
        <f t="shared" si="84"/>
        <v>5.01862E-2</v>
      </c>
      <c r="N2686" s="289">
        <f t="shared" si="85"/>
        <v>0.41792160899094977</v>
      </c>
    </row>
    <row r="2687" spans="1:14">
      <c r="A2687" s="273" t="s">
        <v>2076</v>
      </c>
      <c r="B2687" s="273">
        <v>461531201</v>
      </c>
      <c r="C2687" s="273" t="s">
        <v>1570</v>
      </c>
      <c r="D2687" s="273">
        <v>7382888</v>
      </c>
      <c r="E2687" s="273">
        <v>100</v>
      </c>
      <c r="F2687" s="273" t="s">
        <v>1772</v>
      </c>
      <c r="G2687" s="273" t="s">
        <v>1255</v>
      </c>
      <c r="H2687" s="273" t="s">
        <v>1773</v>
      </c>
      <c r="I2687" s="287">
        <v>1</v>
      </c>
      <c r="J2687" s="273">
        <v>76</v>
      </c>
      <c r="K2687" s="288">
        <v>0.1160236</v>
      </c>
      <c r="L2687" s="288">
        <v>5.2983000000000002E-2</v>
      </c>
      <c r="M2687" s="288">
        <f t="shared" si="84"/>
        <v>6.3040600000000002E-2</v>
      </c>
      <c r="N2687" s="289">
        <f t="shared" si="85"/>
        <v>0.54334290609841451</v>
      </c>
    </row>
    <row r="2688" spans="1:14">
      <c r="A2688" s="273" t="s">
        <v>2076</v>
      </c>
      <c r="B2688" s="273">
        <v>461531201</v>
      </c>
      <c r="C2688" s="273" t="s">
        <v>1570</v>
      </c>
      <c r="D2688" s="273">
        <v>7382930</v>
      </c>
      <c r="E2688" s="273">
        <v>100</v>
      </c>
      <c r="F2688" s="273" t="s">
        <v>1772</v>
      </c>
      <c r="G2688" s="273" t="s">
        <v>1255</v>
      </c>
      <c r="H2688" s="273" t="s">
        <v>1773</v>
      </c>
      <c r="I2688" s="287">
        <v>1</v>
      </c>
      <c r="J2688" s="273">
        <v>98</v>
      </c>
      <c r="K2688" s="288">
        <v>9.7933999999999993E-2</v>
      </c>
      <c r="L2688" s="288">
        <v>6.2871999999999997E-2</v>
      </c>
      <c r="M2688" s="288">
        <f t="shared" si="84"/>
        <v>3.5061999999999996E-2</v>
      </c>
      <c r="N2688" s="289">
        <f t="shared" si="85"/>
        <v>0.35801662344027607</v>
      </c>
    </row>
    <row r="2689" spans="1:14">
      <c r="A2689" s="273" t="s">
        <v>2076</v>
      </c>
      <c r="B2689" s="273">
        <v>461531201</v>
      </c>
      <c r="C2689" s="273" t="s">
        <v>1570</v>
      </c>
      <c r="D2689" s="273">
        <v>7382946</v>
      </c>
      <c r="E2689" s="273">
        <v>100</v>
      </c>
      <c r="F2689" s="273" t="s">
        <v>1772</v>
      </c>
      <c r="G2689" s="273" t="s">
        <v>1255</v>
      </c>
      <c r="H2689" s="273" t="s">
        <v>1773</v>
      </c>
      <c r="I2689" s="287">
        <v>1</v>
      </c>
      <c r="J2689" s="273">
        <v>65</v>
      </c>
      <c r="K2689" s="288">
        <v>5.8557600000000001E-2</v>
      </c>
      <c r="L2689" s="288">
        <v>3.0575000000000001E-2</v>
      </c>
      <c r="M2689" s="288">
        <f t="shared" si="84"/>
        <v>2.79826E-2</v>
      </c>
      <c r="N2689" s="289">
        <f t="shared" si="85"/>
        <v>0.47786452996707512</v>
      </c>
    </row>
    <row r="2690" spans="1:14">
      <c r="A2690" s="273" t="s">
        <v>2076</v>
      </c>
      <c r="B2690" s="273">
        <v>461531201</v>
      </c>
      <c r="C2690" s="273" t="s">
        <v>1570</v>
      </c>
      <c r="D2690" s="273">
        <v>7382988</v>
      </c>
      <c r="E2690" s="273">
        <v>100</v>
      </c>
      <c r="F2690" s="273" t="s">
        <v>1772</v>
      </c>
      <c r="G2690" s="273" t="s">
        <v>1255</v>
      </c>
      <c r="H2690" s="273" t="s">
        <v>1773</v>
      </c>
      <c r="I2690" s="287">
        <v>1</v>
      </c>
      <c r="J2690" s="273">
        <v>100</v>
      </c>
      <c r="K2690" s="288">
        <v>0.1464048</v>
      </c>
      <c r="L2690" s="288">
        <v>7.1228E-2</v>
      </c>
      <c r="M2690" s="288">
        <f t="shared" si="84"/>
        <v>7.5176800000000002E-2</v>
      </c>
      <c r="N2690" s="289">
        <f t="shared" si="85"/>
        <v>0.51348589663726873</v>
      </c>
    </row>
    <row r="2691" spans="1:14">
      <c r="A2691" s="273" t="s">
        <v>2076</v>
      </c>
      <c r="B2691" s="273">
        <v>461531201</v>
      </c>
      <c r="C2691" s="273" t="s">
        <v>1570</v>
      </c>
      <c r="D2691" s="273">
        <v>7382996</v>
      </c>
      <c r="E2691" s="273">
        <v>100</v>
      </c>
      <c r="F2691" s="273" t="s">
        <v>1772</v>
      </c>
      <c r="G2691" s="273" t="s">
        <v>1255</v>
      </c>
      <c r="H2691" s="273" t="s">
        <v>1773</v>
      </c>
      <c r="I2691" s="287">
        <v>1</v>
      </c>
      <c r="J2691" s="273">
        <v>60</v>
      </c>
      <c r="K2691" s="288">
        <v>7.2646799999999997E-2</v>
      </c>
      <c r="L2691" s="288">
        <v>3.5341999999999998E-2</v>
      </c>
      <c r="M2691" s="288">
        <f t="shared" si="84"/>
        <v>3.7304799999999999E-2</v>
      </c>
      <c r="N2691" s="289">
        <f t="shared" si="85"/>
        <v>0.51350919792750682</v>
      </c>
    </row>
    <row r="2692" spans="1:14">
      <c r="A2692" s="273" t="s">
        <v>2076</v>
      </c>
      <c r="B2692" s="273">
        <v>461531201</v>
      </c>
      <c r="C2692" s="273" t="s">
        <v>1570</v>
      </c>
      <c r="D2692" s="273">
        <v>7383018</v>
      </c>
      <c r="E2692" s="273">
        <v>250</v>
      </c>
      <c r="F2692" s="273" t="s">
        <v>1772</v>
      </c>
      <c r="G2692" s="273" t="s">
        <v>1255</v>
      </c>
      <c r="H2692" s="273" t="s">
        <v>1773</v>
      </c>
      <c r="I2692" s="287">
        <v>1</v>
      </c>
      <c r="J2692" s="273">
        <v>210</v>
      </c>
      <c r="K2692" s="288">
        <v>0.24700560000000002</v>
      </c>
      <c r="L2692" s="288">
        <v>0.131775</v>
      </c>
      <c r="M2692" s="288">
        <f t="shared" si="84"/>
        <v>0.11523060000000002</v>
      </c>
      <c r="N2692" s="289">
        <f t="shared" si="85"/>
        <v>0.46651007102672981</v>
      </c>
    </row>
    <row r="2693" spans="1:14">
      <c r="A2693" s="273" t="s">
        <v>2076</v>
      </c>
      <c r="B2693" s="273">
        <v>461531201</v>
      </c>
      <c r="C2693" s="273" t="s">
        <v>1570</v>
      </c>
      <c r="D2693" s="273">
        <v>7383038</v>
      </c>
      <c r="E2693" s="273">
        <v>100</v>
      </c>
      <c r="F2693" s="273" t="s">
        <v>1772</v>
      </c>
      <c r="G2693" s="273" t="s">
        <v>1255</v>
      </c>
      <c r="H2693" s="273" t="s">
        <v>1773</v>
      </c>
      <c r="I2693" s="287">
        <v>1</v>
      </c>
      <c r="J2693" s="273">
        <v>57</v>
      </c>
      <c r="K2693" s="288">
        <v>5.8136800000000002E-2</v>
      </c>
      <c r="L2693" s="288">
        <v>4.5968000000000002E-2</v>
      </c>
      <c r="M2693" s="288">
        <f t="shared" si="84"/>
        <v>1.21688E-2</v>
      </c>
      <c r="N2693" s="289">
        <f t="shared" si="85"/>
        <v>0.20931320609321463</v>
      </c>
    </row>
    <row r="2694" spans="1:14">
      <c r="A2694" s="273" t="s">
        <v>2077</v>
      </c>
      <c r="B2694" s="273">
        <v>461532401</v>
      </c>
      <c r="C2694" s="273" t="s">
        <v>2079</v>
      </c>
      <c r="D2694" s="273">
        <v>7383628</v>
      </c>
      <c r="E2694" s="273">
        <v>100</v>
      </c>
      <c r="F2694" s="273" t="s">
        <v>1772</v>
      </c>
      <c r="G2694" s="273" t="s">
        <v>1255</v>
      </c>
      <c r="H2694" s="273" t="s">
        <v>1773</v>
      </c>
      <c r="I2694" s="287">
        <v>1</v>
      </c>
      <c r="J2694" s="273">
        <v>27</v>
      </c>
      <c r="K2694" s="288">
        <v>4.9212800000000001E-2</v>
      </c>
      <c r="L2694" s="288">
        <v>1.89E-2</v>
      </c>
      <c r="M2694" s="288">
        <f t="shared" si="84"/>
        <v>3.0312800000000001E-2</v>
      </c>
      <c r="N2694" s="289">
        <f t="shared" si="85"/>
        <v>0.61595357305416476</v>
      </c>
    </row>
    <row r="2695" spans="1:14">
      <c r="A2695" s="273" t="s">
        <v>2077</v>
      </c>
      <c r="B2695" s="273">
        <v>461532403</v>
      </c>
      <c r="C2695" s="273" t="s">
        <v>2080</v>
      </c>
      <c r="D2695" s="273">
        <v>7383662</v>
      </c>
      <c r="E2695" s="273">
        <v>100</v>
      </c>
      <c r="F2695" s="273" t="s">
        <v>1772</v>
      </c>
      <c r="G2695" s="273" t="s">
        <v>1255</v>
      </c>
      <c r="H2695" s="273" t="s">
        <v>1773</v>
      </c>
      <c r="I2695" s="287">
        <v>1</v>
      </c>
      <c r="J2695" s="273">
        <v>57</v>
      </c>
      <c r="K2695" s="288">
        <v>7.9476000000000005E-2</v>
      </c>
      <c r="L2695" s="288">
        <v>4.0557000000000003E-2</v>
      </c>
      <c r="M2695" s="288">
        <f t="shared" si="84"/>
        <v>3.8919000000000002E-2</v>
      </c>
      <c r="N2695" s="289">
        <f t="shared" si="85"/>
        <v>0.48969500226483464</v>
      </c>
    </row>
    <row r="2696" spans="1:14">
      <c r="A2696" s="273" t="s">
        <v>2077</v>
      </c>
      <c r="B2696" s="273">
        <v>461532403</v>
      </c>
      <c r="C2696" s="273" t="s">
        <v>2080</v>
      </c>
      <c r="D2696" s="273">
        <v>7383668</v>
      </c>
      <c r="E2696" s="273">
        <v>100</v>
      </c>
      <c r="F2696" s="273" t="s">
        <v>1772</v>
      </c>
      <c r="G2696" s="273" t="s">
        <v>1255</v>
      </c>
      <c r="H2696" s="273" t="s">
        <v>1773</v>
      </c>
      <c r="I2696" s="287">
        <v>1</v>
      </c>
      <c r="J2696" s="273">
        <v>57</v>
      </c>
      <c r="K2696" s="288">
        <v>8.7599999999999997E-2</v>
      </c>
      <c r="L2696" s="288">
        <v>4.1355999999999997E-2</v>
      </c>
      <c r="M2696" s="288">
        <f t="shared" si="84"/>
        <v>4.6244E-2</v>
      </c>
      <c r="N2696" s="289">
        <f t="shared" si="85"/>
        <v>0.52789954337899547</v>
      </c>
    </row>
    <row r="2697" spans="1:14">
      <c r="A2697" s="273" t="s">
        <v>2077</v>
      </c>
      <c r="B2697" s="273">
        <v>461532403</v>
      </c>
      <c r="C2697" s="273" t="s">
        <v>2080</v>
      </c>
      <c r="D2697" s="273">
        <v>7383688</v>
      </c>
      <c r="E2697" s="273">
        <v>100</v>
      </c>
      <c r="F2697" s="273" t="s">
        <v>1772</v>
      </c>
      <c r="G2697" s="273" t="s">
        <v>1255</v>
      </c>
      <c r="H2697" s="273" t="s">
        <v>1773</v>
      </c>
      <c r="I2697" s="287">
        <v>1</v>
      </c>
      <c r="J2697" s="273">
        <v>61</v>
      </c>
      <c r="K2697" s="288">
        <v>9.7830399999999998E-2</v>
      </c>
      <c r="L2697" s="288">
        <v>4.1177999999999999E-2</v>
      </c>
      <c r="M2697" s="288">
        <f t="shared" si="84"/>
        <v>5.6652399999999999E-2</v>
      </c>
      <c r="N2697" s="289">
        <f t="shared" si="85"/>
        <v>0.57908789088054424</v>
      </c>
    </row>
    <row r="2698" spans="1:14">
      <c r="A2698" s="273" t="s">
        <v>2077</v>
      </c>
      <c r="B2698" s="273">
        <v>461532403</v>
      </c>
      <c r="C2698" s="273" t="s">
        <v>2080</v>
      </c>
      <c r="D2698" s="273">
        <v>7383690</v>
      </c>
      <c r="E2698" s="273">
        <v>100</v>
      </c>
      <c r="F2698" s="273" t="s">
        <v>1772</v>
      </c>
      <c r="G2698" s="273" t="s">
        <v>1255</v>
      </c>
      <c r="H2698" s="273" t="s">
        <v>1773</v>
      </c>
      <c r="I2698" s="287">
        <v>1</v>
      </c>
      <c r="J2698" s="273">
        <v>68</v>
      </c>
      <c r="K2698" s="288">
        <v>6.2474800000000004E-2</v>
      </c>
      <c r="L2698" s="288">
        <v>5.3150999999999997E-2</v>
      </c>
      <c r="M2698" s="288">
        <f t="shared" si="84"/>
        <v>9.3238000000000071E-3</v>
      </c>
      <c r="N2698" s="289">
        <f t="shared" si="85"/>
        <v>0.14924097396070105</v>
      </c>
    </row>
    <row r="2699" spans="1:14">
      <c r="A2699" s="273" t="s">
        <v>2077</v>
      </c>
      <c r="B2699" s="273">
        <v>461532403</v>
      </c>
      <c r="C2699" s="273" t="s">
        <v>2080</v>
      </c>
      <c r="D2699" s="273">
        <v>7383698</v>
      </c>
      <c r="E2699" s="273">
        <v>100</v>
      </c>
      <c r="F2699" s="273" t="s">
        <v>1772</v>
      </c>
      <c r="G2699" s="273" t="s">
        <v>1255</v>
      </c>
      <c r="H2699" s="273" t="s">
        <v>1773</v>
      </c>
      <c r="I2699" s="287">
        <v>1</v>
      </c>
      <c r="J2699" s="273">
        <v>111</v>
      </c>
      <c r="K2699" s="288">
        <v>6.8358799999999997E-2</v>
      </c>
      <c r="L2699" s="288">
        <v>6.3091999999999995E-2</v>
      </c>
      <c r="M2699" s="288">
        <f t="shared" si="84"/>
        <v>5.266800000000002E-3</v>
      </c>
      <c r="N2699" s="289">
        <f t="shared" si="85"/>
        <v>7.7046408070358202E-2</v>
      </c>
    </row>
    <row r="2700" spans="1:14">
      <c r="A2700" s="273" t="s">
        <v>2077</v>
      </c>
      <c r="B2700" s="273">
        <v>461532403</v>
      </c>
      <c r="C2700" s="273" t="s">
        <v>2080</v>
      </c>
      <c r="D2700" s="273">
        <v>7383700</v>
      </c>
      <c r="E2700" s="273">
        <v>100</v>
      </c>
      <c r="F2700" s="273" t="s">
        <v>1772</v>
      </c>
      <c r="G2700" s="273" t="s">
        <v>1255</v>
      </c>
      <c r="H2700" s="273" t="s">
        <v>1773</v>
      </c>
      <c r="I2700" s="287">
        <v>1</v>
      </c>
      <c r="J2700" s="273">
        <v>123</v>
      </c>
      <c r="K2700" s="288">
        <v>0.1165152</v>
      </c>
      <c r="L2700" s="288">
        <v>8.5452E-2</v>
      </c>
      <c r="M2700" s="288">
        <f t="shared" si="84"/>
        <v>3.1063199999999999E-2</v>
      </c>
      <c r="N2700" s="289">
        <f t="shared" si="85"/>
        <v>0.26660212573123504</v>
      </c>
    </row>
    <row r="2701" spans="1:14">
      <c r="A2701" s="273" t="s">
        <v>2077</v>
      </c>
      <c r="B2701" s="273">
        <v>461532403</v>
      </c>
      <c r="C2701" s="273" t="s">
        <v>2080</v>
      </c>
      <c r="D2701" s="273">
        <v>7383702</v>
      </c>
      <c r="E2701" s="273">
        <v>100</v>
      </c>
      <c r="F2701" s="273" t="s">
        <v>1772</v>
      </c>
      <c r="G2701" s="273" t="s">
        <v>1255</v>
      </c>
      <c r="H2701" s="273" t="s">
        <v>1773</v>
      </c>
      <c r="I2701" s="287">
        <v>1</v>
      </c>
      <c r="J2701" s="273">
        <v>78</v>
      </c>
      <c r="K2701" s="288">
        <v>0.12334880000000001</v>
      </c>
      <c r="L2701" s="288">
        <v>7.1540000000000006E-2</v>
      </c>
      <c r="M2701" s="288">
        <f t="shared" si="84"/>
        <v>5.1808800000000002E-2</v>
      </c>
      <c r="N2701" s="289">
        <f t="shared" si="85"/>
        <v>0.42001867873866627</v>
      </c>
    </row>
    <row r="2702" spans="1:14">
      <c r="A2702" s="273" t="s">
        <v>2077</v>
      </c>
      <c r="B2702" s="273">
        <v>461532403</v>
      </c>
      <c r="C2702" s="273" t="s">
        <v>2080</v>
      </c>
      <c r="D2702" s="273">
        <v>7383738</v>
      </c>
      <c r="E2702" s="273">
        <v>100</v>
      </c>
      <c r="F2702" s="273" t="s">
        <v>1772</v>
      </c>
      <c r="G2702" s="273" t="s">
        <v>1255</v>
      </c>
      <c r="H2702" s="273" t="s">
        <v>1773</v>
      </c>
      <c r="I2702" s="287">
        <v>1</v>
      </c>
      <c r="J2702" s="273">
        <v>73</v>
      </c>
      <c r="K2702" s="288">
        <v>7.8462799999999999E-2</v>
      </c>
      <c r="L2702" s="288">
        <v>5.1177E-2</v>
      </c>
      <c r="M2702" s="288">
        <f t="shared" si="84"/>
        <v>2.7285799999999999E-2</v>
      </c>
      <c r="N2702" s="289">
        <f t="shared" si="85"/>
        <v>0.34775460472988473</v>
      </c>
    </row>
    <row r="2703" spans="1:14">
      <c r="A2703" s="273" t="s">
        <v>2077</v>
      </c>
      <c r="B2703" s="273">
        <v>461532403</v>
      </c>
      <c r="C2703" s="273" t="s">
        <v>2080</v>
      </c>
      <c r="D2703" s="273">
        <v>7383762</v>
      </c>
      <c r="E2703" s="273">
        <v>100</v>
      </c>
      <c r="F2703" s="273" t="s">
        <v>1772</v>
      </c>
      <c r="G2703" s="273" t="s">
        <v>1255</v>
      </c>
      <c r="H2703" s="273" t="s">
        <v>1773</v>
      </c>
      <c r="I2703" s="287">
        <v>1</v>
      </c>
      <c r="J2703" s="273">
        <v>65</v>
      </c>
      <c r="K2703" s="288">
        <v>4.1990800000000002E-2</v>
      </c>
      <c r="L2703" s="288">
        <v>3.6657000000000002E-2</v>
      </c>
      <c r="M2703" s="288">
        <f t="shared" si="84"/>
        <v>5.3337999999999997E-3</v>
      </c>
      <c r="N2703" s="289">
        <f t="shared" si="85"/>
        <v>0.12702306219457593</v>
      </c>
    </row>
    <row r="2704" spans="1:14">
      <c r="A2704" s="273" t="s">
        <v>2077</v>
      </c>
      <c r="B2704" s="273">
        <v>461532403</v>
      </c>
      <c r="C2704" s="273" t="s">
        <v>2080</v>
      </c>
      <c r="D2704" s="273">
        <v>7383764</v>
      </c>
      <c r="E2704" s="273">
        <v>100</v>
      </c>
      <c r="F2704" s="273" t="s">
        <v>1772</v>
      </c>
      <c r="G2704" s="273" t="s">
        <v>1255</v>
      </c>
      <c r="H2704" s="273" t="s">
        <v>1773</v>
      </c>
      <c r="I2704" s="287">
        <v>1</v>
      </c>
      <c r="J2704" s="273">
        <v>59</v>
      </c>
      <c r="K2704" s="288">
        <v>7.5195999999999999E-2</v>
      </c>
      <c r="L2704" s="288">
        <v>4.0939999999999997E-2</v>
      </c>
      <c r="M2704" s="288">
        <f t="shared" si="84"/>
        <v>3.4256000000000002E-2</v>
      </c>
      <c r="N2704" s="289">
        <f t="shared" si="85"/>
        <v>0.45555614660354277</v>
      </c>
    </row>
    <row r="2705" spans="1:14">
      <c r="A2705" s="273" t="s">
        <v>2077</v>
      </c>
      <c r="B2705" s="273">
        <v>461532403</v>
      </c>
      <c r="C2705" s="273" t="s">
        <v>2080</v>
      </c>
      <c r="D2705" s="273">
        <v>7383778</v>
      </c>
      <c r="E2705" s="273">
        <v>100</v>
      </c>
      <c r="F2705" s="273" t="s">
        <v>1772</v>
      </c>
      <c r="G2705" s="273" t="s">
        <v>1255</v>
      </c>
      <c r="H2705" s="273" t="s">
        <v>1773</v>
      </c>
      <c r="I2705" s="287">
        <v>1</v>
      </c>
      <c r="J2705" s="273">
        <v>55</v>
      </c>
      <c r="K2705" s="288">
        <v>6.08164E-2</v>
      </c>
      <c r="L2705" s="288">
        <v>4.4366116000000004E-2</v>
      </c>
      <c r="M2705" s="288">
        <f t="shared" si="84"/>
        <v>1.6450283999999996E-2</v>
      </c>
      <c r="N2705" s="289">
        <f t="shared" si="85"/>
        <v>0.27049092021231108</v>
      </c>
    </row>
    <row r="2706" spans="1:14">
      <c r="A2706" s="273" t="s">
        <v>2077</v>
      </c>
      <c r="B2706" s="273">
        <v>461532403</v>
      </c>
      <c r="C2706" s="273" t="s">
        <v>2080</v>
      </c>
      <c r="D2706" s="273">
        <v>7383802</v>
      </c>
      <c r="E2706" s="273">
        <v>100</v>
      </c>
      <c r="F2706" s="273" t="s">
        <v>1772</v>
      </c>
      <c r="G2706" s="273" t="s">
        <v>1255</v>
      </c>
      <c r="H2706" s="273" t="s">
        <v>1773</v>
      </c>
      <c r="I2706" s="287">
        <v>1</v>
      </c>
      <c r="J2706" s="273">
        <v>44</v>
      </c>
      <c r="K2706" s="288">
        <v>4.5266800000000003E-2</v>
      </c>
      <c r="L2706" s="288">
        <v>1.9585999999999999E-2</v>
      </c>
      <c r="M2706" s="288">
        <f t="shared" si="84"/>
        <v>2.5680800000000004E-2</v>
      </c>
      <c r="N2706" s="289">
        <f t="shared" si="85"/>
        <v>0.56732086208877153</v>
      </c>
    </row>
    <row r="2707" spans="1:14">
      <c r="A2707" s="273" t="s">
        <v>2077</v>
      </c>
      <c r="B2707" s="273">
        <v>461532403</v>
      </c>
      <c r="C2707" s="273" t="s">
        <v>2080</v>
      </c>
      <c r="D2707" s="273">
        <v>7383806</v>
      </c>
      <c r="E2707" s="273">
        <v>100</v>
      </c>
      <c r="F2707" s="273" t="s">
        <v>1772</v>
      </c>
      <c r="G2707" s="273" t="s">
        <v>1255</v>
      </c>
      <c r="H2707" s="273" t="s">
        <v>1773</v>
      </c>
      <c r="I2707" s="287">
        <v>1</v>
      </c>
      <c r="J2707" s="273">
        <v>52</v>
      </c>
      <c r="K2707" s="288">
        <v>0.11341039999999999</v>
      </c>
      <c r="L2707" s="288">
        <v>5.0327999999999998E-2</v>
      </c>
      <c r="M2707" s="288">
        <f t="shared" si="84"/>
        <v>6.3082399999999997E-2</v>
      </c>
      <c r="N2707" s="289">
        <f t="shared" si="85"/>
        <v>0.55623117456600102</v>
      </c>
    </row>
    <row r="2708" spans="1:14">
      <c r="A2708" s="273" t="s">
        <v>2075</v>
      </c>
      <c r="B2708" s="273">
        <v>461534101</v>
      </c>
      <c r="C2708" s="273" t="s">
        <v>974</v>
      </c>
      <c r="D2708" s="273">
        <v>7384424</v>
      </c>
      <c r="E2708" s="273">
        <v>100</v>
      </c>
      <c r="F2708" s="273" t="s">
        <v>1772</v>
      </c>
      <c r="G2708" s="273" t="s">
        <v>1255</v>
      </c>
      <c r="H2708" s="273" t="s">
        <v>1773</v>
      </c>
      <c r="I2708" s="287">
        <v>1</v>
      </c>
      <c r="J2708" s="273">
        <v>132</v>
      </c>
      <c r="K2708" s="288">
        <v>0.12465960000000001</v>
      </c>
      <c r="L2708" s="288">
        <v>5.2144999999999997E-2</v>
      </c>
      <c r="M2708" s="288">
        <f t="shared" si="84"/>
        <v>7.2514600000000012E-2</v>
      </c>
      <c r="N2708" s="289">
        <f t="shared" si="85"/>
        <v>0.58170088785781449</v>
      </c>
    </row>
    <row r="2709" spans="1:14">
      <c r="A2709" s="273" t="s">
        <v>2075</v>
      </c>
      <c r="B2709" s="273">
        <v>461534101</v>
      </c>
      <c r="C2709" s="273" t="s">
        <v>974</v>
      </c>
      <c r="D2709" s="273">
        <v>7384436</v>
      </c>
      <c r="E2709" s="273">
        <v>100</v>
      </c>
      <c r="F2709" s="273" t="s">
        <v>1772</v>
      </c>
      <c r="G2709" s="273" t="s">
        <v>1255</v>
      </c>
      <c r="H2709" s="273" t="s">
        <v>1773</v>
      </c>
      <c r="I2709" s="287">
        <v>1</v>
      </c>
      <c r="J2709" s="273">
        <v>60</v>
      </c>
      <c r="K2709" s="288">
        <v>5.5570800000000004E-2</v>
      </c>
      <c r="L2709" s="288">
        <v>2.9217E-2</v>
      </c>
      <c r="M2709" s="288">
        <f t="shared" si="84"/>
        <v>2.6353800000000004E-2</v>
      </c>
      <c r="N2709" s="289">
        <f t="shared" si="85"/>
        <v>0.47423826901898125</v>
      </c>
    </row>
    <row r="2710" spans="1:14">
      <c r="A2710" s="273" t="s">
        <v>2075</v>
      </c>
      <c r="B2710" s="273">
        <v>461534101</v>
      </c>
      <c r="C2710" s="273" t="s">
        <v>974</v>
      </c>
      <c r="D2710" s="273">
        <v>7384486</v>
      </c>
      <c r="E2710" s="273">
        <v>100</v>
      </c>
      <c r="F2710" s="273" t="s">
        <v>1772</v>
      </c>
      <c r="G2710" s="273" t="s">
        <v>1255</v>
      </c>
      <c r="H2710" s="273" t="s">
        <v>1773</v>
      </c>
      <c r="I2710" s="287">
        <v>1</v>
      </c>
      <c r="J2710" s="273">
        <v>74</v>
      </c>
      <c r="K2710" s="288">
        <v>8.9646000000000003E-2</v>
      </c>
      <c r="L2710" s="288">
        <v>6.6328999999999999E-2</v>
      </c>
      <c r="M2710" s="288">
        <f t="shared" si="84"/>
        <v>2.3317000000000004E-2</v>
      </c>
      <c r="N2710" s="289">
        <f t="shared" si="85"/>
        <v>0.26010084108604964</v>
      </c>
    </row>
    <row r="2711" spans="1:14">
      <c r="A2711" s="273" t="s">
        <v>2075</v>
      </c>
      <c r="B2711" s="273">
        <v>461534101</v>
      </c>
      <c r="C2711" s="273" t="s">
        <v>974</v>
      </c>
      <c r="D2711" s="273">
        <v>7384504</v>
      </c>
      <c r="E2711" s="273">
        <v>100</v>
      </c>
      <c r="F2711" s="273" t="s">
        <v>1772</v>
      </c>
      <c r="G2711" s="273" t="s">
        <v>1255</v>
      </c>
      <c r="H2711" s="273" t="s">
        <v>1773</v>
      </c>
      <c r="I2711" s="287">
        <v>1</v>
      </c>
      <c r="J2711" s="273">
        <v>149</v>
      </c>
      <c r="K2711" s="288">
        <v>0.113404</v>
      </c>
      <c r="L2711" s="288">
        <v>7.6960000000000001E-2</v>
      </c>
      <c r="M2711" s="288">
        <f t="shared" si="84"/>
        <v>3.6444000000000004E-2</v>
      </c>
      <c r="N2711" s="289">
        <f t="shared" si="85"/>
        <v>0.32136432577334134</v>
      </c>
    </row>
    <row r="2712" spans="1:14">
      <c r="A2712" s="273" t="s">
        <v>2075</v>
      </c>
      <c r="B2712" s="273">
        <v>461534101</v>
      </c>
      <c r="C2712" s="273" t="s">
        <v>974</v>
      </c>
      <c r="D2712" s="273">
        <v>7384508</v>
      </c>
      <c r="E2712" s="273">
        <v>250</v>
      </c>
      <c r="F2712" s="273" t="s">
        <v>1772</v>
      </c>
      <c r="G2712" s="273" t="s">
        <v>1255</v>
      </c>
      <c r="H2712" s="273" t="s">
        <v>1773</v>
      </c>
      <c r="I2712" s="287">
        <v>1</v>
      </c>
      <c r="J2712" s="273">
        <v>133</v>
      </c>
      <c r="K2712" s="288">
        <v>0.23626239999999998</v>
      </c>
      <c r="L2712" s="288">
        <v>7.4758000000000005E-2</v>
      </c>
      <c r="M2712" s="288">
        <f t="shared" si="84"/>
        <v>0.16150439999999999</v>
      </c>
      <c r="N2712" s="289">
        <f t="shared" si="85"/>
        <v>0.68358062899555749</v>
      </c>
    </row>
    <row r="2713" spans="1:14">
      <c r="A2713" s="273" t="s">
        <v>2075</v>
      </c>
      <c r="B2713" s="273">
        <v>461534101</v>
      </c>
      <c r="C2713" s="273" t="s">
        <v>974</v>
      </c>
      <c r="D2713" s="273">
        <v>7384604</v>
      </c>
      <c r="E2713" s="273">
        <v>100</v>
      </c>
      <c r="F2713" s="273" t="s">
        <v>1772</v>
      </c>
      <c r="G2713" s="273" t="s">
        <v>1255</v>
      </c>
      <c r="H2713" s="273" t="s">
        <v>1773</v>
      </c>
      <c r="I2713" s="287">
        <v>1</v>
      </c>
      <c r="J2713" s="273">
        <v>99</v>
      </c>
      <c r="K2713" s="288">
        <v>8.130960000000001E-2</v>
      </c>
      <c r="L2713" s="288">
        <v>6.8449873999999994E-2</v>
      </c>
      <c r="M2713" s="288">
        <f t="shared" si="84"/>
        <v>1.2859726000000016E-2</v>
      </c>
      <c r="N2713" s="289">
        <f t="shared" si="85"/>
        <v>0.15815753613349487</v>
      </c>
    </row>
    <row r="2714" spans="1:14">
      <c r="A2714" s="273" t="s">
        <v>2075</v>
      </c>
      <c r="B2714" s="273">
        <v>461534101</v>
      </c>
      <c r="C2714" s="273" t="s">
        <v>974</v>
      </c>
      <c r="D2714" s="273">
        <v>7384610</v>
      </c>
      <c r="E2714" s="273">
        <v>100</v>
      </c>
      <c r="F2714" s="273" t="s">
        <v>1772</v>
      </c>
      <c r="G2714" s="273" t="s">
        <v>1255</v>
      </c>
      <c r="H2714" s="273" t="s">
        <v>1773</v>
      </c>
      <c r="I2714" s="287">
        <v>1</v>
      </c>
      <c r="J2714" s="273">
        <v>108</v>
      </c>
      <c r="K2714" s="288">
        <v>0.10254000000000001</v>
      </c>
      <c r="L2714" s="288">
        <v>8.7084488000000002E-2</v>
      </c>
      <c r="M2714" s="288">
        <f t="shared" si="84"/>
        <v>1.5455512000000005E-2</v>
      </c>
      <c r="N2714" s="289">
        <f t="shared" si="85"/>
        <v>0.15072666276574997</v>
      </c>
    </row>
    <row r="2715" spans="1:14">
      <c r="A2715" s="273" t="s">
        <v>2075</v>
      </c>
      <c r="B2715" s="273">
        <v>461534101</v>
      </c>
      <c r="C2715" s="273" t="s">
        <v>974</v>
      </c>
      <c r="D2715" s="273">
        <v>7384644</v>
      </c>
      <c r="E2715" s="273">
        <v>100</v>
      </c>
      <c r="F2715" s="273" t="s">
        <v>1772</v>
      </c>
      <c r="G2715" s="273" t="s">
        <v>1255</v>
      </c>
      <c r="H2715" s="273" t="s">
        <v>1773</v>
      </c>
      <c r="I2715" s="287">
        <v>1</v>
      </c>
      <c r="J2715" s="273">
        <v>63</v>
      </c>
      <c r="K2715" s="288">
        <v>9.6043600000000007E-2</v>
      </c>
      <c r="L2715" s="288">
        <v>4.1764000000000003E-2</v>
      </c>
      <c r="M2715" s="288">
        <f t="shared" si="84"/>
        <v>5.4279600000000004E-2</v>
      </c>
      <c r="N2715" s="289">
        <f t="shared" si="85"/>
        <v>0.56515582506278395</v>
      </c>
    </row>
    <row r="2716" spans="1:14">
      <c r="A2716" s="273" t="s">
        <v>2075</v>
      </c>
      <c r="B2716" s="273">
        <v>461534101</v>
      </c>
      <c r="C2716" s="273" t="s">
        <v>974</v>
      </c>
      <c r="D2716" s="273">
        <v>7384704</v>
      </c>
      <c r="E2716" s="273">
        <v>100</v>
      </c>
      <c r="F2716" s="273" t="s">
        <v>1772</v>
      </c>
      <c r="G2716" s="273" t="s">
        <v>1255</v>
      </c>
      <c r="H2716" s="273" t="s">
        <v>1773</v>
      </c>
      <c r="I2716" s="287">
        <v>1</v>
      </c>
      <c r="J2716" s="273">
        <v>121</v>
      </c>
      <c r="K2716" s="288">
        <v>0.1090436</v>
      </c>
      <c r="L2716" s="288">
        <v>4.9747E-2</v>
      </c>
      <c r="M2716" s="288">
        <f t="shared" si="84"/>
        <v>5.9296600000000005E-2</v>
      </c>
      <c r="N2716" s="289">
        <f t="shared" si="85"/>
        <v>0.54378798939139938</v>
      </c>
    </row>
    <row r="2717" spans="1:14">
      <c r="A2717" s="273" t="s">
        <v>2075</v>
      </c>
      <c r="B2717" s="273">
        <v>461534101</v>
      </c>
      <c r="C2717" s="273" t="s">
        <v>974</v>
      </c>
      <c r="D2717" s="273">
        <v>7384746</v>
      </c>
      <c r="E2717" s="273">
        <v>100</v>
      </c>
      <c r="F2717" s="273" t="s">
        <v>1772</v>
      </c>
      <c r="G2717" s="273" t="s">
        <v>1255</v>
      </c>
      <c r="H2717" s="273" t="s">
        <v>1773</v>
      </c>
      <c r="I2717" s="287">
        <v>1</v>
      </c>
      <c r="J2717" s="273">
        <v>92</v>
      </c>
      <c r="K2717" s="288">
        <v>6.411E-2</v>
      </c>
      <c r="L2717" s="288">
        <v>2.6811999999999999E-2</v>
      </c>
      <c r="M2717" s="288">
        <f t="shared" si="84"/>
        <v>3.7297999999999998E-2</v>
      </c>
      <c r="N2717" s="289">
        <f t="shared" si="85"/>
        <v>0.58178131336764927</v>
      </c>
    </row>
    <row r="2718" spans="1:14">
      <c r="A2718" s="273" t="s">
        <v>2075</v>
      </c>
      <c r="B2718" s="273">
        <v>461534101</v>
      </c>
      <c r="C2718" s="273" t="s">
        <v>974</v>
      </c>
      <c r="D2718" s="273">
        <v>7384806</v>
      </c>
      <c r="E2718" s="273">
        <v>100</v>
      </c>
      <c r="F2718" s="273" t="s">
        <v>1772</v>
      </c>
      <c r="G2718" s="273" t="s">
        <v>1255</v>
      </c>
      <c r="H2718" s="273" t="s">
        <v>1773</v>
      </c>
      <c r="I2718" s="287">
        <v>1</v>
      </c>
      <c r="J2718" s="273">
        <v>48</v>
      </c>
      <c r="K2718" s="288">
        <v>8.8492000000000001E-2</v>
      </c>
      <c r="L2718" s="288">
        <v>3.3935E-2</v>
      </c>
      <c r="M2718" s="288">
        <f t="shared" si="84"/>
        <v>5.4557000000000001E-2</v>
      </c>
      <c r="N2718" s="289">
        <f t="shared" si="85"/>
        <v>0.61651900736789766</v>
      </c>
    </row>
    <row r="2719" spans="1:14">
      <c r="A2719" s="273" t="s">
        <v>2075</v>
      </c>
      <c r="B2719" s="273">
        <v>461534101</v>
      </c>
      <c r="C2719" s="273" t="s">
        <v>974</v>
      </c>
      <c r="D2719" s="273">
        <v>7384816</v>
      </c>
      <c r="E2719" s="273">
        <v>100</v>
      </c>
      <c r="F2719" s="273" t="s">
        <v>1772</v>
      </c>
      <c r="G2719" s="273" t="s">
        <v>1255</v>
      </c>
      <c r="H2719" s="273" t="s">
        <v>1773</v>
      </c>
      <c r="I2719" s="287">
        <v>1</v>
      </c>
      <c r="J2719" s="273">
        <v>55</v>
      </c>
      <c r="K2719" s="288">
        <v>5.61136E-2</v>
      </c>
      <c r="L2719" s="288">
        <v>3.7252E-2</v>
      </c>
      <c r="M2719" s="288">
        <f t="shared" si="84"/>
        <v>1.8861599999999999E-2</v>
      </c>
      <c r="N2719" s="289">
        <f t="shared" si="85"/>
        <v>0.33613241709674657</v>
      </c>
    </row>
    <row r="2720" spans="1:14">
      <c r="A2720" s="273" t="s">
        <v>2075</v>
      </c>
      <c r="B2720" s="273">
        <v>461534101</v>
      </c>
      <c r="C2720" s="273" t="s">
        <v>974</v>
      </c>
      <c r="D2720" s="273">
        <v>7384846</v>
      </c>
      <c r="E2720" s="273">
        <v>100</v>
      </c>
      <c r="F2720" s="273" t="s">
        <v>1772</v>
      </c>
      <c r="G2720" s="273" t="s">
        <v>1255</v>
      </c>
      <c r="H2720" s="273" t="s">
        <v>1773</v>
      </c>
      <c r="I2720" s="287">
        <v>1</v>
      </c>
      <c r="J2720" s="273">
        <v>105</v>
      </c>
      <c r="K2720" s="288">
        <v>5.8607199999999998E-2</v>
      </c>
      <c r="L2720" s="288">
        <v>5.4683000000000002E-2</v>
      </c>
      <c r="M2720" s="288">
        <f t="shared" si="84"/>
        <v>3.9241999999999957E-3</v>
      </c>
      <c r="N2720" s="289">
        <f t="shared" si="85"/>
        <v>6.6957643429476174E-2</v>
      </c>
    </row>
    <row r="2721" spans="1:14">
      <c r="A2721" s="273" t="s">
        <v>2075</v>
      </c>
      <c r="B2721" s="273">
        <v>461534101</v>
      </c>
      <c r="C2721" s="273" t="s">
        <v>974</v>
      </c>
      <c r="D2721" s="273">
        <v>7384852</v>
      </c>
      <c r="E2721" s="273">
        <v>100</v>
      </c>
      <c r="F2721" s="273" t="s">
        <v>1772</v>
      </c>
      <c r="G2721" s="273" t="s">
        <v>1255</v>
      </c>
      <c r="H2721" s="273" t="s">
        <v>1773</v>
      </c>
      <c r="I2721" s="287">
        <v>1</v>
      </c>
      <c r="J2721" s="273">
        <v>50</v>
      </c>
      <c r="K2721" s="288">
        <v>3.8339199999999997E-2</v>
      </c>
      <c r="L2721" s="288">
        <v>2.81E-2</v>
      </c>
      <c r="M2721" s="288">
        <f t="shared" si="84"/>
        <v>1.0239199999999997E-2</v>
      </c>
      <c r="N2721" s="289">
        <f t="shared" si="85"/>
        <v>0.26706869209581829</v>
      </c>
    </row>
    <row r="2722" spans="1:14">
      <c r="A2722" s="273" t="s">
        <v>2075</v>
      </c>
      <c r="B2722" s="273">
        <v>461534101</v>
      </c>
      <c r="C2722" s="273" t="s">
        <v>974</v>
      </c>
      <c r="D2722" s="273">
        <v>7384854</v>
      </c>
      <c r="E2722" s="273">
        <v>100</v>
      </c>
      <c r="F2722" s="273" t="s">
        <v>1772</v>
      </c>
      <c r="G2722" s="273" t="s">
        <v>1255</v>
      </c>
      <c r="H2722" s="273" t="s">
        <v>1773</v>
      </c>
      <c r="I2722" s="287">
        <v>1</v>
      </c>
      <c r="J2722" s="273">
        <v>61</v>
      </c>
      <c r="K2722" s="288">
        <v>6.9989999999999997E-2</v>
      </c>
      <c r="L2722" s="288">
        <v>4.2216999999999998E-2</v>
      </c>
      <c r="M2722" s="288">
        <f t="shared" si="84"/>
        <v>2.7772999999999999E-2</v>
      </c>
      <c r="N2722" s="289">
        <f t="shared" si="85"/>
        <v>0.39681383054722102</v>
      </c>
    </row>
    <row r="2723" spans="1:14">
      <c r="A2723" s="273" t="s">
        <v>2075</v>
      </c>
      <c r="B2723" s="273">
        <v>461534101</v>
      </c>
      <c r="C2723" s="273" t="s">
        <v>974</v>
      </c>
      <c r="D2723" s="273">
        <v>7384874</v>
      </c>
      <c r="E2723" s="273">
        <v>100</v>
      </c>
      <c r="F2723" s="273" t="s">
        <v>1772</v>
      </c>
      <c r="G2723" s="273" t="s">
        <v>1255</v>
      </c>
      <c r="H2723" s="273" t="s">
        <v>1773</v>
      </c>
      <c r="I2723" s="287">
        <v>1</v>
      </c>
      <c r="J2723" s="273">
        <v>56</v>
      </c>
      <c r="K2723" s="288">
        <v>4.5143199999999994E-2</v>
      </c>
      <c r="L2723" s="288">
        <v>1.8452E-2</v>
      </c>
      <c r="M2723" s="288">
        <f t="shared" si="84"/>
        <v>2.6691199999999995E-2</v>
      </c>
      <c r="N2723" s="289">
        <f t="shared" si="85"/>
        <v>0.59125626893972949</v>
      </c>
    </row>
    <row r="2724" spans="1:14">
      <c r="A2724" s="273" t="s">
        <v>2075</v>
      </c>
      <c r="B2724" s="273">
        <v>461534101</v>
      </c>
      <c r="C2724" s="273" t="s">
        <v>974</v>
      </c>
      <c r="D2724" s="273">
        <v>7384922</v>
      </c>
      <c r="E2724" s="273">
        <v>100</v>
      </c>
      <c r="F2724" s="273" t="s">
        <v>1772</v>
      </c>
      <c r="G2724" s="273" t="s">
        <v>1255</v>
      </c>
      <c r="H2724" s="273" t="s">
        <v>1773</v>
      </c>
      <c r="I2724" s="287">
        <v>1</v>
      </c>
      <c r="J2724" s="273">
        <v>59</v>
      </c>
      <c r="K2724" s="288">
        <v>5.9554000000000003E-2</v>
      </c>
      <c r="L2724" s="288">
        <v>3.4639999999999997E-2</v>
      </c>
      <c r="M2724" s="288">
        <f t="shared" si="84"/>
        <v>2.4914000000000006E-2</v>
      </c>
      <c r="N2724" s="289">
        <f t="shared" si="85"/>
        <v>0.41834301642207078</v>
      </c>
    </row>
    <row r="2725" spans="1:14">
      <c r="A2725" s="273" t="s">
        <v>2075</v>
      </c>
      <c r="B2725" s="273">
        <v>461534101</v>
      </c>
      <c r="C2725" s="273" t="s">
        <v>974</v>
      </c>
      <c r="D2725" s="273">
        <v>7384928</v>
      </c>
      <c r="E2725" s="273">
        <v>100</v>
      </c>
      <c r="F2725" s="273" t="s">
        <v>1772</v>
      </c>
      <c r="G2725" s="273" t="s">
        <v>1255</v>
      </c>
      <c r="H2725" s="273" t="s">
        <v>1773</v>
      </c>
      <c r="I2725" s="287">
        <v>1</v>
      </c>
      <c r="J2725" s="273">
        <v>46</v>
      </c>
      <c r="K2725" s="288">
        <v>2.7837199999999999E-2</v>
      </c>
      <c r="L2725" s="288">
        <v>2.1649999999999999E-2</v>
      </c>
      <c r="M2725" s="288">
        <f t="shared" si="84"/>
        <v>6.1872000000000003E-3</v>
      </c>
      <c r="N2725" s="289">
        <f t="shared" si="85"/>
        <v>0.22226373342146483</v>
      </c>
    </row>
    <row r="2726" spans="1:14">
      <c r="A2726" s="273" t="s">
        <v>2075</v>
      </c>
      <c r="B2726" s="273">
        <v>461534101</v>
      </c>
      <c r="C2726" s="273" t="s">
        <v>974</v>
      </c>
      <c r="D2726" s="273">
        <v>7384968</v>
      </c>
      <c r="E2726" s="273">
        <v>100</v>
      </c>
      <c r="F2726" s="273" t="s">
        <v>1772</v>
      </c>
      <c r="G2726" s="273" t="s">
        <v>1255</v>
      </c>
      <c r="H2726" s="273" t="s">
        <v>1773</v>
      </c>
      <c r="I2726" s="287">
        <v>1</v>
      </c>
      <c r="J2726" s="273">
        <v>84</v>
      </c>
      <c r="K2726" s="288">
        <v>5.57396E-2</v>
      </c>
      <c r="L2726" s="288">
        <v>4.8590000000000001E-2</v>
      </c>
      <c r="M2726" s="288">
        <f t="shared" si="84"/>
        <v>7.149599999999999E-3</v>
      </c>
      <c r="N2726" s="289">
        <f t="shared" si="85"/>
        <v>0.12826787418639529</v>
      </c>
    </row>
    <row r="2727" spans="1:14">
      <c r="A2727" s="273" t="s">
        <v>2075</v>
      </c>
      <c r="B2727" s="273">
        <v>461534101</v>
      </c>
      <c r="C2727" s="273" t="s">
        <v>974</v>
      </c>
      <c r="D2727" s="273">
        <v>7384976</v>
      </c>
      <c r="E2727" s="273">
        <v>100</v>
      </c>
      <c r="F2727" s="273" t="s">
        <v>1772</v>
      </c>
      <c r="G2727" s="273" t="s">
        <v>1255</v>
      </c>
      <c r="H2727" s="273" t="s">
        <v>1773</v>
      </c>
      <c r="I2727" s="287">
        <v>1</v>
      </c>
      <c r="J2727" s="273">
        <v>31</v>
      </c>
      <c r="K2727" s="288">
        <v>6.0242800000000006E-2</v>
      </c>
      <c r="L2727" s="288">
        <v>1.8863999999999999E-2</v>
      </c>
      <c r="M2727" s="288">
        <f t="shared" si="84"/>
        <v>4.1378800000000007E-2</v>
      </c>
      <c r="N2727" s="289">
        <f t="shared" si="85"/>
        <v>0.68686714428944207</v>
      </c>
    </row>
    <row r="2728" spans="1:14">
      <c r="A2728" s="273" t="s">
        <v>2075</v>
      </c>
      <c r="B2728" s="273">
        <v>461534101</v>
      </c>
      <c r="C2728" s="273" t="s">
        <v>974</v>
      </c>
      <c r="D2728" s="273">
        <v>7384984</v>
      </c>
      <c r="E2728" s="273">
        <v>100</v>
      </c>
      <c r="F2728" s="273" t="s">
        <v>1772</v>
      </c>
      <c r="G2728" s="273" t="s">
        <v>1255</v>
      </c>
      <c r="H2728" s="273" t="s">
        <v>1773</v>
      </c>
      <c r="I2728" s="287">
        <v>1</v>
      </c>
      <c r="J2728" s="273">
        <v>64</v>
      </c>
      <c r="K2728" s="288">
        <v>4.6635599999999999E-2</v>
      </c>
      <c r="L2728" s="288">
        <v>4.3926E-2</v>
      </c>
      <c r="M2728" s="288">
        <f t="shared" si="84"/>
        <v>2.7095999999999995E-3</v>
      </c>
      <c r="N2728" s="289">
        <f t="shared" si="85"/>
        <v>5.8101536165504453E-2</v>
      </c>
    </row>
    <row r="2729" spans="1:14">
      <c r="A2729" s="273" t="s">
        <v>2081</v>
      </c>
      <c r="B2729" s="273">
        <v>461523503</v>
      </c>
      <c r="C2729" s="273" t="s">
        <v>1565</v>
      </c>
      <c r="D2729" s="273">
        <v>1973968</v>
      </c>
      <c r="E2729" s="273">
        <v>100</v>
      </c>
      <c r="F2729" s="273" t="s">
        <v>1772</v>
      </c>
      <c r="G2729" s="273" t="s">
        <v>1255</v>
      </c>
      <c r="H2729" s="273" t="s">
        <v>1773</v>
      </c>
      <c r="I2729" s="287">
        <v>1</v>
      </c>
      <c r="J2729" s="273">
        <v>66</v>
      </c>
      <c r="K2729" s="288">
        <v>4.41456E-2</v>
      </c>
      <c r="L2729" s="288">
        <v>2.1971000000000001E-2</v>
      </c>
      <c r="M2729" s="288">
        <f t="shared" si="84"/>
        <v>2.2174599999999999E-2</v>
      </c>
      <c r="N2729" s="289">
        <f t="shared" si="85"/>
        <v>0.50230600558153016</v>
      </c>
    </row>
    <row r="2730" spans="1:14">
      <c r="A2730" s="273" t="s">
        <v>2081</v>
      </c>
      <c r="B2730" s="273">
        <v>461523501</v>
      </c>
      <c r="C2730" s="273" t="s">
        <v>1563</v>
      </c>
      <c r="D2730" s="273">
        <v>1973984</v>
      </c>
      <c r="E2730" s="273">
        <v>100</v>
      </c>
      <c r="F2730" s="273" t="s">
        <v>1772</v>
      </c>
      <c r="G2730" s="273" t="s">
        <v>1255</v>
      </c>
      <c r="H2730" s="273" t="s">
        <v>1773</v>
      </c>
      <c r="I2730" s="287">
        <v>1</v>
      </c>
      <c r="J2730" s="273">
        <v>131</v>
      </c>
      <c r="K2730" s="288">
        <v>0.13925320000000002</v>
      </c>
      <c r="L2730" s="288">
        <v>5.9031E-2</v>
      </c>
      <c r="M2730" s="288">
        <f t="shared" si="84"/>
        <v>8.0222200000000021E-2</v>
      </c>
      <c r="N2730" s="289">
        <f t="shared" si="85"/>
        <v>0.57608873620139434</v>
      </c>
    </row>
    <row r="2731" spans="1:14">
      <c r="A2731" s="273" t="s">
        <v>2081</v>
      </c>
      <c r="B2731" s="273">
        <v>461523503</v>
      </c>
      <c r="C2731" s="273" t="s">
        <v>1565</v>
      </c>
      <c r="D2731" s="273">
        <v>1973988</v>
      </c>
      <c r="E2731" s="273">
        <v>100</v>
      </c>
      <c r="F2731" s="273" t="s">
        <v>1772</v>
      </c>
      <c r="G2731" s="273" t="s">
        <v>1255</v>
      </c>
      <c r="H2731" s="273" t="s">
        <v>1773</v>
      </c>
      <c r="I2731" s="287">
        <v>1</v>
      </c>
      <c r="J2731" s="273">
        <v>85</v>
      </c>
      <c r="K2731" s="288">
        <v>0.13346520000000001</v>
      </c>
      <c r="L2731" s="288">
        <v>5.713E-2</v>
      </c>
      <c r="M2731" s="288">
        <f t="shared" si="84"/>
        <v>7.6335200000000006E-2</v>
      </c>
      <c r="N2731" s="289">
        <f t="shared" si="85"/>
        <v>0.57194834308868536</v>
      </c>
    </row>
    <row r="2732" spans="1:14">
      <c r="A2732" s="273" t="s">
        <v>2082</v>
      </c>
      <c r="B2732" s="273">
        <v>461523101</v>
      </c>
      <c r="C2732" s="273" t="s">
        <v>1560</v>
      </c>
      <c r="D2732" s="273">
        <v>1974456</v>
      </c>
      <c r="E2732" s="273">
        <v>100</v>
      </c>
      <c r="F2732" s="273" t="s">
        <v>1772</v>
      </c>
      <c r="G2732" s="273" t="s">
        <v>1255</v>
      </c>
      <c r="H2732" s="273" t="s">
        <v>1773</v>
      </c>
      <c r="I2732" s="287">
        <v>1</v>
      </c>
      <c r="J2732" s="273">
        <v>64</v>
      </c>
      <c r="K2732" s="288">
        <v>6.1887999999999999E-2</v>
      </c>
      <c r="L2732" s="288">
        <v>4.4755999999999997E-2</v>
      </c>
      <c r="M2732" s="288">
        <f t="shared" si="84"/>
        <v>1.7132000000000001E-2</v>
      </c>
      <c r="N2732" s="289">
        <f t="shared" si="85"/>
        <v>0.27682264736297829</v>
      </c>
    </row>
    <row r="2733" spans="1:14">
      <c r="A2733" s="273" t="s">
        <v>2082</v>
      </c>
      <c r="B2733" s="273">
        <v>461523101</v>
      </c>
      <c r="C2733" s="273" t="s">
        <v>1560</v>
      </c>
      <c r="D2733" s="273">
        <v>1974472</v>
      </c>
      <c r="E2733" s="273">
        <v>100</v>
      </c>
      <c r="F2733" s="273" t="s">
        <v>1772</v>
      </c>
      <c r="G2733" s="273" t="s">
        <v>1255</v>
      </c>
      <c r="H2733" s="273" t="s">
        <v>1773</v>
      </c>
      <c r="I2733" s="287">
        <v>1</v>
      </c>
      <c r="J2733" s="273">
        <v>67</v>
      </c>
      <c r="K2733" s="288">
        <v>0.13288720000000001</v>
      </c>
      <c r="L2733" s="288">
        <v>7.3542999999999997E-2</v>
      </c>
      <c r="M2733" s="288">
        <f t="shared" si="84"/>
        <v>5.9344200000000014E-2</v>
      </c>
      <c r="N2733" s="289">
        <f t="shared" si="85"/>
        <v>0.44657574243418485</v>
      </c>
    </row>
    <row r="2734" spans="1:14">
      <c r="A2734" s="273" t="s">
        <v>2082</v>
      </c>
      <c r="B2734" s="273">
        <v>461523101</v>
      </c>
      <c r="C2734" s="273" t="s">
        <v>1560</v>
      </c>
      <c r="D2734" s="273">
        <v>1974568</v>
      </c>
      <c r="E2734" s="273">
        <v>100</v>
      </c>
      <c r="F2734" s="273" t="s">
        <v>1772</v>
      </c>
      <c r="G2734" s="273" t="s">
        <v>1255</v>
      </c>
      <c r="H2734" s="273" t="s">
        <v>1773</v>
      </c>
      <c r="I2734" s="287">
        <v>1</v>
      </c>
      <c r="J2734" s="273">
        <v>72</v>
      </c>
      <c r="K2734" s="288">
        <v>0.112354</v>
      </c>
      <c r="L2734" s="288">
        <v>7.9717999999999997E-2</v>
      </c>
      <c r="M2734" s="288">
        <f t="shared" si="84"/>
        <v>3.2635999999999998E-2</v>
      </c>
      <c r="N2734" s="289">
        <f t="shared" si="85"/>
        <v>0.29047474945262297</v>
      </c>
    </row>
    <row r="2735" spans="1:14">
      <c r="A2735" s="273" t="s">
        <v>2081</v>
      </c>
      <c r="B2735" s="273">
        <v>461523502</v>
      </c>
      <c r="C2735" s="273" t="s">
        <v>1564</v>
      </c>
      <c r="D2735" s="273">
        <v>1974654</v>
      </c>
      <c r="E2735" s="273">
        <v>100</v>
      </c>
      <c r="F2735" s="273" t="s">
        <v>1772</v>
      </c>
      <c r="G2735" s="273" t="s">
        <v>1255</v>
      </c>
      <c r="H2735" s="273" t="s">
        <v>1773</v>
      </c>
      <c r="I2735" s="287">
        <v>1</v>
      </c>
      <c r="J2735" s="273">
        <v>45</v>
      </c>
      <c r="K2735" s="288">
        <v>0.18082479999999998</v>
      </c>
      <c r="L2735" s="288">
        <v>6.7233000000000001E-2</v>
      </c>
      <c r="M2735" s="288">
        <f t="shared" si="84"/>
        <v>0.11359179999999998</v>
      </c>
      <c r="N2735" s="289">
        <f t="shared" si="85"/>
        <v>0.62818706283651349</v>
      </c>
    </row>
    <row r="2736" spans="1:14">
      <c r="A2736" s="273" t="s">
        <v>2081</v>
      </c>
      <c r="B2736" s="273">
        <v>461523502</v>
      </c>
      <c r="C2736" s="273" t="s">
        <v>1564</v>
      </c>
      <c r="D2736" s="273">
        <v>1974728</v>
      </c>
      <c r="E2736" s="273">
        <v>100</v>
      </c>
      <c r="F2736" s="273" t="s">
        <v>1772</v>
      </c>
      <c r="G2736" s="273" t="s">
        <v>1255</v>
      </c>
      <c r="H2736" s="273" t="s">
        <v>1773</v>
      </c>
      <c r="I2736" s="287">
        <v>1</v>
      </c>
      <c r="J2736" s="273">
        <v>41</v>
      </c>
      <c r="K2736" s="288">
        <v>0.13805279999999998</v>
      </c>
      <c r="L2736" s="288">
        <v>5.2599E-2</v>
      </c>
      <c r="M2736" s="288">
        <f t="shared" si="84"/>
        <v>8.5453799999999969E-2</v>
      </c>
      <c r="N2736" s="289">
        <f t="shared" si="85"/>
        <v>0.61899360244775903</v>
      </c>
    </row>
    <row r="2737" spans="1:14">
      <c r="A2737" s="273" t="s">
        <v>2081</v>
      </c>
      <c r="B2737" s="273">
        <v>461523502</v>
      </c>
      <c r="C2737" s="273" t="s">
        <v>1564</v>
      </c>
      <c r="D2737" s="273">
        <v>1974762</v>
      </c>
      <c r="E2737" s="273">
        <v>100</v>
      </c>
      <c r="F2737" s="273" t="s">
        <v>1772</v>
      </c>
      <c r="G2737" s="273" t="s">
        <v>1255</v>
      </c>
      <c r="H2737" s="273" t="s">
        <v>1773</v>
      </c>
      <c r="I2737" s="287">
        <v>1</v>
      </c>
      <c r="J2737" s="273">
        <v>37</v>
      </c>
      <c r="K2737" s="288">
        <v>0.17011999999999999</v>
      </c>
      <c r="L2737" s="288">
        <v>5.1285650000000002E-2</v>
      </c>
      <c r="M2737" s="288">
        <f t="shared" si="84"/>
        <v>0.11883434999999999</v>
      </c>
      <c r="N2737" s="289">
        <f t="shared" si="85"/>
        <v>0.69853250646602394</v>
      </c>
    </row>
    <row r="2738" spans="1:14">
      <c r="A2738" s="273" t="s">
        <v>2081</v>
      </c>
      <c r="B2738" s="273">
        <v>461523502</v>
      </c>
      <c r="C2738" s="273" t="s">
        <v>1564</v>
      </c>
      <c r="D2738" s="273">
        <v>1974802</v>
      </c>
      <c r="E2738" s="273">
        <v>100</v>
      </c>
      <c r="F2738" s="273" t="s">
        <v>1772</v>
      </c>
      <c r="G2738" s="273" t="s">
        <v>1255</v>
      </c>
      <c r="H2738" s="273" t="s">
        <v>1773</v>
      </c>
      <c r="I2738" s="287">
        <v>1</v>
      </c>
      <c r="J2738" s="273">
        <v>58</v>
      </c>
      <c r="K2738" s="288">
        <v>0.13285959999999999</v>
      </c>
      <c r="L2738" s="288">
        <v>0.119557</v>
      </c>
      <c r="M2738" s="288">
        <f t="shared" ref="M2738:M2801" si="86">K2738-L2738</f>
        <v>1.3302599999999998E-2</v>
      </c>
      <c r="N2738" s="289">
        <f t="shared" ref="N2738:N2801" si="87">M2738/K2738</f>
        <v>0.10012524499546889</v>
      </c>
    </row>
    <row r="2739" spans="1:14">
      <c r="A2739" s="273" t="s">
        <v>2081</v>
      </c>
      <c r="B2739" s="273">
        <v>461523502</v>
      </c>
      <c r="C2739" s="273" t="s">
        <v>1564</v>
      </c>
      <c r="D2739" s="273">
        <v>1974840</v>
      </c>
      <c r="E2739" s="273">
        <v>400</v>
      </c>
      <c r="F2739" s="273" t="s">
        <v>1772</v>
      </c>
      <c r="G2739" s="273" t="s">
        <v>1255</v>
      </c>
      <c r="H2739" s="273" t="s">
        <v>1773</v>
      </c>
      <c r="I2739" s="287">
        <v>1</v>
      </c>
      <c r="J2739" s="273">
        <v>87</v>
      </c>
      <c r="K2739" s="288">
        <v>0.41641919999999999</v>
      </c>
      <c r="L2739" s="288">
        <v>0.165683</v>
      </c>
      <c r="M2739" s="288">
        <f t="shared" si="86"/>
        <v>0.25073619999999996</v>
      </c>
      <c r="N2739" s="289">
        <f t="shared" si="87"/>
        <v>0.6021244937793454</v>
      </c>
    </row>
    <row r="2740" spans="1:14">
      <c r="A2740" s="273" t="s">
        <v>2081</v>
      </c>
      <c r="B2740" s="273">
        <v>461523502</v>
      </c>
      <c r="C2740" s="273" t="s">
        <v>1564</v>
      </c>
      <c r="D2740" s="273">
        <v>1974860</v>
      </c>
      <c r="E2740" s="273">
        <v>100</v>
      </c>
      <c r="F2740" s="273" t="s">
        <v>1772</v>
      </c>
      <c r="G2740" s="273" t="s">
        <v>1255</v>
      </c>
      <c r="H2740" s="273" t="s">
        <v>1773</v>
      </c>
      <c r="I2740" s="287">
        <v>1</v>
      </c>
      <c r="J2740" s="273">
        <v>17</v>
      </c>
      <c r="K2740" s="288">
        <v>6.1357199999999994E-2</v>
      </c>
      <c r="L2740" s="288">
        <v>2.9312000000000001E-2</v>
      </c>
      <c r="M2740" s="288">
        <f t="shared" si="86"/>
        <v>3.2045199999999996E-2</v>
      </c>
      <c r="N2740" s="289">
        <f t="shared" si="87"/>
        <v>0.52227285469349971</v>
      </c>
    </row>
    <row r="2741" spans="1:14">
      <c r="A2741" s="273" t="s">
        <v>2081</v>
      </c>
      <c r="B2741" s="273">
        <v>461523502</v>
      </c>
      <c r="C2741" s="273" t="s">
        <v>1564</v>
      </c>
      <c r="D2741" s="273">
        <v>1974864</v>
      </c>
      <c r="E2741" s="273">
        <v>100</v>
      </c>
      <c r="F2741" s="273" t="s">
        <v>1772</v>
      </c>
      <c r="G2741" s="273" t="s">
        <v>1255</v>
      </c>
      <c r="H2741" s="273" t="s">
        <v>1773</v>
      </c>
      <c r="I2741" s="287">
        <v>1</v>
      </c>
      <c r="J2741" s="273">
        <v>46</v>
      </c>
      <c r="K2741" s="288">
        <v>0.12035960000000001</v>
      </c>
      <c r="L2741" s="288">
        <v>3.6332999999999997E-2</v>
      </c>
      <c r="M2741" s="288">
        <f t="shared" si="86"/>
        <v>8.4026600000000007E-2</v>
      </c>
      <c r="N2741" s="289">
        <f t="shared" si="87"/>
        <v>0.69812960495049836</v>
      </c>
    </row>
    <row r="2742" spans="1:14">
      <c r="A2742" s="273" t="s">
        <v>2081</v>
      </c>
      <c r="B2742" s="273">
        <v>461523502</v>
      </c>
      <c r="C2742" s="273" t="s">
        <v>1564</v>
      </c>
      <c r="D2742" s="273">
        <v>1974906</v>
      </c>
      <c r="E2742" s="273">
        <v>100</v>
      </c>
      <c r="F2742" s="273" t="s">
        <v>1772</v>
      </c>
      <c r="G2742" s="273" t="s">
        <v>1255</v>
      </c>
      <c r="H2742" s="273" t="s">
        <v>1773</v>
      </c>
      <c r="I2742" s="287">
        <v>1</v>
      </c>
      <c r="J2742" s="273">
        <v>35</v>
      </c>
      <c r="K2742" s="288">
        <v>0.16884560000000001</v>
      </c>
      <c r="L2742" s="288">
        <v>6.3222E-2</v>
      </c>
      <c r="M2742" s="288">
        <f t="shared" si="86"/>
        <v>0.10562360000000001</v>
      </c>
      <c r="N2742" s="289">
        <f t="shared" si="87"/>
        <v>0.62556323647166412</v>
      </c>
    </row>
    <row r="2743" spans="1:14">
      <c r="A2743" s="273" t="s">
        <v>2081</v>
      </c>
      <c r="B2743" s="273">
        <v>461523502</v>
      </c>
      <c r="C2743" s="273" t="s">
        <v>1564</v>
      </c>
      <c r="D2743" s="273">
        <v>1974968</v>
      </c>
      <c r="E2743" s="273">
        <v>100</v>
      </c>
      <c r="F2743" s="273" t="s">
        <v>1772</v>
      </c>
      <c r="G2743" s="273" t="s">
        <v>1255</v>
      </c>
      <c r="H2743" s="273" t="s">
        <v>1773</v>
      </c>
      <c r="I2743" s="287">
        <v>1</v>
      </c>
      <c r="J2743" s="273">
        <v>120</v>
      </c>
      <c r="K2743" s="288">
        <v>0.2381064</v>
      </c>
      <c r="L2743" s="288">
        <v>9.3044000000000002E-2</v>
      </c>
      <c r="M2743" s="288">
        <f t="shared" si="86"/>
        <v>0.14506239999999998</v>
      </c>
      <c r="N2743" s="289">
        <f t="shared" si="87"/>
        <v>0.60923351913262302</v>
      </c>
    </row>
    <row r="2744" spans="1:14">
      <c r="A2744" s="273" t="s">
        <v>2082</v>
      </c>
      <c r="B2744" s="273">
        <v>461523102</v>
      </c>
      <c r="C2744" s="273" t="s">
        <v>1561</v>
      </c>
      <c r="D2744" s="273">
        <v>1975270</v>
      </c>
      <c r="E2744" s="273">
        <v>250</v>
      </c>
      <c r="F2744" s="273" t="s">
        <v>1772</v>
      </c>
      <c r="G2744" s="273" t="s">
        <v>1255</v>
      </c>
      <c r="H2744" s="273" t="s">
        <v>1773</v>
      </c>
      <c r="I2744" s="287">
        <v>1</v>
      </c>
      <c r="J2744" s="273">
        <v>161</v>
      </c>
      <c r="K2744" s="288">
        <v>0.13322720000000002</v>
      </c>
      <c r="L2744" s="288">
        <v>0.10540099999999999</v>
      </c>
      <c r="M2744" s="288">
        <f t="shared" si="86"/>
        <v>2.7826200000000023E-2</v>
      </c>
      <c r="N2744" s="289">
        <f t="shared" si="87"/>
        <v>0.20886275475278337</v>
      </c>
    </row>
    <row r="2745" spans="1:14">
      <c r="A2745" s="273" t="s">
        <v>2082</v>
      </c>
      <c r="B2745" s="273">
        <v>461523102</v>
      </c>
      <c r="C2745" s="273" t="s">
        <v>1561</v>
      </c>
      <c r="D2745" s="273">
        <v>1975276</v>
      </c>
      <c r="E2745" s="273">
        <v>100</v>
      </c>
      <c r="F2745" s="273" t="s">
        <v>1772</v>
      </c>
      <c r="G2745" s="273" t="s">
        <v>1255</v>
      </c>
      <c r="H2745" s="273" t="s">
        <v>1773</v>
      </c>
      <c r="I2745" s="287">
        <v>1</v>
      </c>
      <c r="J2745" s="273">
        <v>96</v>
      </c>
      <c r="K2745" s="288">
        <v>0.18360120000000002</v>
      </c>
      <c r="L2745" s="288">
        <v>6.5493999999999997E-2</v>
      </c>
      <c r="M2745" s="288">
        <f t="shared" si="86"/>
        <v>0.11810720000000002</v>
      </c>
      <c r="N2745" s="289">
        <f t="shared" si="87"/>
        <v>0.64328119859783062</v>
      </c>
    </row>
    <row r="2746" spans="1:14">
      <c r="A2746" s="273" t="s">
        <v>2082</v>
      </c>
      <c r="B2746" s="273">
        <v>461523102</v>
      </c>
      <c r="C2746" s="273" t="s">
        <v>1561</v>
      </c>
      <c r="D2746" s="273">
        <v>1975358</v>
      </c>
      <c r="E2746" s="273">
        <v>100</v>
      </c>
      <c r="F2746" s="273" t="s">
        <v>1772</v>
      </c>
      <c r="G2746" s="273" t="s">
        <v>1255</v>
      </c>
      <c r="H2746" s="273" t="s">
        <v>1773</v>
      </c>
      <c r="I2746" s="287">
        <v>1</v>
      </c>
      <c r="J2746" s="273">
        <v>29</v>
      </c>
      <c r="K2746" s="288">
        <v>6.2982400000000008E-2</v>
      </c>
      <c r="L2746" s="288">
        <v>4.0927999999999999E-2</v>
      </c>
      <c r="M2746" s="288">
        <f t="shared" si="86"/>
        <v>2.2054400000000009E-2</v>
      </c>
      <c r="N2746" s="289">
        <f t="shared" si="87"/>
        <v>0.35016766588761317</v>
      </c>
    </row>
    <row r="2747" spans="1:14">
      <c r="A2747" s="273" t="s">
        <v>2083</v>
      </c>
      <c r="B2747" s="273">
        <v>461521303</v>
      </c>
      <c r="C2747" s="273" t="s">
        <v>1555</v>
      </c>
      <c r="D2747" s="273">
        <v>2002294</v>
      </c>
      <c r="E2747" s="273">
        <v>100</v>
      </c>
      <c r="F2747" s="273" t="s">
        <v>1772</v>
      </c>
      <c r="G2747" s="273" t="s">
        <v>1255</v>
      </c>
      <c r="H2747" s="273" t="s">
        <v>1773</v>
      </c>
      <c r="I2747" s="287">
        <v>1</v>
      </c>
      <c r="J2747" s="273">
        <v>93</v>
      </c>
      <c r="K2747" s="288">
        <v>0.1194868</v>
      </c>
      <c r="L2747" s="288">
        <v>6.4069000000000001E-2</v>
      </c>
      <c r="M2747" s="288">
        <f t="shared" si="86"/>
        <v>5.5417800000000003E-2</v>
      </c>
      <c r="N2747" s="289">
        <f t="shared" si="87"/>
        <v>0.46379851163475799</v>
      </c>
    </row>
    <row r="2748" spans="1:14">
      <c r="A2748" s="273" t="s">
        <v>2083</v>
      </c>
      <c r="B2748" s="273">
        <v>461521303</v>
      </c>
      <c r="C2748" s="273" t="s">
        <v>1555</v>
      </c>
      <c r="D2748" s="273">
        <v>2002314</v>
      </c>
      <c r="E2748" s="273">
        <v>100</v>
      </c>
      <c r="F2748" s="273" t="s">
        <v>1772</v>
      </c>
      <c r="G2748" s="273" t="s">
        <v>1255</v>
      </c>
      <c r="H2748" s="273" t="s">
        <v>1773</v>
      </c>
      <c r="I2748" s="287">
        <v>1</v>
      </c>
      <c r="J2748" s="273">
        <v>85</v>
      </c>
      <c r="K2748" s="288">
        <v>0.1000108</v>
      </c>
      <c r="L2748" s="288">
        <v>6.7931000000000005E-2</v>
      </c>
      <c r="M2748" s="288">
        <f t="shared" si="86"/>
        <v>3.2079799999999992E-2</v>
      </c>
      <c r="N2748" s="289">
        <f t="shared" si="87"/>
        <v>0.32076335755738372</v>
      </c>
    </row>
    <row r="2749" spans="1:14">
      <c r="A2749" s="273" t="s">
        <v>2083</v>
      </c>
      <c r="B2749" s="273">
        <v>461521303</v>
      </c>
      <c r="C2749" s="273" t="s">
        <v>1555</v>
      </c>
      <c r="D2749" s="273">
        <v>2002316</v>
      </c>
      <c r="E2749" s="273">
        <v>100</v>
      </c>
      <c r="F2749" s="273" t="s">
        <v>1772</v>
      </c>
      <c r="G2749" s="273" t="s">
        <v>1255</v>
      </c>
      <c r="H2749" s="273" t="s">
        <v>1773</v>
      </c>
      <c r="I2749" s="287">
        <v>1</v>
      </c>
      <c r="J2749" s="273">
        <v>122</v>
      </c>
      <c r="K2749" s="288">
        <v>0.14971039999999999</v>
      </c>
      <c r="L2749" s="288">
        <v>9.5311000000000007E-2</v>
      </c>
      <c r="M2749" s="288">
        <f t="shared" si="86"/>
        <v>5.4399399999999987E-2</v>
      </c>
      <c r="N2749" s="289">
        <f t="shared" si="87"/>
        <v>0.36336420181897844</v>
      </c>
    </row>
    <row r="2750" spans="1:14">
      <c r="A2750" s="273" t="s">
        <v>2083</v>
      </c>
      <c r="B2750" s="273">
        <v>461521303</v>
      </c>
      <c r="C2750" s="273" t="s">
        <v>1555</v>
      </c>
      <c r="D2750" s="273">
        <v>2002322</v>
      </c>
      <c r="E2750" s="273">
        <v>100</v>
      </c>
      <c r="F2750" s="273" t="s">
        <v>1772</v>
      </c>
      <c r="G2750" s="273" t="s">
        <v>1255</v>
      </c>
      <c r="H2750" s="273" t="s">
        <v>1773</v>
      </c>
      <c r="I2750" s="287">
        <v>1</v>
      </c>
      <c r="J2750" s="273">
        <v>100</v>
      </c>
      <c r="K2750" s="288">
        <v>8.8411199999999995E-2</v>
      </c>
      <c r="L2750" s="288">
        <v>3.8720999999999998E-2</v>
      </c>
      <c r="M2750" s="288">
        <f t="shared" si="86"/>
        <v>4.9690199999999997E-2</v>
      </c>
      <c r="N2750" s="289">
        <f t="shared" si="87"/>
        <v>0.56203512677126877</v>
      </c>
    </row>
    <row r="2751" spans="1:14">
      <c r="A2751" s="273" t="s">
        <v>2083</v>
      </c>
      <c r="B2751" s="273">
        <v>461521303</v>
      </c>
      <c r="C2751" s="273" t="s">
        <v>1555</v>
      </c>
      <c r="D2751" s="273">
        <v>2002336</v>
      </c>
      <c r="E2751" s="273">
        <v>100</v>
      </c>
      <c r="F2751" s="273" t="s">
        <v>1772</v>
      </c>
      <c r="G2751" s="273" t="s">
        <v>1255</v>
      </c>
      <c r="H2751" s="273" t="s">
        <v>1773</v>
      </c>
      <c r="I2751" s="287">
        <v>1</v>
      </c>
      <c r="J2751" s="273">
        <v>40</v>
      </c>
      <c r="K2751" s="288">
        <v>4.6620399999999999E-2</v>
      </c>
      <c r="L2751" s="288">
        <v>3.8345999999999998E-2</v>
      </c>
      <c r="M2751" s="288">
        <f t="shared" si="86"/>
        <v>8.2744000000000012E-3</v>
      </c>
      <c r="N2751" s="289">
        <f t="shared" si="87"/>
        <v>0.17748453466722725</v>
      </c>
    </row>
    <row r="2752" spans="1:14">
      <c r="A2752" s="273" t="s">
        <v>2083</v>
      </c>
      <c r="B2752" s="273">
        <v>461521303</v>
      </c>
      <c r="C2752" s="273" t="s">
        <v>1555</v>
      </c>
      <c r="D2752" s="273">
        <v>2002376</v>
      </c>
      <c r="E2752" s="273">
        <v>100</v>
      </c>
      <c r="F2752" s="273" t="s">
        <v>1772</v>
      </c>
      <c r="G2752" s="273" t="s">
        <v>1255</v>
      </c>
      <c r="H2752" s="273" t="s">
        <v>1773</v>
      </c>
      <c r="I2752" s="287">
        <v>1</v>
      </c>
      <c r="J2752" s="273">
        <v>36</v>
      </c>
      <c r="K2752" s="288">
        <v>4.4122000000000001E-2</v>
      </c>
      <c r="L2752" s="288">
        <v>1.8735000000000002E-2</v>
      </c>
      <c r="M2752" s="288">
        <f t="shared" si="86"/>
        <v>2.5387E-2</v>
      </c>
      <c r="N2752" s="289">
        <f t="shared" si="87"/>
        <v>0.57538189565296227</v>
      </c>
    </row>
    <row r="2753" spans="1:14">
      <c r="A2753" s="273" t="s">
        <v>2083</v>
      </c>
      <c r="B2753" s="273">
        <v>461521303</v>
      </c>
      <c r="C2753" s="273" t="s">
        <v>1555</v>
      </c>
      <c r="D2753" s="273">
        <v>2002392</v>
      </c>
      <c r="E2753" s="273">
        <v>100</v>
      </c>
      <c r="F2753" s="273" t="s">
        <v>1772</v>
      </c>
      <c r="G2753" s="273" t="s">
        <v>1255</v>
      </c>
      <c r="H2753" s="273" t="s">
        <v>1773</v>
      </c>
      <c r="I2753" s="287">
        <v>1</v>
      </c>
      <c r="J2753" s="273">
        <v>107</v>
      </c>
      <c r="K2753" s="288">
        <v>8.2563200000000003E-2</v>
      </c>
      <c r="L2753" s="288">
        <v>5.2905000000000001E-2</v>
      </c>
      <c r="M2753" s="288">
        <f t="shared" si="86"/>
        <v>2.9658200000000003E-2</v>
      </c>
      <c r="N2753" s="289">
        <f t="shared" si="87"/>
        <v>0.35921815045928457</v>
      </c>
    </row>
    <row r="2754" spans="1:14">
      <c r="A2754" s="273" t="s">
        <v>2083</v>
      </c>
      <c r="B2754" s="273">
        <v>461521303</v>
      </c>
      <c r="C2754" s="273" t="s">
        <v>1555</v>
      </c>
      <c r="D2754" s="273">
        <v>2002418</v>
      </c>
      <c r="E2754" s="273">
        <v>100</v>
      </c>
      <c r="F2754" s="273" t="s">
        <v>1772</v>
      </c>
      <c r="G2754" s="273" t="s">
        <v>1255</v>
      </c>
      <c r="H2754" s="273" t="s">
        <v>1773</v>
      </c>
      <c r="I2754" s="287">
        <v>1</v>
      </c>
      <c r="J2754" s="273">
        <v>97</v>
      </c>
      <c r="K2754" s="288">
        <v>8.7980000000000003E-2</v>
      </c>
      <c r="L2754" s="288">
        <v>3.9706624000000003E-2</v>
      </c>
      <c r="M2754" s="288">
        <f t="shared" si="86"/>
        <v>4.8273376E-2</v>
      </c>
      <c r="N2754" s="289">
        <f t="shared" si="87"/>
        <v>0.54868579222550573</v>
      </c>
    </row>
    <row r="2755" spans="1:14">
      <c r="A2755" s="273" t="s">
        <v>2083</v>
      </c>
      <c r="B2755" s="273">
        <v>461521303</v>
      </c>
      <c r="C2755" s="273" t="s">
        <v>1555</v>
      </c>
      <c r="D2755" s="273">
        <v>2002476</v>
      </c>
      <c r="E2755" s="273">
        <v>100</v>
      </c>
      <c r="F2755" s="273" t="s">
        <v>1772</v>
      </c>
      <c r="G2755" s="273" t="s">
        <v>1255</v>
      </c>
      <c r="H2755" s="273" t="s">
        <v>1773</v>
      </c>
      <c r="I2755" s="287">
        <v>1</v>
      </c>
      <c r="J2755" s="273">
        <v>121</v>
      </c>
      <c r="K2755" s="288">
        <v>0.16104199999999999</v>
      </c>
      <c r="L2755" s="288">
        <v>5.7965000000000003E-2</v>
      </c>
      <c r="M2755" s="288">
        <f t="shared" si="86"/>
        <v>0.10307699999999999</v>
      </c>
      <c r="N2755" s="289">
        <f t="shared" si="87"/>
        <v>0.64006284074961806</v>
      </c>
    </row>
    <row r="2756" spans="1:14">
      <c r="A2756" s="273" t="s">
        <v>2083</v>
      </c>
      <c r="B2756" s="273">
        <v>461521301</v>
      </c>
      <c r="C2756" s="273" t="s">
        <v>1554</v>
      </c>
      <c r="D2756" s="273">
        <v>2002546</v>
      </c>
      <c r="E2756" s="273">
        <v>100</v>
      </c>
      <c r="F2756" s="273" t="s">
        <v>1772</v>
      </c>
      <c r="G2756" s="273" t="s">
        <v>1255</v>
      </c>
      <c r="H2756" s="273" t="s">
        <v>1773</v>
      </c>
      <c r="I2756" s="287">
        <v>1</v>
      </c>
      <c r="J2756" s="273">
        <v>22</v>
      </c>
      <c r="K2756" s="288">
        <v>8.3434399999999992E-2</v>
      </c>
      <c r="L2756" s="288">
        <v>2.974274E-2</v>
      </c>
      <c r="M2756" s="288">
        <f t="shared" si="86"/>
        <v>5.3691659999999988E-2</v>
      </c>
      <c r="N2756" s="289">
        <f t="shared" si="87"/>
        <v>0.64351945959939783</v>
      </c>
    </row>
    <row r="2757" spans="1:14">
      <c r="A2757" s="273" t="s">
        <v>2083</v>
      </c>
      <c r="B2757" s="273">
        <v>461521303</v>
      </c>
      <c r="C2757" s="273" t="s">
        <v>1555</v>
      </c>
      <c r="D2757" s="273">
        <v>2002552</v>
      </c>
      <c r="E2757" s="273">
        <v>100</v>
      </c>
      <c r="F2757" s="273" t="s">
        <v>1772</v>
      </c>
      <c r="G2757" s="273" t="s">
        <v>1255</v>
      </c>
      <c r="H2757" s="273" t="s">
        <v>1773</v>
      </c>
      <c r="I2757" s="287">
        <v>1</v>
      </c>
      <c r="J2757" s="273">
        <v>60</v>
      </c>
      <c r="K2757" s="288">
        <v>0.1014356</v>
      </c>
      <c r="L2757" s="288">
        <v>4.4911E-2</v>
      </c>
      <c r="M2757" s="288">
        <f t="shared" si="86"/>
        <v>5.6524600000000001E-2</v>
      </c>
      <c r="N2757" s="289">
        <f t="shared" si="87"/>
        <v>0.55724617392710252</v>
      </c>
    </row>
    <row r="2758" spans="1:14">
      <c r="A2758" s="273" t="s">
        <v>2083</v>
      </c>
      <c r="B2758" s="273">
        <v>461521303</v>
      </c>
      <c r="C2758" s="273" t="s">
        <v>1555</v>
      </c>
      <c r="D2758" s="273">
        <v>2002600</v>
      </c>
      <c r="E2758" s="273">
        <v>100</v>
      </c>
      <c r="F2758" s="273" t="s">
        <v>1772</v>
      </c>
      <c r="G2758" s="273" t="s">
        <v>1255</v>
      </c>
      <c r="H2758" s="273" t="s">
        <v>1773</v>
      </c>
      <c r="I2758" s="287">
        <v>1</v>
      </c>
      <c r="J2758" s="273">
        <v>89</v>
      </c>
      <c r="K2758" s="288">
        <v>9.1799199999999997E-2</v>
      </c>
      <c r="L2758" s="288">
        <v>7.3846769000000007E-2</v>
      </c>
      <c r="M2758" s="288">
        <f t="shared" si="86"/>
        <v>1.7952430999999991E-2</v>
      </c>
      <c r="N2758" s="289">
        <f t="shared" si="87"/>
        <v>0.19556195478827693</v>
      </c>
    </row>
    <row r="2759" spans="1:14">
      <c r="A2759" s="273" t="s">
        <v>2084</v>
      </c>
      <c r="B2759" s="273">
        <v>461522602</v>
      </c>
      <c r="C2759" s="273" t="s">
        <v>1558</v>
      </c>
      <c r="D2759" s="273">
        <v>2002626</v>
      </c>
      <c r="E2759" s="273">
        <v>100</v>
      </c>
      <c r="F2759" s="273" t="s">
        <v>1772</v>
      </c>
      <c r="G2759" s="273" t="s">
        <v>1255</v>
      </c>
      <c r="H2759" s="273" t="s">
        <v>1773</v>
      </c>
      <c r="I2759" s="287">
        <v>1</v>
      </c>
      <c r="J2759" s="273">
        <v>51</v>
      </c>
      <c r="K2759" s="288">
        <v>7.9436800000000002E-2</v>
      </c>
      <c r="L2759" s="288">
        <v>2.6505000000000001E-2</v>
      </c>
      <c r="M2759" s="288">
        <f t="shared" si="86"/>
        <v>5.2931800000000001E-2</v>
      </c>
      <c r="N2759" s="289">
        <f t="shared" si="87"/>
        <v>0.66633852320335163</v>
      </c>
    </row>
    <row r="2760" spans="1:14">
      <c r="A2760" s="273" t="s">
        <v>2084</v>
      </c>
      <c r="B2760" s="273">
        <v>461522602</v>
      </c>
      <c r="C2760" s="273" t="s">
        <v>1558</v>
      </c>
      <c r="D2760" s="273">
        <v>2002628</v>
      </c>
      <c r="E2760" s="273">
        <v>100</v>
      </c>
      <c r="F2760" s="273" t="s">
        <v>1772</v>
      </c>
      <c r="G2760" s="273" t="s">
        <v>1255</v>
      </c>
      <c r="H2760" s="273" t="s">
        <v>1773</v>
      </c>
      <c r="I2760" s="287">
        <v>1</v>
      </c>
      <c r="J2760" s="273">
        <v>84</v>
      </c>
      <c r="K2760" s="288">
        <v>8.5642800000000005E-2</v>
      </c>
      <c r="L2760" s="288">
        <v>6.6761350000000011E-2</v>
      </c>
      <c r="M2760" s="288">
        <f t="shared" si="86"/>
        <v>1.8881449999999994E-2</v>
      </c>
      <c r="N2760" s="289">
        <f t="shared" si="87"/>
        <v>0.22046745318929312</v>
      </c>
    </row>
    <row r="2761" spans="1:14">
      <c r="A2761" s="273" t="s">
        <v>2084</v>
      </c>
      <c r="B2761" s="273">
        <v>461522602</v>
      </c>
      <c r="C2761" s="273" t="s">
        <v>1558</v>
      </c>
      <c r="D2761" s="273">
        <v>2002642</v>
      </c>
      <c r="E2761" s="273">
        <v>100</v>
      </c>
      <c r="F2761" s="273" t="s">
        <v>1772</v>
      </c>
      <c r="G2761" s="273" t="s">
        <v>1255</v>
      </c>
      <c r="H2761" s="273" t="s">
        <v>1773</v>
      </c>
      <c r="I2761" s="287">
        <v>1</v>
      </c>
      <c r="J2761" s="273">
        <v>114</v>
      </c>
      <c r="K2761" s="288">
        <v>9.2492000000000005E-2</v>
      </c>
      <c r="L2761" s="288">
        <v>6.8362999999999993E-2</v>
      </c>
      <c r="M2761" s="288">
        <f t="shared" si="86"/>
        <v>2.4129000000000012E-2</v>
      </c>
      <c r="N2761" s="289">
        <f t="shared" si="87"/>
        <v>0.26087661635600928</v>
      </c>
    </row>
    <row r="2762" spans="1:14">
      <c r="A2762" s="273" t="s">
        <v>2084</v>
      </c>
      <c r="B2762" s="273">
        <v>461522602</v>
      </c>
      <c r="C2762" s="273" t="s">
        <v>1558</v>
      </c>
      <c r="D2762" s="273">
        <v>2002646</v>
      </c>
      <c r="E2762" s="273">
        <v>100</v>
      </c>
      <c r="F2762" s="273" t="s">
        <v>1772</v>
      </c>
      <c r="G2762" s="273" t="s">
        <v>1255</v>
      </c>
      <c r="H2762" s="273" t="s">
        <v>1773</v>
      </c>
      <c r="I2762" s="287">
        <v>1</v>
      </c>
      <c r="J2762" s="273">
        <v>37</v>
      </c>
      <c r="K2762" s="288">
        <v>3.2816400000000003E-2</v>
      </c>
      <c r="L2762" s="288">
        <v>1.1214999999999999E-2</v>
      </c>
      <c r="M2762" s="288">
        <f t="shared" si="86"/>
        <v>2.1601400000000003E-2</v>
      </c>
      <c r="N2762" s="289">
        <f t="shared" si="87"/>
        <v>0.65825014322107245</v>
      </c>
    </row>
    <row r="2763" spans="1:14">
      <c r="A2763" s="273" t="s">
        <v>2084</v>
      </c>
      <c r="B2763" s="273">
        <v>461522602</v>
      </c>
      <c r="C2763" s="273" t="s">
        <v>1558</v>
      </c>
      <c r="D2763" s="273">
        <v>2002652</v>
      </c>
      <c r="E2763" s="273">
        <v>100</v>
      </c>
      <c r="F2763" s="273" t="s">
        <v>1772</v>
      </c>
      <c r="G2763" s="273" t="s">
        <v>1255</v>
      </c>
      <c r="H2763" s="273" t="s">
        <v>1773</v>
      </c>
      <c r="I2763" s="287">
        <v>1</v>
      </c>
      <c r="J2763" s="273">
        <v>59</v>
      </c>
      <c r="K2763" s="288">
        <v>5.0585999999999999E-2</v>
      </c>
      <c r="L2763" s="288">
        <v>2.7538E-2</v>
      </c>
      <c r="M2763" s="288">
        <f t="shared" si="86"/>
        <v>2.3047999999999999E-2</v>
      </c>
      <c r="N2763" s="289">
        <f t="shared" si="87"/>
        <v>0.45562013205234647</v>
      </c>
    </row>
    <row r="2764" spans="1:14">
      <c r="A2764" s="273" t="s">
        <v>2084</v>
      </c>
      <c r="B2764" s="273">
        <v>461522602</v>
      </c>
      <c r="C2764" s="273" t="s">
        <v>1558</v>
      </c>
      <c r="D2764" s="273">
        <v>2002664</v>
      </c>
      <c r="E2764" s="273">
        <v>100</v>
      </c>
      <c r="F2764" s="273" t="s">
        <v>1772</v>
      </c>
      <c r="G2764" s="273" t="s">
        <v>1255</v>
      </c>
      <c r="H2764" s="273" t="s">
        <v>1773</v>
      </c>
      <c r="I2764" s="287">
        <v>1</v>
      </c>
      <c r="J2764" s="273">
        <v>44</v>
      </c>
      <c r="K2764" s="288">
        <v>3.8300000000000001E-2</v>
      </c>
      <c r="L2764" s="288">
        <v>2.7970999999999999E-2</v>
      </c>
      <c r="M2764" s="288">
        <f t="shared" si="86"/>
        <v>1.0329000000000001E-2</v>
      </c>
      <c r="N2764" s="289">
        <f t="shared" si="87"/>
        <v>0.26968668407310709</v>
      </c>
    </row>
    <row r="2765" spans="1:14">
      <c r="A2765" s="273" t="s">
        <v>2084</v>
      </c>
      <c r="B2765" s="273">
        <v>461522602</v>
      </c>
      <c r="C2765" s="273" t="s">
        <v>1558</v>
      </c>
      <c r="D2765" s="273">
        <v>2002730</v>
      </c>
      <c r="E2765" s="273">
        <v>100</v>
      </c>
      <c r="F2765" s="273" t="s">
        <v>1772</v>
      </c>
      <c r="G2765" s="273" t="s">
        <v>1255</v>
      </c>
      <c r="H2765" s="273" t="s">
        <v>1773</v>
      </c>
      <c r="I2765" s="287">
        <v>1</v>
      </c>
      <c r="J2765" s="273">
        <v>66</v>
      </c>
      <c r="K2765" s="288">
        <v>6.4962400000000003E-2</v>
      </c>
      <c r="L2765" s="288">
        <v>3.5151000000000002E-2</v>
      </c>
      <c r="M2765" s="288">
        <f t="shared" si="86"/>
        <v>2.9811400000000002E-2</v>
      </c>
      <c r="N2765" s="289">
        <f t="shared" si="87"/>
        <v>0.45890238045392412</v>
      </c>
    </row>
    <row r="2766" spans="1:14">
      <c r="A2766" s="273" t="s">
        <v>2084</v>
      </c>
      <c r="B2766" s="273">
        <v>461522602</v>
      </c>
      <c r="C2766" s="273" t="s">
        <v>1558</v>
      </c>
      <c r="D2766" s="273">
        <v>2002758</v>
      </c>
      <c r="E2766" s="273">
        <v>100</v>
      </c>
      <c r="F2766" s="273" t="s">
        <v>1772</v>
      </c>
      <c r="G2766" s="273" t="s">
        <v>1255</v>
      </c>
      <c r="H2766" s="273" t="s">
        <v>1773</v>
      </c>
      <c r="I2766" s="287">
        <v>1</v>
      </c>
      <c r="J2766" s="273">
        <v>53</v>
      </c>
      <c r="K2766" s="288">
        <v>7.2361600000000012E-2</v>
      </c>
      <c r="L2766" s="288">
        <v>2.5186E-2</v>
      </c>
      <c r="M2766" s="288">
        <f t="shared" si="86"/>
        <v>4.7175600000000012E-2</v>
      </c>
      <c r="N2766" s="289">
        <f t="shared" si="87"/>
        <v>0.65194246672268175</v>
      </c>
    </row>
    <row r="2767" spans="1:14">
      <c r="A2767" s="273" t="s">
        <v>2084</v>
      </c>
      <c r="B2767" s="273">
        <v>461522602</v>
      </c>
      <c r="C2767" s="273" t="s">
        <v>1558</v>
      </c>
      <c r="D2767" s="273">
        <v>2002760</v>
      </c>
      <c r="E2767" s="273">
        <v>100</v>
      </c>
      <c r="F2767" s="273" t="s">
        <v>1772</v>
      </c>
      <c r="G2767" s="273" t="s">
        <v>1255</v>
      </c>
      <c r="H2767" s="273" t="s">
        <v>1773</v>
      </c>
      <c r="I2767" s="287">
        <v>1</v>
      </c>
      <c r="J2767" s="273">
        <v>109</v>
      </c>
      <c r="K2767" s="288">
        <v>9.5665199999999992E-2</v>
      </c>
      <c r="L2767" s="288">
        <v>4.7837999999999999E-2</v>
      </c>
      <c r="M2767" s="288">
        <f t="shared" si="86"/>
        <v>4.7827199999999993E-2</v>
      </c>
      <c r="N2767" s="289">
        <f t="shared" si="87"/>
        <v>0.49994355314158123</v>
      </c>
    </row>
    <row r="2768" spans="1:14">
      <c r="A2768" s="273" t="s">
        <v>2084</v>
      </c>
      <c r="B2768" s="273">
        <v>461522602</v>
      </c>
      <c r="C2768" s="273" t="s">
        <v>1558</v>
      </c>
      <c r="D2768" s="273">
        <v>2002774</v>
      </c>
      <c r="E2768" s="273">
        <v>100</v>
      </c>
      <c r="F2768" s="273" t="s">
        <v>1772</v>
      </c>
      <c r="G2768" s="273" t="s">
        <v>1255</v>
      </c>
      <c r="H2768" s="273" t="s">
        <v>1773</v>
      </c>
      <c r="I2768" s="287">
        <v>1</v>
      </c>
      <c r="J2768" s="273">
        <v>54</v>
      </c>
      <c r="K2768" s="288">
        <v>4.2160400000000001E-2</v>
      </c>
      <c r="L2768" s="288">
        <v>2.9537000000000001E-2</v>
      </c>
      <c r="M2768" s="288">
        <f t="shared" si="86"/>
        <v>1.26234E-2</v>
      </c>
      <c r="N2768" s="289">
        <f t="shared" si="87"/>
        <v>0.29941366780201328</v>
      </c>
    </row>
    <row r="2769" spans="1:14">
      <c r="A2769" s="273" t="s">
        <v>2085</v>
      </c>
      <c r="B2769" s="273">
        <v>461524402</v>
      </c>
      <c r="C2769" s="273" t="s">
        <v>1584</v>
      </c>
      <c r="D2769" s="273">
        <v>2002994</v>
      </c>
      <c r="E2769" s="273">
        <v>100</v>
      </c>
      <c r="F2769" s="273" t="s">
        <v>1772</v>
      </c>
      <c r="G2769" s="273" t="s">
        <v>1255</v>
      </c>
      <c r="H2769" s="273" t="s">
        <v>1773</v>
      </c>
      <c r="I2769" s="287">
        <v>1</v>
      </c>
      <c r="J2769" s="273">
        <v>82</v>
      </c>
      <c r="K2769" s="288">
        <v>0.10154680000000001</v>
      </c>
      <c r="L2769" s="288">
        <v>4.4627E-2</v>
      </c>
      <c r="M2769" s="288">
        <f t="shared" si="86"/>
        <v>5.6919800000000007E-2</v>
      </c>
      <c r="N2769" s="289">
        <f t="shared" si="87"/>
        <v>0.56052775665998344</v>
      </c>
    </row>
    <row r="2770" spans="1:14">
      <c r="A2770" s="273" t="s">
        <v>2085</v>
      </c>
      <c r="B2770" s="273">
        <v>461524402</v>
      </c>
      <c r="C2770" s="273" t="s">
        <v>1584</v>
      </c>
      <c r="D2770" s="273">
        <v>2003070</v>
      </c>
      <c r="E2770" s="273">
        <v>100</v>
      </c>
      <c r="F2770" s="273" t="s">
        <v>1772</v>
      </c>
      <c r="G2770" s="273" t="s">
        <v>1255</v>
      </c>
      <c r="H2770" s="273" t="s">
        <v>1773</v>
      </c>
      <c r="I2770" s="287">
        <v>1</v>
      </c>
      <c r="J2770" s="273">
        <v>27</v>
      </c>
      <c r="K2770" s="288">
        <v>7.3894000000000001E-2</v>
      </c>
      <c r="L2770" s="288">
        <v>2.3033000000000001E-2</v>
      </c>
      <c r="M2770" s="288">
        <f t="shared" si="86"/>
        <v>5.0861000000000003E-2</v>
      </c>
      <c r="N2770" s="289">
        <f t="shared" si="87"/>
        <v>0.68829674939778607</v>
      </c>
    </row>
    <row r="2771" spans="1:14">
      <c r="A2771" s="273" t="s">
        <v>2085</v>
      </c>
      <c r="B2771" s="273">
        <v>461524402</v>
      </c>
      <c r="C2771" s="273" t="s">
        <v>1584</v>
      </c>
      <c r="D2771" s="273">
        <v>2003124</v>
      </c>
      <c r="E2771" s="273">
        <v>100</v>
      </c>
      <c r="F2771" s="273" t="s">
        <v>1772</v>
      </c>
      <c r="G2771" s="273" t="s">
        <v>1255</v>
      </c>
      <c r="H2771" s="273" t="s">
        <v>1773</v>
      </c>
      <c r="I2771" s="287">
        <v>1</v>
      </c>
      <c r="J2771" s="273">
        <v>66</v>
      </c>
      <c r="K2771" s="288">
        <v>9.6975600000000009E-2</v>
      </c>
      <c r="L2771" s="288">
        <v>3.4680000000000002E-2</v>
      </c>
      <c r="M2771" s="288">
        <f t="shared" si="86"/>
        <v>6.2295600000000007E-2</v>
      </c>
      <c r="N2771" s="289">
        <f t="shared" si="87"/>
        <v>0.64238426985757247</v>
      </c>
    </row>
    <row r="2772" spans="1:14">
      <c r="A2772" s="273" t="s">
        <v>2085</v>
      </c>
      <c r="B2772" s="273">
        <v>461524402</v>
      </c>
      <c r="C2772" s="273" t="s">
        <v>1584</v>
      </c>
      <c r="D2772" s="273">
        <v>2003204</v>
      </c>
      <c r="E2772" s="273">
        <v>100</v>
      </c>
      <c r="F2772" s="273" t="s">
        <v>1772</v>
      </c>
      <c r="G2772" s="273" t="s">
        <v>1255</v>
      </c>
      <c r="H2772" s="273" t="s">
        <v>1773</v>
      </c>
      <c r="I2772" s="287">
        <v>1</v>
      </c>
      <c r="J2772" s="273">
        <v>57</v>
      </c>
      <c r="K2772" s="288">
        <v>6.4825599999999997E-2</v>
      </c>
      <c r="L2772" s="288">
        <v>3.9537999999999997E-2</v>
      </c>
      <c r="M2772" s="288">
        <f t="shared" si="86"/>
        <v>2.52876E-2</v>
      </c>
      <c r="N2772" s="289">
        <f t="shared" si="87"/>
        <v>0.3900866324415046</v>
      </c>
    </row>
    <row r="2773" spans="1:14">
      <c r="A2773" s="273" t="s">
        <v>2083</v>
      </c>
      <c r="B2773" s="273">
        <v>461521302</v>
      </c>
      <c r="C2773" s="273" t="s">
        <v>2086</v>
      </c>
      <c r="D2773" s="273">
        <v>2003346</v>
      </c>
      <c r="E2773" s="273">
        <v>100</v>
      </c>
      <c r="F2773" s="273" t="s">
        <v>1772</v>
      </c>
      <c r="G2773" s="273" t="s">
        <v>1255</v>
      </c>
      <c r="H2773" s="273" t="s">
        <v>1773</v>
      </c>
      <c r="I2773" s="287">
        <v>1</v>
      </c>
      <c r="J2773" s="273">
        <v>74</v>
      </c>
      <c r="K2773" s="288">
        <v>9.8997600000000005E-2</v>
      </c>
      <c r="L2773" s="288">
        <v>6.6321000000000005E-2</v>
      </c>
      <c r="M2773" s="288">
        <f t="shared" si="86"/>
        <v>3.26766E-2</v>
      </c>
      <c r="N2773" s="289">
        <f t="shared" si="87"/>
        <v>0.33007466847681155</v>
      </c>
    </row>
    <row r="2774" spans="1:14">
      <c r="A2774" s="273" t="s">
        <v>2083</v>
      </c>
      <c r="B2774" s="273">
        <v>461521302</v>
      </c>
      <c r="C2774" s="273" t="s">
        <v>2086</v>
      </c>
      <c r="D2774" s="273">
        <v>2003348</v>
      </c>
      <c r="E2774" s="273">
        <v>100</v>
      </c>
      <c r="F2774" s="273" t="s">
        <v>1772</v>
      </c>
      <c r="G2774" s="273" t="s">
        <v>1255</v>
      </c>
      <c r="H2774" s="273" t="s">
        <v>1773</v>
      </c>
      <c r="I2774" s="287">
        <v>1</v>
      </c>
      <c r="J2774" s="273">
        <v>97</v>
      </c>
      <c r="K2774" s="288">
        <v>0.11139839999999999</v>
      </c>
      <c r="L2774" s="288">
        <v>6.0166497999999999E-2</v>
      </c>
      <c r="M2774" s="288">
        <f t="shared" si="86"/>
        <v>5.1231901999999996E-2</v>
      </c>
      <c r="N2774" s="289">
        <f t="shared" si="87"/>
        <v>0.45989800571641959</v>
      </c>
    </row>
    <row r="2775" spans="1:14">
      <c r="A2775" s="273" t="s">
        <v>2083</v>
      </c>
      <c r="B2775" s="273">
        <v>461521302</v>
      </c>
      <c r="C2775" s="273" t="s">
        <v>2086</v>
      </c>
      <c r="D2775" s="273">
        <v>2003352</v>
      </c>
      <c r="E2775" s="273">
        <v>100</v>
      </c>
      <c r="F2775" s="273" t="s">
        <v>1772</v>
      </c>
      <c r="G2775" s="273" t="s">
        <v>1255</v>
      </c>
      <c r="H2775" s="273" t="s">
        <v>1773</v>
      </c>
      <c r="I2775" s="287">
        <v>1</v>
      </c>
      <c r="J2775" s="273">
        <v>100</v>
      </c>
      <c r="K2775" s="288">
        <v>0.1031228</v>
      </c>
      <c r="L2775" s="288">
        <v>4.9776000000000001E-2</v>
      </c>
      <c r="M2775" s="288">
        <f t="shared" si="86"/>
        <v>5.33468E-2</v>
      </c>
      <c r="N2775" s="289">
        <f t="shared" si="87"/>
        <v>0.51731333904820276</v>
      </c>
    </row>
    <row r="2776" spans="1:14">
      <c r="A2776" s="273" t="s">
        <v>2083</v>
      </c>
      <c r="B2776" s="273">
        <v>461521302</v>
      </c>
      <c r="C2776" s="273" t="s">
        <v>2086</v>
      </c>
      <c r="D2776" s="273">
        <v>2003380</v>
      </c>
      <c r="E2776" s="273">
        <v>100</v>
      </c>
      <c r="F2776" s="273" t="s">
        <v>1772</v>
      </c>
      <c r="G2776" s="273" t="s">
        <v>1255</v>
      </c>
      <c r="H2776" s="273" t="s">
        <v>1773</v>
      </c>
      <c r="I2776" s="287">
        <v>1</v>
      </c>
      <c r="J2776" s="273">
        <v>61</v>
      </c>
      <c r="K2776" s="288">
        <v>8.1100399999999989E-2</v>
      </c>
      <c r="L2776" s="288">
        <v>4.5415499999999998E-2</v>
      </c>
      <c r="M2776" s="288">
        <f t="shared" si="86"/>
        <v>3.5684899999999992E-2</v>
      </c>
      <c r="N2776" s="289">
        <f t="shared" si="87"/>
        <v>0.4400089272062776</v>
      </c>
    </row>
    <row r="2777" spans="1:14">
      <c r="A2777" s="273" t="s">
        <v>2083</v>
      </c>
      <c r="B2777" s="273">
        <v>461521302</v>
      </c>
      <c r="C2777" s="273" t="s">
        <v>2086</v>
      </c>
      <c r="D2777" s="273">
        <v>2003426</v>
      </c>
      <c r="E2777" s="273">
        <v>100</v>
      </c>
      <c r="F2777" s="273" t="s">
        <v>1772</v>
      </c>
      <c r="G2777" s="273" t="s">
        <v>1255</v>
      </c>
      <c r="H2777" s="273" t="s">
        <v>1773</v>
      </c>
      <c r="I2777" s="287">
        <v>1</v>
      </c>
      <c r="J2777" s="273">
        <v>55</v>
      </c>
      <c r="K2777" s="288">
        <v>0.112666</v>
      </c>
      <c r="L2777" s="288">
        <v>5.5039999999999999E-2</v>
      </c>
      <c r="M2777" s="288">
        <f t="shared" si="86"/>
        <v>5.7626000000000004E-2</v>
      </c>
      <c r="N2777" s="289">
        <f t="shared" si="87"/>
        <v>0.51147639926863475</v>
      </c>
    </row>
    <row r="2778" spans="1:14">
      <c r="A2778" s="273" t="s">
        <v>2083</v>
      </c>
      <c r="B2778" s="273">
        <v>461521302</v>
      </c>
      <c r="C2778" s="273" t="s">
        <v>2086</v>
      </c>
      <c r="D2778" s="273">
        <v>2003452</v>
      </c>
      <c r="E2778" s="273">
        <v>250</v>
      </c>
      <c r="F2778" s="273" t="s">
        <v>1772</v>
      </c>
      <c r="G2778" s="273" t="s">
        <v>1255</v>
      </c>
      <c r="H2778" s="273" t="s">
        <v>1773</v>
      </c>
      <c r="I2778" s="287">
        <v>1</v>
      </c>
      <c r="J2778" s="273">
        <v>60</v>
      </c>
      <c r="K2778" s="288">
        <v>0.16984639999999998</v>
      </c>
      <c r="L2778" s="288">
        <v>0.10814573500000001</v>
      </c>
      <c r="M2778" s="288">
        <f t="shared" si="86"/>
        <v>6.1700664999999974E-2</v>
      </c>
      <c r="N2778" s="289">
        <f t="shared" si="87"/>
        <v>0.36327331636113558</v>
      </c>
    </row>
    <row r="2779" spans="1:14">
      <c r="A2779" s="273" t="s">
        <v>2083</v>
      </c>
      <c r="B2779" s="273">
        <v>461521301</v>
      </c>
      <c r="C2779" s="273" t="s">
        <v>1554</v>
      </c>
      <c r="D2779" s="273">
        <v>2003484</v>
      </c>
      <c r="E2779" s="273">
        <v>100</v>
      </c>
      <c r="F2779" s="273" t="s">
        <v>1772</v>
      </c>
      <c r="G2779" s="273" t="s">
        <v>1255</v>
      </c>
      <c r="H2779" s="273" t="s">
        <v>1773</v>
      </c>
      <c r="I2779" s="287">
        <v>1</v>
      </c>
      <c r="J2779" s="273">
        <v>79</v>
      </c>
      <c r="K2779" s="288">
        <v>0.1516296</v>
      </c>
      <c r="L2779" s="288">
        <v>8.7605000000000002E-2</v>
      </c>
      <c r="M2779" s="288">
        <f t="shared" si="86"/>
        <v>6.4024600000000001E-2</v>
      </c>
      <c r="N2779" s="289">
        <f t="shared" si="87"/>
        <v>0.42224341421463885</v>
      </c>
    </row>
    <row r="2780" spans="1:14">
      <c r="A2780" s="273" t="s">
        <v>2083</v>
      </c>
      <c r="B2780" s="273">
        <v>461521302</v>
      </c>
      <c r="C2780" s="273" t="s">
        <v>2086</v>
      </c>
      <c r="D2780" s="273">
        <v>2003492</v>
      </c>
      <c r="E2780" s="273">
        <v>250</v>
      </c>
      <c r="F2780" s="273" t="s">
        <v>1772</v>
      </c>
      <c r="G2780" s="273" t="s">
        <v>1255</v>
      </c>
      <c r="H2780" s="273" t="s">
        <v>1773</v>
      </c>
      <c r="I2780" s="287">
        <v>1</v>
      </c>
      <c r="J2780" s="273">
        <v>242</v>
      </c>
      <c r="K2780" s="288">
        <v>0.37670559999999997</v>
      </c>
      <c r="L2780" s="288">
        <v>0.30357564300000001</v>
      </c>
      <c r="M2780" s="288">
        <f t="shared" si="86"/>
        <v>7.3129956999999968E-2</v>
      </c>
      <c r="N2780" s="289">
        <f t="shared" si="87"/>
        <v>0.19413026246490622</v>
      </c>
    </row>
    <row r="2781" spans="1:14">
      <c r="A2781" s="273" t="s">
        <v>2083</v>
      </c>
      <c r="B2781" s="273">
        <v>461521302</v>
      </c>
      <c r="C2781" s="273" t="s">
        <v>2086</v>
      </c>
      <c r="D2781" s="273">
        <v>2003506</v>
      </c>
      <c r="E2781" s="273">
        <v>100</v>
      </c>
      <c r="F2781" s="273" t="s">
        <v>1772</v>
      </c>
      <c r="G2781" s="273" t="s">
        <v>1255</v>
      </c>
      <c r="H2781" s="273" t="s">
        <v>1773</v>
      </c>
      <c r="I2781" s="287">
        <v>1</v>
      </c>
      <c r="J2781" s="273">
        <v>52</v>
      </c>
      <c r="K2781" s="288">
        <v>0.14319999999999999</v>
      </c>
      <c r="L2781" s="288">
        <v>6.8957000000000004E-2</v>
      </c>
      <c r="M2781" s="288">
        <f t="shared" si="86"/>
        <v>7.424299999999999E-2</v>
      </c>
      <c r="N2781" s="289">
        <f t="shared" si="87"/>
        <v>0.51845670391061449</v>
      </c>
    </row>
    <row r="2782" spans="1:14">
      <c r="A2782" s="273" t="s">
        <v>2083</v>
      </c>
      <c r="B2782" s="273">
        <v>461521301</v>
      </c>
      <c r="C2782" s="273" t="s">
        <v>1554</v>
      </c>
      <c r="D2782" s="273">
        <v>2003512</v>
      </c>
      <c r="E2782" s="273">
        <v>250</v>
      </c>
      <c r="F2782" s="273" t="s">
        <v>1772</v>
      </c>
      <c r="G2782" s="273" t="s">
        <v>1255</v>
      </c>
      <c r="H2782" s="273" t="s">
        <v>1773</v>
      </c>
      <c r="I2782" s="287">
        <v>1</v>
      </c>
      <c r="J2782" s="273">
        <v>173</v>
      </c>
      <c r="K2782" s="288">
        <v>0.31859999999999999</v>
      </c>
      <c r="L2782" s="288">
        <v>0.17366928000000001</v>
      </c>
      <c r="M2782" s="288">
        <f t="shared" si="86"/>
        <v>0.14493071999999999</v>
      </c>
      <c r="N2782" s="289">
        <f t="shared" si="87"/>
        <v>0.45489868173258002</v>
      </c>
    </row>
    <row r="2783" spans="1:14">
      <c r="A2783" s="273" t="s">
        <v>2084</v>
      </c>
      <c r="B2783" s="273">
        <v>461522601</v>
      </c>
      <c r="C2783" s="273" t="s">
        <v>1557</v>
      </c>
      <c r="D2783" s="273">
        <v>2137031</v>
      </c>
      <c r="E2783" s="273">
        <v>100</v>
      </c>
      <c r="F2783" s="273" t="s">
        <v>1772</v>
      </c>
      <c r="G2783" s="273" t="s">
        <v>1255</v>
      </c>
      <c r="H2783" s="273" t="s">
        <v>1773</v>
      </c>
      <c r="I2783" s="287">
        <v>1</v>
      </c>
      <c r="J2783" s="273">
        <v>133</v>
      </c>
      <c r="K2783" s="288">
        <v>8.185160000000001E-2</v>
      </c>
      <c r="L2783" s="288">
        <v>5.4737000000000001E-2</v>
      </c>
      <c r="M2783" s="288">
        <f t="shared" si="86"/>
        <v>2.711460000000001E-2</v>
      </c>
      <c r="N2783" s="289">
        <f t="shared" si="87"/>
        <v>0.33126536316944333</v>
      </c>
    </row>
    <row r="2784" spans="1:14">
      <c r="A2784" s="273" t="s">
        <v>2084</v>
      </c>
      <c r="B2784" s="273">
        <v>461522601</v>
      </c>
      <c r="C2784" s="273" t="s">
        <v>1557</v>
      </c>
      <c r="D2784" s="273">
        <v>2137065</v>
      </c>
      <c r="E2784" s="273">
        <v>63</v>
      </c>
      <c r="F2784" s="273" t="s">
        <v>1772</v>
      </c>
      <c r="G2784" s="273" t="s">
        <v>1255</v>
      </c>
      <c r="H2784" s="273" t="s">
        <v>1773</v>
      </c>
      <c r="I2784" s="287">
        <v>1</v>
      </c>
      <c r="J2784" s="273">
        <v>47</v>
      </c>
      <c r="K2784" s="288">
        <v>5.6718400000000002E-2</v>
      </c>
      <c r="L2784" s="288">
        <v>3.3790000000000001E-2</v>
      </c>
      <c r="M2784" s="288">
        <f t="shared" si="86"/>
        <v>2.2928400000000002E-2</v>
      </c>
      <c r="N2784" s="289">
        <f t="shared" si="87"/>
        <v>0.40424976727129114</v>
      </c>
    </row>
    <row r="2785" spans="1:14">
      <c r="A2785" s="273" t="s">
        <v>2084</v>
      </c>
      <c r="B2785" s="273">
        <v>461522601</v>
      </c>
      <c r="C2785" s="273" t="s">
        <v>1557</v>
      </c>
      <c r="D2785" s="273">
        <v>2137067</v>
      </c>
      <c r="E2785" s="273">
        <v>63</v>
      </c>
      <c r="F2785" s="273" t="s">
        <v>1772</v>
      </c>
      <c r="G2785" s="273" t="s">
        <v>1255</v>
      </c>
      <c r="H2785" s="273" t="s">
        <v>1773</v>
      </c>
      <c r="I2785" s="287">
        <v>1</v>
      </c>
      <c r="J2785" s="273">
        <v>110</v>
      </c>
      <c r="K2785" s="288">
        <v>4.2951999999999997E-2</v>
      </c>
      <c r="L2785" s="288">
        <v>3.4980999999999998E-2</v>
      </c>
      <c r="M2785" s="288">
        <f t="shared" si="86"/>
        <v>7.9709999999999989E-3</v>
      </c>
      <c r="N2785" s="289">
        <f t="shared" si="87"/>
        <v>0.18557925125721736</v>
      </c>
    </row>
    <row r="2786" spans="1:14">
      <c r="A2786" s="273" t="s">
        <v>2084</v>
      </c>
      <c r="B2786" s="273">
        <v>461522601</v>
      </c>
      <c r="C2786" s="273" t="s">
        <v>1557</v>
      </c>
      <c r="D2786" s="273">
        <v>2137077</v>
      </c>
      <c r="E2786" s="273">
        <v>100</v>
      </c>
      <c r="F2786" s="273" t="s">
        <v>1772</v>
      </c>
      <c r="G2786" s="273" t="s">
        <v>1255</v>
      </c>
      <c r="H2786" s="273" t="s">
        <v>1773</v>
      </c>
      <c r="I2786" s="287">
        <v>1</v>
      </c>
      <c r="J2786" s="273">
        <v>73</v>
      </c>
      <c r="K2786" s="288">
        <v>8.5190799999999997E-2</v>
      </c>
      <c r="L2786" s="288">
        <v>5.1811000000000003E-2</v>
      </c>
      <c r="M2786" s="288">
        <f t="shared" si="86"/>
        <v>3.3379799999999994E-2</v>
      </c>
      <c r="N2786" s="289">
        <f t="shared" si="87"/>
        <v>0.39182399977462351</v>
      </c>
    </row>
    <row r="2787" spans="1:14">
      <c r="A2787" s="273" t="s">
        <v>2084</v>
      </c>
      <c r="B2787" s="273">
        <v>461522601</v>
      </c>
      <c r="C2787" s="273" t="s">
        <v>1557</v>
      </c>
      <c r="D2787" s="273">
        <v>2137079</v>
      </c>
      <c r="E2787" s="273">
        <v>100</v>
      </c>
      <c r="F2787" s="273" t="s">
        <v>1772</v>
      </c>
      <c r="G2787" s="273" t="s">
        <v>1255</v>
      </c>
      <c r="H2787" s="273" t="s">
        <v>1773</v>
      </c>
      <c r="I2787" s="287">
        <v>1</v>
      </c>
      <c r="J2787" s="273">
        <v>77</v>
      </c>
      <c r="K2787" s="288">
        <v>6.8267999999999995E-2</v>
      </c>
      <c r="L2787" s="288">
        <v>3.1719999999999998E-2</v>
      </c>
      <c r="M2787" s="288">
        <f t="shared" si="86"/>
        <v>3.6547999999999997E-2</v>
      </c>
      <c r="N2787" s="289">
        <f t="shared" si="87"/>
        <v>0.53536063748754903</v>
      </c>
    </row>
    <row r="2788" spans="1:14">
      <c r="A2788" s="273" t="s">
        <v>2084</v>
      </c>
      <c r="B2788" s="273">
        <v>461522601</v>
      </c>
      <c r="C2788" s="273" t="s">
        <v>1557</v>
      </c>
      <c r="D2788" s="273">
        <v>2137081</v>
      </c>
      <c r="E2788" s="273">
        <v>63</v>
      </c>
      <c r="F2788" s="273" t="s">
        <v>1772</v>
      </c>
      <c r="G2788" s="273" t="s">
        <v>1255</v>
      </c>
      <c r="H2788" s="273" t="s">
        <v>1773</v>
      </c>
      <c r="I2788" s="287">
        <v>1</v>
      </c>
      <c r="J2788" s="273">
        <v>91</v>
      </c>
      <c r="K2788" s="288">
        <v>7.4597200000000002E-2</v>
      </c>
      <c r="L2788" s="288">
        <v>5.1277999999999997E-2</v>
      </c>
      <c r="M2788" s="288">
        <f t="shared" si="86"/>
        <v>2.3319200000000005E-2</v>
      </c>
      <c r="N2788" s="289">
        <f t="shared" si="87"/>
        <v>0.31260154536631407</v>
      </c>
    </row>
    <row r="2789" spans="1:14">
      <c r="A2789" s="273" t="s">
        <v>2084</v>
      </c>
      <c r="B2789" s="273">
        <v>461522601</v>
      </c>
      <c r="C2789" s="273" t="s">
        <v>1557</v>
      </c>
      <c r="D2789" s="273">
        <v>2137089</v>
      </c>
      <c r="E2789" s="273">
        <v>63</v>
      </c>
      <c r="F2789" s="273" t="s">
        <v>1772</v>
      </c>
      <c r="G2789" s="273" t="s">
        <v>1255</v>
      </c>
      <c r="H2789" s="273" t="s">
        <v>1773</v>
      </c>
      <c r="I2789" s="287">
        <v>1</v>
      </c>
      <c r="J2789" s="273">
        <v>57</v>
      </c>
      <c r="K2789" s="288">
        <v>4.3448399999999998E-2</v>
      </c>
      <c r="L2789" s="288">
        <v>2.5062999999999998E-2</v>
      </c>
      <c r="M2789" s="288">
        <f t="shared" si="86"/>
        <v>1.83854E-2</v>
      </c>
      <c r="N2789" s="289">
        <f t="shared" si="87"/>
        <v>0.42315482273225252</v>
      </c>
    </row>
    <row r="2790" spans="1:14">
      <c r="A2790" s="273" t="s">
        <v>2084</v>
      </c>
      <c r="B2790" s="273">
        <v>461522601</v>
      </c>
      <c r="C2790" s="273" t="s">
        <v>1557</v>
      </c>
      <c r="D2790" s="273">
        <v>2137095</v>
      </c>
      <c r="E2790" s="273">
        <v>100</v>
      </c>
      <c r="F2790" s="273" t="s">
        <v>1772</v>
      </c>
      <c r="G2790" s="273" t="s">
        <v>1255</v>
      </c>
      <c r="H2790" s="273" t="s">
        <v>1773</v>
      </c>
      <c r="I2790" s="287">
        <v>1</v>
      </c>
      <c r="J2790" s="273">
        <v>122</v>
      </c>
      <c r="K2790" s="288">
        <v>0.1143824</v>
      </c>
      <c r="L2790" s="288">
        <v>8.2216999999999998E-2</v>
      </c>
      <c r="M2790" s="288">
        <f t="shared" si="86"/>
        <v>3.2165399999999997E-2</v>
      </c>
      <c r="N2790" s="289">
        <f t="shared" si="87"/>
        <v>0.28120934689252891</v>
      </c>
    </row>
    <row r="2791" spans="1:14">
      <c r="A2791" s="273" t="s">
        <v>2084</v>
      </c>
      <c r="B2791" s="273">
        <v>461522601</v>
      </c>
      <c r="C2791" s="273" t="s">
        <v>1557</v>
      </c>
      <c r="D2791" s="273">
        <v>2137103</v>
      </c>
      <c r="E2791" s="273">
        <v>63</v>
      </c>
      <c r="F2791" s="273" t="s">
        <v>1772</v>
      </c>
      <c r="G2791" s="273" t="s">
        <v>1255</v>
      </c>
      <c r="H2791" s="273" t="s">
        <v>1773</v>
      </c>
      <c r="I2791" s="287">
        <v>1</v>
      </c>
      <c r="J2791" s="273">
        <v>63</v>
      </c>
      <c r="K2791" s="288">
        <v>5.2060000000000002E-2</v>
      </c>
      <c r="L2791" s="288">
        <v>4.4006000000000003E-2</v>
      </c>
      <c r="M2791" s="288">
        <f t="shared" si="86"/>
        <v>8.0539999999999987E-3</v>
      </c>
      <c r="N2791" s="289">
        <f t="shared" si="87"/>
        <v>0.15470610833653473</v>
      </c>
    </row>
    <row r="2792" spans="1:14">
      <c r="A2792" s="273" t="s">
        <v>2084</v>
      </c>
      <c r="B2792" s="273">
        <v>461522601</v>
      </c>
      <c r="C2792" s="273" t="s">
        <v>1557</v>
      </c>
      <c r="D2792" s="273">
        <v>2137107</v>
      </c>
      <c r="E2792" s="273">
        <v>100</v>
      </c>
      <c r="F2792" s="273" t="s">
        <v>1772</v>
      </c>
      <c r="G2792" s="273" t="s">
        <v>1255</v>
      </c>
      <c r="H2792" s="273" t="s">
        <v>1773</v>
      </c>
      <c r="I2792" s="287">
        <v>1</v>
      </c>
      <c r="J2792" s="273">
        <v>87</v>
      </c>
      <c r="K2792" s="288">
        <v>0.1044272</v>
      </c>
      <c r="L2792" s="288">
        <v>4.99E-2</v>
      </c>
      <c r="M2792" s="288">
        <f t="shared" si="86"/>
        <v>5.4527199999999998E-2</v>
      </c>
      <c r="N2792" s="289">
        <f t="shared" si="87"/>
        <v>0.5221551473179401</v>
      </c>
    </row>
    <row r="2793" spans="1:14">
      <c r="A2793" s="273" t="s">
        <v>2084</v>
      </c>
      <c r="B2793" s="273">
        <v>461522601</v>
      </c>
      <c r="C2793" s="273" t="s">
        <v>1557</v>
      </c>
      <c r="D2793" s="273">
        <v>2137117</v>
      </c>
      <c r="E2793" s="273">
        <v>100</v>
      </c>
      <c r="F2793" s="273" t="s">
        <v>1772</v>
      </c>
      <c r="G2793" s="273" t="s">
        <v>1255</v>
      </c>
      <c r="H2793" s="273" t="s">
        <v>1773</v>
      </c>
      <c r="I2793" s="287">
        <v>1</v>
      </c>
      <c r="J2793" s="273">
        <v>64</v>
      </c>
      <c r="K2793" s="288">
        <v>5.4552000000000003E-2</v>
      </c>
      <c r="L2793" s="288">
        <v>3.9549000000000001E-2</v>
      </c>
      <c r="M2793" s="288">
        <f t="shared" si="86"/>
        <v>1.5003000000000002E-2</v>
      </c>
      <c r="N2793" s="289">
        <f t="shared" si="87"/>
        <v>0.27502199736031679</v>
      </c>
    </row>
    <row r="2794" spans="1:14">
      <c r="A2794" s="273" t="s">
        <v>2084</v>
      </c>
      <c r="B2794" s="273">
        <v>461522601</v>
      </c>
      <c r="C2794" s="273" t="s">
        <v>1557</v>
      </c>
      <c r="D2794" s="273">
        <v>2137121</v>
      </c>
      <c r="E2794" s="273">
        <v>100</v>
      </c>
      <c r="F2794" s="273" t="s">
        <v>1772</v>
      </c>
      <c r="G2794" s="273" t="s">
        <v>1255</v>
      </c>
      <c r="H2794" s="273" t="s">
        <v>1773</v>
      </c>
      <c r="I2794" s="287">
        <v>1</v>
      </c>
      <c r="J2794" s="273">
        <v>82</v>
      </c>
      <c r="K2794" s="288">
        <v>8.9400800000000002E-2</v>
      </c>
      <c r="L2794" s="288">
        <v>3.4644000000000001E-2</v>
      </c>
      <c r="M2794" s="288">
        <f t="shared" si="86"/>
        <v>5.4756800000000001E-2</v>
      </c>
      <c r="N2794" s="289">
        <f t="shared" si="87"/>
        <v>0.61248668915714399</v>
      </c>
    </row>
    <row r="2795" spans="1:14">
      <c r="A2795" s="273" t="s">
        <v>2084</v>
      </c>
      <c r="B2795" s="273">
        <v>461522601</v>
      </c>
      <c r="C2795" s="273" t="s">
        <v>1557</v>
      </c>
      <c r="D2795" s="273">
        <v>2137133</v>
      </c>
      <c r="E2795" s="273">
        <v>100</v>
      </c>
      <c r="F2795" s="273" t="s">
        <v>1772</v>
      </c>
      <c r="G2795" s="273" t="s">
        <v>1255</v>
      </c>
      <c r="H2795" s="273" t="s">
        <v>1773</v>
      </c>
      <c r="I2795" s="287">
        <v>1</v>
      </c>
      <c r="J2795" s="273">
        <v>78</v>
      </c>
      <c r="K2795" s="288">
        <v>5.0818000000000002E-2</v>
      </c>
      <c r="L2795" s="288">
        <v>3.6575999999999997E-2</v>
      </c>
      <c r="M2795" s="288">
        <f t="shared" si="86"/>
        <v>1.4242000000000005E-2</v>
      </c>
      <c r="N2795" s="289">
        <f t="shared" si="87"/>
        <v>0.2802550277460743</v>
      </c>
    </row>
    <row r="2796" spans="1:14">
      <c r="A2796" s="273" t="s">
        <v>2084</v>
      </c>
      <c r="B2796" s="273">
        <v>461522603</v>
      </c>
      <c r="C2796" s="273" t="s">
        <v>2087</v>
      </c>
      <c r="D2796" s="273">
        <v>2137151</v>
      </c>
      <c r="E2796" s="273">
        <v>100</v>
      </c>
      <c r="F2796" s="273" t="s">
        <v>1772</v>
      </c>
      <c r="G2796" s="273" t="s">
        <v>1255</v>
      </c>
      <c r="H2796" s="273" t="s">
        <v>1773</v>
      </c>
      <c r="I2796" s="287">
        <v>1</v>
      </c>
      <c r="J2796" s="273">
        <v>102</v>
      </c>
      <c r="K2796" s="288">
        <v>9.3144000000000005E-2</v>
      </c>
      <c r="L2796" s="288">
        <v>5.3654E-2</v>
      </c>
      <c r="M2796" s="288">
        <f t="shared" si="86"/>
        <v>3.9490000000000004E-2</v>
      </c>
      <c r="N2796" s="289">
        <f t="shared" si="87"/>
        <v>0.42396719058661858</v>
      </c>
    </row>
    <row r="2797" spans="1:14">
      <c r="A2797" s="273" t="s">
        <v>2084</v>
      </c>
      <c r="B2797" s="273">
        <v>461522603</v>
      </c>
      <c r="C2797" s="273" t="s">
        <v>2087</v>
      </c>
      <c r="D2797" s="273">
        <v>2137187</v>
      </c>
      <c r="E2797" s="273">
        <v>100</v>
      </c>
      <c r="F2797" s="273" t="s">
        <v>1772</v>
      </c>
      <c r="G2797" s="273" t="s">
        <v>1255</v>
      </c>
      <c r="H2797" s="273" t="s">
        <v>1773</v>
      </c>
      <c r="I2797" s="287">
        <v>1</v>
      </c>
      <c r="J2797" s="273">
        <v>106</v>
      </c>
      <c r="K2797" s="288">
        <v>0.11173519999999999</v>
      </c>
      <c r="L2797" s="288">
        <v>4.3727000000000002E-2</v>
      </c>
      <c r="M2797" s="288">
        <f t="shared" si="86"/>
        <v>6.8008199999999991E-2</v>
      </c>
      <c r="N2797" s="289">
        <f t="shared" si="87"/>
        <v>0.60865510600061568</v>
      </c>
    </row>
    <row r="2798" spans="1:14">
      <c r="A2798" s="273" t="s">
        <v>2084</v>
      </c>
      <c r="B2798" s="273">
        <v>461522603</v>
      </c>
      <c r="C2798" s="273" t="s">
        <v>2087</v>
      </c>
      <c r="D2798" s="273">
        <v>2137205</v>
      </c>
      <c r="E2798" s="273">
        <v>100</v>
      </c>
      <c r="F2798" s="273" t="s">
        <v>1772</v>
      </c>
      <c r="G2798" s="273" t="s">
        <v>1255</v>
      </c>
      <c r="H2798" s="273" t="s">
        <v>1773</v>
      </c>
      <c r="I2798" s="287">
        <v>1</v>
      </c>
      <c r="J2798" s="273">
        <v>121</v>
      </c>
      <c r="K2798" s="288">
        <v>0.122054</v>
      </c>
      <c r="L2798" s="288">
        <v>5.5947999999999998E-2</v>
      </c>
      <c r="M2798" s="288">
        <f t="shared" si="86"/>
        <v>6.6105999999999998E-2</v>
      </c>
      <c r="N2798" s="289">
        <f t="shared" si="87"/>
        <v>0.54161272879217393</v>
      </c>
    </row>
    <row r="2799" spans="1:14">
      <c r="A2799" s="273" t="s">
        <v>2084</v>
      </c>
      <c r="B2799" s="273">
        <v>461522603</v>
      </c>
      <c r="C2799" s="273" t="s">
        <v>2087</v>
      </c>
      <c r="D2799" s="273">
        <v>2137207</v>
      </c>
      <c r="E2799" s="273">
        <v>100</v>
      </c>
      <c r="F2799" s="273" t="s">
        <v>1772</v>
      </c>
      <c r="G2799" s="273" t="s">
        <v>1255</v>
      </c>
      <c r="H2799" s="273" t="s">
        <v>1773</v>
      </c>
      <c r="I2799" s="287">
        <v>1</v>
      </c>
      <c r="J2799" s="273">
        <v>100</v>
      </c>
      <c r="K2799" s="288">
        <v>4.9215599999999998E-2</v>
      </c>
      <c r="L2799" s="288">
        <v>4.1743000000000002E-2</v>
      </c>
      <c r="M2799" s="288">
        <f t="shared" si="86"/>
        <v>7.4725999999999959E-3</v>
      </c>
      <c r="N2799" s="289">
        <f t="shared" si="87"/>
        <v>0.1518339713424198</v>
      </c>
    </row>
    <row r="2800" spans="1:14">
      <c r="A2800" s="273" t="s">
        <v>2084</v>
      </c>
      <c r="B2800" s="273">
        <v>461522603</v>
      </c>
      <c r="C2800" s="273" t="s">
        <v>2087</v>
      </c>
      <c r="D2800" s="273">
        <v>2137223</v>
      </c>
      <c r="E2800" s="273">
        <v>100</v>
      </c>
      <c r="F2800" s="273" t="s">
        <v>1772</v>
      </c>
      <c r="G2800" s="273" t="s">
        <v>1255</v>
      </c>
      <c r="H2800" s="273" t="s">
        <v>1773</v>
      </c>
      <c r="I2800" s="287">
        <v>1</v>
      </c>
      <c r="J2800" s="273">
        <v>99</v>
      </c>
      <c r="K2800" s="288">
        <v>9.3215199999999998E-2</v>
      </c>
      <c r="L2800" s="288">
        <v>6.8570000000000006E-2</v>
      </c>
      <c r="M2800" s="288">
        <f t="shared" si="86"/>
        <v>2.4645199999999992E-2</v>
      </c>
      <c r="N2800" s="289">
        <f t="shared" si="87"/>
        <v>0.26439035693749507</v>
      </c>
    </row>
    <row r="2801" spans="1:14">
      <c r="A2801" s="273" t="s">
        <v>2084</v>
      </c>
      <c r="B2801" s="273">
        <v>461522603</v>
      </c>
      <c r="C2801" s="273" t="s">
        <v>2087</v>
      </c>
      <c r="D2801" s="273">
        <v>2137237</v>
      </c>
      <c r="E2801" s="273">
        <v>100</v>
      </c>
      <c r="F2801" s="273" t="s">
        <v>1772</v>
      </c>
      <c r="G2801" s="273" t="s">
        <v>1255</v>
      </c>
      <c r="H2801" s="273" t="s">
        <v>1773</v>
      </c>
      <c r="I2801" s="287">
        <v>1</v>
      </c>
      <c r="J2801" s="273">
        <v>95</v>
      </c>
      <c r="K2801" s="288">
        <v>6.9728800000000007E-2</v>
      </c>
      <c r="L2801" s="288">
        <v>5.3662000000000001E-2</v>
      </c>
      <c r="M2801" s="288">
        <f t="shared" si="86"/>
        <v>1.6066800000000006E-2</v>
      </c>
      <c r="N2801" s="289">
        <f t="shared" si="87"/>
        <v>0.23041842108282382</v>
      </c>
    </row>
    <row r="2802" spans="1:14">
      <c r="A2802" s="273" t="s">
        <v>2083</v>
      </c>
      <c r="B2802" s="273">
        <v>461521301</v>
      </c>
      <c r="C2802" s="273" t="s">
        <v>1554</v>
      </c>
      <c r="D2802" s="273">
        <v>3739589</v>
      </c>
      <c r="E2802" s="273">
        <v>100</v>
      </c>
      <c r="F2802" s="273" t="s">
        <v>1772</v>
      </c>
      <c r="G2802" s="273" t="s">
        <v>1255</v>
      </c>
      <c r="H2802" s="273" t="s">
        <v>1773</v>
      </c>
      <c r="I2802" s="287">
        <v>1</v>
      </c>
      <c r="J2802" s="273">
        <v>87</v>
      </c>
      <c r="K2802" s="288">
        <v>0.10732080000000001</v>
      </c>
      <c r="L2802" s="288">
        <v>4.9782E-2</v>
      </c>
      <c r="M2802" s="288">
        <f t="shared" ref="M2802:M2865" si="88">K2802-L2802</f>
        <v>5.7538800000000008E-2</v>
      </c>
      <c r="N2802" s="289">
        <f t="shared" ref="N2802:N2865" si="89">M2802/K2802</f>
        <v>0.53613838137621039</v>
      </c>
    </row>
    <row r="2803" spans="1:14">
      <c r="A2803" s="273" t="s">
        <v>2083</v>
      </c>
      <c r="B2803" s="273">
        <v>461521301</v>
      </c>
      <c r="C2803" s="273" t="s">
        <v>1554</v>
      </c>
      <c r="D2803" s="273">
        <v>3739603</v>
      </c>
      <c r="E2803" s="273">
        <v>100</v>
      </c>
      <c r="F2803" s="273" t="s">
        <v>1772</v>
      </c>
      <c r="G2803" s="273" t="s">
        <v>1255</v>
      </c>
      <c r="H2803" s="273" t="s">
        <v>1773</v>
      </c>
      <c r="I2803" s="287">
        <v>1</v>
      </c>
      <c r="J2803" s="273">
        <v>36</v>
      </c>
      <c r="K2803" s="288">
        <v>5.6065999999999998E-2</v>
      </c>
      <c r="L2803" s="288">
        <v>3.2539999999999999E-2</v>
      </c>
      <c r="M2803" s="288">
        <f t="shared" si="88"/>
        <v>2.3525999999999998E-2</v>
      </c>
      <c r="N2803" s="289">
        <f t="shared" si="89"/>
        <v>0.41961259943637852</v>
      </c>
    </row>
    <row r="2804" spans="1:14">
      <c r="A2804" s="273" t="s">
        <v>2083</v>
      </c>
      <c r="B2804" s="273">
        <v>461521301</v>
      </c>
      <c r="C2804" s="273" t="s">
        <v>1554</v>
      </c>
      <c r="D2804" s="273">
        <v>3739607</v>
      </c>
      <c r="E2804" s="273">
        <v>100</v>
      </c>
      <c r="F2804" s="273" t="s">
        <v>1772</v>
      </c>
      <c r="G2804" s="273" t="s">
        <v>1255</v>
      </c>
      <c r="H2804" s="273" t="s">
        <v>1773</v>
      </c>
      <c r="I2804" s="287">
        <v>1</v>
      </c>
      <c r="J2804" s="273">
        <v>15</v>
      </c>
      <c r="K2804" s="288">
        <v>4.37238E-2</v>
      </c>
      <c r="L2804" s="288">
        <v>2.4109099999999998E-2</v>
      </c>
      <c r="M2804" s="288">
        <f t="shared" si="88"/>
        <v>1.9614700000000002E-2</v>
      </c>
      <c r="N2804" s="289">
        <f t="shared" si="89"/>
        <v>0.44860465009903078</v>
      </c>
    </row>
    <row r="2805" spans="1:14">
      <c r="A2805" s="273" t="s">
        <v>2083</v>
      </c>
      <c r="B2805" s="273">
        <v>461521301</v>
      </c>
      <c r="C2805" s="273" t="s">
        <v>1554</v>
      </c>
      <c r="D2805" s="273">
        <v>3739611</v>
      </c>
      <c r="E2805" s="273">
        <v>100</v>
      </c>
      <c r="F2805" s="273" t="s">
        <v>1772</v>
      </c>
      <c r="G2805" s="273" t="s">
        <v>1255</v>
      </c>
      <c r="H2805" s="273" t="s">
        <v>1773</v>
      </c>
      <c r="I2805" s="287">
        <v>1</v>
      </c>
      <c r="J2805" s="273">
        <v>50</v>
      </c>
      <c r="K2805" s="288">
        <v>9.4454399999999994E-2</v>
      </c>
      <c r="L2805" s="288">
        <v>5.9808E-2</v>
      </c>
      <c r="M2805" s="288">
        <f t="shared" si="88"/>
        <v>3.4646399999999994E-2</v>
      </c>
      <c r="N2805" s="289">
        <f t="shared" si="89"/>
        <v>0.36680556967171457</v>
      </c>
    </row>
    <row r="2806" spans="1:14">
      <c r="A2806" s="273" t="s">
        <v>2083</v>
      </c>
      <c r="B2806" s="273">
        <v>461521301</v>
      </c>
      <c r="C2806" s="273" t="s">
        <v>1554</v>
      </c>
      <c r="D2806" s="273">
        <v>3739619</v>
      </c>
      <c r="E2806" s="273">
        <v>100</v>
      </c>
      <c r="F2806" s="273" t="s">
        <v>1772</v>
      </c>
      <c r="G2806" s="273" t="s">
        <v>1255</v>
      </c>
      <c r="H2806" s="273" t="s">
        <v>1773</v>
      </c>
      <c r="I2806" s="287">
        <v>1</v>
      </c>
      <c r="J2806" s="273">
        <v>65</v>
      </c>
      <c r="K2806" s="288">
        <v>0.1102392</v>
      </c>
      <c r="L2806" s="288">
        <v>4.4349E-2</v>
      </c>
      <c r="M2806" s="288">
        <f t="shared" si="88"/>
        <v>6.5890199999999996E-2</v>
      </c>
      <c r="N2806" s="289">
        <f t="shared" si="89"/>
        <v>0.59770208782356915</v>
      </c>
    </row>
    <row r="2807" spans="1:14">
      <c r="A2807" s="273" t="s">
        <v>2083</v>
      </c>
      <c r="B2807" s="273">
        <v>461521301</v>
      </c>
      <c r="C2807" s="273" t="s">
        <v>1554</v>
      </c>
      <c r="D2807" s="273">
        <v>3739629</v>
      </c>
      <c r="E2807" s="273">
        <v>100</v>
      </c>
      <c r="F2807" s="273" t="s">
        <v>1772</v>
      </c>
      <c r="G2807" s="273" t="s">
        <v>1255</v>
      </c>
      <c r="H2807" s="273" t="s">
        <v>1773</v>
      </c>
      <c r="I2807" s="287">
        <v>1</v>
      </c>
      <c r="J2807" s="273">
        <v>36</v>
      </c>
      <c r="K2807" s="288">
        <v>7.531560000000001E-2</v>
      </c>
      <c r="L2807" s="288">
        <v>5.3272E-2</v>
      </c>
      <c r="M2807" s="288">
        <f t="shared" si="88"/>
        <v>2.204360000000001E-2</v>
      </c>
      <c r="N2807" s="289">
        <f t="shared" si="89"/>
        <v>0.29268305636548081</v>
      </c>
    </row>
    <row r="2808" spans="1:14">
      <c r="A2808" s="273" t="s">
        <v>2083</v>
      </c>
      <c r="B2808" s="273">
        <v>461521301</v>
      </c>
      <c r="C2808" s="273" t="s">
        <v>1554</v>
      </c>
      <c r="D2808" s="273">
        <v>3739647</v>
      </c>
      <c r="E2808" s="273">
        <v>100</v>
      </c>
      <c r="F2808" s="273" t="s">
        <v>1772</v>
      </c>
      <c r="G2808" s="273" t="s">
        <v>1255</v>
      </c>
      <c r="H2808" s="273" t="s">
        <v>1773</v>
      </c>
      <c r="I2808" s="287">
        <v>1</v>
      </c>
      <c r="J2808" s="273">
        <v>22</v>
      </c>
      <c r="K2808" s="288">
        <v>1.7232000000000001E-2</v>
      </c>
      <c r="L2808" s="288">
        <v>5.3119999999999999E-3</v>
      </c>
      <c r="M2808" s="288">
        <f t="shared" si="88"/>
        <v>1.192E-2</v>
      </c>
      <c r="N2808" s="289">
        <f t="shared" si="89"/>
        <v>0.69173630454967494</v>
      </c>
    </row>
    <row r="2809" spans="1:14">
      <c r="A2809" s="273" t="s">
        <v>2083</v>
      </c>
      <c r="B2809" s="273">
        <v>461521301</v>
      </c>
      <c r="C2809" s="273" t="s">
        <v>1554</v>
      </c>
      <c r="D2809" s="273">
        <v>3739677</v>
      </c>
      <c r="E2809" s="273">
        <v>100</v>
      </c>
      <c r="F2809" s="273" t="s">
        <v>1772</v>
      </c>
      <c r="G2809" s="273" t="s">
        <v>1255</v>
      </c>
      <c r="H2809" s="273" t="s">
        <v>1773</v>
      </c>
      <c r="I2809" s="287">
        <v>1</v>
      </c>
      <c r="J2809" s="273">
        <v>1</v>
      </c>
      <c r="K2809" s="288">
        <v>3.2196000000000002E-2</v>
      </c>
      <c r="L2809" s="288">
        <v>1.0759372E-2</v>
      </c>
      <c r="M2809" s="288">
        <f t="shared" si="88"/>
        <v>2.1436628000000003E-2</v>
      </c>
      <c r="N2809" s="289">
        <f t="shared" si="89"/>
        <v>0.66581649894396822</v>
      </c>
    </row>
    <row r="2810" spans="1:14">
      <c r="A2810" s="273" t="s">
        <v>2083</v>
      </c>
      <c r="B2810" s="273">
        <v>461521301</v>
      </c>
      <c r="C2810" s="273" t="s">
        <v>1554</v>
      </c>
      <c r="D2810" s="273">
        <v>3739759</v>
      </c>
      <c r="E2810" s="273">
        <v>100</v>
      </c>
      <c r="F2810" s="273" t="s">
        <v>1772</v>
      </c>
      <c r="G2810" s="273" t="s">
        <v>1255</v>
      </c>
      <c r="H2810" s="273" t="s">
        <v>1773</v>
      </c>
      <c r="I2810" s="287">
        <v>1</v>
      </c>
      <c r="J2810" s="273">
        <v>49</v>
      </c>
      <c r="K2810" s="288">
        <v>3.0918000000000001E-2</v>
      </c>
      <c r="L2810" s="288">
        <v>2.7200999999999999E-2</v>
      </c>
      <c r="M2810" s="288">
        <f t="shared" si="88"/>
        <v>3.7170000000000016E-3</v>
      </c>
      <c r="N2810" s="289">
        <f t="shared" si="89"/>
        <v>0.12022123035125175</v>
      </c>
    </row>
    <row r="2811" spans="1:14">
      <c r="A2811" s="273" t="s">
        <v>2083</v>
      </c>
      <c r="B2811" s="273">
        <v>461521301</v>
      </c>
      <c r="C2811" s="273" t="s">
        <v>1554</v>
      </c>
      <c r="D2811" s="273">
        <v>3739781</v>
      </c>
      <c r="E2811" s="273">
        <v>100</v>
      </c>
      <c r="F2811" s="273" t="s">
        <v>1772</v>
      </c>
      <c r="G2811" s="273" t="s">
        <v>1255</v>
      </c>
      <c r="H2811" s="273" t="s">
        <v>1773</v>
      </c>
      <c r="I2811" s="287">
        <v>1</v>
      </c>
      <c r="J2811" s="273">
        <v>57</v>
      </c>
      <c r="K2811" s="288">
        <v>0.1381056</v>
      </c>
      <c r="L2811" s="288">
        <v>4.1582000000000001E-2</v>
      </c>
      <c r="M2811" s="288">
        <f t="shared" si="88"/>
        <v>9.6523599999999987E-2</v>
      </c>
      <c r="N2811" s="289">
        <f t="shared" si="89"/>
        <v>0.69891155753278644</v>
      </c>
    </row>
    <row r="2812" spans="1:14">
      <c r="A2812" s="273" t="s">
        <v>2083</v>
      </c>
      <c r="B2812" s="273">
        <v>461521301</v>
      </c>
      <c r="C2812" s="273" t="s">
        <v>1554</v>
      </c>
      <c r="D2812" s="273">
        <v>3739795</v>
      </c>
      <c r="E2812" s="273">
        <v>100</v>
      </c>
      <c r="F2812" s="273" t="s">
        <v>1772</v>
      </c>
      <c r="G2812" s="273" t="s">
        <v>1255</v>
      </c>
      <c r="H2812" s="273" t="s">
        <v>1773</v>
      </c>
      <c r="I2812" s="287">
        <v>1</v>
      </c>
      <c r="J2812" s="273">
        <v>71</v>
      </c>
      <c r="K2812" s="288">
        <v>6.6176800000000008E-2</v>
      </c>
      <c r="L2812" s="288">
        <v>3.0675999999999998E-2</v>
      </c>
      <c r="M2812" s="288">
        <f t="shared" si="88"/>
        <v>3.5500800000000013E-2</v>
      </c>
      <c r="N2812" s="289">
        <f t="shared" si="89"/>
        <v>0.53645386298521547</v>
      </c>
    </row>
    <row r="2813" spans="1:14">
      <c r="A2813" s="273" t="s">
        <v>2083</v>
      </c>
      <c r="B2813" s="273">
        <v>461521301</v>
      </c>
      <c r="C2813" s="273" t="s">
        <v>1554</v>
      </c>
      <c r="D2813" s="273">
        <v>3739811</v>
      </c>
      <c r="E2813" s="273">
        <v>250</v>
      </c>
      <c r="F2813" s="273" t="s">
        <v>1772</v>
      </c>
      <c r="G2813" s="273" t="s">
        <v>1255</v>
      </c>
      <c r="H2813" s="273" t="s">
        <v>1773</v>
      </c>
      <c r="I2813" s="287">
        <v>1</v>
      </c>
      <c r="J2813" s="273">
        <v>177</v>
      </c>
      <c r="K2813" s="288">
        <v>0.30412640000000002</v>
      </c>
      <c r="L2813" s="288">
        <v>0.139992376</v>
      </c>
      <c r="M2813" s="288">
        <f t="shared" si="88"/>
        <v>0.16413402400000002</v>
      </c>
      <c r="N2813" s="289">
        <f t="shared" si="89"/>
        <v>0.53969015514601826</v>
      </c>
    </row>
    <row r="2814" spans="1:14">
      <c r="A2814" s="273" t="s">
        <v>2083</v>
      </c>
      <c r="B2814" s="273">
        <v>461521301</v>
      </c>
      <c r="C2814" s="273" t="s">
        <v>1554</v>
      </c>
      <c r="D2814" s="273">
        <v>3739813</v>
      </c>
      <c r="E2814" s="273">
        <v>100</v>
      </c>
      <c r="F2814" s="273" t="s">
        <v>1772</v>
      </c>
      <c r="G2814" s="273" t="s">
        <v>1255</v>
      </c>
      <c r="H2814" s="273" t="s">
        <v>1773</v>
      </c>
      <c r="I2814" s="287">
        <v>1</v>
      </c>
      <c r="J2814" s="273">
        <v>76</v>
      </c>
      <c r="K2814" s="288">
        <v>0.16744049999999999</v>
      </c>
      <c r="L2814" s="288">
        <v>6.5655268000000003E-2</v>
      </c>
      <c r="M2814" s="288">
        <f t="shared" si="88"/>
        <v>0.10178523199999999</v>
      </c>
      <c r="N2814" s="289">
        <f t="shared" si="89"/>
        <v>0.60788896354227318</v>
      </c>
    </row>
    <row r="2815" spans="1:14">
      <c r="A2815" s="273" t="s">
        <v>2083</v>
      </c>
      <c r="B2815" s="273">
        <v>461521301</v>
      </c>
      <c r="C2815" s="273" t="s">
        <v>1554</v>
      </c>
      <c r="D2815" s="273">
        <v>3739815</v>
      </c>
      <c r="E2815" s="273">
        <v>100</v>
      </c>
      <c r="F2815" s="273" t="s">
        <v>1772</v>
      </c>
      <c r="G2815" s="273" t="s">
        <v>1255</v>
      </c>
      <c r="H2815" s="273" t="s">
        <v>1773</v>
      </c>
      <c r="I2815" s="287">
        <v>1</v>
      </c>
      <c r="J2815" s="273">
        <v>72</v>
      </c>
      <c r="K2815" s="288">
        <v>0.12614039999999999</v>
      </c>
      <c r="L2815" s="288">
        <v>5.8637000000000002E-2</v>
      </c>
      <c r="M2815" s="288">
        <f t="shared" si="88"/>
        <v>6.7503399999999991E-2</v>
      </c>
      <c r="N2815" s="289">
        <f t="shared" si="89"/>
        <v>0.53514496545119561</v>
      </c>
    </row>
    <row r="2816" spans="1:14">
      <c r="A2816" s="273" t="s">
        <v>2083</v>
      </c>
      <c r="B2816" s="273">
        <v>461521301</v>
      </c>
      <c r="C2816" s="273" t="s">
        <v>1554</v>
      </c>
      <c r="D2816" s="273">
        <v>3739827</v>
      </c>
      <c r="E2816" s="273">
        <v>100</v>
      </c>
      <c r="F2816" s="273" t="s">
        <v>1772</v>
      </c>
      <c r="G2816" s="273" t="s">
        <v>1255</v>
      </c>
      <c r="H2816" s="273" t="s">
        <v>1773</v>
      </c>
      <c r="I2816" s="287">
        <v>1</v>
      </c>
      <c r="J2816" s="273">
        <v>57</v>
      </c>
      <c r="K2816" s="288">
        <v>0.1052452</v>
      </c>
      <c r="L2816" s="288">
        <v>4.8818262000000001E-2</v>
      </c>
      <c r="M2816" s="288">
        <f t="shared" si="88"/>
        <v>5.6426937999999996E-2</v>
      </c>
      <c r="N2816" s="289">
        <f t="shared" si="89"/>
        <v>0.53614737774264287</v>
      </c>
    </row>
    <row r="2817" spans="1:14">
      <c r="A2817" s="273" t="s">
        <v>2083</v>
      </c>
      <c r="B2817" s="273">
        <v>461521301</v>
      </c>
      <c r="C2817" s="273" t="s">
        <v>1554</v>
      </c>
      <c r="D2817" s="273">
        <v>3739833</v>
      </c>
      <c r="E2817" s="273">
        <v>100</v>
      </c>
      <c r="F2817" s="273" t="s">
        <v>1772</v>
      </c>
      <c r="G2817" s="273" t="s">
        <v>1255</v>
      </c>
      <c r="H2817" s="273" t="s">
        <v>1773</v>
      </c>
      <c r="I2817" s="287">
        <v>1</v>
      </c>
      <c r="J2817" s="273">
        <v>41</v>
      </c>
      <c r="K2817" s="288">
        <v>3.7526400000000001E-2</v>
      </c>
      <c r="L2817" s="288">
        <v>1.4871000000000001E-2</v>
      </c>
      <c r="M2817" s="288">
        <f t="shared" si="88"/>
        <v>2.2655399999999999E-2</v>
      </c>
      <c r="N2817" s="289">
        <f t="shared" si="89"/>
        <v>0.60371898183678685</v>
      </c>
    </row>
    <row r="2818" spans="1:14">
      <c r="A2818" s="273" t="s">
        <v>2083</v>
      </c>
      <c r="B2818" s="273">
        <v>461521301</v>
      </c>
      <c r="C2818" s="273" t="s">
        <v>1554</v>
      </c>
      <c r="D2818" s="273">
        <v>3739835</v>
      </c>
      <c r="E2818" s="273">
        <v>100</v>
      </c>
      <c r="F2818" s="273" t="s">
        <v>1772</v>
      </c>
      <c r="G2818" s="273" t="s">
        <v>1255</v>
      </c>
      <c r="H2818" s="273" t="s">
        <v>1773</v>
      </c>
      <c r="I2818" s="287">
        <v>1</v>
      </c>
      <c r="J2818" s="273">
        <v>11</v>
      </c>
      <c r="K2818" s="288">
        <v>1.8651599999999997E-2</v>
      </c>
      <c r="L2818" s="288">
        <v>1.2614E-2</v>
      </c>
      <c r="M2818" s="288">
        <f t="shared" si="88"/>
        <v>6.0375999999999971E-3</v>
      </c>
      <c r="N2818" s="289">
        <f t="shared" si="89"/>
        <v>0.32370413262132997</v>
      </c>
    </row>
    <row r="2819" spans="1:14">
      <c r="A2819" s="273" t="s">
        <v>2083</v>
      </c>
      <c r="B2819" s="273">
        <v>461521301</v>
      </c>
      <c r="C2819" s="273" t="s">
        <v>1554</v>
      </c>
      <c r="D2819" s="273">
        <v>3739881</v>
      </c>
      <c r="E2819" s="273">
        <v>100</v>
      </c>
      <c r="F2819" s="273" t="s">
        <v>1772</v>
      </c>
      <c r="G2819" s="273" t="s">
        <v>1255</v>
      </c>
      <c r="H2819" s="273" t="s">
        <v>1773</v>
      </c>
      <c r="I2819" s="287">
        <v>1</v>
      </c>
      <c r="J2819" s="273">
        <v>40</v>
      </c>
      <c r="K2819" s="288">
        <v>0.14062920000000001</v>
      </c>
      <c r="L2819" s="288">
        <v>5.1542999999999999E-2</v>
      </c>
      <c r="M2819" s="288">
        <f t="shared" si="88"/>
        <v>8.9086200000000004E-2</v>
      </c>
      <c r="N2819" s="289">
        <f t="shared" si="89"/>
        <v>0.63348294664266025</v>
      </c>
    </row>
    <row r="2820" spans="1:14">
      <c r="A2820" s="273" t="s">
        <v>2083</v>
      </c>
      <c r="B2820" s="273">
        <v>461521301</v>
      </c>
      <c r="C2820" s="273" t="s">
        <v>1554</v>
      </c>
      <c r="D2820" s="273">
        <v>3739887</v>
      </c>
      <c r="E2820" s="273">
        <v>250</v>
      </c>
      <c r="F2820" s="273" t="s">
        <v>1772</v>
      </c>
      <c r="G2820" s="273" t="s">
        <v>1255</v>
      </c>
      <c r="H2820" s="273" t="s">
        <v>1773</v>
      </c>
      <c r="I2820" s="287">
        <v>1</v>
      </c>
      <c r="J2820" s="273">
        <v>156</v>
      </c>
      <c r="K2820" s="288">
        <v>0.3777296</v>
      </c>
      <c r="L2820" s="288">
        <v>0.18694460000000002</v>
      </c>
      <c r="M2820" s="288">
        <f t="shared" si="88"/>
        <v>0.19078499999999998</v>
      </c>
      <c r="N2820" s="289">
        <f t="shared" si="89"/>
        <v>0.50508353065261491</v>
      </c>
    </row>
    <row r="2821" spans="1:14">
      <c r="A2821" s="273" t="s">
        <v>2088</v>
      </c>
      <c r="B2821" s="273">
        <v>461524201</v>
      </c>
      <c r="C2821" s="273" t="s">
        <v>2089</v>
      </c>
      <c r="D2821" s="273">
        <v>3739913</v>
      </c>
      <c r="E2821" s="273">
        <v>100</v>
      </c>
      <c r="F2821" s="273" t="s">
        <v>1772</v>
      </c>
      <c r="G2821" s="273" t="s">
        <v>1255</v>
      </c>
      <c r="H2821" s="273" t="s">
        <v>1773</v>
      </c>
      <c r="I2821" s="287">
        <v>1</v>
      </c>
      <c r="J2821" s="273">
        <v>18</v>
      </c>
      <c r="K2821" s="288">
        <v>6.2848000000000001E-3</v>
      </c>
      <c r="L2821" s="288">
        <v>3.3730000000000001E-3</v>
      </c>
      <c r="M2821" s="288">
        <f t="shared" si="88"/>
        <v>2.9118E-3</v>
      </c>
      <c r="N2821" s="289">
        <f t="shared" si="89"/>
        <v>0.46330829938900203</v>
      </c>
    </row>
    <row r="2822" spans="1:14">
      <c r="A2822" s="273" t="s">
        <v>2082</v>
      </c>
      <c r="B2822" s="273">
        <v>461523103</v>
      </c>
      <c r="C2822" s="273" t="s">
        <v>1562</v>
      </c>
      <c r="D2822" s="273">
        <v>3739965</v>
      </c>
      <c r="E2822" s="273">
        <v>100</v>
      </c>
      <c r="F2822" s="273" t="s">
        <v>1772</v>
      </c>
      <c r="G2822" s="273" t="s">
        <v>1255</v>
      </c>
      <c r="H2822" s="273" t="s">
        <v>1773</v>
      </c>
      <c r="I2822" s="287">
        <v>1</v>
      </c>
      <c r="J2822" s="273">
        <v>66</v>
      </c>
      <c r="K2822" s="288">
        <v>6.8752399999999991E-2</v>
      </c>
      <c r="L2822" s="288">
        <v>3.1763483000000002E-2</v>
      </c>
      <c r="M2822" s="288">
        <f t="shared" si="88"/>
        <v>3.6988916999999989E-2</v>
      </c>
      <c r="N2822" s="289">
        <f t="shared" si="89"/>
        <v>0.53800182975430666</v>
      </c>
    </row>
    <row r="2823" spans="1:14">
      <c r="A2823" s="273" t="s">
        <v>2082</v>
      </c>
      <c r="B2823" s="273">
        <v>461523103</v>
      </c>
      <c r="C2823" s="273" t="s">
        <v>1562</v>
      </c>
      <c r="D2823" s="273">
        <v>4122337</v>
      </c>
      <c r="E2823" s="273">
        <v>100</v>
      </c>
      <c r="F2823" s="273" t="s">
        <v>1772</v>
      </c>
      <c r="G2823" s="273" t="s">
        <v>1255</v>
      </c>
      <c r="H2823" s="273" t="s">
        <v>1773</v>
      </c>
      <c r="I2823" s="287">
        <v>1</v>
      </c>
      <c r="J2823" s="273">
        <v>16</v>
      </c>
      <c r="K2823" s="288">
        <v>3.6625600000000001E-2</v>
      </c>
      <c r="L2823" s="288">
        <v>2.0285000000000001E-2</v>
      </c>
      <c r="M2823" s="288">
        <f t="shared" si="88"/>
        <v>1.63406E-2</v>
      </c>
      <c r="N2823" s="289">
        <f t="shared" si="89"/>
        <v>0.44615241798086586</v>
      </c>
    </row>
    <row r="2824" spans="1:14">
      <c r="A2824" s="273" t="s">
        <v>2085</v>
      </c>
      <c r="B2824" s="273">
        <v>461524403</v>
      </c>
      <c r="C2824" s="273" t="s">
        <v>1568</v>
      </c>
      <c r="D2824" s="273">
        <v>4122587</v>
      </c>
      <c r="E2824" s="273">
        <v>100</v>
      </c>
      <c r="F2824" s="273" t="s">
        <v>1772</v>
      </c>
      <c r="G2824" s="273" t="s">
        <v>1255</v>
      </c>
      <c r="H2824" s="273" t="s">
        <v>1773</v>
      </c>
      <c r="I2824" s="287">
        <v>1</v>
      </c>
      <c r="J2824" s="273">
        <v>89</v>
      </c>
      <c r="K2824" s="288">
        <v>9.0715199999999996E-2</v>
      </c>
      <c r="L2824" s="288">
        <v>4.3582999999999997E-2</v>
      </c>
      <c r="M2824" s="288">
        <f t="shared" si="88"/>
        <v>4.7132199999999999E-2</v>
      </c>
      <c r="N2824" s="289">
        <f t="shared" si="89"/>
        <v>0.51956232252147383</v>
      </c>
    </row>
    <row r="2825" spans="1:14">
      <c r="A2825" s="273" t="s">
        <v>2085</v>
      </c>
      <c r="B2825" s="273">
        <v>461524403</v>
      </c>
      <c r="C2825" s="273" t="s">
        <v>1568</v>
      </c>
      <c r="D2825" s="273">
        <v>4122655</v>
      </c>
      <c r="E2825" s="273">
        <v>100</v>
      </c>
      <c r="F2825" s="273" t="s">
        <v>1772</v>
      </c>
      <c r="G2825" s="273" t="s">
        <v>1255</v>
      </c>
      <c r="H2825" s="273" t="s">
        <v>1773</v>
      </c>
      <c r="I2825" s="287">
        <v>1</v>
      </c>
      <c r="J2825" s="273">
        <v>55</v>
      </c>
      <c r="K2825" s="288">
        <v>4.7699999999999999E-2</v>
      </c>
      <c r="L2825" s="288">
        <v>3.6319493000000001E-2</v>
      </c>
      <c r="M2825" s="288">
        <f t="shared" si="88"/>
        <v>1.1380506999999998E-2</v>
      </c>
      <c r="N2825" s="289">
        <f t="shared" si="89"/>
        <v>0.23858505241090142</v>
      </c>
    </row>
    <row r="2826" spans="1:14">
      <c r="A2826" s="273" t="s">
        <v>2085</v>
      </c>
      <c r="B2826" s="273">
        <v>461524403</v>
      </c>
      <c r="C2826" s="273" t="s">
        <v>1568</v>
      </c>
      <c r="D2826" s="273">
        <v>4122931</v>
      </c>
      <c r="E2826" s="273">
        <v>100</v>
      </c>
      <c r="F2826" s="273" t="s">
        <v>1772</v>
      </c>
      <c r="G2826" s="273" t="s">
        <v>1255</v>
      </c>
      <c r="H2826" s="273" t="s">
        <v>1773</v>
      </c>
      <c r="I2826" s="287">
        <v>1</v>
      </c>
      <c r="J2826" s="273">
        <v>30</v>
      </c>
      <c r="K2826" s="288">
        <v>8.8300000000000003E-2</v>
      </c>
      <c r="L2826" s="288">
        <v>4.5231715999999998E-2</v>
      </c>
      <c r="M2826" s="288">
        <f t="shared" si="88"/>
        <v>4.3068284000000005E-2</v>
      </c>
      <c r="N2826" s="289">
        <f t="shared" si="89"/>
        <v>0.48774953567383922</v>
      </c>
    </row>
    <row r="2827" spans="1:14">
      <c r="A2827" s="273" t="s">
        <v>2074</v>
      </c>
      <c r="B2827" s="273">
        <v>461533302</v>
      </c>
      <c r="C2827" s="273" t="s">
        <v>1574</v>
      </c>
      <c r="D2827" s="273">
        <v>7381834</v>
      </c>
      <c r="E2827" s="273">
        <v>100</v>
      </c>
      <c r="F2827" s="273" t="s">
        <v>1772</v>
      </c>
      <c r="G2827" s="273" t="s">
        <v>1255</v>
      </c>
      <c r="H2827" s="273" t="s">
        <v>1773</v>
      </c>
      <c r="I2827" s="287">
        <v>1</v>
      </c>
      <c r="J2827" s="273">
        <v>67</v>
      </c>
      <c r="K2827" s="288">
        <v>5.5188800000000003E-2</v>
      </c>
      <c r="L2827" s="288">
        <v>4.3917934999999998E-2</v>
      </c>
      <c r="M2827" s="288">
        <f t="shared" si="88"/>
        <v>1.1270865000000005E-2</v>
      </c>
      <c r="N2827" s="289">
        <f t="shared" si="89"/>
        <v>0.20422377366422181</v>
      </c>
    </row>
    <row r="2828" spans="1:14">
      <c r="A2828" s="273" t="s">
        <v>2076</v>
      </c>
      <c r="B2828" s="273">
        <v>461531203</v>
      </c>
      <c r="C2828" s="273" t="s">
        <v>1571</v>
      </c>
      <c r="D2828" s="273">
        <v>7382098</v>
      </c>
      <c r="E2828" s="273">
        <v>100</v>
      </c>
      <c r="F2828" s="273" t="s">
        <v>1772</v>
      </c>
      <c r="G2828" s="273" t="s">
        <v>1255</v>
      </c>
      <c r="H2828" s="273" t="s">
        <v>1773</v>
      </c>
      <c r="I2828" s="287">
        <v>1</v>
      </c>
      <c r="J2828" s="273">
        <v>115</v>
      </c>
      <c r="K2828" s="288">
        <v>6.7941600000000005E-2</v>
      </c>
      <c r="L2828" s="288">
        <v>6.1108000000000003E-2</v>
      </c>
      <c r="M2828" s="288">
        <f t="shared" si="88"/>
        <v>6.8336000000000022E-3</v>
      </c>
      <c r="N2828" s="289">
        <f t="shared" si="89"/>
        <v>0.10058049854580996</v>
      </c>
    </row>
    <row r="2829" spans="1:14">
      <c r="A2829" s="273" t="s">
        <v>2085</v>
      </c>
      <c r="B2829" s="273">
        <v>461524401</v>
      </c>
      <c r="C2829" s="273" t="s">
        <v>1567</v>
      </c>
      <c r="D2829" s="273">
        <v>7383908</v>
      </c>
      <c r="E2829" s="273">
        <v>100</v>
      </c>
      <c r="F2829" s="273" t="s">
        <v>1772</v>
      </c>
      <c r="G2829" s="273" t="s">
        <v>1255</v>
      </c>
      <c r="H2829" s="273" t="s">
        <v>1773</v>
      </c>
      <c r="I2829" s="287">
        <v>1</v>
      </c>
      <c r="J2829" s="273">
        <v>25</v>
      </c>
      <c r="K2829" s="288">
        <v>5.6801199999999996E-2</v>
      </c>
      <c r="L2829" s="288">
        <v>5.3908080000000004E-2</v>
      </c>
      <c r="M2829" s="288">
        <f t="shared" si="88"/>
        <v>2.8931199999999921E-3</v>
      </c>
      <c r="N2829" s="289">
        <f t="shared" si="89"/>
        <v>5.0934135194326748E-2</v>
      </c>
    </row>
    <row r="2830" spans="1:14">
      <c r="A2830" s="273" t="s">
        <v>2088</v>
      </c>
      <c r="B2830" s="273">
        <v>461524202</v>
      </c>
      <c r="C2830" s="273" t="s">
        <v>2090</v>
      </c>
      <c r="D2830" s="273">
        <v>7383938</v>
      </c>
      <c r="E2830" s="273">
        <v>100</v>
      </c>
      <c r="F2830" s="273" t="s">
        <v>1772</v>
      </c>
      <c r="G2830" s="273" t="s">
        <v>1255</v>
      </c>
      <c r="H2830" s="273" t="s">
        <v>1773</v>
      </c>
      <c r="I2830" s="287">
        <v>1</v>
      </c>
      <c r="J2830" s="273">
        <v>57</v>
      </c>
      <c r="K2830" s="288">
        <v>6.8552000000000002E-2</v>
      </c>
      <c r="L2830" s="288">
        <v>3.2015000000000002E-2</v>
      </c>
      <c r="M2830" s="288">
        <f t="shared" si="88"/>
        <v>3.6537E-2</v>
      </c>
      <c r="N2830" s="289">
        <f t="shared" si="89"/>
        <v>0.5329822616407982</v>
      </c>
    </row>
    <row r="2831" spans="1:14">
      <c r="A2831" s="273" t="s">
        <v>2088</v>
      </c>
      <c r="B2831" s="273">
        <v>461524202</v>
      </c>
      <c r="C2831" s="273" t="s">
        <v>2090</v>
      </c>
      <c r="D2831" s="273">
        <v>7383974</v>
      </c>
      <c r="E2831" s="273">
        <v>100</v>
      </c>
      <c r="F2831" s="273" t="s">
        <v>1772</v>
      </c>
      <c r="G2831" s="273" t="s">
        <v>1255</v>
      </c>
      <c r="H2831" s="273" t="s">
        <v>1773</v>
      </c>
      <c r="I2831" s="287">
        <v>1</v>
      </c>
      <c r="J2831" s="273">
        <v>76</v>
      </c>
      <c r="K2831" s="288">
        <v>8.6931600000000012E-2</v>
      </c>
      <c r="L2831" s="288">
        <v>5.0082000000000002E-2</v>
      </c>
      <c r="M2831" s="288">
        <f t="shared" si="88"/>
        <v>3.684960000000001E-2</v>
      </c>
      <c r="N2831" s="289">
        <f t="shared" si="89"/>
        <v>0.42389188741493317</v>
      </c>
    </row>
    <row r="2832" spans="1:14">
      <c r="A2832" s="273" t="s">
        <v>2088</v>
      </c>
      <c r="B2832" s="273">
        <v>461524202</v>
      </c>
      <c r="C2832" s="273" t="s">
        <v>2090</v>
      </c>
      <c r="D2832" s="273">
        <v>7383978</v>
      </c>
      <c r="E2832" s="273">
        <v>100</v>
      </c>
      <c r="F2832" s="273" t="s">
        <v>1772</v>
      </c>
      <c r="G2832" s="273" t="s">
        <v>1255</v>
      </c>
      <c r="H2832" s="273" t="s">
        <v>1773</v>
      </c>
      <c r="I2832" s="287">
        <v>1</v>
      </c>
      <c r="J2832" s="273">
        <v>64</v>
      </c>
      <c r="K2832" s="288">
        <v>6.0265599999999996E-2</v>
      </c>
      <c r="L2832" s="288">
        <v>4.0263E-2</v>
      </c>
      <c r="M2832" s="288">
        <f t="shared" si="88"/>
        <v>2.0002599999999995E-2</v>
      </c>
      <c r="N2832" s="289">
        <f t="shared" si="89"/>
        <v>0.33190742314023253</v>
      </c>
    </row>
    <row r="2833" spans="1:14">
      <c r="A2833" s="273" t="s">
        <v>2088</v>
      </c>
      <c r="B2833" s="273">
        <v>461524202</v>
      </c>
      <c r="C2833" s="273" t="s">
        <v>2090</v>
      </c>
      <c r="D2833" s="273">
        <v>7383996</v>
      </c>
      <c r="E2833" s="273">
        <v>100</v>
      </c>
      <c r="F2833" s="273" t="s">
        <v>1772</v>
      </c>
      <c r="G2833" s="273" t="s">
        <v>1255</v>
      </c>
      <c r="H2833" s="273" t="s">
        <v>1773</v>
      </c>
      <c r="I2833" s="287">
        <v>1</v>
      </c>
      <c r="J2833" s="273">
        <v>41</v>
      </c>
      <c r="K2833" s="288">
        <v>5.97216E-2</v>
      </c>
      <c r="L2833" s="288">
        <v>3.1175999999999999E-2</v>
      </c>
      <c r="M2833" s="288">
        <f t="shared" si="88"/>
        <v>2.8545600000000001E-2</v>
      </c>
      <c r="N2833" s="289">
        <f t="shared" si="89"/>
        <v>0.47797781707121045</v>
      </c>
    </row>
    <row r="2834" spans="1:14">
      <c r="A2834" s="273" t="s">
        <v>2088</v>
      </c>
      <c r="B2834" s="273">
        <v>461524202</v>
      </c>
      <c r="C2834" s="273" t="s">
        <v>2090</v>
      </c>
      <c r="D2834" s="273">
        <v>7384038</v>
      </c>
      <c r="E2834" s="273">
        <v>100</v>
      </c>
      <c r="F2834" s="273" t="s">
        <v>1772</v>
      </c>
      <c r="G2834" s="273" t="s">
        <v>1255</v>
      </c>
      <c r="H2834" s="273" t="s">
        <v>1773</v>
      </c>
      <c r="I2834" s="287">
        <v>1</v>
      </c>
      <c r="J2834" s="273">
        <v>69</v>
      </c>
      <c r="K2834" s="288">
        <v>0.101302</v>
      </c>
      <c r="L2834" s="288">
        <v>4.3937999999999998E-2</v>
      </c>
      <c r="M2834" s="288">
        <f t="shared" si="88"/>
        <v>5.7364000000000005E-2</v>
      </c>
      <c r="N2834" s="289">
        <f t="shared" si="89"/>
        <v>0.56626720104242767</v>
      </c>
    </row>
    <row r="2835" spans="1:14">
      <c r="A2835" s="273" t="s">
        <v>2088</v>
      </c>
      <c r="B2835" s="273">
        <v>461524202</v>
      </c>
      <c r="C2835" s="273" t="s">
        <v>2090</v>
      </c>
      <c r="D2835" s="273">
        <v>7384056</v>
      </c>
      <c r="E2835" s="273">
        <v>100</v>
      </c>
      <c r="F2835" s="273" t="s">
        <v>1772</v>
      </c>
      <c r="G2835" s="273" t="s">
        <v>1255</v>
      </c>
      <c r="H2835" s="273" t="s">
        <v>1773</v>
      </c>
      <c r="I2835" s="287">
        <v>1</v>
      </c>
      <c r="J2835" s="273">
        <v>91</v>
      </c>
      <c r="K2835" s="288">
        <v>6.8353999999999998E-2</v>
      </c>
      <c r="L2835" s="288">
        <v>5.3083999999999999E-2</v>
      </c>
      <c r="M2835" s="288">
        <f t="shared" si="88"/>
        <v>1.5269999999999999E-2</v>
      </c>
      <c r="N2835" s="289">
        <f t="shared" si="89"/>
        <v>0.22339585101091375</v>
      </c>
    </row>
    <row r="2836" spans="1:14">
      <c r="A2836" s="273" t="s">
        <v>2088</v>
      </c>
      <c r="B2836" s="273">
        <v>461524202</v>
      </c>
      <c r="C2836" s="273" t="s">
        <v>2090</v>
      </c>
      <c r="D2836" s="273">
        <v>7384086</v>
      </c>
      <c r="E2836" s="273">
        <v>100</v>
      </c>
      <c r="F2836" s="273" t="s">
        <v>1772</v>
      </c>
      <c r="G2836" s="273" t="s">
        <v>1255</v>
      </c>
      <c r="H2836" s="273" t="s">
        <v>1773</v>
      </c>
      <c r="I2836" s="287">
        <v>1</v>
      </c>
      <c r="J2836" s="273">
        <v>32</v>
      </c>
      <c r="K2836" s="288">
        <v>7.4062799999999998E-2</v>
      </c>
      <c r="L2836" s="288">
        <v>2.5035000000000002E-2</v>
      </c>
      <c r="M2836" s="288">
        <f t="shared" si="88"/>
        <v>4.9027799999999996E-2</v>
      </c>
      <c r="N2836" s="289">
        <f t="shared" si="89"/>
        <v>0.66197605275522931</v>
      </c>
    </row>
    <row r="2837" spans="1:14">
      <c r="A2837" s="273" t="s">
        <v>2088</v>
      </c>
      <c r="B2837" s="273">
        <v>461524202</v>
      </c>
      <c r="C2837" s="273" t="s">
        <v>2090</v>
      </c>
      <c r="D2837" s="273">
        <v>7384134</v>
      </c>
      <c r="E2837" s="273">
        <v>100</v>
      </c>
      <c r="F2837" s="273" t="s">
        <v>1772</v>
      </c>
      <c r="G2837" s="273" t="s">
        <v>1255</v>
      </c>
      <c r="H2837" s="273" t="s">
        <v>1773</v>
      </c>
      <c r="I2837" s="287">
        <v>1</v>
      </c>
      <c r="J2837" s="273">
        <v>120</v>
      </c>
      <c r="K2837" s="288">
        <v>0.1073588</v>
      </c>
      <c r="L2837" s="288">
        <v>6.3437999999999994E-2</v>
      </c>
      <c r="M2837" s="288">
        <f t="shared" si="88"/>
        <v>4.392080000000001E-2</v>
      </c>
      <c r="N2837" s="289">
        <f t="shared" si="89"/>
        <v>0.40910293334128184</v>
      </c>
    </row>
    <row r="2838" spans="1:14">
      <c r="A2838" s="273" t="s">
        <v>2088</v>
      </c>
      <c r="B2838" s="273">
        <v>461524202</v>
      </c>
      <c r="C2838" s="273" t="s">
        <v>2090</v>
      </c>
      <c r="D2838" s="273">
        <v>7384154</v>
      </c>
      <c r="E2838" s="273">
        <v>100</v>
      </c>
      <c r="F2838" s="273" t="s">
        <v>1772</v>
      </c>
      <c r="G2838" s="273" t="s">
        <v>1255</v>
      </c>
      <c r="H2838" s="273" t="s">
        <v>1773</v>
      </c>
      <c r="I2838" s="287">
        <v>1</v>
      </c>
      <c r="J2838" s="273">
        <v>58</v>
      </c>
      <c r="K2838" s="288">
        <v>8.7161199999999994E-2</v>
      </c>
      <c r="L2838" s="288">
        <v>3.5687000000000003E-2</v>
      </c>
      <c r="M2838" s="288">
        <f t="shared" si="88"/>
        <v>5.1474199999999991E-2</v>
      </c>
      <c r="N2838" s="289">
        <f t="shared" si="89"/>
        <v>0.59056323226389718</v>
      </c>
    </row>
    <row r="2839" spans="1:14">
      <c r="A2839" s="273" t="s">
        <v>2088</v>
      </c>
      <c r="B2839" s="273">
        <v>461524202</v>
      </c>
      <c r="C2839" s="273" t="s">
        <v>2090</v>
      </c>
      <c r="D2839" s="273">
        <v>7384170</v>
      </c>
      <c r="E2839" s="273">
        <v>100</v>
      </c>
      <c r="F2839" s="273" t="s">
        <v>1772</v>
      </c>
      <c r="G2839" s="273" t="s">
        <v>1255</v>
      </c>
      <c r="H2839" s="273" t="s">
        <v>1773</v>
      </c>
      <c r="I2839" s="287">
        <v>1</v>
      </c>
      <c r="J2839" s="273">
        <v>82</v>
      </c>
      <c r="K2839" s="288">
        <v>5.0937999999999997E-2</v>
      </c>
      <c r="L2839" s="288">
        <v>3.0088E-2</v>
      </c>
      <c r="M2839" s="288">
        <f t="shared" si="88"/>
        <v>2.0849999999999997E-2</v>
      </c>
      <c r="N2839" s="289">
        <f t="shared" si="89"/>
        <v>0.40932113549805643</v>
      </c>
    </row>
    <row r="2840" spans="1:14">
      <c r="A2840" s="273" t="s">
        <v>2088</v>
      </c>
      <c r="B2840" s="273">
        <v>461524202</v>
      </c>
      <c r="C2840" s="273" t="s">
        <v>2090</v>
      </c>
      <c r="D2840" s="273">
        <v>7384180</v>
      </c>
      <c r="E2840" s="273">
        <v>100</v>
      </c>
      <c r="F2840" s="273" t="s">
        <v>1772</v>
      </c>
      <c r="G2840" s="273" t="s">
        <v>1255</v>
      </c>
      <c r="H2840" s="273" t="s">
        <v>1773</v>
      </c>
      <c r="I2840" s="287">
        <v>1</v>
      </c>
      <c r="J2840" s="273">
        <v>78</v>
      </c>
      <c r="K2840" s="288">
        <v>6.7539600000000005E-2</v>
      </c>
      <c r="L2840" s="288">
        <v>4.0402E-2</v>
      </c>
      <c r="M2840" s="288">
        <f t="shared" si="88"/>
        <v>2.7137600000000005E-2</v>
      </c>
      <c r="N2840" s="289">
        <f t="shared" si="89"/>
        <v>0.40180279421258053</v>
      </c>
    </row>
    <row r="2841" spans="1:14">
      <c r="A2841" s="273" t="s">
        <v>2088</v>
      </c>
      <c r="B2841" s="273">
        <v>461524202</v>
      </c>
      <c r="C2841" s="273" t="s">
        <v>2090</v>
      </c>
      <c r="D2841" s="273">
        <v>7384234</v>
      </c>
      <c r="E2841" s="273">
        <v>100</v>
      </c>
      <c r="F2841" s="273" t="s">
        <v>1772</v>
      </c>
      <c r="G2841" s="273" t="s">
        <v>1255</v>
      </c>
      <c r="H2841" s="273" t="s">
        <v>1773</v>
      </c>
      <c r="I2841" s="287">
        <v>1</v>
      </c>
      <c r="J2841" s="273">
        <v>96</v>
      </c>
      <c r="K2841" s="288">
        <v>0.1550212</v>
      </c>
      <c r="L2841" s="288">
        <v>6.9835999999999995E-2</v>
      </c>
      <c r="M2841" s="288">
        <f t="shared" si="88"/>
        <v>8.5185200000000003E-2</v>
      </c>
      <c r="N2841" s="289">
        <f t="shared" si="89"/>
        <v>0.54950677713757867</v>
      </c>
    </row>
    <row r="2842" spans="1:14">
      <c r="A2842" s="273" t="s">
        <v>2088</v>
      </c>
      <c r="B2842" s="273">
        <v>461524202</v>
      </c>
      <c r="C2842" s="273" t="s">
        <v>2090</v>
      </c>
      <c r="D2842" s="273">
        <v>7384236</v>
      </c>
      <c r="E2842" s="273">
        <v>100</v>
      </c>
      <c r="F2842" s="273" t="s">
        <v>1772</v>
      </c>
      <c r="G2842" s="273" t="s">
        <v>1255</v>
      </c>
      <c r="H2842" s="273" t="s">
        <v>1773</v>
      </c>
      <c r="I2842" s="287">
        <v>1</v>
      </c>
      <c r="J2842" s="273">
        <v>90</v>
      </c>
      <c r="K2842" s="288">
        <v>0.10686280000000001</v>
      </c>
      <c r="L2842" s="288">
        <v>5.1794E-2</v>
      </c>
      <c r="M2842" s="288">
        <f t="shared" si="88"/>
        <v>5.5068800000000008E-2</v>
      </c>
      <c r="N2842" s="289">
        <f t="shared" si="89"/>
        <v>0.51532245084351158</v>
      </c>
    </row>
    <row r="2843" spans="1:14">
      <c r="A2843" s="273" t="s">
        <v>2085</v>
      </c>
      <c r="B2843" s="273">
        <v>461524401</v>
      </c>
      <c r="C2843" s="273" t="s">
        <v>1567</v>
      </c>
      <c r="D2843" s="273">
        <v>7384240</v>
      </c>
      <c r="E2843" s="273">
        <v>100</v>
      </c>
      <c r="F2843" s="273" t="s">
        <v>1772</v>
      </c>
      <c r="G2843" s="273" t="s">
        <v>1255</v>
      </c>
      <c r="H2843" s="273" t="s">
        <v>1773</v>
      </c>
      <c r="I2843" s="287">
        <v>1</v>
      </c>
      <c r="J2843" s="273">
        <v>76</v>
      </c>
      <c r="K2843" s="288">
        <v>9.9972800000000001E-2</v>
      </c>
      <c r="L2843" s="288">
        <v>6.5559000000000006E-2</v>
      </c>
      <c r="M2843" s="288">
        <f t="shared" si="88"/>
        <v>3.4413799999999994E-2</v>
      </c>
      <c r="N2843" s="289">
        <f t="shared" si="89"/>
        <v>0.34423163100363291</v>
      </c>
    </row>
    <row r="2844" spans="1:14">
      <c r="A2844" s="273" t="s">
        <v>2085</v>
      </c>
      <c r="B2844" s="273">
        <v>461524401</v>
      </c>
      <c r="C2844" s="273" t="s">
        <v>1567</v>
      </c>
      <c r="D2844" s="273">
        <v>7384252</v>
      </c>
      <c r="E2844" s="273">
        <v>100</v>
      </c>
      <c r="F2844" s="273" t="s">
        <v>1772</v>
      </c>
      <c r="G2844" s="273" t="s">
        <v>1255</v>
      </c>
      <c r="H2844" s="273" t="s">
        <v>1773</v>
      </c>
      <c r="I2844" s="287">
        <v>1</v>
      </c>
      <c r="J2844" s="273">
        <v>55</v>
      </c>
      <c r="K2844" s="288">
        <v>0.13662879999999999</v>
      </c>
      <c r="L2844" s="288">
        <v>4.5850000000000002E-2</v>
      </c>
      <c r="M2844" s="288">
        <f t="shared" si="88"/>
        <v>9.0778799999999993E-2</v>
      </c>
      <c r="N2844" s="289">
        <f t="shared" si="89"/>
        <v>0.66441921468972864</v>
      </c>
    </row>
    <row r="2845" spans="1:14">
      <c r="A2845" s="273" t="s">
        <v>2088</v>
      </c>
      <c r="B2845" s="273">
        <v>461524202</v>
      </c>
      <c r="C2845" s="273" t="s">
        <v>2090</v>
      </c>
      <c r="D2845" s="273">
        <v>7384286</v>
      </c>
      <c r="E2845" s="273">
        <v>100</v>
      </c>
      <c r="F2845" s="273" t="s">
        <v>1772</v>
      </c>
      <c r="G2845" s="273" t="s">
        <v>1255</v>
      </c>
      <c r="H2845" s="273" t="s">
        <v>1773</v>
      </c>
      <c r="I2845" s="287">
        <v>1</v>
      </c>
      <c r="J2845" s="273">
        <v>140</v>
      </c>
      <c r="K2845" s="288">
        <v>0.11482039999999999</v>
      </c>
      <c r="L2845" s="288">
        <v>7.6834E-2</v>
      </c>
      <c r="M2845" s="288">
        <f t="shared" si="88"/>
        <v>3.798639999999999E-2</v>
      </c>
      <c r="N2845" s="289">
        <f t="shared" si="89"/>
        <v>0.33083319688835777</v>
      </c>
    </row>
    <row r="2846" spans="1:14">
      <c r="A2846" s="273" t="s">
        <v>2091</v>
      </c>
      <c r="B2846" s="273">
        <v>461511302</v>
      </c>
      <c r="C2846" s="273" t="s">
        <v>1548</v>
      </c>
      <c r="D2846" s="273">
        <v>10059408</v>
      </c>
      <c r="E2846" s="273">
        <v>100</v>
      </c>
      <c r="F2846" s="273" t="s">
        <v>1772</v>
      </c>
      <c r="G2846" s="273" t="s">
        <v>1255</v>
      </c>
      <c r="H2846" s="273" t="s">
        <v>1773</v>
      </c>
      <c r="I2846" s="287">
        <v>1</v>
      </c>
      <c r="J2846" s="273">
        <v>61</v>
      </c>
      <c r="K2846" s="288">
        <v>6.7617200000000002E-2</v>
      </c>
      <c r="L2846" s="288">
        <v>3.6149000000000001E-2</v>
      </c>
      <c r="M2846" s="288">
        <f t="shared" si="88"/>
        <v>3.1468200000000002E-2</v>
      </c>
      <c r="N2846" s="289">
        <f t="shared" si="89"/>
        <v>0.46538750495436071</v>
      </c>
    </row>
    <row r="2847" spans="1:14">
      <c r="A2847" s="273" t="s">
        <v>2092</v>
      </c>
      <c r="B2847" s="273">
        <v>461512403</v>
      </c>
      <c r="C2847" s="273" t="s">
        <v>1551</v>
      </c>
      <c r="D2847" s="273">
        <v>1401256</v>
      </c>
      <c r="E2847" s="273">
        <v>100</v>
      </c>
      <c r="F2847" s="273" t="s">
        <v>1772</v>
      </c>
      <c r="G2847" s="273" t="s">
        <v>1255</v>
      </c>
      <c r="H2847" s="273" t="s">
        <v>1773</v>
      </c>
      <c r="I2847" s="287">
        <v>1</v>
      </c>
      <c r="J2847" s="273">
        <v>53</v>
      </c>
      <c r="K2847" s="288">
        <v>9.0276399999999993E-2</v>
      </c>
      <c r="L2847" s="288">
        <v>3.8700999999999999E-2</v>
      </c>
      <c r="M2847" s="288">
        <f t="shared" si="88"/>
        <v>5.1575399999999993E-2</v>
      </c>
      <c r="N2847" s="289">
        <f t="shared" si="89"/>
        <v>0.57130545746175077</v>
      </c>
    </row>
    <row r="2848" spans="1:14">
      <c r="A2848" s="273" t="s">
        <v>2092</v>
      </c>
      <c r="B2848" s="273">
        <v>461512403</v>
      </c>
      <c r="C2848" s="273" t="s">
        <v>1551</v>
      </c>
      <c r="D2848" s="273">
        <v>1401268</v>
      </c>
      <c r="E2848" s="273">
        <v>100</v>
      </c>
      <c r="F2848" s="273" t="s">
        <v>1772</v>
      </c>
      <c r="G2848" s="273" t="s">
        <v>1255</v>
      </c>
      <c r="H2848" s="273" t="s">
        <v>1773</v>
      </c>
      <c r="I2848" s="287">
        <v>1</v>
      </c>
      <c r="J2848" s="273">
        <v>79</v>
      </c>
      <c r="K2848" s="288">
        <v>0.16548279999999999</v>
      </c>
      <c r="L2848" s="288">
        <v>5.1226000000000001E-2</v>
      </c>
      <c r="M2848" s="288">
        <f t="shared" si="88"/>
        <v>0.11425679999999999</v>
      </c>
      <c r="N2848" s="289">
        <f t="shared" si="89"/>
        <v>0.69044517013248508</v>
      </c>
    </row>
    <row r="2849" spans="1:14">
      <c r="A2849" s="273" t="s">
        <v>2092</v>
      </c>
      <c r="B2849" s="273">
        <v>461512403</v>
      </c>
      <c r="C2849" s="273" t="s">
        <v>1551</v>
      </c>
      <c r="D2849" s="273">
        <v>1401390</v>
      </c>
      <c r="E2849" s="273">
        <v>100</v>
      </c>
      <c r="F2849" s="273" t="s">
        <v>1772</v>
      </c>
      <c r="G2849" s="273" t="s">
        <v>1255</v>
      </c>
      <c r="H2849" s="273" t="s">
        <v>1773</v>
      </c>
      <c r="I2849" s="287">
        <v>1</v>
      </c>
      <c r="J2849" s="273">
        <v>91</v>
      </c>
      <c r="K2849" s="288">
        <v>9.8666799999999999E-2</v>
      </c>
      <c r="L2849" s="288">
        <v>3.9698999999999998E-2</v>
      </c>
      <c r="M2849" s="288">
        <f t="shared" si="88"/>
        <v>5.8967800000000001E-2</v>
      </c>
      <c r="N2849" s="289">
        <f t="shared" si="89"/>
        <v>0.59764581399214323</v>
      </c>
    </row>
    <row r="2850" spans="1:14">
      <c r="A2850" s="273" t="s">
        <v>2092</v>
      </c>
      <c r="B2850" s="273">
        <v>461512403</v>
      </c>
      <c r="C2850" s="273" t="s">
        <v>1551</v>
      </c>
      <c r="D2850" s="273">
        <v>1401412</v>
      </c>
      <c r="E2850" s="273">
        <v>100</v>
      </c>
      <c r="F2850" s="273" t="s">
        <v>1772</v>
      </c>
      <c r="G2850" s="273" t="s">
        <v>1255</v>
      </c>
      <c r="H2850" s="273" t="s">
        <v>1773</v>
      </c>
      <c r="I2850" s="287">
        <v>1</v>
      </c>
      <c r="J2850" s="273">
        <v>107</v>
      </c>
      <c r="K2850" s="288">
        <v>0.1084772</v>
      </c>
      <c r="L2850" s="288">
        <v>6.2063E-2</v>
      </c>
      <c r="M2850" s="288">
        <f t="shared" si="88"/>
        <v>4.6414199999999996E-2</v>
      </c>
      <c r="N2850" s="289">
        <f t="shared" si="89"/>
        <v>0.42787055713089939</v>
      </c>
    </row>
    <row r="2851" spans="1:14">
      <c r="A2851" s="273" t="s">
        <v>2092</v>
      </c>
      <c r="B2851" s="273">
        <v>461512403</v>
      </c>
      <c r="C2851" s="273" t="s">
        <v>1551</v>
      </c>
      <c r="D2851" s="273">
        <v>1401462</v>
      </c>
      <c r="E2851" s="273">
        <v>100</v>
      </c>
      <c r="F2851" s="273" t="s">
        <v>1772</v>
      </c>
      <c r="G2851" s="273" t="s">
        <v>1255</v>
      </c>
      <c r="H2851" s="273" t="s">
        <v>1773</v>
      </c>
      <c r="I2851" s="287">
        <v>1</v>
      </c>
      <c r="J2851" s="273">
        <v>112</v>
      </c>
      <c r="K2851" s="288">
        <v>7.8721199999999991E-2</v>
      </c>
      <c r="L2851" s="288">
        <v>6.1876E-2</v>
      </c>
      <c r="M2851" s="288">
        <f t="shared" si="88"/>
        <v>1.6845199999999991E-2</v>
      </c>
      <c r="N2851" s="289">
        <f t="shared" si="89"/>
        <v>0.21398555916322404</v>
      </c>
    </row>
    <row r="2852" spans="1:14">
      <c r="A2852" s="273" t="s">
        <v>2092</v>
      </c>
      <c r="B2852" s="273">
        <v>461512403</v>
      </c>
      <c r="C2852" s="273" t="s">
        <v>1551</v>
      </c>
      <c r="D2852" s="273">
        <v>1401498</v>
      </c>
      <c r="E2852" s="273">
        <v>100</v>
      </c>
      <c r="F2852" s="273" t="s">
        <v>1772</v>
      </c>
      <c r="G2852" s="273" t="s">
        <v>1255</v>
      </c>
      <c r="H2852" s="273" t="s">
        <v>1773</v>
      </c>
      <c r="I2852" s="287">
        <v>1</v>
      </c>
      <c r="J2852" s="273">
        <v>46</v>
      </c>
      <c r="K2852" s="288">
        <v>4.2077999999999997E-2</v>
      </c>
      <c r="L2852" s="288">
        <v>1.9116000000000001E-2</v>
      </c>
      <c r="M2852" s="288">
        <f t="shared" si="88"/>
        <v>2.2961999999999996E-2</v>
      </c>
      <c r="N2852" s="289">
        <f t="shared" si="89"/>
        <v>0.54570084129473828</v>
      </c>
    </row>
    <row r="2853" spans="1:14">
      <c r="A2853" s="273" t="s">
        <v>2092</v>
      </c>
      <c r="B2853" s="273">
        <v>461512403</v>
      </c>
      <c r="C2853" s="273" t="s">
        <v>1551</v>
      </c>
      <c r="D2853" s="273">
        <v>1401548</v>
      </c>
      <c r="E2853" s="273">
        <v>100</v>
      </c>
      <c r="F2853" s="273" t="s">
        <v>1772</v>
      </c>
      <c r="G2853" s="273" t="s">
        <v>1255</v>
      </c>
      <c r="H2853" s="273" t="s">
        <v>1773</v>
      </c>
      <c r="I2853" s="287">
        <v>1</v>
      </c>
      <c r="J2853" s="273">
        <v>38</v>
      </c>
      <c r="K2853" s="288">
        <v>6.4612799999999998E-2</v>
      </c>
      <c r="L2853" s="288">
        <v>2.5826251000000001E-2</v>
      </c>
      <c r="M2853" s="288">
        <f t="shared" si="88"/>
        <v>3.8786548999999997E-2</v>
      </c>
      <c r="N2853" s="289">
        <f t="shared" si="89"/>
        <v>0.60029203191937197</v>
      </c>
    </row>
    <row r="2854" spans="1:14">
      <c r="A2854" s="273" t="s">
        <v>2091</v>
      </c>
      <c r="B2854" s="273">
        <v>461511301</v>
      </c>
      <c r="C2854" s="273" t="s">
        <v>1547</v>
      </c>
      <c r="D2854" s="273">
        <v>1974126</v>
      </c>
      <c r="E2854" s="273">
        <v>100</v>
      </c>
      <c r="F2854" s="273" t="s">
        <v>1772</v>
      </c>
      <c r="G2854" s="273" t="s">
        <v>1255</v>
      </c>
      <c r="H2854" s="273" t="s">
        <v>1773</v>
      </c>
      <c r="I2854" s="287">
        <v>1</v>
      </c>
      <c r="J2854" s="273">
        <v>53</v>
      </c>
      <c r="K2854" s="288">
        <v>5.5409599999999996E-2</v>
      </c>
      <c r="L2854" s="288">
        <v>4.4658000000000003E-2</v>
      </c>
      <c r="M2854" s="288">
        <f t="shared" si="88"/>
        <v>1.0751599999999993E-2</v>
      </c>
      <c r="N2854" s="289">
        <f t="shared" si="89"/>
        <v>0.19403857815252221</v>
      </c>
    </row>
    <row r="2855" spans="1:14">
      <c r="A2855" s="273" t="s">
        <v>2091</v>
      </c>
      <c r="B2855" s="273">
        <v>461511301</v>
      </c>
      <c r="C2855" s="273" t="s">
        <v>1547</v>
      </c>
      <c r="D2855" s="273">
        <v>1974136</v>
      </c>
      <c r="E2855" s="273">
        <v>100</v>
      </c>
      <c r="F2855" s="273" t="s">
        <v>1772</v>
      </c>
      <c r="G2855" s="273" t="s">
        <v>1255</v>
      </c>
      <c r="H2855" s="273" t="s">
        <v>1773</v>
      </c>
      <c r="I2855" s="287">
        <v>1</v>
      </c>
      <c r="J2855" s="273">
        <v>46</v>
      </c>
      <c r="K2855" s="288">
        <v>4.1957599999999998E-2</v>
      </c>
      <c r="L2855" s="288">
        <v>3.3581E-2</v>
      </c>
      <c r="M2855" s="288">
        <f t="shared" si="88"/>
        <v>8.3765999999999979E-3</v>
      </c>
      <c r="N2855" s="289">
        <f t="shared" si="89"/>
        <v>0.19964440292104407</v>
      </c>
    </row>
    <row r="2856" spans="1:14">
      <c r="A2856" s="273" t="s">
        <v>2091</v>
      </c>
      <c r="B2856" s="273">
        <v>461511301</v>
      </c>
      <c r="C2856" s="273" t="s">
        <v>1547</v>
      </c>
      <c r="D2856" s="273">
        <v>1974140</v>
      </c>
      <c r="E2856" s="273">
        <v>100</v>
      </c>
      <c r="F2856" s="273" t="s">
        <v>1772</v>
      </c>
      <c r="G2856" s="273" t="s">
        <v>1255</v>
      </c>
      <c r="H2856" s="273" t="s">
        <v>1773</v>
      </c>
      <c r="I2856" s="287">
        <v>1</v>
      </c>
      <c r="J2856" s="273">
        <v>48</v>
      </c>
      <c r="K2856" s="288">
        <v>4.4623599999999999E-2</v>
      </c>
      <c r="L2856" s="288">
        <v>2.9409000000000001E-2</v>
      </c>
      <c r="M2856" s="288">
        <f t="shared" si="88"/>
        <v>1.5214599999999998E-2</v>
      </c>
      <c r="N2856" s="289">
        <f t="shared" si="89"/>
        <v>0.34095411396660058</v>
      </c>
    </row>
    <row r="2857" spans="1:14">
      <c r="A2857" s="273" t="s">
        <v>2091</v>
      </c>
      <c r="B2857" s="273">
        <v>461511301</v>
      </c>
      <c r="C2857" s="273" t="s">
        <v>1547</v>
      </c>
      <c r="D2857" s="273">
        <v>1974148</v>
      </c>
      <c r="E2857" s="273">
        <v>100</v>
      </c>
      <c r="F2857" s="273" t="s">
        <v>1772</v>
      </c>
      <c r="G2857" s="273" t="s">
        <v>1255</v>
      </c>
      <c r="H2857" s="273" t="s">
        <v>1773</v>
      </c>
      <c r="I2857" s="287">
        <v>1</v>
      </c>
      <c r="J2857" s="273">
        <v>116</v>
      </c>
      <c r="K2857" s="288">
        <v>0.1272752</v>
      </c>
      <c r="L2857" s="288">
        <v>7.8777E-2</v>
      </c>
      <c r="M2857" s="288">
        <f t="shared" si="88"/>
        <v>4.8498200000000005E-2</v>
      </c>
      <c r="N2857" s="289">
        <f t="shared" si="89"/>
        <v>0.3810498824594265</v>
      </c>
    </row>
    <row r="2858" spans="1:14">
      <c r="A2858" s="273" t="s">
        <v>2091</v>
      </c>
      <c r="B2858" s="273">
        <v>461511301</v>
      </c>
      <c r="C2858" s="273" t="s">
        <v>1547</v>
      </c>
      <c r="D2858" s="273">
        <v>1974150</v>
      </c>
      <c r="E2858" s="273">
        <v>100</v>
      </c>
      <c r="F2858" s="273" t="s">
        <v>1772</v>
      </c>
      <c r="G2858" s="273" t="s">
        <v>1255</v>
      </c>
      <c r="H2858" s="273" t="s">
        <v>1773</v>
      </c>
      <c r="I2858" s="287">
        <v>1</v>
      </c>
      <c r="J2858" s="273">
        <v>68</v>
      </c>
      <c r="K2858" s="288">
        <v>0.1220016</v>
      </c>
      <c r="L2858" s="288">
        <v>8.4571999999999994E-2</v>
      </c>
      <c r="M2858" s="288">
        <f t="shared" si="88"/>
        <v>3.7429600000000007E-2</v>
      </c>
      <c r="N2858" s="289">
        <f t="shared" si="89"/>
        <v>0.30679597644621059</v>
      </c>
    </row>
    <row r="2859" spans="1:14">
      <c r="A2859" s="273" t="s">
        <v>2091</v>
      </c>
      <c r="B2859" s="273">
        <v>461511301</v>
      </c>
      <c r="C2859" s="273" t="s">
        <v>1547</v>
      </c>
      <c r="D2859" s="273">
        <v>1974176</v>
      </c>
      <c r="E2859" s="273">
        <v>100</v>
      </c>
      <c r="F2859" s="273" t="s">
        <v>1772</v>
      </c>
      <c r="G2859" s="273" t="s">
        <v>1255</v>
      </c>
      <c r="H2859" s="273" t="s">
        <v>1773</v>
      </c>
      <c r="I2859" s="287">
        <v>1</v>
      </c>
      <c r="J2859" s="273">
        <v>42</v>
      </c>
      <c r="K2859" s="288">
        <v>6.9267999999999996E-2</v>
      </c>
      <c r="L2859" s="288">
        <v>3.6005000000000002E-2</v>
      </c>
      <c r="M2859" s="288">
        <f t="shared" si="88"/>
        <v>3.3262999999999994E-2</v>
      </c>
      <c r="N2859" s="289">
        <f t="shared" si="89"/>
        <v>0.48020731073511574</v>
      </c>
    </row>
    <row r="2860" spans="1:14">
      <c r="A2860" s="273" t="s">
        <v>2091</v>
      </c>
      <c r="B2860" s="273">
        <v>461511301</v>
      </c>
      <c r="C2860" s="273" t="s">
        <v>1547</v>
      </c>
      <c r="D2860" s="273">
        <v>1974190</v>
      </c>
      <c r="E2860" s="273">
        <v>100</v>
      </c>
      <c r="F2860" s="273" t="s">
        <v>1772</v>
      </c>
      <c r="G2860" s="273" t="s">
        <v>1255</v>
      </c>
      <c r="H2860" s="273" t="s">
        <v>1773</v>
      </c>
      <c r="I2860" s="287">
        <v>1</v>
      </c>
      <c r="J2860" s="273">
        <v>78</v>
      </c>
      <c r="K2860" s="288">
        <v>0.13372520000000002</v>
      </c>
      <c r="L2860" s="288">
        <v>9.7090173000000002E-2</v>
      </c>
      <c r="M2860" s="288">
        <f t="shared" si="88"/>
        <v>3.6635027000000014E-2</v>
      </c>
      <c r="N2860" s="289">
        <f t="shared" si="89"/>
        <v>0.27395754128616007</v>
      </c>
    </row>
    <row r="2861" spans="1:14">
      <c r="A2861" s="273" t="s">
        <v>2091</v>
      </c>
      <c r="B2861" s="273">
        <v>461511301</v>
      </c>
      <c r="C2861" s="273" t="s">
        <v>1547</v>
      </c>
      <c r="D2861" s="273">
        <v>1974198</v>
      </c>
      <c r="E2861" s="273">
        <v>100</v>
      </c>
      <c r="F2861" s="273" t="s">
        <v>1772</v>
      </c>
      <c r="G2861" s="273" t="s">
        <v>1255</v>
      </c>
      <c r="H2861" s="273" t="s">
        <v>1773</v>
      </c>
      <c r="I2861" s="287">
        <v>1</v>
      </c>
      <c r="J2861" s="273">
        <v>85</v>
      </c>
      <c r="K2861" s="288">
        <v>8.7406399999999995E-2</v>
      </c>
      <c r="L2861" s="288">
        <v>3.4321999999999998E-2</v>
      </c>
      <c r="M2861" s="288">
        <f t="shared" si="88"/>
        <v>5.3084399999999997E-2</v>
      </c>
      <c r="N2861" s="289">
        <f t="shared" si="89"/>
        <v>0.60732852514232372</v>
      </c>
    </row>
    <row r="2862" spans="1:14">
      <c r="A2862" s="273" t="s">
        <v>2091</v>
      </c>
      <c r="B2862" s="273">
        <v>461511301</v>
      </c>
      <c r="C2862" s="273" t="s">
        <v>1547</v>
      </c>
      <c r="D2862" s="273">
        <v>1974200</v>
      </c>
      <c r="E2862" s="273">
        <v>100</v>
      </c>
      <c r="F2862" s="273" t="s">
        <v>1772</v>
      </c>
      <c r="G2862" s="273" t="s">
        <v>1255</v>
      </c>
      <c r="H2862" s="273" t="s">
        <v>1773</v>
      </c>
      <c r="I2862" s="287">
        <v>1</v>
      </c>
      <c r="J2862" s="273">
        <v>96</v>
      </c>
      <c r="K2862" s="288">
        <v>9.1755199999999995E-2</v>
      </c>
      <c r="L2862" s="288">
        <v>8.1496910000000006E-2</v>
      </c>
      <c r="M2862" s="288">
        <f t="shared" si="88"/>
        <v>1.0258289999999989E-2</v>
      </c>
      <c r="N2862" s="289">
        <f t="shared" si="89"/>
        <v>0.11180063909184428</v>
      </c>
    </row>
    <row r="2863" spans="1:14">
      <c r="A2863" s="273" t="s">
        <v>2091</v>
      </c>
      <c r="B2863" s="273">
        <v>461511301</v>
      </c>
      <c r="C2863" s="273" t="s">
        <v>1547</v>
      </c>
      <c r="D2863" s="273">
        <v>1974212</v>
      </c>
      <c r="E2863" s="273">
        <v>100</v>
      </c>
      <c r="F2863" s="273" t="s">
        <v>1772</v>
      </c>
      <c r="G2863" s="273" t="s">
        <v>1255</v>
      </c>
      <c r="H2863" s="273" t="s">
        <v>1773</v>
      </c>
      <c r="I2863" s="287">
        <v>1</v>
      </c>
      <c r="J2863" s="273">
        <v>88</v>
      </c>
      <c r="K2863" s="288">
        <v>0.11826560000000001</v>
      </c>
      <c r="L2863" s="288">
        <v>5.5738999999999997E-2</v>
      </c>
      <c r="M2863" s="288">
        <f t="shared" si="88"/>
        <v>6.2526600000000016E-2</v>
      </c>
      <c r="N2863" s="289">
        <f t="shared" si="89"/>
        <v>0.52869642567238495</v>
      </c>
    </row>
    <row r="2864" spans="1:14">
      <c r="A2864" s="273" t="s">
        <v>2091</v>
      </c>
      <c r="B2864" s="273">
        <v>461511301</v>
      </c>
      <c r="C2864" s="273" t="s">
        <v>1547</v>
      </c>
      <c r="D2864" s="273">
        <v>1974244</v>
      </c>
      <c r="E2864" s="273">
        <v>100</v>
      </c>
      <c r="F2864" s="273" t="s">
        <v>1772</v>
      </c>
      <c r="G2864" s="273" t="s">
        <v>1255</v>
      </c>
      <c r="H2864" s="273" t="s">
        <v>1773</v>
      </c>
      <c r="I2864" s="287">
        <v>1</v>
      </c>
      <c r="J2864" s="273">
        <v>76</v>
      </c>
      <c r="K2864" s="288">
        <v>7.4120399999999989E-2</v>
      </c>
      <c r="L2864" s="288">
        <v>4.2270000000000002E-2</v>
      </c>
      <c r="M2864" s="288">
        <f t="shared" si="88"/>
        <v>3.1850399999999987E-2</v>
      </c>
      <c r="N2864" s="289">
        <f t="shared" si="89"/>
        <v>0.42971165832888103</v>
      </c>
    </row>
    <row r="2865" spans="1:14">
      <c r="A2865" s="273" t="s">
        <v>2091</v>
      </c>
      <c r="B2865" s="273">
        <v>461511301</v>
      </c>
      <c r="C2865" s="273" t="s">
        <v>1547</v>
      </c>
      <c r="D2865" s="273">
        <v>1974248</v>
      </c>
      <c r="E2865" s="273">
        <v>100</v>
      </c>
      <c r="F2865" s="273" t="s">
        <v>1772</v>
      </c>
      <c r="G2865" s="273" t="s">
        <v>1255</v>
      </c>
      <c r="H2865" s="273" t="s">
        <v>1773</v>
      </c>
      <c r="I2865" s="287">
        <v>1</v>
      </c>
      <c r="J2865" s="273">
        <v>89</v>
      </c>
      <c r="K2865" s="288">
        <v>8.5540399999999989E-2</v>
      </c>
      <c r="L2865" s="288">
        <v>5.9402999999999997E-2</v>
      </c>
      <c r="M2865" s="288">
        <f t="shared" si="88"/>
        <v>2.6137399999999991E-2</v>
      </c>
      <c r="N2865" s="289">
        <f t="shared" si="89"/>
        <v>0.30555620502125308</v>
      </c>
    </row>
    <row r="2866" spans="1:14">
      <c r="A2866" s="273" t="s">
        <v>2091</v>
      </c>
      <c r="B2866" s="273">
        <v>461511301</v>
      </c>
      <c r="C2866" s="273" t="s">
        <v>1547</v>
      </c>
      <c r="D2866" s="273">
        <v>1974280</v>
      </c>
      <c r="E2866" s="273">
        <v>100</v>
      </c>
      <c r="F2866" s="273" t="s">
        <v>1772</v>
      </c>
      <c r="G2866" s="273" t="s">
        <v>1255</v>
      </c>
      <c r="H2866" s="273" t="s">
        <v>1773</v>
      </c>
      <c r="I2866" s="287">
        <v>1</v>
      </c>
      <c r="J2866" s="273">
        <v>86</v>
      </c>
      <c r="K2866" s="288">
        <v>0.14222679999999999</v>
      </c>
      <c r="L2866" s="288">
        <v>7.8432000000000002E-2</v>
      </c>
      <c r="M2866" s="288">
        <f t="shared" ref="M2866:M2929" si="90">K2866-L2866</f>
        <v>6.3794799999999985E-2</v>
      </c>
      <c r="N2866" s="289">
        <f t="shared" ref="N2866:N2929" si="91">M2866/K2866</f>
        <v>0.44854275003023336</v>
      </c>
    </row>
    <row r="2867" spans="1:14">
      <c r="A2867" s="273" t="s">
        <v>2091</v>
      </c>
      <c r="B2867" s="273">
        <v>461511301</v>
      </c>
      <c r="C2867" s="273" t="s">
        <v>1547</v>
      </c>
      <c r="D2867" s="273">
        <v>1974284</v>
      </c>
      <c r="E2867" s="273">
        <v>100</v>
      </c>
      <c r="F2867" s="273" t="s">
        <v>1772</v>
      </c>
      <c r="G2867" s="273" t="s">
        <v>1255</v>
      </c>
      <c r="H2867" s="273" t="s">
        <v>1773</v>
      </c>
      <c r="I2867" s="287">
        <v>1</v>
      </c>
      <c r="J2867" s="273">
        <v>105</v>
      </c>
      <c r="K2867" s="288">
        <v>9.7147600000000001E-2</v>
      </c>
      <c r="L2867" s="288">
        <v>8.0031000000000005E-2</v>
      </c>
      <c r="M2867" s="288">
        <f t="shared" si="90"/>
        <v>1.7116599999999996E-2</v>
      </c>
      <c r="N2867" s="289">
        <f t="shared" si="91"/>
        <v>0.17619169181739947</v>
      </c>
    </row>
    <row r="2868" spans="1:14">
      <c r="A2868" s="273" t="s">
        <v>2091</v>
      </c>
      <c r="B2868" s="273">
        <v>461511301</v>
      </c>
      <c r="C2868" s="273" t="s">
        <v>1547</v>
      </c>
      <c r="D2868" s="273">
        <v>1974290</v>
      </c>
      <c r="E2868" s="273">
        <v>100</v>
      </c>
      <c r="F2868" s="273" t="s">
        <v>1772</v>
      </c>
      <c r="G2868" s="273" t="s">
        <v>1255</v>
      </c>
      <c r="H2868" s="273" t="s">
        <v>1773</v>
      </c>
      <c r="I2868" s="287">
        <v>1</v>
      </c>
      <c r="J2868" s="273">
        <v>33</v>
      </c>
      <c r="K2868" s="288">
        <v>0.15553400000000001</v>
      </c>
      <c r="L2868" s="288">
        <v>6.6935999999999996E-2</v>
      </c>
      <c r="M2868" s="288">
        <f t="shared" si="90"/>
        <v>8.859800000000001E-2</v>
      </c>
      <c r="N2868" s="289">
        <f t="shared" si="91"/>
        <v>0.56963750691167214</v>
      </c>
    </row>
    <row r="2869" spans="1:14">
      <c r="A2869" s="273" t="s">
        <v>2091</v>
      </c>
      <c r="B2869" s="273">
        <v>461511301</v>
      </c>
      <c r="C2869" s="273" t="s">
        <v>1547</v>
      </c>
      <c r="D2869" s="273">
        <v>1974292</v>
      </c>
      <c r="E2869" s="273">
        <v>100</v>
      </c>
      <c r="F2869" s="273" t="s">
        <v>1772</v>
      </c>
      <c r="G2869" s="273" t="s">
        <v>1255</v>
      </c>
      <c r="H2869" s="273" t="s">
        <v>1773</v>
      </c>
      <c r="I2869" s="287">
        <v>1</v>
      </c>
      <c r="J2869" s="273">
        <v>104</v>
      </c>
      <c r="K2869" s="288">
        <v>0.10723919999999999</v>
      </c>
      <c r="L2869" s="288">
        <v>6.9697999999999996E-2</v>
      </c>
      <c r="M2869" s="288">
        <f t="shared" si="90"/>
        <v>3.7541199999999997E-2</v>
      </c>
      <c r="N2869" s="289">
        <f t="shared" si="91"/>
        <v>0.35006975061358159</v>
      </c>
    </row>
    <row r="2870" spans="1:14">
      <c r="A2870" s="273" t="s">
        <v>2091</v>
      </c>
      <c r="B2870" s="273">
        <v>461511301</v>
      </c>
      <c r="C2870" s="273" t="s">
        <v>1547</v>
      </c>
      <c r="D2870" s="273">
        <v>1974304</v>
      </c>
      <c r="E2870" s="273">
        <v>100</v>
      </c>
      <c r="F2870" s="273" t="s">
        <v>1772</v>
      </c>
      <c r="G2870" s="273" t="s">
        <v>1255</v>
      </c>
      <c r="H2870" s="273" t="s">
        <v>1773</v>
      </c>
      <c r="I2870" s="287">
        <v>1</v>
      </c>
      <c r="J2870" s="273">
        <v>75</v>
      </c>
      <c r="K2870" s="288">
        <v>0.11702799999999999</v>
      </c>
      <c r="L2870" s="288">
        <v>6.7642999999999995E-2</v>
      </c>
      <c r="M2870" s="288">
        <f t="shared" si="90"/>
        <v>4.9384999999999998E-2</v>
      </c>
      <c r="N2870" s="289">
        <f t="shared" si="91"/>
        <v>0.42199302730970367</v>
      </c>
    </row>
    <row r="2871" spans="1:14">
      <c r="A2871" s="273" t="s">
        <v>2091</v>
      </c>
      <c r="B2871" s="273">
        <v>461511301</v>
      </c>
      <c r="C2871" s="273" t="s">
        <v>1547</v>
      </c>
      <c r="D2871" s="273">
        <v>1974306</v>
      </c>
      <c r="E2871" s="273">
        <v>100</v>
      </c>
      <c r="F2871" s="273" t="s">
        <v>1772</v>
      </c>
      <c r="G2871" s="273" t="s">
        <v>1255</v>
      </c>
      <c r="H2871" s="273" t="s">
        <v>1773</v>
      </c>
      <c r="I2871" s="287">
        <v>1</v>
      </c>
      <c r="J2871" s="273">
        <v>93</v>
      </c>
      <c r="K2871" s="288">
        <v>9.118960000000001E-2</v>
      </c>
      <c r="L2871" s="288">
        <v>7.4208999999999997E-2</v>
      </c>
      <c r="M2871" s="288">
        <f t="shared" si="90"/>
        <v>1.6980600000000012E-2</v>
      </c>
      <c r="N2871" s="289">
        <f t="shared" si="91"/>
        <v>0.18621202417819588</v>
      </c>
    </row>
    <row r="2872" spans="1:14">
      <c r="A2872" s="273" t="s">
        <v>2091</v>
      </c>
      <c r="B2872" s="273">
        <v>461511301</v>
      </c>
      <c r="C2872" s="273" t="s">
        <v>1547</v>
      </c>
      <c r="D2872" s="273">
        <v>1974312</v>
      </c>
      <c r="E2872" s="273">
        <v>100</v>
      </c>
      <c r="F2872" s="273" t="s">
        <v>1772</v>
      </c>
      <c r="G2872" s="273" t="s">
        <v>1255</v>
      </c>
      <c r="H2872" s="273" t="s">
        <v>1773</v>
      </c>
      <c r="I2872" s="287">
        <v>1</v>
      </c>
      <c r="J2872" s="273">
        <v>77</v>
      </c>
      <c r="K2872" s="288">
        <v>0.10811319999999999</v>
      </c>
      <c r="L2872" s="288">
        <v>7.0425000000000001E-2</v>
      </c>
      <c r="M2872" s="288">
        <f t="shared" si="90"/>
        <v>3.7688199999999991E-2</v>
      </c>
      <c r="N2872" s="289">
        <f t="shared" si="91"/>
        <v>0.3485994309668014</v>
      </c>
    </row>
    <row r="2873" spans="1:14">
      <c r="A2873" s="273" t="s">
        <v>2093</v>
      </c>
      <c r="B2873" s="273">
        <v>461511201</v>
      </c>
      <c r="C2873" s="273" t="s">
        <v>1542</v>
      </c>
      <c r="D2873" s="273">
        <v>1974332</v>
      </c>
      <c r="E2873" s="273">
        <v>100</v>
      </c>
      <c r="F2873" s="273" t="s">
        <v>1772</v>
      </c>
      <c r="G2873" s="273" t="s">
        <v>1255</v>
      </c>
      <c r="H2873" s="273" t="s">
        <v>1773</v>
      </c>
      <c r="I2873" s="287">
        <v>1</v>
      </c>
      <c r="J2873" s="273">
        <v>70</v>
      </c>
      <c r="K2873" s="288">
        <v>0.1108908</v>
      </c>
      <c r="L2873" s="288">
        <v>5.7061000000000001E-2</v>
      </c>
      <c r="M2873" s="288">
        <f t="shared" si="90"/>
        <v>5.3829799999999997E-2</v>
      </c>
      <c r="N2873" s="289">
        <f t="shared" si="91"/>
        <v>0.48543071201578486</v>
      </c>
    </row>
    <row r="2874" spans="1:14">
      <c r="A2874" s="273" t="s">
        <v>2091</v>
      </c>
      <c r="B2874" s="273">
        <v>461511301</v>
      </c>
      <c r="C2874" s="273" t="s">
        <v>1547</v>
      </c>
      <c r="D2874" s="273">
        <v>1974342</v>
      </c>
      <c r="E2874" s="273">
        <v>100</v>
      </c>
      <c r="F2874" s="273" t="s">
        <v>1772</v>
      </c>
      <c r="G2874" s="273" t="s">
        <v>1255</v>
      </c>
      <c r="H2874" s="273" t="s">
        <v>1773</v>
      </c>
      <c r="I2874" s="287">
        <v>1</v>
      </c>
      <c r="J2874" s="273">
        <v>96</v>
      </c>
      <c r="K2874" s="288">
        <v>0.11487360000000001</v>
      </c>
      <c r="L2874" s="288">
        <v>3.6163000000000001E-2</v>
      </c>
      <c r="M2874" s="288">
        <f t="shared" si="90"/>
        <v>7.8710600000000006E-2</v>
      </c>
      <c r="N2874" s="289">
        <f t="shared" si="91"/>
        <v>0.68519311660816762</v>
      </c>
    </row>
    <row r="2875" spans="1:14">
      <c r="A2875" s="273" t="s">
        <v>2091</v>
      </c>
      <c r="B2875" s="273">
        <v>461511301</v>
      </c>
      <c r="C2875" s="273" t="s">
        <v>1547</v>
      </c>
      <c r="D2875" s="273">
        <v>1974396</v>
      </c>
      <c r="E2875" s="273">
        <v>100</v>
      </c>
      <c r="F2875" s="273" t="s">
        <v>1772</v>
      </c>
      <c r="G2875" s="273" t="s">
        <v>1255</v>
      </c>
      <c r="H2875" s="273" t="s">
        <v>1773</v>
      </c>
      <c r="I2875" s="287">
        <v>1</v>
      </c>
      <c r="J2875" s="273">
        <v>56</v>
      </c>
      <c r="K2875" s="288">
        <v>7.6662800000000003E-2</v>
      </c>
      <c r="L2875" s="288">
        <v>3.4074E-2</v>
      </c>
      <c r="M2875" s="288">
        <f t="shared" si="90"/>
        <v>4.2588800000000003E-2</v>
      </c>
      <c r="N2875" s="289">
        <f t="shared" si="91"/>
        <v>0.55553410519834912</v>
      </c>
    </row>
    <row r="2876" spans="1:14">
      <c r="A2876" s="273" t="s">
        <v>2093</v>
      </c>
      <c r="B2876" s="273">
        <v>461511202</v>
      </c>
      <c r="C2876" s="273" t="s">
        <v>1543</v>
      </c>
      <c r="D2876" s="273">
        <v>1975410</v>
      </c>
      <c r="E2876" s="273">
        <v>100</v>
      </c>
      <c r="F2876" s="273" t="s">
        <v>1772</v>
      </c>
      <c r="G2876" s="273" t="s">
        <v>1255</v>
      </c>
      <c r="H2876" s="273" t="s">
        <v>1773</v>
      </c>
      <c r="I2876" s="287">
        <v>1</v>
      </c>
      <c r="J2876" s="273">
        <v>38</v>
      </c>
      <c r="K2876" s="288">
        <v>6.5186400000000005E-2</v>
      </c>
      <c r="L2876" s="288">
        <v>5.1299999999999998E-2</v>
      </c>
      <c r="M2876" s="288">
        <f t="shared" si="90"/>
        <v>1.3886400000000007E-2</v>
      </c>
      <c r="N2876" s="289">
        <f t="shared" si="91"/>
        <v>0.21302602996944156</v>
      </c>
    </row>
    <row r="2877" spans="1:14">
      <c r="A2877" s="273" t="s">
        <v>2093</v>
      </c>
      <c r="B2877" s="273">
        <v>461511204</v>
      </c>
      <c r="C2877" s="273" t="s">
        <v>1545</v>
      </c>
      <c r="D2877" s="273">
        <v>1975428</v>
      </c>
      <c r="E2877" s="273">
        <v>100</v>
      </c>
      <c r="F2877" s="273" t="s">
        <v>1772</v>
      </c>
      <c r="G2877" s="273" t="s">
        <v>1255</v>
      </c>
      <c r="H2877" s="273" t="s">
        <v>1773</v>
      </c>
      <c r="I2877" s="287">
        <v>1</v>
      </c>
      <c r="J2877" s="273">
        <v>87</v>
      </c>
      <c r="K2877" s="288">
        <v>0.1251892</v>
      </c>
      <c r="L2877" s="288">
        <v>9.3465999999999994E-2</v>
      </c>
      <c r="M2877" s="288">
        <f t="shared" si="90"/>
        <v>3.1723200000000007E-2</v>
      </c>
      <c r="N2877" s="289">
        <f t="shared" si="91"/>
        <v>0.25340205065612692</v>
      </c>
    </row>
    <row r="2878" spans="1:14">
      <c r="A2878" s="273" t="s">
        <v>2093</v>
      </c>
      <c r="B2878" s="273">
        <v>461511202</v>
      </c>
      <c r="C2878" s="273" t="s">
        <v>1543</v>
      </c>
      <c r="D2878" s="273">
        <v>1975464</v>
      </c>
      <c r="E2878" s="273">
        <v>100</v>
      </c>
      <c r="F2878" s="273" t="s">
        <v>1772</v>
      </c>
      <c r="G2878" s="273" t="s">
        <v>1255</v>
      </c>
      <c r="H2878" s="273" t="s">
        <v>1773</v>
      </c>
      <c r="I2878" s="287">
        <v>1</v>
      </c>
      <c r="J2878" s="273">
        <v>100</v>
      </c>
      <c r="K2878" s="288">
        <v>0.13898079999999999</v>
      </c>
      <c r="L2878" s="288">
        <v>5.0277000000000002E-2</v>
      </c>
      <c r="M2878" s="288">
        <f t="shared" si="90"/>
        <v>8.8703799999999985E-2</v>
      </c>
      <c r="N2878" s="289">
        <f t="shared" si="91"/>
        <v>0.63824499499211396</v>
      </c>
    </row>
    <row r="2879" spans="1:14">
      <c r="A2879" s="273" t="s">
        <v>2093</v>
      </c>
      <c r="B2879" s="273">
        <v>461511202</v>
      </c>
      <c r="C2879" s="273" t="s">
        <v>1543</v>
      </c>
      <c r="D2879" s="273">
        <v>1975468</v>
      </c>
      <c r="E2879" s="273">
        <v>100</v>
      </c>
      <c r="F2879" s="273" t="s">
        <v>1772</v>
      </c>
      <c r="G2879" s="273" t="s">
        <v>1255</v>
      </c>
      <c r="H2879" s="273" t="s">
        <v>1773</v>
      </c>
      <c r="I2879" s="287">
        <v>1</v>
      </c>
      <c r="J2879" s="273">
        <v>129</v>
      </c>
      <c r="K2879" s="288">
        <v>0.1219872</v>
      </c>
      <c r="L2879" s="288">
        <v>8.1662999999999999E-2</v>
      </c>
      <c r="M2879" s="288">
        <f t="shared" si="90"/>
        <v>4.0324200000000004E-2</v>
      </c>
      <c r="N2879" s="289">
        <f t="shared" si="91"/>
        <v>0.3305609113087275</v>
      </c>
    </row>
    <row r="2880" spans="1:14">
      <c r="A2880" s="273" t="s">
        <v>2092</v>
      </c>
      <c r="B2880" s="273">
        <v>461512401</v>
      </c>
      <c r="C2880" s="273" t="s">
        <v>1197</v>
      </c>
      <c r="D2880" s="273">
        <v>2002860</v>
      </c>
      <c r="E2880" s="273">
        <v>100</v>
      </c>
      <c r="F2880" s="273" t="s">
        <v>1772</v>
      </c>
      <c r="G2880" s="273" t="s">
        <v>1255</v>
      </c>
      <c r="H2880" s="273" t="s">
        <v>1773</v>
      </c>
      <c r="I2880" s="287">
        <v>1</v>
      </c>
      <c r="J2880" s="273">
        <v>69</v>
      </c>
      <c r="K2880" s="288">
        <v>6.7949599999999999E-2</v>
      </c>
      <c r="L2880" s="288">
        <v>2.7424E-2</v>
      </c>
      <c r="M2880" s="288">
        <f t="shared" si="90"/>
        <v>4.0525599999999995E-2</v>
      </c>
      <c r="N2880" s="289">
        <f t="shared" si="91"/>
        <v>0.5964067485312643</v>
      </c>
    </row>
    <row r="2881" spans="1:14">
      <c r="A2881" s="273" t="s">
        <v>2092</v>
      </c>
      <c r="B2881" s="273">
        <v>461512401</v>
      </c>
      <c r="C2881" s="273" t="s">
        <v>1197</v>
      </c>
      <c r="D2881" s="273">
        <v>2002864</v>
      </c>
      <c r="E2881" s="273">
        <v>100</v>
      </c>
      <c r="F2881" s="273" t="s">
        <v>1772</v>
      </c>
      <c r="G2881" s="273" t="s">
        <v>1255</v>
      </c>
      <c r="H2881" s="273" t="s">
        <v>1773</v>
      </c>
      <c r="I2881" s="287">
        <v>1</v>
      </c>
      <c r="J2881" s="273">
        <v>98</v>
      </c>
      <c r="K2881" s="288">
        <v>7.8076800000000002E-2</v>
      </c>
      <c r="L2881" s="288">
        <v>6.7618999999999999E-2</v>
      </c>
      <c r="M2881" s="288">
        <f t="shared" si="90"/>
        <v>1.0457800000000003E-2</v>
      </c>
      <c r="N2881" s="289">
        <f t="shared" si="91"/>
        <v>0.13394247715070293</v>
      </c>
    </row>
    <row r="2882" spans="1:14">
      <c r="A2882" s="273" t="s">
        <v>2092</v>
      </c>
      <c r="B2882" s="273">
        <v>461512401</v>
      </c>
      <c r="C2882" s="273" t="s">
        <v>1197</v>
      </c>
      <c r="D2882" s="273">
        <v>2002868</v>
      </c>
      <c r="E2882" s="273">
        <v>100</v>
      </c>
      <c r="F2882" s="273" t="s">
        <v>1772</v>
      </c>
      <c r="G2882" s="273" t="s">
        <v>1255</v>
      </c>
      <c r="H2882" s="273" t="s">
        <v>1773</v>
      </c>
      <c r="I2882" s="287">
        <v>1</v>
      </c>
      <c r="J2882" s="273">
        <v>46</v>
      </c>
      <c r="K2882" s="288">
        <v>5.8654400000000002E-2</v>
      </c>
      <c r="L2882" s="288">
        <v>5.3363000000000001E-2</v>
      </c>
      <c r="M2882" s="288">
        <f t="shared" si="90"/>
        <v>5.2914000000000017E-3</v>
      </c>
      <c r="N2882" s="289">
        <f t="shared" si="91"/>
        <v>9.0213180937832482E-2</v>
      </c>
    </row>
    <row r="2883" spans="1:14">
      <c r="A2883" s="273" t="s">
        <v>2092</v>
      </c>
      <c r="B2883" s="273">
        <v>461512401</v>
      </c>
      <c r="C2883" s="273" t="s">
        <v>1197</v>
      </c>
      <c r="D2883" s="273">
        <v>2002888</v>
      </c>
      <c r="E2883" s="273">
        <v>250</v>
      </c>
      <c r="F2883" s="273" t="s">
        <v>1772</v>
      </c>
      <c r="G2883" s="273" t="s">
        <v>1255</v>
      </c>
      <c r="H2883" s="273" t="s">
        <v>1773</v>
      </c>
      <c r="I2883" s="287">
        <v>1</v>
      </c>
      <c r="J2883" s="273">
        <v>73</v>
      </c>
      <c r="K2883" s="288">
        <v>0.14619760000000001</v>
      </c>
      <c r="L2883" s="288">
        <v>5.1392E-2</v>
      </c>
      <c r="M2883" s="288">
        <f t="shared" si="90"/>
        <v>9.4805600000000018E-2</v>
      </c>
      <c r="N2883" s="289">
        <f t="shared" si="91"/>
        <v>0.64847576157200948</v>
      </c>
    </row>
    <row r="2884" spans="1:14">
      <c r="A2884" s="273" t="s">
        <v>2092</v>
      </c>
      <c r="B2884" s="273">
        <v>461512401</v>
      </c>
      <c r="C2884" s="273" t="s">
        <v>1197</v>
      </c>
      <c r="D2884" s="273">
        <v>2002928</v>
      </c>
      <c r="E2884" s="273">
        <v>100</v>
      </c>
      <c r="F2884" s="273" t="s">
        <v>1772</v>
      </c>
      <c r="G2884" s="273" t="s">
        <v>1255</v>
      </c>
      <c r="H2884" s="273" t="s">
        <v>1773</v>
      </c>
      <c r="I2884" s="287">
        <v>1</v>
      </c>
      <c r="J2884" s="273">
        <v>58</v>
      </c>
      <c r="K2884" s="288">
        <v>7.3081199999999999E-2</v>
      </c>
      <c r="L2884" s="288">
        <v>4.2176999999999999E-2</v>
      </c>
      <c r="M2884" s="288">
        <f t="shared" si="90"/>
        <v>3.09042E-2</v>
      </c>
      <c r="N2884" s="289">
        <f t="shared" si="91"/>
        <v>0.42287482964154938</v>
      </c>
    </row>
    <row r="2885" spans="1:14">
      <c r="A2885" s="273" t="s">
        <v>2092</v>
      </c>
      <c r="B2885" s="273">
        <v>461512401</v>
      </c>
      <c r="C2885" s="273" t="s">
        <v>1197</v>
      </c>
      <c r="D2885" s="273">
        <v>2002946</v>
      </c>
      <c r="E2885" s="273">
        <v>100</v>
      </c>
      <c r="F2885" s="273" t="s">
        <v>1772</v>
      </c>
      <c r="G2885" s="273" t="s">
        <v>1255</v>
      </c>
      <c r="H2885" s="273" t="s">
        <v>1773</v>
      </c>
      <c r="I2885" s="287">
        <v>1</v>
      </c>
      <c r="J2885" s="273">
        <v>45</v>
      </c>
      <c r="K2885" s="288">
        <v>5.0727599999999998E-2</v>
      </c>
      <c r="L2885" s="288">
        <v>3.5721000000000003E-2</v>
      </c>
      <c r="M2885" s="288">
        <f t="shared" si="90"/>
        <v>1.5006599999999995E-2</v>
      </c>
      <c r="N2885" s="289">
        <f t="shared" si="91"/>
        <v>0.29582712369597608</v>
      </c>
    </row>
    <row r="2886" spans="1:14">
      <c r="A2886" s="273" t="s">
        <v>2092</v>
      </c>
      <c r="B2886" s="273">
        <v>461512401</v>
      </c>
      <c r="C2886" s="273" t="s">
        <v>1197</v>
      </c>
      <c r="D2886" s="273">
        <v>2002960</v>
      </c>
      <c r="E2886" s="273">
        <v>100</v>
      </c>
      <c r="F2886" s="273" t="s">
        <v>1772</v>
      </c>
      <c r="G2886" s="273" t="s">
        <v>1255</v>
      </c>
      <c r="H2886" s="273" t="s">
        <v>1773</v>
      </c>
      <c r="I2886" s="287">
        <v>1</v>
      </c>
      <c r="J2886" s="273">
        <v>76</v>
      </c>
      <c r="K2886" s="288">
        <v>8.9693999999999996E-2</v>
      </c>
      <c r="L2886" s="288">
        <v>5.7124000000000001E-2</v>
      </c>
      <c r="M2886" s="288">
        <f t="shared" si="90"/>
        <v>3.2569999999999995E-2</v>
      </c>
      <c r="N2886" s="289">
        <f t="shared" si="91"/>
        <v>0.36312350881887301</v>
      </c>
    </row>
    <row r="2887" spans="1:14">
      <c r="A2887" s="273" t="s">
        <v>2094</v>
      </c>
      <c r="B2887" s="273">
        <v>461511101</v>
      </c>
      <c r="C2887" s="273" t="s">
        <v>2095</v>
      </c>
      <c r="D2887" s="273">
        <v>2136751</v>
      </c>
      <c r="E2887" s="273">
        <v>100</v>
      </c>
      <c r="F2887" s="273" t="s">
        <v>1772</v>
      </c>
      <c r="G2887" s="273" t="s">
        <v>1255</v>
      </c>
      <c r="H2887" s="273" t="s">
        <v>1773</v>
      </c>
      <c r="I2887" s="287">
        <v>1</v>
      </c>
      <c r="J2887" s="273">
        <v>62</v>
      </c>
      <c r="K2887" s="288">
        <v>0.1004628</v>
      </c>
      <c r="L2887" s="288">
        <v>3.8188E-2</v>
      </c>
      <c r="M2887" s="288">
        <f t="shared" si="90"/>
        <v>6.2274800000000005E-2</v>
      </c>
      <c r="N2887" s="289">
        <f t="shared" si="91"/>
        <v>0.61987919906671929</v>
      </c>
    </row>
    <row r="2888" spans="1:14">
      <c r="A2888" s="273" t="s">
        <v>2094</v>
      </c>
      <c r="B2888" s="273">
        <v>461511101</v>
      </c>
      <c r="C2888" s="273" t="s">
        <v>2095</v>
      </c>
      <c r="D2888" s="273">
        <v>2136769</v>
      </c>
      <c r="E2888" s="273">
        <v>100</v>
      </c>
      <c r="F2888" s="273" t="s">
        <v>1772</v>
      </c>
      <c r="G2888" s="273" t="s">
        <v>1255</v>
      </c>
      <c r="H2888" s="273" t="s">
        <v>1773</v>
      </c>
      <c r="I2888" s="287">
        <v>1</v>
      </c>
      <c r="J2888" s="273">
        <v>172</v>
      </c>
      <c r="K2888" s="288">
        <v>0.13842560000000001</v>
      </c>
      <c r="L2888" s="288">
        <v>0.12278600000000001</v>
      </c>
      <c r="M2888" s="288">
        <f t="shared" si="90"/>
        <v>1.5639600000000003E-2</v>
      </c>
      <c r="N2888" s="289">
        <f t="shared" si="91"/>
        <v>0.1129819917703084</v>
      </c>
    </row>
    <row r="2889" spans="1:14">
      <c r="A2889" s="273" t="s">
        <v>2094</v>
      </c>
      <c r="B2889" s="273">
        <v>461511101</v>
      </c>
      <c r="C2889" s="273" t="s">
        <v>2095</v>
      </c>
      <c r="D2889" s="273">
        <v>2136797</v>
      </c>
      <c r="E2889" s="273">
        <v>100</v>
      </c>
      <c r="F2889" s="273" t="s">
        <v>1772</v>
      </c>
      <c r="G2889" s="273" t="s">
        <v>1255</v>
      </c>
      <c r="H2889" s="273" t="s">
        <v>1773</v>
      </c>
      <c r="I2889" s="287">
        <v>1</v>
      </c>
      <c r="J2889" s="273">
        <v>119</v>
      </c>
      <c r="K2889" s="288">
        <v>0.1383276</v>
      </c>
      <c r="L2889" s="288">
        <v>7.8636999999999999E-2</v>
      </c>
      <c r="M2889" s="288">
        <f t="shared" si="90"/>
        <v>5.9690599999999996E-2</v>
      </c>
      <c r="N2889" s="289">
        <f t="shared" si="91"/>
        <v>0.43151619777976341</v>
      </c>
    </row>
    <row r="2890" spans="1:14">
      <c r="A2890" s="273" t="s">
        <v>2091</v>
      </c>
      <c r="B2890" s="273">
        <v>461511302</v>
      </c>
      <c r="C2890" s="273" t="s">
        <v>1548</v>
      </c>
      <c r="D2890" s="273">
        <v>2136819</v>
      </c>
      <c r="E2890" s="273">
        <v>100</v>
      </c>
      <c r="F2890" s="273" t="s">
        <v>1772</v>
      </c>
      <c r="G2890" s="273" t="s">
        <v>1255</v>
      </c>
      <c r="H2890" s="273" t="s">
        <v>1773</v>
      </c>
      <c r="I2890" s="287">
        <v>1</v>
      </c>
      <c r="J2890" s="273">
        <v>72</v>
      </c>
      <c r="K2890" s="288">
        <v>0.11603680000000001</v>
      </c>
      <c r="L2890" s="288">
        <v>6.0591521999999995E-2</v>
      </c>
      <c r="M2890" s="288">
        <f t="shared" si="90"/>
        <v>5.5445278000000014E-2</v>
      </c>
      <c r="N2890" s="289">
        <f t="shared" si="91"/>
        <v>0.47782494863698421</v>
      </c>
    </row>
    <row r="2891" spans="1:14">
      <c r="A2891" s="273" t="s">
        <v>2093</v>
      </c>
      <c r="B2891" s="273">
        <v>461511204</v>
      </c>
      <c r="C2891" s="273" t="s">
        <v>1545</v>
      </c>
      <c r="D2891" s="273">
        <v>2136845</v>
      </c>
      <c r="E2891" s="273">
        <v>100</v>
      </c>
      <c r="F2891" s="273" t="s">
        <v>1772</v>
      </c>
      <c r="G2891" s="273" t="s">
        <v>1255</v>
      </c>
      <c r="H2891" s="273" t="s">
        <v>1773</v>
      </c>
      <c r="I2891" s="287">
        <v>1</v>
      </c>
      <c r="J2891" s="273">
        <v>52</v>
      </c>
      <c r="K2891" s="288">
        <v>8.8805600000000012E-2</v>
      </c>
      <c r="L2891" s="288">
        <v>4.4579000000000001E-2</v>
      </c>
      <c r="M2891" s="288">
        <f t="shared" si="90"/>
        <v>4.4226600000000012E-2</v>
      </c>
      <c r="N2891" s="289">
        <f t="shared" si="91"/>
        <v>0.49801589088976378</v>
      </c>
    </row>
    <row r="2892" spans="1:14">
      <c r="A2892" s="273" t="s">
        <v>2092</v>
      </c>
      <c r="B2892" s="273">
        <v>461512402</v>
      </c>
      <c r="C2892" s="273" t="s">
        <v>1550</v>
      </c>
      <c r="D2892" s="273">
        <v>2136869</v>
      </c>
      <c r="E2892" s="273">
        <v>100</v>
      </c>
      <c r="F2892" s="273" t="s">
        <v>1772</v>
      </c>
      <c r="G2892" s="273" t="s">
        <v>1255</v>
      </c>
      <c r="H2892" s="273" t="s">
        <v>1773</v>
      </c>
      <c r="I2892" s="287">
        <v>1</v>
      </c>
      <c r="J2892" s="273">
        <v>53</v>
      </c>
      <c r="K2892" s="288">
        <v>5.5298400000000004E-2</v>
      </c>
      <c r="L2892" s="288">
        <v>3.1040999999999999E-2</v>
      </c>
      <c r="M2892" s="288">
        <f t="shared" si="90"/>
        <v>2.4257400000000005E-2</v>
      </c>
      <c r="N2892" s="289">
        <f t="shared" si="91"/>
        <v>0.43866368647194137</v>
      </c>
    </row>
    <row r="2893" spans="1:14">
      <c r="A2893" s="273" t="s">
        <v>2092</v>
      </c>
      <c r="B2893" s="273">
        <v>461512402</v>
      </c>
      <c r="C2893" s="273" t="s">
        <v>1550</v>
      </c>
      <c r="D2893" s="273">
        <v>2136883</v>
      </c>
      <c r="E2893" s="273">
        <v>100</v>
      </c>
      <c r="F2893" s="273" t="s">
        <v>1772</v>
      </c>
      <c r="G2893" s="273" t="s">
        <v>1255</v>
      </c>
      <c r="H2893" s="273" t="s">
        <v>1773</v>
      </c>
      <c r="I2893" s="287">
        <v>1</v>
      </c>
      <c r="J2893" s="273">
        <v>43</v>
      </c>
      <c r="K2893" s="288">
        <v>6.1126800000000002E-2</v>
      </c>
      <c r="L2893" s="288">
        <v>4.0111000000000001E-2</v>
      </c>
      <c r="M2893" s="288">
        <f t="shared" si="90"/>
        <v>2.1015800000000001E-2</v>
      </c>
      <c r="N2893" s="289">
        <f t="shared" si="91"/>
        <v>0.34380664454870857</v>
      </c>
    </row>
    <row r="2894" spans="1:14">
      <c r="A2894" s="273" t="s">
        <v>2092</v>
      </c>
      <c r="B2894" s="273">
        <v>461512402</v>
      </c>
      <c r="C2894" s="273" t="s">
        <v>1550</v>
      </c>
      <c r="D2894" s="273">
        <v>2136895</v>
      </c>
      <c r="E2894" s="273">
        <v>100</v>
      </c>
      <c r="F2894" s="273" t="s">
        <v>1772</v>
      </c>
      <c r="G2894" s="273" t="s">
        <v>1255</v>
      </c>
      <c r="H2894" s="273" t="s">
        <v>1773</v>
      </c>
      <c r="I2894" s="287">
        <v>1</v>
      </c>
      <c r="J2894" s="273">
        <v>82</v>
      </c>
      <c r="K2894" s="288">
        <v>9.02284E-2</v>
      </c>
      <c r="L2894" s="288">
        <v>5.8373000000000001E-2</v>
      </c>
      <c r="M2894" s="288">
        <f t="shared" si="90"/>
        <v>3.1855399999999999E-2</v>
      </c>
      <c r="N2894" s="289">
        <f t="shared" si="91"/>
        <v>0.35305291903657826</v>
      </c>
    </row>
    <row r="2895" spans="1:14">
      <c r="A2895" s="273" t="s">
        <v>2092</v>
      </c>
      <c r="B2895" s="273">
        <v>461512402</v>
      </c>
      <c r="C2895" s="273" t="s">
        <v>1550</v>
      </c>
      <c r="D2895" s="273">
        <v>2136927</v>
      </c>
      <c r="E2895" s="273">
        <v>100</v>
      </c>
      <c r="F2895" s="273" t="s">
        <v>1772</v>
      </c>
      <c r="G2895" s="273" t="s">
        <v>1255</v>
      </c>
      <c r="H2895" s="273" t="s">
        <v>1773</v>
      </c>
      <c r="I2895" s="287">
        <v>1</v>
      </c>
      <c r="J2895" s="273">
        <v>121</v>
      </c>
      <c r="K2895" s="288">
        <v>0.1072796</v>
      </c>
      <c r="L2895" s="288">
        <v>7.5774999999999995E-2</v>
      </c>
      <c r="M2895" s="288">
        <f t="shared" si="90"/>
        <v>3.1504600000000008E-2</v>
      </c>
      <c r="N2895" s="289">
        <f t="shared" si="91"/>
        <v>0.29366813448223156</v>
      </c>
    </row>
    <row r="2896" spans="1:14">
      <c r="A2896" s="273" t="s">
        <v>2092</v>
      </c>
      <c r="B2896" s="273">
        <v>461512402</v>
      </c>
      <c r="C2896" s="273" t="s">
        <v>1550</v>
      </c>
      <c r="D2896" s="273">
        <v>2136979</v>
      </c>
      <c r="E2896" s="273">
        <v>100</v>
      </c>
      <c r="F2896" s="273" t="s">
        <v>1772</v>
      </c>
      <c r="G2896" s="273" t="s">
        <v>1255</v>
      </c>
      <c r="H2896" s="273" t="s">
        <v>1773</v>
      </c>
      <c r="I2896" s="287">
        <v>1</v>
      </c>
      <c r="J2896" s="273">
        <v>51</v>
      </c>
      <c r="K2896" s="288">
        <v>5.4449199999999996E-2</v>
      </c>
      <c r="L2896" s="288">
        <v>3.0768E-2</v>
      </c>
      <c r="M2896" s="288">
        <f t="shared" si="90"/>
        <v>2.3681199999999996E-2</v>
      </c>
      <c r="N2896" s="289">
        <f t="shared" si="91"/>
        <v>0.43492282714897551</v>
      </c>
    </row>
    <row r="2897" spans="1:14">
      <c r="A2897" s="273" t="s">
        <v>2092</v>
      </c>
      <c r="B2897" s="273">
        <v>461512402</v>
      </c>
      <c r="C2897" s="273" t="s">
        <v>1550</v>
      </c>
      <c r="D2897" s="273">
        <v>2136999</v>
      </c>
      <c r="E2897" s="273">
        <v>100</v>
      </c>
      <c r="F2897" s="273" t="s">
        <v>1772</v>
      </c>
      <c r="G2897" s="273" t="s">
        <v>1255</v>
      </c>
      <c r="H2897" s="273" t="s">
        <v>1773</v>
      </c>
      <c r="I2897" s="287">
        <v>1</v>
      </c>
      <c r="J2897" s="273">
        <v>50</v>
      </c>
      <c r="K2897" s="288">
        <v>5.5589599999999996E-2</v>
      </c>
      <c r="L2897" s="288">
        <v>3.8974000000000002E-2</v>
      </c>
      <c r="M2897" s="288">
        <f t="shared" si="90"/>
        <v>1.6615599999999994E-2</v>
      </c>
      <c r="N2897" s="289">
        <f t="shared" si="91"/>
        <v>0.29889763552894777</v>
      </c>
    </row>
    <row r="2898" spans="1:14">
      <c r="A2898" s="273" t="s">
        <v>2084</v>
      </c>
      <c r="B2898" s="273">
        <v>461522601</v>
      </c>
      <c r="C2898" s="273" t="s">
        <v>1557</v>
      </c>
      <c r="D2898" s="273">
        <v>2137137</v>
      </c>
      <c r="E2898" s="273">
        <v>100</v>
      </c>
      <c r="F2898" s="273" t="s">
        <v>1772</v>
      </c>
      <c r="G2898" s="273" t="s">
        <v>1255</v>
      </c>
      <c r="H2898" s="273" t="s">
        <v>1773</v>
      </c>
      <c r="I2898" s="287">
        <v>1</v>
      </c>
      <c r="J2898" s="273">
        <v>111</v>
      </c>
      <c r="K2898" s="288">
        <v>6.1639199999999998E-2</v>
      </c>
      <c r="L2898" s="288">
        <v>3.2730000000000002E-2</v>
      </c>
      <c r="M2898" s="288">
        <f t="shared" si="90"/>
        <v>2.8909199999999996E-2</v>
      </c>
      <c r="N2898" s="289">
        <f t="shared" si="91"/>
        <v>0.4690067359732118</v>
      </c>
    </row>
    <row r="2899" spans="1:14">
      <c r="A2899" s="273" t="s">
        <v>2091</v>
      </c>
      <c r="B2899" s="273">
        <v>461511303</v>
      </c>
      <c r="C2899" s="273" t="s">
        <v>1549</v>
      </c>
      <c r="D2899" s="273">
        <v>2137519</v>
      </c>
      <c r="E2899" s="273">
        <v>63</v>
      </c>
      <c r="F2899" s="273" t="s">
        <v>1772</v>
      </c>
      <c r="G2899" s="273" t="s">
        <v>1255</v>
      </c>
      <c r="H2899" s="273" t="s">
        <v>1773</v>
      </c>
      <c r="I2899" s="287">
        <v>1</v>
      </c>
      <c r="J2899" s="273">
        <v>92</v>
      </c>
      <c r="K2899" s="288">
        <v>0.10256560000000001</v>
      </c>
      <c r="L2899" s="288">
        <v>6.7576999999999998E-2</v>
      </c>
      <c r="M2899" s="288">
        <f t="shared" si="90"/>
        <v>3.4988600000000009E-2</v>
      </c>
      <c r="N2899" s="289">
        <f t="shared" si="91"/>
        <v>0.34113386944550617</v>
      </c>
    </row>
    <row r="2900" spans="1:14">
      <c r="A2900" s="273" t="s">
        <v>2091</v>
      </c>
      <c r="B2900" s="273">
        <v>461511303</v>
      </c>
      <c r="C2900" s="273" t="s">
        <v>1549</v>
      </c>
      <c r="D2900" s="273">
        <v>2137529</v>
      </c>
      <c r="E2900" s="273">
        <v>63</v>
      </c>
      <c r="F2900" s="273" t="s">
        <v>1772</v>
      </c>
      <c r="G2900" s="273" t="s">
        <v>1255</v>
      </c>
      <c r="H2900" s="273" t="s">
        <v>1773</v>
      </c>
      <c r="I2900" s="287">
        <v>1</v>
      </c>
      <c r="J2900" s="273">
        <v>56</v>
      </c>
      <c r="K2900" s="288">
        <v>5.41272E-2</v>
      </c>
      <c r="L2900" s="288">
        <v>3.2691999999999999E-2</v>
      </c>
      <c r="M2900" s="288">
        <f t="shared" si="90"/>
        <v>2.1435200000000001E-2</v>
      </c>
      <c r="N2900" s="289">
        <f t="shared" si="91"/>
        <v>0.39601531207969376</v>
      </c>
    </row>
    <row r="2901" spans="1:14">
      <c r="A2901" s="273" t="s">
        <v>2091</v>
      </c>
      <c r="B2901" s="273">
        <v>461511303</v>
      </c>
      <c r="C2901" s="273" t="s">
        <v>1549</v>
      </c>
      <c r="D2901" s="273">
        <v>2137545</v>
      </c>
      <c r="E2901" s="273">
        <v>100</v>
      </c>
      <c r="F2901" s="273" t="s">
        <v>1772</v>
      </c>
      <c r="G2901" s="273" t="s">
        <v>1255</v>
      </c>
      <c r="H2901" s="273" t="s">
        <v>1773</v>
      </c>
      <c r="I2901" s="287">
        <v>1</v>
      </c>
      <c r="J2901" s="273">
        <v>63</v>
      </c>
      <c r="K2901" s="288">
        <v>7.5728000000000004E-2</v>
      </c>
      <c r="L2901" s="288">
        <v>5.6499000000000001E-2</v>
      </c>
      <c r="M2901" s="288">
        <f t="shared" si="90"/>
        <v>1.9229000000000003E-2</v>
      </c>
      <c r="N2901" s="289">
        <f t="shared" si="91"/>
        <v>0.25392193112191003</v>
      </c>
    </row>
    <row r="2902" spans="1:14">
      <c r="A2902" s="273" t="s">
        <v>2091</v>
      </c>
      <c r="B2902" s="273">
        <v>461511303</v>
      </c>
      <c r="C2902" s="273" t="s">
        <v>1549</v>
      </c>
      <c r="D2902" s="273">
        <v>2137553</v>
      </c>
      <c r="E2902" s="273">
        <v>100</v>
      </c>
      <c r="F2902" s="273" t="s">
        <v>1772</v>
      </c>
      <c r="G2902" s="273" t="s">
        <v>1255</v>
      </c>
      <c r="H2902" s="273" t="s">
        <v>1773</v>
      </c>
      <c r="I2902" s="287">
        <v>1</v>
      </c>
      <c r="J2902" s="273">
        <v>99</v>
      </c>
      <c r="K2902" s="288">
        <v>9.5177999999999999E-2</v>
      </c>
      <c r="L2902" s="288">
        <v>7.0051000000000002E-2</v>
      </c>
      <c r="M2902" s="288">
        <f t="shared" si="90"/>
        <v>2.5126999999999997E-2</v>
      </c>
      <c r="N2902" s="289">
        <f t="shared" si="91"/>
        <v>0.26400008405303743</v>
      </c>
    </row>
    <row r="2903" spans="1:14">
      <c r="A2903" s="273" t="s">
        <v>2091</v>
      </c>
      <c r="B2903" s="273">
        <v>461511303</v>
      </c>
      <c r="C2903" s="273" t="s">
        <v>1549</v>
      </c>
      <c r="D2903" s="273">
        <v>2137555</v>
      </c>
      <c r="E2903" s="273">
        <v>100</v>
      </c>
      <c r="F2903" s="273" t="s">
        <v>1772</v>
      </c>
      <c r="G2903" s="273" t="s">
        <v>1255</v>
      </c>
      <c r="H2903" s="273" t="s">
        <v>1773</v>
      </c>
      <c r="I2903" s="287">
        <v>1</v>
      </c>
      <c r="J2903" s="273">
        <v>23</v>
      </c>
      <c r="K2903" s="288">
        <v>2.2219599999999999E-2</v>
      </c>
      <c r="L2903" s="288">
        <v>7.8609999999999999E-3</v>
      </c>
      <c r="M2903" s="288">
        <f t="shared" si="90"/>
        <v>1.4358599999999999E-2</v>
      </c>
      <c r="N2903" s="289">
        <f t="shared" si="91"/>
        <v>0.64621325316387335</v>
      </c>
    </row>
    <row r="2904" spans="1:14">
      <c r="A2904" s="273" t="s">
        <v>2091</v>
      </c>
      <c r="B2904" s="273">
        <v>461511303</v>
      </c>
      <c r="C2904" s="273" t="s">
        <v>1549</v>
      </c>
      <c r="D2904" s="273">
        <v>2137577</v>
      </c>
      <c r="E2904" s="273">
        <v>100</v>
      </c>
      <c r="F2904" s="273" t="s">
        <v>1772</v>
      </c>
      <c r="G2904" s="273" t="s">
        <v>1255</v>
      </c>
      <c r="H2904" s="273" t="s">
        <v>1773</v>
      </c>
      <c r="I2904" s="287">
        <v>1</v>
      </c>
      <c r="J2904" s="273">
        <v>130</v>
      </c>
      <c r="K2904" s="288">
        <v>9.5642000000000005E-2</v>
      </c>
      <c r="L2904" s="288">
        <v>5.8014999999999997E-2</v>
      </c>
      <c r="M2904" s="288">
        <f t="shared" si="90"/>
        <v>3.7627000000000008E-2</v>
      </c>
      <c r="N2904" s="289">
        <f t="shared" si="91"/>
        <v>0.39341502687103996</v>
      </c>
    </row>
    <row r="2905" spans="1:14">
      <c r="A2905" s="273" t="s">
        <v>2093</v>
      </c>
      <c r="B2905" s="273">
        <v>461511204</v>
      </c>
      <c r="C2905" s="273" t="s">
        <v>1545</v>
      </c>
      <c r="D2905" s="273">
        <v>2137589</v>
      </c>
      <c r="E2905" s="273">
        <v>100</v>
      </c>
      <c r="F2905" s="273" t="s">
        <v>1772</v>
      </c>
      <c r="G2905" s="273" t="s">
        <v>1255</v>
      </c>
      <c r="H2905" s="273" t="s">
        <v>1773</v>
      </c>
      <c r="I2905" s="287">
        <v>1</v>
      </c>
      <c r="J2905" s="273">
        <v>86</v>
      </c>
      <c r="K2905" s="288">
        <v>8.9775199999999999E-2</v>
      </c>
      <c r="L2905" s="288">
        <v>5.1404999999999999E-2</v>
      </c>
      <c r="M2905" s="288">
        <f t="shared" si="90"/>
        <v>3.83702E-2</v>
      </c>
      <c r="N2905" s="289">
        <f t="shared" si="91"/>
        <v>0.42740311355474564</v>
      </c>
    </row>
    <row r="2906" spans="1:14">
      <c r="A2906" s="273" t="s">
        <v>2093</v>
      </c>
      <c r="B2906" s="273">
        <v>461511201</v>
      </c>
      <c r="C2906" s="273" t="s">
        <v>1542</v>
      </c>
      <c r="D2906" s="273">
        <v>2137591</v>
      </c>
      <c r="E2906" s="273">
        <v>100</v>
      </c>
      <c r="F2906" s="273" t="s">
        <v>1772</v>
      </c>
      <c r="G2906" s="273" t="s">
        <v>1255</v>
      </c>
      <c r="H2906" s="273" t="s">
        <v>1773</v>
      </c>
      <c r="I2906" s="287">
        <v>1</v>
      </c>
      <c r="J2906" s="273">
        <v>93</v>
      </c>
      <c r="K2906" s="288">
        <v>0.1212384</v>
      </c>
      <c r="L2906" s="288">
        <v>7.8571357999999994E-2</v>
      </c>
      <c r="M2906" s="288">
        <f t="shared" si="90"/>
        <v>4.2667042000000002E-2</v>
      </c>
      <c r="N2906" s="289">
        <f t="shared" si="91"/>
        <v>0.35192679877002669</v>
      </c>
    </row>
    <row r="2907" spans="1:14">
      <c r="A2907" s="273" t="s">
        <v>2096</v>
      </c>
      <c r="B2907" s="273">
        <v>461512102</v>
      </c>
      <c r="C2907" s="273" t="s">
        <v>1540</v>
      </c>
      <c r="D2907" s="273">
        <v>2137621</v>
      </c>
      <c r="E2907" s="273">
        <v>100</v>
      </c>
      <c r="F2907" s="273" t="s">
        <v>1772</v>
      </c>
      <c r="G2907" s="273" t="s">
        <v>1255</v>
      </c>
      <c r="H2907" s="273" t="s">
        <v>1773</v>
      </c>
      <c r="I2907" s="287">
        <v>1</v>
      </c>
      <c r="J2907" s="273">
        <v>62</v>
      </c>
      <c r="K2907" s="288">
        <v>5.8670800000000002E-2</v>
      </c>
      <c r="L2907" s="288">
        <v>2.2162999999999999E-2</v>
      </c>
      <c r="M2907" s="288">
        <f t="shared" si="90"/>
        <v>3.6507800000000007E-2</v>
      </c>
      <c r="N2907" s="289">
        <f t="shared" si="91"/>
        <v>0.62224820524008551</v>
      </c>
    </row>
    <row r="2908" spans="1:14">
      <c r="A2908" s="273" t="s">
        <v>2096</v>
      </c>
      <c r="B2908" s="273">
        <v>461512102</v>
      </c>
      <c r="C2908" s="273" t="s">
        <v>1540</v>
      </c>
      <c r="D2908" s="273">
        <v>2137643</v>
      </c>
      <c r="E2908" s="273">
        <v>100</v>
      </c>
      <c r="F2908" s="273" t="s">
        <v>1772</v>
      </c>
      <c r="G2908" s="273" t="s">
        <v>1255</v>
      </c>
      <c r="H2908" s="273" t="s">
        <v>1773</v>
      </c>
      <c r="I2908" s="287">
        <v>1</v>
      </c>
      <c r="J2908" s="273">
        <v>58</v>
      </c>
      <c r="K2908" s="288">
        <v>5.6326800000000003E-2</v>
      </c>
      <c r="L2908" s="288">
        <v>3.4366000000000001E-2</v>
      </c>
      <c r="M2908" s="288">
        <f t="shared" si="90"/>
        <v>2.1960800000000003E-2</v>
      </c>
      <c r="N2908" s="289">
        <f t="shared" si="91"/>
        <v>0.38988190346336027</v>
      </c>
    </row>
    <row r="2909" spans="1:14">
      <c r="A2909" s="273" t="s">
        <v>2096</v>
      </c>
      <c r="B2909" s="273">
        <v>461512102</v>
      </c>
      <c r="C2909" s="273" t="s">
        <v>1540</v>
      </c>
      <c r="D2909" s="273">
        <v>2137651</v>
      </c>
      <c r="E2909" s="273">
        <v>100</v>
      </c>
      <c r="F2909" s="273" t="s">
        <v>1772</v>
      </c>
      <c r="G2909" s="273" t="s">
        <v>1255</v>
      </c>
      <c r="H2909" s="273" t="s">
        <v>1773</v>
      </c>
      <c r="I2909" s="287">
        <v>1</v>
      </c>
      <c r="J2909" s="273">
        <v>20</v>
      </c>
      <c r="K2909" s="288">
        <v>1.3971200000000001E-2</v>
      </c>
      <c r="L2909" s="288">
        <v>9.5890000000000003E-3</v>
      </c>
      <c r="M2909" s="288">
        <f t="shared" si="90"/>
        <v>4.382200000000001E-3</v>
      </c>
      <c r="N2909" s="289">
        <f t="shared" si="91"/>
        <v>0.31365952817224008</v>
      </c>
    </row>
    <row r="2910" spans="1:14">
      <c r="A2910" s="273" t="s">
        <v>2096</v>
      </c>
      <c r="B2910" s="273">
        <v>461512102</v>
      </c>
      <c r="C2910" s="273" t="s">
        <v>1540</v>
      </c>
      <c r="D2910" s="273">
        <v>2137663</v>
      </c>
      <c r="E2910" s="273">
        <v>100</v>
      </c>
      <c r="F2910" s="273" t="s">
        <v>1772</v>
      </c>
      <c r="G2910" s="273" t="s">
        <v>1255</v>
      </c>
      <c r="H2910" s="273" t="s">
        <v>1773</v>
      </c>
      <c r="I2910" s="287">
        <v>1</v>
      </c>
      <c r="J2910" s="273">
        <v>111</v>
      </c>
      <c r="K2910" s="288">
        <v>0.1466124</v>
      </c>
      <c r="L2910" s="288">
        <v>9.2196E-2</v>
      </c>
      <c r="M2910" s="288">
        <f t="shared" si="90"/>
        <v>5.4416400000000004E-2</v>
      </c>
      <c r="N2910" s="289">
        <f t="shared" si="91"/>
        <v>0.37115823763883549</v>
      </c>
    </row>
    <row r="2911" spans="1:14">
      <c r="A2911" s="273" t="s">
        <v>2096</v>
      </c>
      <c r="B2911" s="273">
        <v>461512102</v>
      </c>
      <c r="C2911" s="273" t="s">
        <v>1540</v>
      </c>
      <c r="D2911" s="273">
        <v>2137699</v>
      </c>
      <c r="E2911" s="273">
        <v>100</v>
      </c>
      <c r="F2911" s="273" t="s">
        <v>1772</v>
      </c>
      <c r="G2911" s="273" t="s">
        <v>1255</v>
      </c>
      <c r="H2911" s="273" t="s">
        <v>1773</v>
      </c>
      <c r="I2911" s="287">
        <v>1</v>
      </c>
      <c r="J2911" s="273">
        <v>84</v>
      </c>
      <c r="K2911" s="288">
        <v>5.3176000000000001E-2</v>
      </c>
      <c r="L2911" s="288">
        <v>4.2837E-2</v>
      </c>
      <c r="M2911" s="288">
        <f t="shared" si="90"/>
        <v>1.0339000000000001E-2</v>
      </c>
      <c r="N2911" s="289">
        <f t="shared" si="91"/>
        <v>0.19442981796299083</v>
      </c>
    </row>
    <row r="2912" spans="1:14">
      <c r="A2912" s="273" t="s">
        <v>2096</v>
      </c>
      <c r="B2912" s="273">
        <v>461512102</v>
      </c>
      <c r="C2912" s="273" t="s">
        <v>1540</v>
      </c>
      <c r="D2912" s="273">
        <v>2137715</v>
      </c>
      <c r="E2912" s="273">
        <v>100</v>
      </c>
      <c r="F2912" s="273" t="s">
        <v>1772</v>
      </c>
      <c r="G2912" s="273" t="s">
        <v>1255</v>
      </c>
      <c r="H2912" s="273" t="s">
        <v>1773</v>
      </c>
      <c r="I2912" s="287">
        <v>1</v>
      </c>
      <c r="J2912" s="273">
        <v>51</v>
      </c>
      <c r="K2912" s="288">
        <v>6.0256400000000002E-2</v>
      </c>
      <c r="L2912" s="288">
        <v>3.9157999999999998E-2</v>
      </c>
      <c r="M2912" s="288">
        <f t="shared" si="90"/>
        <v>2.1098400000000003E-2</v>
      </c>
      <c r="N2912" s="289">
        <f t="shared" si="91"/>
        <v>0.35014371917339904</v>
      </c>
    </row>
    <row r="2913" spans="1:14">
      <c r="A2913" s="273" t="s">
        <v>2096</v>
      </c>
      <c r="B2913" s="273">
        <v>461512102</v>
      </c>
      <c r="C2913" s="273" t="s">
        <v>1540</v>
      </c>
      <c r="D2913" s="273">
        <v>2137737</v>
      </c>
      <c r="E2913" s="273">
        <v>100</v>
      </c>
      <c r="F2913" s="273" t="s">
        <v>1772</v>
      </c>
      <c r="G2913" s="273" t="s">
        <v>1255</v>
      </c>
      <c r="H2913" s="273" t="s">
        <v>1773</v>
      </c>
      <c r="I2913" s="287">
        <v>1</v>
      </c>
      <c r="J2913" s="273">
        <v>103</v>
      </c>
      <c r="K2913" s="288">
        <v>0.101536</v>
      </c>
      <c r="L2913" s="288">
        <v>4.4082684999999996E-2</v>
      </c>
      <c r="M2913" s="288">
        <f t="shared" si="90"/>
        <v>5.7453315000000005E-2</v>
      </c>
      <c r="N2913" s="289">
        <f t="shared" si="91"/>
        <v>0.56584181965017333</v>
      </c>
    </row>
    <row r="2914" spans="1:14">
      <c r="A2914" s="273" t="s">
        <v>2096</v>
      </c>
      <c r="B2914" s="273">
        <v>461512102</v>
      </c>
      <c r="C2914" s="273" t="s">
        <v>1540</v>
      </c>
      <c r="D2914" s="273">
        <v>2137749</v>
      </c>
      <c r="E2914" s="273">
        <v>100</v>
      </c>
      <c r="F2914" s="273" t="s">
        <v>1772</v>
      </c>
      <c r="G2914" s="273" t="s">
        <v>1255</v>
      </c>
      <c r="H2914" s="273" t="s">
        <v>1773</v>
      </c>
      <c r="I2914" s="287">
        <v>1</v>
      </c>
      <c r="J2914" s="273">
        <v>147</v>
      </c>
      <c r="K2914" s="288">
        <v>0.1148352</v>
      </c>
      <c r="L2914" s="288">
        <v>8.3742999999999998E-2</v>
      </c>
      <c r="M2914" s="288">
        <f t="shared" si="90"/>
        <v>3.10922E-2</v>
      </c>
      <c r="N2914" s="289">
        <f t="shared" si="91"/>
        <v>0.27075496015159117</v>
      </c>
    </row>
    <row r="2915" spans="1:14">
      <c r="A2915" s="273" t="s">
        <v>2096</v>
      </c>
      <c r="B2915" s="273">
        <v>461512102</v>
      </c>
      <c r="C2915" s="273" t="s">
        <v>1540</v>
      </c>
      <c r="D2915" s="273">
        <v>2137753</v>
      </c>
      <c r="E2915" s="273">
        <v>100</v>
      </c>
      <c r="F2915" s="273" t="s">
        <v>1772</v>
      </c>
      <c r="G2915" s="273" t="s">
        <v>1255</v>
      </c>
      <c r="H2915" s="273" t="s">
        <v>1773</v>
      </c>
      <c r="I2915" s="287">
        <v>1</v>
      </c>
      <c r="J2915" s="273">
        <v>145</v>
      </c>
      <c r="K2915" s="288">
        <v>0.12001160000000001</v>
      </c>
      <c r="L2915" s="288">
        <v>8.2480999999999999E-2</v>
      </c>
      <c r="M2915" s="288">
        <f t="shared" si="90"/>
        <v>3.7530600000000011E-2</v>
      </c>
      <c r="N2915" s="289">
        <f t="shared" si="91"/>
        <v>0.31272476993890597</v>
      </c>
    </row>
    <row r="2916" spans="1:14">
      <c r="A2916" s="273" t="s">
        <v>2096</v>
      </c>
      <c r="B2916" s="273">
        <v>461512102</v>
      </c>
      <c r="C2916" s="273" t="s">
        <v>1540</v>
      </c>
      <c r="D2916" s="273">
        <v>2137759</v>
      </c>
      <c r="E2916" s="273">
        <v>100</v>
      </c>
      <c r="F2916" s="273" t="s">
        <v>1772</v>
      </c>
      <c r="G2916" s="273" t="s">
        <v>1255</v>
      </c>
      <c r="H2916" s="273" t="s">
        <v>1773</v>
      </c>
      <c r="I2916" s="287">
        <v>1</v>
      </c>
      <c r="J2916" s="273">
        <v>85</v>
      </c>
      <c r="K2916" s="288">
        <v>8.43864E-2</v>
      </c>
      <c r="L2916" s="288">
        <v>4.8828999999999997E-2</v>
      </c>
      <c r="M2916" s="288">
        <f t="shared" si="90"/>
        <v>3.5557400000000003E-2</v>
      </c>
      <c r="N2916" s="289">
        <f t="shared" si="91"/>
        <v>0.42136410606448438</v>
      </c>
    </row>
    <row r="2917" spans="1:14">
      <c r="A2917" s="273" t="s">
        <v>2096</v>
      </c>
      <c r="B2917" s="273">
        <v>461512102</v>
      </c>
      <c r="C2917" s="273" t="s">
        <v>1540</v>
      </c>
      <c r="D2917" s="273">
        <v>2137781</v>
      </c>
      <c r="E2917" s="273">
        <v>100</v>
      </c>
      <c r="F2917" s="273" t="s">
        <v>1772</v>
      </c>
      <c r="G2917" s="273" t="s">
        <v>1255</v>
      </c>
      <c r="H2917" s="273" t="s">
        <v>1773</v>
      </c>
      <c r="I2917" s="287">
        <v>1</v>
      </c>
      <c r="J2917" s="273">
        <v>49</v>
      </c>
      <c r="K2917" s="288">
        <v>3.1741600000000002E-2</v>
      </c>
      <c r="L2917" s="288">
        <v>2.9961999999999999E-2</v>
      </c>
      <c r="M2917" s="288">
        <f t="shared" si="90"/>
        <v>1.7796000000000027E-3</v>
      </c>
      <c r="N2917" s="289">
        <f t="shared" si="91"/>
        <v>5.6065226705648188E-2</v>
      </c>
    </row>
    <row r="2918" spans="1:14">
      <c r="A2918" s="273" t="s">
        <v>2096</v>
      </c>
      <c r="B2918" s="273">
        <v>461512102</v>
      </c>
      <c r="C2918" s="273" t="s">
        <v>1540</v>
      </c>
      <c r="D2918" s="273">
        <v>2137785</v>
      </c>
      <c r="E2918" s="273">
        <v>100</v>
      </c>
      <c r="F2918" s="273" t="s">
        <v>1772</v>
      </c>
      <c r="G2918" s="273" t="s">
        <v>1255</v>
      </c>
      <c r="H2918" s="273" t="s">
        <v>1773</v>
      </c>
      <c r="I2918" s="287">
        <v>1</v>
      </c>
      <c r="J2918" s="273">
        <v>114</v>
      </c>
      <c r="K2918" s="288">
        <v>0.13226599999999999</v>
      </c>
      <c r="L2918" s="288">
        <v>6.7885000000000001E-2</v>
      </c>
      <c r="M2918" s="288">
        <f t="shared" si="90"/>
        <v>6.4380999999999994E-2</v>
      </c>
      <c r="N2918" s="289">
        <f t="shared" si="91"/>
        <v>0.48675396549377764</v>
      </c>
    </row>
    <row r="2919" spans="1:14">
      <c r="A2919" s="273" t="s">
        <v>2096</v>
      </c>
      <c r="B2919" s="273">
        <v>461512102</v>
      </c>
      <c r="C2919" s="273" t="s">
        <v>1540</v>
      </c>
      <c r="D2919" s="273">
        <v>2137815</v>
      </c>
      <c r="E2919" s="273">
        <v>100</v>
      </c>
      <c r="F2919" s="273" t="s">
        <v>1772</v>
      </c>
      <c r="G2919" s="273" t="s">
        <v>1255</v>
      </c>
      <c r="H2919" s="273" t="s">
        <v>1773</v>
      </c>
      <c r="I2919" s="287">
        <v>1</v>
      </c>
      <c r="J2919" s="273">
        <v>107</v>
      </c>
      <c r="K2919" s="288">
        <v>0.11388480000000001</v>
      </c>
      <c r="L2919" s="288">
        <v>7.0207000000000006E-2</v>
      </c>
      <c r="M2919" s="288">
        <f t="shared" si="90"/>
        <v>4.3677800000000003E-2</v>
      </c>
      <c r="N2919" s="289">
        <f t="shared" si="91"/>
        <v>0.38352615976846777</v>
      </c>
    </row>
    <row r="2920" spans="1:14">
      <c r="A2920" s="273" t="s">
        <v>2094</v>
      </c>
      <c r="B2920" s="273">
        <v>461511103</v>
      </c>
      <c r="C2920" s="273" t="s">
        <v>2097</v>
      </c>
      <c r="D2920" s="273">
        <v>2137877</v>
      </c>
      <c r="E2920" s="273">
        <v>100</v>
      </c>
      <c r="F2920" s="273" t="s">
        <v>1772</v>
      </c>
      <c r="G2920" s="273" t="s">
        <v>1255</v>
      </c>
      <c r="H2920" s="273" t="s">
        <v>1773</v>
      </c>
      <c r="I2920" s="287">
        <v>1</v>
      </c>
      <c r="J2920" s="273">
        <v>160</v>
      </c>
      <c r="K2920" s="288">
        <v>0.19418879999999999</v>
      </c>
      <c r="L2920" s="288">
        <v>8.9035000000000003E-2</v>
      </c>
      <c r="M2920" s="288">
        <f t="shared" si="90"/>
        <v>0.10515379999999999</v>
      </c>
      <c r="N2920" s="289">
        <f t="shared" si="91"/>
        <v>0.54150290850965654</v>
      </c>
    </row>
    <row r="2921" spans="1:14">
      <c r="A2921" s="273" t="s">
        <v>2091</v>
      </c>
      <c r="B2921" s="273">
        <v>461511302</v>
      </c>
      <c r="C2921" s="273" t="s">
        <v>1548</v>
      </c>
      <c r="D2921" s="273">
        <v>2137903</v>
      </c>
      <c r="E2921" s="273">
        <v>100</v>
      </c>
      <c r="F2921" s="273" t="s">
        <v>1772</v>
      </c>
      <c r="G2921" s="273" t="s">
        <v>1255</v>
      </c>
      <c r="H2921" s="273" t="s">
        <v>1773</v>
      </c>
      <c r="I2921" s="287">
        <v>1</v>
      </c>
      <c r="J2921" s="273">
        <v>83</v>
      </c>
      <c r="K2921" s="288">
        <v>0.13096439999999998</v>
      </c>
      <c r="L2921" s="288">
        <v>4.3189999999999999E-2</v>
      </c>
      <c r="M2921" s="288">
        <f t="shared" si="90"/>
        <v>8.7774399999999975E-2</v>
      </c>
      <c r="N2921" s="289">
        <f t="shared" si="91"/>
        <v>0.67021572274602859</v>
      </c>
    </row>
    <row r="2922" spans="1:14">
      <c r="A2922" s="273" t="s">
        <v>2091</v>
      </c>
      <c r="B2922" s="273">
        <v>461511302</v>
      </c>
      <c r="C2922" s="273" t="s">
        <v>1548</v>
      </c>
      <c r="D2922" s="273">
        <v>2137917</v>
      </c>
      <c r="E2922" s="273">
        <v>100</v>
      </c>
      <c r="F2922" s="273" t="s">
        <v>1772</v>
      </c>
      <c r="G2922" s="273" t="s">
        <v>1255</v>
      </c>
      <c r="H2922" s="273" t="s">
        <v>1773</v>
      </c>
      <c r="I2922" s="287">
        <v>1</v>
      </c>
      <c r="J2922" s="273">
        <v>56</v>
      </c>
      <c r="K2922" s="288">
        <v>5.4865999999999998E-2</v>
      </c>
      <c r="L2922" s="288">
        <v>2.7855999999999999E-2</v>
      </c>
      <c r="M2922" s="288">
        <f t="shared" si="90"/>
        <v>2.7009999999999999E-2</v>
      </c>
      <c r="N2922" s="289">
        <f t="shared" si="91"/>
        <v>0.49229030729413481</v>
      </c>
    </row>
    <row r="2923" spans="1:14">
      <c r="A2923" s="273" t="s">
        <v>2091</v>
      </c>
      <c r="B2923" s="273">
        <v>461511302</v>
      </c>
      <c r="C2923" s="273" t="s">
        <v>1548</v>
      </c>
      <c r="D2923" s="273">
        <v>7382424</v>
      </c>
      <c r="E2923" s="273">
        <v>250</v>
      </c>
      <c r="F2923" s="273" t="s">
        <v>1772</v>
      </c>
      <c r="G2923" s="273" t="s">
        <v>1255</v>
      </c>
      <c r="H2923" s="273" t="s">
        <v>1773</v>
      </c>
      <c r="I2923" s="287">
        <v>1</v>
      </c>
      <c r="J2923" s="273">
        <v>156</v>
      </c>
      <c r="K2923" s="288">
        <v>0.173184</v>
      </c>
      <c r="L2923" s="288">
        <v>0.146461851</v>
      </c>
      <c r="M2923" s="288">
        <f t="shared" si="90"/>
        <v>2.6722149000000001E-2</v>
      </c>
      <c r="N2923" s="289">
        <f t="shared" si="91"/>
        <v>0.15429917890798225</v>
      </c>
    </row>
    <row r="2924" spans="1:14">
      <c r="A2924" s="273" t="s">
        <v>2091</v>
      </c>
      <c r="B2924" s="273">
        <v>461511302</v>
      </c>
      <c r="C2924" s="273" t="s">
        <v>1548</v>
      </c>
      <c r="D2924" s="273">
        <v>7382468</v>
      </c>
      <c r="E2924" s="273">
        <v>100</v>
      </c>
      <c r="F2924" s="273" t="s">
        <v>1772</v>
      </c>
      <c r="G2924" s="273" t="s">
        <v>1255</v>
      </c>
      <c r="H2924" s="273" t="s">
        <v>1773</v>
      </c>
      <c r="I2924" s="287">
        <v>1</v>
      </c>
      <c r="J2924" s="273">
        <v>77</v>
      </c>
      <c r="K2924" s="288">
        <v>0.13370360000000001</v>
      </c>
      <c r="L2924" s="288">
        <v>7.3905999999999999E-2</v>
      </c>
      <c r="M2924" s="288">
        <f t="shared" si="90"/>
        <v>5.9797600000000006E-2</v>
      </c>
      <c r="N2924" s="289">
        <f t="shared" si="91"/>
        <v>0.44724001447978967</v>
      </c>
    </row>
    <row r="2925" spans="1:14">
      <c r="A2925" s="273" t="s">
        <v>2091</v>
      </c>
      <c r="B2925" s="273">
        <v>461511302</v>
      </c>
      <c r="C2925" s="273" t="s">
        <v>1548</v>
      </c>
      <c r="D2925" s="273">
        <v>7382470</v>
      </c>
      <c r="E2925" s="273">
        <v>100</v>
      </c>
      <c r="F2925" s="273" t="s">
        <v>1772</v>
      </c>
      <c r="G2925" s="273" t="s">
        <v>1255</v>
      </c>
      <c r="H2925" s="273" t="s">
        <v>1773</v>
      </c>
      <c r="I2925" s="287">
        <v>1</v>
      </c>
      <c r="J2925" s="273">
        <v>110</v>
      </c>
      <c r="K2925" s="288">
        <v>0.17177000000000001</v>
      </c>
      <c r="L2925" s="288">
        <v>0.114617</v>
      </c>
      <c r="M2925" s="288">
        <f t="shared" si="90"/>
        <v>5.7153000000000009E-2</v>
      </c>
      <c r="N2925" s="289">
        <f t="shared" si="91"/>
        <v>0.33272981312219835</v>
      </c>
    </row>
    <row r="2926" spans="1:14">
      <c r="A2926" s="273" t="s">
        <v>2091</v>
      </c>
      <c r="B2926" s="273">
        <v>461511302</v>
      </c>
      <c r="C2926" s="273" t="s">
        <v>1548</v>
      </c>
      <c r="D2926" s="273">
        <v>7382472</v>
      </c>
      <c r="E2926" s="273">
        <v>100</v>
      </c>
      <c r="F2926" s="273" t="s">
        <v>1772</v>
      </c>
      <c r="G2926" s="273" t="s">
        <v>1255</v>
      </c>
      <c r="H2926" s="273" t="s">
        <v>1773</v>
      </c>
      <c r="I2926" s="287">
        <v>1</v>
      </c>
      <c r="J2926" s="273">
        <v>72</v>
      </c>
      <c r="K2926" s="288">
        <v>0.12745000000000001</v>
      </c>
      <c r="L2926" s="288">
        <v>6.0981E-2</v>
      </c>
      <c r="M2926" s="288">
        <f t="shared" si="90"/>
        <v>6.6469E-2</v>
      </c>
      <c r="N2926" s="289">
        <f t="shared" si="91"/>
        <v>0.52153001176932123</v>
      </c>
    </row>
    <row r="2927" spans="1:14">
      <c r="A2927" s="273" t="s">
        <v>2091</v>
      </c>
      <c r="B2927" s="273">
        <v>461511302</v>
      </c>
      <c r="C2927" s="273" t="s">
        <v>1548</v>
      </c>
      <c r="D2927" s="273">
        <v>7382474</v>
      </c>
      <c r="E2927" s="273">
        <v>100</v>
      </c>
      <c r="F2927" s="273" t="s">
        <v>1772</v>
      </c>
      <c r="G2927" s="273" t="s">
        <v>1255</v>
      </c>
      <c r="H2927" s="273" t="s">
        <v>1773</v>
      </c>
      <c r="I2927" s="287">
        <v>1</v>
      </c>
      <c r="J2927" s="273">
        <v>75</v>
      </c>
      <c r="K2927" s="288">
        <v>0.10468760000000001</v>
      </c>
      <c r="L2927" s="288">
        <v>6.9150000000000003E-2</v>
      </c>
      <c r="M2927" s="288">
        <f t="shared" si="90"/>
        <v>3.5537600000000003E-2</v>
      </c>
      <c r="N2927" s="289">
        <f t="shared" si="91"/>
        <v>0.3394633175275773</v>
      </c>
    </row>
    <row r="2928" spans="1:14">
      <c r="A2928" s="273" t="s">
        <v>2091</v>
      </c>
      <c r="B2928" s="273">
        <v>461511302</v>
      </c>
      <c r="C2928" s="273" t="s">
        <v>1548</v>
      </c>
      <c r="D2928" s="273">
        <v>7382496</v>
      </c>
      <c r="E2928" s="273">
        <v>100</v>
      </c>
      <c r="F2928" s="273" t="s">
        <v>1772</v>
      </c>
      <c r="G2928" s="273" t="s">
        <v>1255</v>
      </c>
      <c r="H2928" s="273" t="s">
        <v>1773</v>
      </c>
      <c r="I2928" s="287">
        <v>1</v>
      </c>
      <c r="J2928" s="273">
        <v>78</v>
      </c>
      <c r="K2928" s="288">
        <v>9.97696E-2</v>
      </c>
      <c r="L2928" s="288">
        <v>6.2455999999999998E-2</v>
      </c>
      <c r="M2928" s="288">
        <f t="shared" si="90"/>
        <v>3.7313600000000002E-2</v>
      </c>
      <c r="N2928" s="289">
        <f t="shared" si="91"/>
        <v>0.3739976906793252</v>
      </c>
    </row>
    <row r="2929" spans="1:14">
      <c r="A2929" s="273" t="s">
        <v>2091</v>
      </c>
      <c r="B2929" s="273">
        <v>461511302</v>
      </c>
      <c r="C2929" s="273" t="s">
        <v>1548</v>
      </c>
      <c r="D2929" s="273">
        <v>7382504</v>
      </c>
      <c r="E2929" s="273">
        <v>100</v>
      </c>
      <c r="F2929" s="273" t="s">
        <v>1772</v>
      </c>
      <c r="G2929" s="273" t="s">
        <v>1255</v>
      </c>
      <c r="H2929" s="273" t="s">
        <v>1773</v>
      </c>
      <c r="I2929" s="287">
        <v>1</v>
      </c>
      <c r="J2929" s="273">
        <v>51</v>
      </c>
      <c r="K2929" s="288">
        <v>5.5863999999999997E-2</v>
      </c>
      <c r="L2929" s="288">
        <v>3.0547999999999999E-2</v>
      </c>
      <c r="M2929" s="288">
        <f t="shared" si="90"/>
        <v>2.5315999999999998E-2</v>
      </c>
      <c r="N2929" s="289">
        <f t="shared" si="91"/>
        <v>0.45317198911642559</v>
      </c>
    </row>
    <row r="2930" spans="1:14">
      <c r="A2930" s="273" t="s">
        <v>2091</v>
      </c>
      <c r="B2930" s="273">
        <v>461511302</v>
      </c>
      <c r="C2930" s="273" t="s">
        <v>1548</v>
      </c>
      <c r="D2930" s="273">
        <v>7382578</v>
      </c>
      <c r="E2930" s="273">
        <v>100</v>
      </c>
      <c r="F2930" s="273" t="s">
        <v>1772</v>
      </c>
      <c r="G2930" s="273" t="s">
        <v>1255</v>
      </c>
      <c r="H2930" s="273" t="s">
        <v>1773</v>
      </c>
      <c r="I2930" s="287">
        <v>1</v>
      </c>
      <c r="J2930" s="273">
        <v>91</v>
      </c>
      <c r="K2930" s="288">
        <v>0.12737399999999999</v>
      </c>
      <c r="L2930" s="288">
        <v>6.9424E-2</v>
      </c>
      <c r="M2930" s="288">
        <f t="shared" ref="M2930:M2993" si="92">K2930-L2930</f>
        <v>5.7949999999999988E-2</v>
      </c>
      <c r="N2930" s="289">
        <f t="shared" ref="N2930:N2993" si="93">M2930/K2930</f>
        <v>0.45495941086878006</v>
      </c>
    </row>
    <row r="2931" spans="1:14">
      <c r="A2931" s="273" t="s">
        <v>2091</v>
      </c>
      <c r="B2931" s="273">
        <v>461511302</v>
      </c>
      <c r="C2931" s="273" t="s">
        <v>1548</v>
      </c>
      <c r="D2931" s="273">
        <v>7382648</v>
      </c>
      <c r="E2931" s="273">
        <v>100</v>
      </c>
      <c r="F2931" s="273" t="s">
        <v>1772</v>
      </c>
      <c r="G2931" s="273" t="s">
        <v>1255</v>
      </c>
      <c r="H2931" s="273" t="s">
        <v>1773</v>
      </c>
      <c r="I2931" s="287">
        <v>1</v>
      </c>
      <c r="J2931" s="273">
        <v>41</v>
      </c>
      <c r="K2931" s="288">
        <v>5.9420000000000001E-2</v>
      </c>
      <c r="L2931" s="288">
        <v>3.2308000000000003E-2</v>
      </c>
      <c r="M2931" s="288">
        <f t="shared" si="92"/>
        <v>2.7111999999999997E-2</v>
      </c>
      <c r="N2931" s="289">
        <f t="shared" si="93"/>
        <v>0.45627734769437894</v>
      </c>
    </row>
    <row r="2932" spans="1:14">
      <c r="A2932" s="273" t="s">
        <v>2091</v>
      </c>
      <c r="B2932" s="273">
        <v>461511302</v>
      </c>
      <c r="C2932" s="273" t="s">
        <v>1548</v>
      </c>
      <c r="D2932" s="273">
        <v>7382666</v>
      </c>
      <c r="E2932" s="273">
        <v>100</v>
      </c>
      <c r="F2932" s="273" t="s">
        <v>1772</v>
      </c>
      <c r="G2932" s="273" t="s">
        <v>1255</v>
      </c>
      <c r="H2932" s="273" t="s">
        <v>1773</v>
      </c>
      <c r="I2932" s="287">
        <v>1</v>
      </c>
      <c r="J2932" s="273">
        <v>43</v>
      </c>
      <c r="K2932" s="288">
        <v>3.6527999999999998E-2</v>
      </c>
      <c r="L2932" s="288">
        <v>2.3096031E-2</v>
      </c>
      <c r="M2932" s="288">
        <f t="shared" si="92"/>
        <v>1.3431968999999998E-2</v>
      </c>
      <c r="N2932" s="289">
        <f t="shared" si="93"/>
        <v>0.36771706636005252</v>
      </c>
    </row>
    <row r="2933" spans="1:14">
      <c r="A2933" s="273" t="s">
        <v>2091</v>
      </c>
      <c r="B2933" s="273">
        <v>461511302</v>
      </c>
      <c r="C2933" s="273" t="s">
        <v>1548</v>
      </c>
      <c r="D2933" s="273">
        <v>7382676</v>
      </c>
      <c r="E2933" s="273">
        <v>100</v>
      </c>
      <c r="F2933" s="273" t="s">
        <v>1772</v>
      </c>
      <c r="G2933" s="273" t="s">
        <v>1255</v>
      </c>
      <c r="H2933" s="273" t="s">
        <v>1773</v>
      </c>
      <c r="I2933" s="287">
        <v>1</v>
      </c>
      <c r="J2933" s="273">
        <v>51</v>
      </c>
      <c r="K2933" s="288">
        <v>0.12052880000000001</v>
      </c>
      <c r="L2933" s="288">
        <v>5.7454999999999999E-2</v>
      </c>
      <c r="M2933" s="288">
        <f t="shared" si="92"/>
        <v>6.3073800000000013E-2</v>
      </c>
      <c r="N2933" s="289">
        <f t="shared" si="93"/>
        <v>0.52330895188535864</v>
      </c>
    </row>
    <row r="2934" spans="1:14">
      <c r="A2934" s="273" t="s">
        <v>2091</v>
      </c>
      <c r="B2934" s="273">
        <v>461511302</v>
      </c>
      <c r="C2934" s="273" t="s">
        <v>1548</v>
      </c>
      <c r="D2934" s="273">
        <v>7382726</v>
      </c>
      <c r="E2934" s="273">
        <v>100</v>
      </c>
      <c r="F2934" s="273" t="s">
        <v>1772</v>
      </c>
      <c r="G2934" s="273" t="s">
        <v>1255</v>
      </c>
      <c r="H2934" s="273" t="s">
        <v>1773</v>
      </c>
      <c r="I2934" s="287">
        <v>1</v>
      </c>
      <c r="J2934" s="273">
        <v>84</v>
      </c>
      <c r="K2934" s="288">
        <v>8.0621999999999999E-2</v>
      </c>
      <c r="L2934" s="288">
        <v>5.1610999999999997E-2</v>
      </c>
      <c r="M2934" s="288">
        <f t="shared" si="92"/>
        <v>2.9011000000000002E-2</v>
      </c>
      <c r="N2934" s="289">
        <f t="shared" si="93"/>
        <v>0.35983974597504403</v>
      </c>
    </row>
    <row r="2935" spans="1:14">
      <c r="A2935" s="273" t="s">
        <v>2091</v>
      </c>
      <c r="B2935" s="273">
        <v>461511302</v>
      </c>
      <c r="C2935" s="273" t="s">
        <v>1548</v>
      </c>
      <c r="D2935" s="273">
        <v>7382734</v>
      </c>
      <c r="E2935" s="273">
        <v>100</v>
      </c>
      <c r="F2935" s="273" t="s">
        <v>1772</v>
      </c>
      <c r="G2935" s="273" t="s">
        <v>1255</v>
      </c>
      <c r="H2935" s="273" t="s">
        <v>1773</v>
      </c>
      <c r="I2935" s="287">
        <v>1</v>
      </c>
      <c r="J2935" s="273">
        <v>97</v>
      </c>
      <c r="K2935" s="288">
        <v>0.12692119999999998</v>
      </c>
      <c r="L2935" s="288">
        <v>8.7778999999999996E-2</v>
      </c>
      <c r="M2935" s="288">
        <f t="shared" si="92"/>
        <v>3.9142199999999988E-2</v>
      </c>
      <c r="N2935" s="289">
        <f t="shared" si="93"/>
        <v>0.30839765145617903</v>
      </c>
    </row>
    <row r="2936" spans="1:14">
      <c r="A2936" s="273" t="s">
        <v>2091</v>
      </c>
      <c r="B2936" s="273">
        <v>461511302</v>
      </c>
      <c r="C2936" s="273" t="s">
        <v>1548</v>
      </c>
      <c r="D2936" s="273">
        <v>7382742</v>
      </c>
      <c r="E2936" s="273">
        <v>100</v>
      </c>
      <c r="F2936" s="273" t="s">
        <v>1772</v>
      </c>
      <c r="G2936" s="273" t="s">
        <v>1255</v>
      </c>
      <c r="H2936" s="273" t="s">
        <v>1773</v>
      </c>
      <c r="I2936" s="287">
        <v>1</v>
      </c>
      <c r="J2936" s="273">
        <v>73</v>
      </c>
      <c r="K2936" s="288">
        <v>7.531560000000001E-2</v>
      </c>
      <c r="L2936" s="288">
        <v>4.2877999999999999E-2</v>
      </c>
      <c r="M2936" s="288">
        <f t="shared" si="92"/>
        <v>3.2437600000000011E-2</v>
      </c>
      <c r="N2936" s="289">
        <f t="shared" si="93"/>
        <v>0.43068899404638622</v>
      </c>
    </row>
    <row r="2937" spans="1:14">
      <c r="A2937" s="273" t="s">
        <v>2091</v>
      </c>
      <c r="B2937" s="273">
        <v>461511302</v>
      </c>
      <c r="C2937" s="273" t="s">
        <v>1548</v>
      </c>
      <c r="D2937" s="273">
        <v>7382766</v>
      </c>
      <c r="E2937" s="273">
        <v>100</v>
      </c>
      <c r="F2937" s="273" t="s">
        <v>1772</v>
      </c>
      <c r="G2937" s="273" t="s">
        <v>1255</v>
      </c>
      <c r="H2937" s="273" t="s">
        <v>1773</v>
      </c>
      <c r="I2937" s="287">
        <v>1</v>
      </c>
      <c r="J2937" s="273">
        <v>42</v>
      </c>
      <c r="K2937" s="288">
        <v>0.10246480000000001</v>
      </c>
      <c r="L2937" s="288">
        <v>3.1805E-2</v>
      </c>
      <c r="M2937" s="288">
        <f t="shared" si="92"/>
        <v>7.0659800000000009E-2</v>
      </c>
      <c r="N2937" s="289">
        <f t="shared" si="93"/>
        <v>0.68960072141847739</v>
      </c>
    </row>
    <row r="2938" spans="1:14">
      <c r="A2938" s="273" t="s">
        <v>2091</v>
      </c>
      <c r="B2938" s="273">
        <v>461511302</v>
      </c>
      <c r="C2938" s="273" t="s">
        <v>1548</v>
      </c>
      <c r="D2938" s="273">
        <v>7382778</v>
      </c>
      <c r="E2938" s="273">
        <v>100</v>
      </c>
      <c r="F2938" s="273" t="s">
        <v>1772</v>
      </c>
      <c r="G2938" s="273" t="s">
        <v>1255</v>
      </c>
      <c r="H2938" s="273" t="s">
        <v>1773</v>
      </c>
      <c r="I2938" s="287">
        <v>1</v>
      </c>
      <c r="J2938" s="273">
        <v>60</v>
      </c>
      <c r="K2938" s="288">
        <v>5.3417599999999996E-2</v>
      </c>
      <c r="L2938" s="288">
        <v>2.1266E-2</v>
      </c>
      <c r="M2938" s="288">
        <f t="shared" si="92"/>
        <v>3.2151599999999995E-2</v>
      </c>
      <c r="N2938" s="289">
        <f t="shared" si="93"/>
        <v>0.60189151141196906</v>
      </c>
    </row>
    <row r="2939" spans="1:14">
      <c r="A2939" s="273" t="s">
        <v>2076</v>
      </c>
      <c r="B2939" s="273">
        <v>461531201</v>
      </c>
      <c r="C2939" s="273" t="s">
        <v>1570</v>
      </c>
      <c r="D2939" s="273">
        <v>7382846</v>
      </c>
      <c r="E2939" s="273">
        <v>100</v>
      </c>
      <c r="F2939" s="273" t="s">
        <v>1772</v>
      </c>
      <c r="G2939" s="273" t="s">
        <v>1255</v>
      </c>
      <c r="H2939" s="273" t="s">
        <v>1773</v>
      </c>
      <c r="I2939" s="287">
        <v>1</v>
      </c>
      <c r="J2939" s="273">
        <v>84</v>
      </c>
      <c r="K2939" s="288">
        <v>9.0383600000000008E-2</v>
      </c>
      <c r="L2939" s="288">
        <v>3.5985000000000003E-2</v>
      </c>
      <c r="M2939" s="288">
        <f t="shared" si="92"/>
        <v>5.4398600000000005E-2</v>
      </c>
      <c r="N2939" s="289">
        <f t="shared" si="93"/>
        <v>0.60186361242526298</v>
      </c>
    </row>
    <row r="2940" spans="1:14">
      <c r="A2940" s="273" t="s">
        <v>2077</v>
      </c>
      <c r="B2940" s="273">
        <v>461532401</v>
      </c>
      <c r="C2940" s="273" t="s">
        <v>2079</v>
      </c>
      <c r="D2940" s="273">
        <v>7383102</v>
      </c>
      <c r="E2940" s="273">
        <v>100</v>
      </c>
      <c r="F2940" s="273" t="s">
        <v>1772</v>
      </c>
      <c r="G2940" s="273" t="s">
        <v>1255</v>
      </c>
      <c r="H2940" s="273" t="s">
        <v>1773</v>
      </c>
      <c r="I2940" s="287">
        <v>1</v>
      </c>
      <c r="J2940" s="273">
        <v>76</v>
      </c>
      <c r="K2940" s="288">
        <v>9.2660000000000006E-2</v>
      </c>
      <c r="L2940" s="288">
        <v>3.0162000000000001E-2</v>
      </c>
      <c r="M2940" s="288">
        <f t="shared" si="92"/>
        <v>6.2498000000000005E-2</v>
      </c>
      <c r="N2940" s="289">
        <f t="shared" si="93"/>
        <v>0.674487373192316</v>
      </c>
    </row>
    <row r="2941" spans="1:14">
      <c r="A2941" s="273" t="s">
        <v>2077</v>
      </c>
      <c r="B2941" s="273">
        <v>461532401</v>
      </c>
      <c r="C2941" s="273" t="s">
        <v>2079</v>
      </c>
      <c r="D2941" s="273">
        <v>7383110</v>
      </c>
      <c r="E2941" s="273">
        <v>100</v>
      </c>
      <c r="F2941" s="273" t="s">
        <v>1772</v>
      </c>
      <c r="G2941" s="273" t="s">
        <v>1255</v>
      </c>
      <c r="H2941" s="273" t="s">
        <v>1773</v>
      </c>
      <c r="I2941" s="287">
        <v>1</v>
      </c>
      <c r="J2941" s="273">
        <v>63</v>
      </c>
      <c r="K2941" s="288">
        <v>5.2942000000000003E-2</v>
      </c>
      <c r="L2941" s="288">
        <v>3.6261000000000002E-2</v>
      </c>
      <c r="M2941" s="288">
        <f t="shared" si="92"/>
        <v>1.6681000000000001E-2</v>
      </c>
      <c r="N2941" s="289">
        <f t="shared" si="93"/>
        <v>0.31508065430093313</v>
      </c>
    </row>
    <row r="2942" spans="1:14">
      <c r="A2942" s="273" t="s">
        <v>2077</v>
      </c>
      <c r="B2942" s="273">
        <v>461532401</v>
      </c>
      <c r="C2942" s="273" t="s">
        <v>2079</v>
      </c>
      <c r="D2942" s="273">
        <v>7383150</v>
      </c>
      <c r="E2942" s="273">
        <v>100</v>
      </c>
      <c r="F2942" s="273" t="s">
        <v>1772</v>
      </c>
      <c r="G2942" s="273" t="s">
        <v>1255</v>
      </c>
      <c r="H2942" s="273" t="s">
        <v>1773</v>
      </c>
      <c r="I2942" s="287">
        <v>1</v>
      </c>
      <c r="J2942" s="273">
        <v>114</v>
      </c>
      <c r="K2942" s="288">
        <v>0.1102528</v>
      </c>
      <c r="L2942" s="288">
        <v>5.3607000000000002E-2</v>
      </c>
      <c r="M2942" s="288">
        <f t="shared" si="92"/>
        <v>5.6645799999999996E-2</v>
      </c>
      <c r="N2942" s="289">
        <f t="shared" si="93"/>
        <v>0.51378105590062106</v>
      </c>
    </row>
    <row r="2943" spans="1:14">
      <c r="A2943" s="273" t="s">
        <v>2077</v>
      </c>
      <c r="B2943" s="273">
        <v>461532401</v>
      </c>
      <c r="C2943" s="273" t="s">
        <v>2079</v>
      </c>
      <c r="D2943" s="273">
        <v>7383158</v>
      </c>
      <c r="E2943" s="273">
        <v>100</v>
      </c>
      <c r="F2943" s="273" t="s">
        <v>1772</v>
      </c>
      <c r="G2943" s="273" t="s">
        <v>1255</v>
      </c>
      <c r="H2943" s="273" t="s">
        <v>1773</v>
      </c>
      <c r="I2943" s="287">
        <v>1</v>
      </c>
      <c r="J2943" s="273">
        <v>43</v>
      </c>
      <c r="K2943" s="288">
        <v>5.8201599999999999E-2</v>
      </c>
      <c r="L2943" s="288">
        <v>2.912E-2</v>
      </c>
      <c r="M2943" s="288">
        <f t="shared" si="92"/>
        <v>2.9081599999999999E-2</v>
      </c>
      <c r="N2943" s="289">
        <f t="shared" si="93"/>
        <v>0.49967011216186497</v>
      </c>
    </row>
    <row r="2944" spans="1:14">
      <c r="A2944" s="273" t="s">
        <v>2077</v>
      </c>
      <c r="B2944" s="273">
        <v>461532401</v>
      </c>
      <c r="C2944" s="273" t="s">
        <v>2079</v>
      </c>
      <c r="D2944" s="273">
        <v>7383176</v>
      </c>
      <c r="E2944" s="273">
        <v>100</v>
      </c>
      <c r="F2944" s="273" t="s">
        <v>1772</v>
      </c>
      <c r="G2944" s="273" t="s">
        <v>1255</v>
      </c>
      <c r="H2944" s="273" t="s">
        <v>1773</v>
      </c>
      <c r="I2944" s="287">
        <v>1</v>
      </c>
      <c r="J2944" s="273">
        <v>99</v>
      </c>
      <c r="K2944" s="288">
        <v>9.4086400000000001E-2</v>
      </c>
      <c r="L2944" s="288">
        <v>4.3145999999999997E-2</v>
      </c>
      <c r="M2944" s="288">
        <f t="shared" si="92"/>
        <v>5.0940400000000004E-2</v>
      </c>
      <c r="N2944" s="289">
        <f t="shared" si="93"/>
        <v>0.54142150193864369</v>
      </c>
    </row>
    <row r="2945" spans="1:14">
      <c r="A2945" s="273" t="s">
        <v>2077</v>
      </c>
      <c r="B2945" s="273">
        <v>461532401</v>
      </c>
      <c r="C2945" s="273" t="s">
        <v>2079</v>
      </c>
      <c r="D2945" s="273">
        <v>7383198</v>
      </c>
      <c r="E2945" s="273">
        <v>100</v>
      </c>
      <c r="F2945" s="273" t="s">
        <v>1772</v>
      </c>
      <c r="G2945" s="273" t="s">
        <v>1255</v>
      </c>
      <c r="H2945" s="273" t="s">
        <v>1773</v>
      </c>
      <c r="I2945" s="287">
        <v>1</v>
      </c>
      <c r="J2945" s="273">
        <v>87</v>
      </c>
      <c r="K2945" s="288">
        <v>4.3292800000000006E-2</v>
      </c>
      <c r="L2945" s="288">
        <v>3.8756446000000007E-2</v>
      </c>
      <c r="M2945" s="288">
        <f t="shared" si="92"/>
        <v>4.5363539999999994E-3</v>
      </c>
      <c r="N2945" s="289">
        <f t="shared" si="93"/>
        <v>0.10478310481188555</v>
      </c>
    </row>
    <row r="2946" spans="1:14">
      <c r="A2946" s="273" t="s">
        <v>2077</v>
      </c>
      <c r="B2946" s="273">
        <v>461532401</v>
      </c>
      <c r="C2946" s="273" t="s">
        <v>2079</v>
      </c>
      <c r="D2946" s="273">
        <v>7383206</v>
      </c>
      <c r="E2946" s="273">
        <v>100</v>
      </c>
      <c r="F2946" s="273" t="s">
        <v>1772</v>
      </c>
      <c r="G2946" s="273" t="s">
        <v>1255</v>
      </c>
      <c r="H2946" s="273" t="s">
        <v>1773</v>
      </c>
      <c r="I2946" s="287">
        <v>1</v>
      </c>
      <c r="J2946" s="273">
        <v>56</v>
      </c>
      <c r="K2946" s="288">
        <v>4.2487999999999998E-2</v>
      </c>
      <c r="L2946" s="288">
        <v>3.3059999999999999E-2</v>
      </c>
      <c r="M2946" s="288">
        <f t="shared" si="92"/>
        <v>9.4279999999999989E-3</v>
      </c>
      <c r="N2946" s="289">
        <f t="shared" si="93"/>
        <v>0.22189794765580867</v>
      </c>
    </row>
    <row r="2947" spans="1:14">
      <c r="A2947" s="273" t="s">
        <v>2077</v>
      </c>
      <c r="B2947" s="273">
        <v>461532401</v>
      </c>
      <c r="C2947" s="273" t="s">
        <v>2079</v>
      </c>
      <c r="D2947" s="273">
        <v>7383272</v>
      </c>
      <c r="E2947" s="273">
        <v>100</v>
      </c>
      <c r="F2947" s="273" t="s">
        <v>1772</v>
      </c>
      <c r="G2947" s="273" t="s">
        <v>1255</v>
      </c>
      <c r="H2947" s="273" t="s">
        <v>1773</v>
      </c>
      <c r="I2947" s="287">
        <v>1</v>
      </c>
      <c r="J2947" s="273">
        <v>66</v>
      </c>
      <c r="K2947" s="288">
        <v>5.6359199999999998E-2</v>
      </c>
      <c r="L2947" s="288">
        <v>3.6233000000000001E-2</v>
      </c>
      <c r="M2947" s="288">
        <f t="shared" si="92"/>
        <v>2.0126199999999997E-2</v>
      </c>
      <c r="N2947" s="289">
        <f t="shared" si="93"/>
        <v>0.3571058496217121</v>
      </c>
    </row>
    <row r="2948" spans="1:14">
      <c r="A2948" s="273" t="s">
        <v>2077</v>
      </c>
      <c r="B2948" s="273">
        <v>461532401</v>
      </c>
      <c r="C2948" s="273" t="s">
        <v>2079</v>
      </c>
      <c r="D2948" s="273">
        <v>7383282</v>
      </c>
      <c r="E2948" s="273">
        <v>100</v>
      </c>
      <c r="F2948" s="273" t="s">
        <v>1772</v>
      </c>
      <c r="G2948" s="273" t="s">
        <v>1255</v>
      </c>
      <c r="H2948" s="273" t="s">
        <v>1773</v>
      </c>
      <c r="I2948" s="287">
        <v>1</v>
      </c>
      <c r="J2948" s="273">
        <v>42</v>
      </c>
      <c r="K2948" s="288">
        <v>3.4990400000000005E-2</v>
      </c>
      <c r="L2948" s="288">
        <v>2.2872E-2</v>
      </c>
      <c r="M2948" s="288">
        <f t="shared" si="92"/>
        <v>1.2118400000000005E-2</v>
      </c>
      <c r="N2948" s="289">
        <f t="shared" si="93"/>
        <v>0.34633499474141488</v>
      </c>
    </row>
    <row r="2949" spans="1:14">
      <c r="A2949" s="273" t="s">
        <v>2077</v>
      </c>
      <c r="B2949" s="273">
        <v>461532401</v>
      </c>
      <c r="C2949" s="273" t="s">
        <v>2079</v>
      </c>
      <c r="D2949" s="273">
        <v>7383328</v>
      </c>
      <c r="E2949" s="273">
        <v>100</v>
      </c>
      <c r="F2949" s="273" t="s">
        <v>1772</v>
      </c>
      <c r="G2949" s="273" t="s">
        <v>1255</v>
      </c>
      <c r="H2949" s="273" t="s">
        <v>1773</v>
      </c>
      <c r="I2949" s="287">
        <v>1</v>
      </c>
      <c r="J2949" s="273">
        <v>43</v>
      </c>
      <c r="K2949" s="288">
        <v>4.5554400000000002E-2</v>
      </c>
      <c r="L2949" s="288">
        <v>1.9404999999999999E-2</v>
      </c>
      <c r="M2949" s="288">
        <f t="shared" si="92"/>
        <v>2.6149400000000003E-2</v>
      </c>
      <c r="N2949" s="289">
        <f t="shared" si="93"/>
        <v>0.57402578016613104</v>
      </c>
    </row>
    <row r="2950" spans="1:14">
      <c r="A2950" s="273" t="s">
        <v>2077</v>
      </c>
      <c r="B2950" s="273">
        <v>461532401</v>
      </c>
      <c r="C2950" s="273" t="s">
        <v>2079</v>
      </c>
      <c r="D2950" s="273">
        <v>7383338</v>
      </c>
      <c r="E2950" s="273">
        <v>63</v>
      </c>
      <c r="F2950" s="273" t="s">
        <v>1772</v>
      </c>
      <c r="G2950" s="273" t="s">
        <v>1255</v>
      </c>
      <c r="H2950" s="273" t="s">
        <v>1773</v>
      </c>
      <c r="I2950" s="287">
        <v>1</v>
      </c>
      <c r="J2950" s="273">
        <v>32</v>
      </c>
      <c r="K2950" s="288">
        <v>4.8705999999999999E-2</v>
      </c>
      <c r="L2950" s="288">
        <v>1.7694000000000001E-2</v>
      </c>
      <c r="M2950" s="288">
        <f t="shared" si="92"/>
        <v>3.1011999999999998E-2</v>
      </c>
      <c r="N2950" s="289">
        <f t="shared" si="93"/>
        <v>0.6367182687964521</v>
      </c>
    </row>
    <row r="2951" spans="1:14">
      <c r="A2951" s="273" t="s">
        <v>2077</v>
      </c>
      <c r="B2951" s="273">
        <v>461532401</v>
      </c>
      <c r="C2951" s="273" t="s">
        <v>2079</v>
      </c>
      <c r="D2951" s="273">
        <v>7383344</v>
      </c>
      <c r="E2951" s="273">
        <v>100</v>
      </c>
      <c r="F2951" s="273" t="s">
        <v>1772</v>
      </c>
      <c r="G2951" s="273" t="s">
        <v>1255</v>
      </c>
      <c r="H2951" s="273" t="s">
        <v>1773</v>
      </c>
      <c r="I2951" s="287">
        <v>1</v>
      </c>
      <c r="J2951" s="273">
        <v>105</v>
      </c>
      <c r="K2951" s="288">
        <v>0.12631119999999998</v>
      </c>
      <c r="L2951" s="288">
        <v>9.5241000000000006E-2</v>
      </c>
      <c r="M2951" s="288">
        <f t="shared" si="92"/>
        <v>3.1070199999999978E-2</v>
      </c>
      <c r="N2951" s="289">
        <f t="shared" si="93"/>
        <v>0.2459813539891948</v>
      </c>
    </row>
    <row r="2952" spans="1:14">
      <c r="A2952" s="273" t="s">
        <v>2077</v>
      </c>
      <c r="B2952" s="273">
        <v>461532401</v>
      </c>
      <c r="C2952" s="273" t="s">
        <v>2079</v>
      </c>
      <c r="D2952" s="273">
        <v>7383346</v>
      </c>
      <c r="E2952" s="273">
        <v>63</v>
      </c>
      <c r="F2952" s="273" t="s">
        <v>1772</v>
      </c>
      <c r="G2952" s="273" t="s">
        <v>1255</v>
      </c>
      <c r="H2952" s="273" t="s">
        <v>1773</v>
      </c>
      <c r="I2952" s="287">
        <v>1</v>
      </c>
      <c r="J2952" s="273">
        <v>54</v>
      </c>
      <c r="K2952" s="288">
        <v>0.1049764</v>
      </c>
      <c r="L2952" s="288">
        <v>5.7015999999999997E-2</v>
      </c>
      <c r="M2952" s="288">
        <f t="shared" si="92"/>
        <v>4.79604E-2</v>
      </c>
      <c r="N2952" s="289">
        <f t="shared" si="93"/>
        <v>0.45686840089772562</v>
      </c>
    </row>
    <row r="2953" spans="1:14">
      <c r="A2953" s="273" t="s">
        <v>2077</v>
      </c>
      <c r="B2953" s="273">
        <v>461532401</v>
      </c>
      <c r="C2953" s="273" t="s">
        <v>2079</v>
      </c>
      <c r="D2953" s="273">
        <v>7383348</v>
      </c>
      <c r="E2953" s="273">
        <v>63</v>
      </c>
      <c r="F2953" s="273" t="s">
        <v>1772</v>
      </c>
      <c r="G2953" s="273" t="s">
        <v>1255</v>
      </c>
      <c r="H2953" s="273" t="s">
        <v>1773</v>
      </c>
      <c r="I2953" s="287">
        <v>1</v>
      </c>
      <c r="J2953" s="273">
        <v>56</v>
      </c>
      <c r="K2953" s="288">
        <v>7.9545600000000008E-2</v>
      </c>
      <c r="L2953" s="288">
        <v>5.6491E-2</v>
      </c>
      <c r="M2953" s="288">
        <f t="shared" si="92"/>
        <v>2.3054600000000008E-2</v>
      </c>
      <c r="N2953" s="289">
        <f t="shared" si="93"/>
        <v>0.28982872717032754</v>
      </c>
    </row>
    <row r="2954" spans="1:14">
      <c r="A2954" s="273" t="s">
        <v>2077</v>
      </c>
      <c r="B2954" s="273">
        <v>461532401</v>
      </c>
      <c r="C2954" s="273" t="s">
        <v>2079</v>
      </c>
      <c r="D2954" s="273">
        <v>7383354</v>
      </c>
      <c r="E2954" s="273">
        <v>100</v>
      </c>
      <c r="F2954" s="273" t="s">
        <v>1772</v>
      </c>
      <c r="G2954" s="273" t="s">
        <v>1255</v>
      </c>
      <c r="H2954" s="273" t="s">
        <v>1773</v>
      </c>
      <c r="I2954" s="287">
        <v>1</v>
      </c>
      <c r="J2954" s="273">
        <v>87</v>
      </c>
      <c r="K2954" s="288">
        <v>0.1457908</v>
      </c>
      <c r="L2954" s="288">
        <v>0.106866</v>
      </c>
      <c r="M2954" s="288">
        <f t="shared" si="92"/>
        <v>3.8924799999999996E-2</v>
      </c>
      <c r="N2954" s="289">
        <f t="shared" si="93"/>
        <v>0.26699078405496091</v>
      </c>
    </row>
    <row r="2955" spans="1:14">
      <c r="A2955" s="273" t="s">
        <v>2077</v>
      </c>
      <c r="B2955" s="273">
        <v>461532401</v>
      </c>
      <c r="C2955" s="273" t="s">
        <v>2079</v>
      </c>
      <c r="D2955" s="273">
        <v>7383364</v>
      </c>
      <c r="E2955" s="273">
        <v>100</v>
      </c>
      <c r="F2955" s="273" t="s">
        <v>1772</v>
      </c>
      <c r="G2955" s="273" t="s">
        <v>1255</v>
      </c>
      <c r="H2955" s="273" t="s">
        <v>1773</v>
      </c>
      <c r="I2955" s="287">
        <v>1</v>
      </c>
      <c r="J2955" s="273">
        <v>74</v>
      </c>
      <c r="K2955" s="288">
        <v>0.1349852</v>
      </c>
      <c r="L2955" s="288">
        <v>7.0351416E-2</v>
      </c>
      <c r="M2955" s="288">
        <f t="shared" si="92"/>
        <v>6.4633784E-2</v>
      </c>
      <c r="N2955" s="289">
        <f t="shared" si="93"/>
        <v>0.47882126336813219</v>
      </c>
    </row>
    <row r="2956" spans="1:14">
      <c r="A2956" s="273" t="s">
        <v>2077</v>
      </c>
      <c r="B2956" s="273">
        <v>461532401</v>
      </c>
      <c r="C2956" s="273" t="s">
        <v>2079</v>
      </c>
      <c r="D2956" s="273">
        <v>7383368</v>
      </c>
      <c r="E2956" s="273">
        <v>100</v>
      </c>
      <c r="F2956" s="273" t="s">
        <v>1772</v>
      </c>
      <c r="G2956" s="273" t="s">
        <v>1255</v>
      </c>
      <c r="H2956" s="273" t="s">
        <v>1773</v>
      </c>
      <c r="I2956" s="287">
        <v>1</v>
      </c>
      <c r="J2956" s="273">
        <v>47</v>
      </c>
      <c r="K2956" s="288">
        <v>5.3446E-2</v>
      </c>
      <c r="L2956" s="288">
        <v>3.6495E-2</v>
      </c>
      <c r="M2956" s="288">
        <f t="shared" si="92"/>
        <v>1.6951000000000001E-2</v>
      </c>
      <c r="N2956" s="289">
        <f t="shared" si="93"/>
        <v>0.31716124686599562</v>
      </c>
    </row>
    <row r="2957" spans="1:14">
      <c r="A2957" s="273" t="s">
        <v>2077</v>
      </c>
      <c r="B2957" s="273">
        <v>461532401</v>
      </c>
      <c r="C2957" s="273" t="s">
        <v>2079</v>
      </c>
      <c r="D2957" s="273">
        <v>7383370</v>
      </c>
      <c r="E2957" s="273">
        <v>100</v>
      </c>
      <c r="F2957" s="273" t="s">
        <v>1772</v>
      </c>
      <c r="G2957" s="273" t="s">
        <v>1255</v>
      </c>
      <c r="H2957" s="273" t="s">
        <v>1773</v>
      </c>
      <c r="I2957" s="287">
        <v>1</v>
      </c>
      <c r="J2957" s="273">
        <v>56</v>
      </c>
      <c r="K2957" s="288">
        <v>0.11436360000000001</v>
      </c>
      <c r="L2957" s="288">
        <v>6.1399000000000002E-2</v>
      </c>
      <c r="M2957" s="288">
        <f t="shared" si="92"/>
        <v>5.2964600000000008E-2</v>
      </c>
      <c r="N2957" s="289">
        <f t="shared" si="93"/>
        <v>0.4631246305642705</v>
      </c>
    </row>
    <row r="2958" spans="1:14">
      <c r="A2958" s="273" t="s">
        <v>2077</v>
      </c>
      <c r="B2958" s="273">
        <v>461532401</v>
      </c>
      <c r="C2958" s="273" t="s">
        <v>2079</v>
      </c>
      <c r="D2958" s="273">
        <v>7383380</v>
      </c>
      <c r="E2958" s="273">
        <v>100</v>
      </c>
      <c r="F2958" s="273" t="s">
        <v>1772</v>
      </c>
      <c r="G2958" s="273" t="s">
        <v>1255</v>
      </c>
      <c r="H2958" s="273" t="s">
        <v>1773</v>
      </c>
      <c r="I2958" s="287">
        <v>1</v>
      </c>
      <c r="J2958" s="273">
        <v>90</v>
      </c>
      <c r="K2958" s="288">
        <v>0.164769</v>
      </c>
      <c r="L2958" s="288">
        <v>0.10124</v>
      </c>
      <c r="M2958" s="288">
        <f t="shared" si="92"/>
        <v>6.3529000000000002E-2</v>
      </c>
      <c r="N2958" s="289">
        <f t="shared" si="93"/>
        <v>0.38556403206913925</v>
      </c>
    </row>
    <row r="2959" spans="1:14">
      <c r="A2959" s="273" t="s">
        <v>2077</v>
      </c>
      <c r="B2959" s="273">
        <v>461532401</v>
      </c>
      <c r="C2959" s="273" t="s">
        <v>2079</v>
      </c>
      <c r="D2959" s="273">
        <v>7383382</v>
      </c>
      <c r="E2959" s="273">
        <v>400</v>
      </c>
      <c r="F2959" s="273" t="s">
        <v>1772</v>
      </c>
      <c r="G2959" s="273" t="s">
        <v>1255</v>
      </c>
      <c r="H2959" s="273" t="s">
        <v>1773</v>
      </c>
      <c r="I2959" s="287">
        <v>1</v>
      </c>
      <c r="J2959" s="273">
        <v>155</v>
      </c>
      <c r="K2959" s="288">
        <v>0.30884479999999997</v>
      </c>
      <c r="L2959" s="288">
        <v>0.202902891</v>
      </c>
      <c r="M2959" s="288">
        <f t="shared" si="92"/>
        <v>0.10594190899999997</v>
      </c>
      <c r="N2959" s="289">
        <f t="shared" si="93"/>
        <v>0.34302636469838566</v>
      </c>
    </row>
    <row r="2960" spans="1:14">
      <c r="A2960" s="273" t="s">
        <v>2077</v>
      </c>
      <c r="B2960" s="273">
        <v>461532401</v>
      </c>
      <c r="C2960" s="273" t="s">
        <v>2079</v>
      </c>
      <c r="D2960" s="273">
        <v>7383420</v>
      </c>
      <c r="E2960" s="273">
        <v>100</v>
      </c>
      <c r="F2960" s="273" t="s">
        <v>1772</v>
      </c>
      <c r="G2960" s="273" t="s">
        <v>1255</v>
      </c>
      <c r="H2960" s="273" t="s">
        <v>1773</v>
      </c>
      <c r="I2960" s="287">
        <v>1</v>
      </c>
      <c r="J2960" s="273">
        <v>77</v>
      </c>
      <c r="K2960" s="288">
        <v>9.2486800000000008E-2</v>
      </c>
      <c r="L2960" s="288">
        <v>7.1337525999999998E-2</v>
      </c>
      <c r="M2960" s="288">
        <f t="shared" si="92"/>
        <v>2.114927400000001E-2</v>
      </c>
      <c r="N2960" s="289">
        <f t="shared" si="93"/>
        <v>0.22867343231682799</v>
      </c>
    </row>
    <row r="2961" spans="1:14">
      <c r="A2961" s="273" t="s">
        <v>2077</v>
      </c>
      <c r="B2961" s="273">
        <v>461532401</v>
      </c>
      <c r="C2961" s="273" t="s">
        <v>2079</v>
      </c>
      <c r="D2961" s="273">
        <v>7383464</v>
      </c>
      <c r="E2961" s="273">
        <v>100</v>
      </c>
      <c r="F2961" s="273" t="s">
        <v>1772</v>
      </c>
      <c r="G2961" s="273" t="s">
        <v>1255</v>
      </c>
      <c r="H2961" s="273" t="s">
        <v>1773</v>
      </c>
      <c r="I2961" s="287">
        <v>1</v>
      </c>
      <c r="J2961" s="273">
        <v>61</v>
      </c>
      <c r="K2961" s="288">
        <v>0.1179312</v>
      </c>
      <c r="L2961" s="288">
        <v>8.1327999999999998E-2</v>
      </c>
      <c r="M2961" s="288">
        <f t="shared" si="92"/>
        <v>3.6603200000000002E-2</v>
      </c>
      <c r="N2961" s="289">
        <f t="shared" si="93"/>
        <v>0.31037757607825583</v>
      </c>
    </row>
    <row r="2962" spans="1:14">
      <c r="A2962" s="273" t="s">
        <v>2077</v>
      </c>
      <c r="B2962" s="273">
        <v>461532401</v>
      </c>
      <c r="C2962" s="273" t="s">
        <v>2079</v>
      </c>
      <c r="D2962" s="273">
        <v>7383468</v>
      </c>
      <c r="E2962" s="273">
        <v>100</v>
      </c>
      <c r="F2962" s="273" t="s">
        <v>1772</v>
      </c>
      <c r="G2962" s="273" t="s">
        <v>1255</v>
      </c>
      <c r="H2962" s="273" t="s">
        <v>1773</v>
      </c>
      <c r="I2962" s="287">
        <v>1</v>
      </c>
      <c r="J2962" s="273">
        <v>66</v>
      </c>
      <c r="K2962" s="288">
        <v>0.11809119999999999</v>
      </c>
      <c r="L2962" s="288">
        <v>7.7535000000000007E-2</v>
      </c>
      <c r="M2962" s="288">
        <f t="shared" si="92"/>
        <v>4.0556199999999987E-2</v>
      </c>
      <c r="N2962" s="289">
        <f t="shared" si="93"/>
        <v>0.34343117861449446</v>
      </c>
    </row>
    <row r="2963" spans="1:14">
      <c r="A2963" s="273" t="s">
        <v>2077</v>
      </c>
      <c r="B2963" s="273">
        <v>461532401</v>
      </c>
      <c r="C2963" s="273" t="s">
        <v>2079</v>
      </c>
      <c r="D2963" s="273">
        <v>7383478</v>
      </c>
      <c r="E2963" s="273">
        <v>100</v>
      </c>
      <c r="F2963" s="273" t="s">
        <v>1772</v>
      </c>
      <c r="G2963" s="273" t="s">
        <v>1255</v>
      </c>
      <c r="H2963" s="273" t="s">
        <v>1773</v>
      </c>
      <c r="I2963" s="287">
        <v>1</v>
      </c>
      <c r="J2963" s="273">
        <v>86</v>
      </c>
      <c r="K2963" s="288">
        <v>0.144676</v>
      </c>
      <c r="L2963" s="288">
        <v>6.6570000000000004E-2</v>
      </c>
      <c r="M2963" s="288">
        <f t="shared" si="92"/>
        <v>7.8105999999999995E-2</v>
      </c>
      <c r="N2963" s="289">
        <f t="shared" si="93"/>
        <v>0.53986839558738142</v>
      </c>
    </row>
    <row r="2964" spans="1:14">
      <c r="A2964" s="273" t="s">
        <v>2077</v>
      </c>
      <c r="B2964" s="273">
        <v>461532401</v>
      </c>
      <c r="C2964" s="273" t="s">
        <v>2079</v>
      </c>
      <c r="D2964" s="273">
        <v>7383484</v>
      </c>
      <c r="E2964" s="273">
        <v>100</v>
      </c>
      <c r="F2964" s="273" t="s">
        <v>1772</v>
      </c>
      <c r="G2964" s="273" t="s">
        <v>1255</v>
      </c>
      <c r="H2964" s="273" t="s">
        <v>1773</v>
      </c>
      <c r="I2964" s="287">
        <v>1</v>
      </c>
      <c r="J2964" s="273">
        <v>63</v>
      </c>
      <c r="K2964" s="288">
        <v>0.10661280000000001</v>
      </c>
      <c r="L2964" s="288">
        <v>5.8021000000000003E-2</v>
      </c>
      <c r="M2964" s="288">
        <f t="shared" si="92"/>
        <v>4.8591800000000004E-2</v>
      </c>
      <c r="N2964" s="289">
        <f t="shared" si="93"/>
        <v>0.45577829303798417</v>
      </c>
    </row>
    <row r="2965" spans="1:14">
      <c r="A2965" s="273" t="s">
        <v>2077</v>
      </c>
      <c r="B2965" s="273">
        <v>461532401</v>
      </c>
      <c r="C2965" s="273" t="s">
        <v>2079</v>
      </c>
      <c r="D2965" s="273">
        <v>7383510</v>
      </c>
      <c r="E2965" s="273">
        <v>63</v>
      </c>
      <c r="F2965" s="273" t="s">
        <v>1772</v>
      </c>
      <c r="G2965" s="273" t="s">
        <v>1255</v>
      </c>
      <c r="H2965" s="273" t="s">
        <v>1773</v>
      </c>
      <c r="I2965" s="287">
        <v>1</v>
      </c>
      <c r="J2965" s="273">
        <v>11</v>
      </c>
      <c r="K2965" s="288">
        <v>2.4408799999999998E-2</v>
      </c>
      <c r="L2965" s="288">
        <v>1.2387E-2</v>
      </c>
      <c r="M2965" s="288">
        <f t="shared" si="92"/>
        <v>1.2021799999999997E-2</v>
      </c>
      <c r="N2965" s="289">
        <f t="shared" si="93"/>
        <v>0.49251909147520562</v>
      </c>
    </row>
    <row r="2966" spans="1:14">
      <c r="A2966" s="273" t="s">
        <v>2077</v>
      </c>
      <c r="B2966" s="273">
        <v>461532401</v>
      </c>
      <c r="C2966" s="273" t="s">
        <v>2079</v>
      </c>
      <c r="D2966" s="273">
        <v>7383520</v>
      </c>
      <c r="E2966" s="273">
        <v>100</v>
      </c>
      <c r="F2966" s="273" t="s">
        <v>1772</v>
      </c>
      <c r="G2966" s="273" t="s">
        <v>1255</v>
      </c>
      <c r="H2966" s="273" t="s">
        <v>1773</v>
      </c>
      <c r="I2966" s="287">
        <v>1</v>
      </c>
      <c r="J2966" s="273">
        <v>72</v>
      </c>
      <c r="K2966" s="288">
        <v>0.11760519999999999</v>
      </c>
      <c r="L2966" s="288">
        <v>5.4932000000000002E-2</v>
      </c>
      <c r="M2966" s="288">
        <f t="shared" si="92"/>
        <v>6.2673199999999984E-2</v>
      </c>
      <c r="N2966" s="289">
        <f t="shared" si="93"/>
        <v>0.53291181002200572</v>
      </c>
    </row>
    <row r="2967" spans="1:14">
      <c r="A2967" s="273" t="s">
        <v>2077</v>
      </c>
      <c r="B2967" s="273">
        <v>461532401</v>
      </c>
      <c r="C2967" s="273" t="s">
        <v>2079</v>
      </c>
      <c r="D2967" s="273">
        <v>7383528</v>
      </c>
      <c r="E2967" s="273">
        <v>63</v>
      </c>
      <c r="F2967" s="273" t="s">
        <v>1772</v>
      </c>
      <c r="G2967" s="273" t="s">
        <v>1255</v>
      </c>
      <c r="H2967" s="273" t="s">
        <v>1773</v>
      </c>
      <c r="I2967" s="287">
        <v>1</v>
      </c>
      <c r="J2967" s="273">
        <v>58</v>
      </c>
      <c r="K2967" s="288">
        <v>6.23996E-2</v>
      </c>
      <c r="L2967" s="288">
        <v>3.8705000000000003E-2</v>
      </c>
      <c r="M2967" s="288">
        <f t="shared" si="92"/>
        <v>2.3694599999999996E-2</v>
      </c>
      <c r="N2967" s="289">
        <f t="shared" si="93"/>
        <v>0.37972358797171774</v>
      </c>
    </row>
    <row r="2968" spans="1:14">
      <c r="A2968" s="273" t="s">
        <v>2077</v>
      </c>
      <c r="B2968" s="273">
        <v>461532401</v>
      </c>
      <c r="C2968" s="273" t="s">
        <v>2079</v>
      </c>
      <c r="D2968" s="273">
        <v>7383542</v>
      </c>
      <c r="E2968" s="273">
        <v>100</v>
      </c>
      <c r="F2968" s="273" t="s">
        <v>1772</v>
      </c>
      <c r="G2968" s="273" t="s">
        <v>1255</v>
      </c>
      <c r="H2968" s="273" t="s">
        <v>1773</v>
      </c>
      <c r="I2968" s="287">
        <v>1</v>
      </c>
      <c r="J2968" s="273">
        <v>143</v>
      </c>
      <c r="K2968" s="288">
        <v>0.16858200000000001</v>
      </c>
      <c r="L2968" s="288">
        <v>7.7773999999999996E-2</v>
      </c>
      <c r="M2968" s="288">
        <f t="shared" si="92"/>
        <v>9.0808000000000014E-2</v>
      </c>
      <c r="N2968" s="289">
        <f t="shared" si="93"/>
        <v>0.53865774519225074</v>
      </c>
    </row>
    <row r="2969" spans="1:14">
      <c r="A2969" s="273" t="s">
        <v>2077</v>
      </c>
      <c r="B2969" s="273">
        <v>461532401</v>
      </c>
      <c r="C2969" s="273" t="s">
        <v>2079</v>
      </c>
      <c r="D2969" s="273">
        <v>7383544</v>
      </c>
      <c r="E2969" s="273">
        <v>100</v>
      </c>
      <c r="F2969" s="273" t="s">
        <v>1772</v>
      </c>
      <c r="G2969" s="273" t="s">
        <v>1255</v>
      </c>
      <c r="H2969" s="273" t="s">
        <v>1773</v>
      </c>
      <c r="I2969" s="287">
        <v>1</v>
      </c>
      <c r="J2969" s="273">
        <v>140</v>
      </c>
      <c r="K2969" s="288">
        <v>0.16805520000000002</v>
      </c>
      <c r="L2969" s="288">
        <v>0.111835</v>
      </c>
      <c r="M2969" s="288">
        <f t="shared" si="92"/>
        <v>5.6220200000000012E-2</v>
      </c>
      <c r="N2969" s="289">
        <f t="shared" si="93"/>
        <v>0.33453412926229004</v>
      </c>
    </row>
    <row r="2970" spans="1:14">
      <c r="A2970" s="273" t="s">
        <v>2077</v>
      </c>
      <c r="B2970" s="273">
        <v>461532401</v>
      </c>
      <c r="C2970" s="273" t="s">
        <v>2079</v>
      </c>
      <c r="D2970" s="273">
        <v>7383546</v>
      </c>
      <c r="E2970" s="273">
        <v>100</v>
      </c>
      <c r="F2970" s="273" t="s">
        <v>1772</v>
      </c>
      <c r="G2970" s="273" t="s">
        <v>1255</v>
      </c>
      <c r="H2970" s="273" t="s">
        <v>1773</v>
      </c>
      <c r="I2970" s="287">
        <v>1</v>
      </c>
      <c r="J2970" s="273">
        <v>10</v>
      </c>
      <c r="K2970" s="288">
        <v>7.0667199999999999E-2</v>
      </c>
      <c r="L2970" s="288">
        <v>4.5921999999999998E-2</v>
      </c>
      <c r="M2970" s="288">
        <f t="shared" si="92"/>
        <v>2.4745200000000002E-2</v>
      </c>
      <c r="N2970" s="289">
        <f t="shared" si="93"/>
        <v>0.35016528177145834</v>
      </c>
    </row>
    <row r="2971" spans="1:14">
      <c r="A2971" s="273" t="s">
        <v>2077</v>
      </c>
      <c r="B2971" s="273">
        <v>461532401</v>
      </c>
      <c r="C2971" s="273" t="s">
        <v>2079</v>
      </c>
      <c r="D2971" s="273">
        <v>7383548</v>
      </c>
      <c r="E2971" s="273">
        <v>250</v>
      </c>
      <c r="F2971" s="273" t="s">
        <v>1772</v>
      </c>
      <c r="G2971" s="273" t="s">
        <v>1255</v>
      </c>
      <c r="H2971" s="273" t="s">
        <v>1773</v>
      </c>
      <c r="I2971" s="287">
        <v>1</v>
      </c>
      <c r="J2971" s="273">
        <v>75</v>
      </c>
      <c r="K2971" s="288">
        <v>0.15505439999999998</v>
      </c>
      <c r="L2971" s="288">
        <v>9.0886999999999996E-2</v>
      </c>
      <c r="M2971" s="288">
        <f t="shared" si="92"/>
        <v>6.4167399999999986E-2</v>
      </c>
      <c r="N2971" s="289">
        <f t="shared" si="93"/>
        <v>0.41383798202437333</v>
      </c>
    </row>
    <row r="2972" spans="1:14">
      <c r="A2972" s="273" t="s">
        <v>2077</v>
      </c>
      <c r="B2972" s="273">
        <v>461532403</v>
      </c>
      <c r="C2972" s="273" t="s">
        <v>2080</v>
      </c>
      <c r="D2972" s="273">
        <v>7383642</v>
      </c>
      <c r="E2972" s="273">
        <v>100</v>
      </c>
      <c r="F2972" s="273" t="s">
        <v>1772</v>
      </c>
      <c r="G2972" s="273" t="s">
        <v>1255</v>
      </c>
      <c r="H2972" s="273" t="s">
        <v>1773</v>
      </c>
      <c r="I2972" s="287">
        <v>1</v>
      </c>
      <c r="J2972" s="273">
        <v>80</v>
      </c>
      <c r="K2972" s="288">
        <v>6.6640399999999989E-2</v>
      </c>
      <c r="L2972" s="288">
        <v>3.8664999999999998E-2</v>
      </c>
      <c r="M2972" s="288">
        <f t="shared" si="92"/>
        <v>2.7975399999999991E-2</v>
      </c>
      <c r="N2972" s="289">
        <f t="shared" si="93"/>
        <v>0.41979639978151384</v>
      </c>
    </row>
    <row r="2973" spans="1:14">
      <c r="A2973" s="273" t="s">
        <v>2077</v>
      </c>
      <c r="B2973" s="273">
        <v>461532401</v>
      </c>
      <c r="C2973" s="273" t="s">
        <v>2079</v>
      </c>
      <c r="D2973" s="273">
        <v>7384376</v>
      </c>
      <c r="E2973" s="273">
        <v>100</v>
      </c>
      <c r="F2973" s="273" t="s">
        <v>1772</v>
      </c>
      <c r="G2973" s="273" t="s">
        <v>1255</v>
      </c>
      <c r="H2973" s="273" t="s">
        <v>1773</v>
      </c>
      <c r="I2973" s="287">
        <v>1</v>
      </c>
      <c r="J2973" s="273">
        <v>73</v>
      </c>
      <c r="K2973" s="288">
        <v>6.2829999999999997E-2</v>
      </c>
      <c r="L2973" s="288">
        <v>4.0683736999999998E-2</v>
      </c>
      <c r="M2973" s="288">
        <f t="shared" si="92"/>
        <v>2.2146262999999999E-2</v>
      </c>
      <c r="N2973" s="289">
        <f t="shared" si="93"/>
        <v>0.3524791182556104</v>
      </c>
    </row>
    <row r="2974" spans="1:14">
      <c r="A2974" s="273" t="s">
        <v>2077</v>
      </c>
      <c r="B2974" s="273">
        <v>461532401</v>
      </c>
      <c r="C2974" s="273" t="s">
        <v>2079</v>
      </c>
      <c r="D2974" s="273">
        <v>7384562</v>
      </c>
      <c r="E2974" s="273">
        <v>100</v>
      </c>
      <c r="F2974" s="273" t="s">
        <v>1772</v>
      </c>
      <c r="G2974" s="273" t="s">
        <v>1255</v>
      </c>
      <c r="H2974" s="273" t="s">
        <v>1773</v>
      </c>
      <c r="I2974" s="287">
        <v>1</v>
      </c>
      <c r="J2974" s="273">
        <v>68</v>
      </c>
      <c r="K2974" s="288">
        <v>5.6776800000000002E-2</v>
      </c>
      <c r="L2974" s="288">
        <v>4.7890158000000002E-2</v>
      </c>
      <c r="M2974" s="288">
        <f t="shared" si="92"/>
        <v>8.8866420000000002E-3</v>
      </c>
      <c r="N2974" s="289">
        <f t="shared" si="93"/>
        <v>0.15651889504163671</v>
      </c>
    </row>
    <row r="2975" spans="1:14">
      <c r="A2975" s="273" t="s">
        <v>2077</v>
      </c>
      <c r="B2975" s="273">
        <v>461532401</v>
      </c>
      <c r="C2975" s="273" t="s">
        <v>2079</v>
      </c>
      <c r="D2975" s="273">
        <v>7384580</v>
      </c>
      <c r="E2975" s="273">
        <v>100</v>
      </c>
      <c r="F2975" s="273" t="s">
        <v>1772</v>
      </c>
      <c r="G2975" s="273" t="s">
        <v>1255</v>
      </c>
      <c r="H2975" s="273" t="s">
        <v>1773</v>
      </c>
      <c r="I2975" s="287">
        <v>1</v>
      </c>
      <c r="J2975" s="273">
        <v>73</v>
      </c>
      <c r="K2975" s="288">
        <v>4.8138800000000002E-2</v>
      </c>
      <c r="L2975" s="288">
        <v>3.1306E-2</v>
      </c>
      <c r="M2975" s="288">
        <f t="shared" si="92"/>
        <v>1.6832800000000002E-2</v>
      </c>
      <c r="N2975" s="289">
        <f t="shared" si="93"/>
        <v>0.349672197894422</v>
      </c>
    </row>
    <row r="2976" spans="1:14">
      <c r="A2976" s="273" t="s">
        <v>2077</v>
      </c>
      <c r="B2976" s="273">
        <v>461532401</v>
      </c>
      <c r="C2976" s="273" t="s">
        <v>2079</v>
      </c>
      <c r="D2976" s="273">
        <v>7384630</v>
      </c>
      <c r="E2976" s="273">
        <v>100</v>
      </c>
      <c r="F2976" s="273" t="s">
        <v>1772</v>
      </c>
      <c r="G2976" s="273" t="s">
        <v>1255</v>
      </c>
      <c r="H2976" s="273" t="s">
        <v>1773</v>
      </c>
      <c r="I2976" s="287">
        <v>1</v>
      </c>
      <c r="J2976" s="273">
        <v>19</v>
      </c>
      <c r="K2976" s="288">
        <v>2.5656000000000002E-2</v>
      </c>
      <c r="L2976" s="288">
        <v>1.6468E-2</v>
      </c>
      <c r="M2976" s="288">
        <f t="shared" si="92"/>
        <v>9.1880000000000017E-3</v>
      </c>
      <c r="N2976" s="289">
        <f t="shared" si="93"/>
        <v>0.3581228562519489</v>
      </c>
    </row>
    <row r="2977" spans="1:14">
      <c r="A2977" s="273" t="s">
        <v>2077</v>
      </c>
      <c r="B2977" s="273">
        <v>461532401</v>
      </c>
      <c r="C2977" s="273" t="s">
        <v>2079</v>
      </c>
      <c r="D2977" s="273">
        <v>7384666</v>
      </c>
      <c r="E2977" s="273">
        <v>100</v>
      </c>
      <c r="F2977" s="273" t="s">
        <v>1772</v>
      </c>
      <c r="G2977" s="273" t="s">
        <v>1255</v>
      </c>
      <c r="H2977" s="273" t="s">
        <v>1773</v>
      </c>
      <c r="I2977" s="287">
        <v>1</v>
      </c>
      <c r="J2977" s="273">
        <v>78</v>
      </c>
      <c r="K2977" s="288">
        <v>3.5086400000000004E-2</v>
      </c>
      <c r="L2977" s="288">
        <v>2.6478999999999999E-2</v>
      </c>
      <c r="M2977" s="288">
        <f t="shared" si="92"/>
        <v>8.6074000000000046E-3</v>
      </c>
      <c r="N2977" s="289">
        <f t="shared" si="93"/>
        <v>0.24532012403666389</v>
      </c>
    </row>
    <row r="2978" spans="1:14">
      <c r="A2978" s="273" t="s">
        <v>2075</v>
      </c>
      <c r="B2978" s="273">
        <v>461534101</v>
      </c>
      <c r="C2978" s="273" t="s">
        <v>974</v>
      </c>
      <c r="D2978" s="273">
        <v>7384672</v>
      </c>
      <c r="E2978" s="273">
        <v>100</v>
      </c>
      <c r="F2978" s="273" t="s">
        <v>1772</v>
      </c>
      <c r="G2978" s="273" t="s">
        <v>1255</v>
      </c>
      <c r="H2978" s="273" t="s">
        <v>1773</v>
      </c>
      <c r="I2978" s="287">
        <v>1</v>
      </c>
      <c r="J2978" s="273">
        <v>93</v>
      </c>
      <c r="K2978" s="288">
        <v>0.12261319999999999</v>
      </c>
      <c r="L2978" s="288">
        <v>4.5779E-2</v>
      </c>
      <c r="M2978" s="288">
        <f t="shared" si="92"/>
        <v>7.6834199999999991E-2</v>
      </c>
      <c r="N2978" s="289">
        <f t="shared" si="93"/>
        <v>0.62663889369170689</v>
      </c>
    </row>
    <row r="2979" spans="1:14">
      <c r="A2979" s="273" t="s">
        <v>2077</v>
      </c>
      <c r="B2979" s="273">
        <v>461532401</v>
      </c>
      <c r="C2979" s="273" t="s">
        <v>2079</v>
      </c>
      <c r="D2979" s="273">
        <v>7384674</v>
      </c>
      <c r="E2979" s="273">
        <v>100</v>
      </c>
      <c r="F2979" s="273" t="s">
        <v>1772</v>
      </c>
      <c r="G2979" s="273" t="s">
        <v>1255</v>
      </c>
      <c r="H2979" s="273" t="s">
        <v>1773</v>
      </c>
      <c r="I2979" s="287">
        <v>1</v>
      </c>
      <c r="J2979" s="273">
        <v>67</v>
      </c>
      <c r="K2979" s="288">
        <v>5.4806000000000001E-2</v>
      </c>
      <c r="L2979" s="288">
        <v>3.8998999999999999E-2</v>
      </c>
      <c r="M2979" s="288">
        <f t="shared" si="92"/>
        <v>1.5807000000000002E-2</v>
      </c>
      <c r="N2979" s="289">
        <f t="shared" si="93"/>
        <v>0.28841732657008362</v>
      </c>
    </row>
    <row r="2980" spans="1:14">
      <c r="A2980" s="273" t="s">
        <v>2075</v>
      </c>
      <c r="B2980" s="273">
        <v>461534101</v>
      </c>
      <c r="C2980" s="273" t="s">
        <v>974</v>
      </c>
      <c r="D2980" s="273">
        <v>7384990</v>
      </c>
      <c r="E2980" s="273">
        <v>100</v>
      </c>
      <c r="F2980" s="273" t="s">
        <v>1772</v>
      </c>
      <c r="G2980" s="273" t="s">
        <v>1255</v>
      </c>
      <c r="H2980" s="273" t="s">
        <v>1773</v>
      </c>
      <c r="I2980" s="287">
        <v>1</v>
      </c>
      <c r="J2980" s="273">
        <v>73</v>
      </c>
      <c r="K2980" s="288">
        <v>8.5615200000000002E-2</v>
      </c>
      <c r="L2980" s="288">
        <v>3.6430999999999998E-2</v>
      </c>
      <c r="M2980" s="288">
        <f t="shared" si="92"/>
        <v>4.9184200000000004E-2</v>
      </c>
      <c r="N2980" s="289">
        <f t="shared" si="93"/>
        <v>0.57447976527532496</v>
      </c>
    </row>
    <row r="2981" spans="1:14">
      <c r="A2981" s="273" t="s">
        <v>2098</v>
      </c>
      <c r="B2981" s="273">
        <v>462333201</v>
      </c>
      <c r="C2981" s="273" t="s">
        <v>2099</v>
      </c>
      <c r="D2981" s="273">
        <v>23202876</v>
      </c>
      <c r="E2981" s="273">
        <v>100</v>
      </c>
      <c r="F2981" s="273" t="s">
        <v>1772</v>
      </c>
      <c r="G2981" s="273" t="s">
        <v>1255</v>
      </c>
      <c r="H2981" s="273" t="s">
        <v>1773</v>
      </c>
      <c r="I2981" s="287">
        <v>1</v>
      </c>
      <c r="J2981" s="273">
        <v>69</v>
      </c>
      <c r="K2981" s="288">
        <v>3.7252E-2</v>
      </c>
      <c r="L2981" s="288">
        <v>3.1934999999999998E-2</v>
      </c>
      <c r="M2981" s="288">
        <f t="shared" si="92"/>
        <v>5.3170000000000023E-3</v>
      </c>
      <c r="N2981" s="289">
        <f t="shared" si="93"/>
        <v>0.14273059164608617</v>
      </c>
    </row>
    <row r="2982" spans="1:14">
      <c r="A2982" s="273" t="s">
        <v>2100</v>
      </c>
      <c r="B2982" s="273">
        <v>462333301</v>
      </c>
      <c r="C2982" s="273" t="s">
        <v>2101</v>
      </c>
      <c r="D2982" s="273">
        <v>23202912</v>
      </c>
      <c r="E2982" s="273">
        <v>100</v>
      </c>
      <c r="F2982" s="273" t="s">
        <v>1772</v>
      </c>
      <c r="G2982" s="273" t="s">
        <v>1255</v>
      </c>
      <c r="H2982" s="273" t="s">
        <v>1773</v>
      </c>
      <c r="I2982" s="287">
        <v>1</v>
      </c>
      <c r="J2982" s="273">
        <v>41</v>
      </c>
      <c r="K2982" s="288">
        <v>6.5953999999999999E-2</v>
      </c>
      <c r="L2982" s="288">
        <v>3.8524999999999997E-2</v>
      </c>
      <c r="M2982" s="288">
        <f t="shared" si="92"/>
        <v>2.7429000000000002E-2</v>
      </c>
      <c r="N2982" s="289">
        <f t="shared" si="93"/>
        <v>0.41588076538193292</v>
      </c>
    </row>
    <row r="2983" spans="1:14">
      <c r="A2983" s="273" t="s">
        <v>2100</v>
      </c>
      <c r="B2983" s="273">
        <v>462333301</v>
      </c>
      <c r="C2983" s="273" t="s">
        <v>2101</v>
      </c>
      <c r="D2983" s="273">
        <v>23202934</v>
      </c>
      <c r="E2983" s="273">
        <v>100</v>
      </c>
      <c r="F2983" s="273" t="s">
        <v>1772</v>
      </c>
      <c r="G2983" s="273" t="s">
        <v>1255</v>
      </c>
      <c r="H2983" s="273" t="s">
        <v>1773</v>
      </c>
      <c r="I2983" s="287">
        <v>1</v>
      </c>
      <c r="J2983" s="273">
        <v>131</v>
      </c>
      <c r="K2983" s="288">
        <v>0.16351279999999999</v>
      </c>
      <c r="L2983" s="288">
        <v>0.105476</v>
      </c>
      <c r="M2983" s="288">
        <f t="shared" si="92"/>
        <v>5.8036799999999986E-2</v>
      </c>
      <c r="N2983" s="289">
        <f t="shared" si="93"/>
        <v>0.35493735047042185</v>
      </c>
    </row>
    <row r="2984" spans="1:14">
      <c r="A2984" s="273" t="s">
        <v>2102</v>
      </c>
      <c r="B2984" s="273">
        <v>462333404</v>
      </c>
      <c r="C2984" s="273" t="s">
        <v>2103</v>
      </c>
      <c r="D2984" s="273">
        <v>23202956</v>
      </c>
      <c r="E2984" s="273">
        <v>100</v>
      </c>
      <c r="F2984" s="273" t="s">
        <v>1772</v>
      </c>
      <c r="G2984" s="273" t="s">
        <v>1255</v>
      </c>
      <c r="H2984" s="273" t="s">
        <v>1773</v>
      </c>
      <c r="I2984" s="287">
        <v>1</v>
      </c>
      <c r="J2984" s="273">
        <v>94</v>
      </c>
      <c r="K2984" s="288">
        <v>0.17048479999999999</v>
      </c>
      <c r="L2984" s="288">
        <v>8.7879659999999998E-2</v>
      </c>
      <c r="M2984" s="288">
        <f t="shared" si="92"/>
        <v>8.2605139999999994E-2</v>
      </c>
      <c r="N2984" s="289">
        <f t="shared" si="93"/>
        <v>0.48453082034292794</v>
      </c>
    </row>
    <row r="2985" spans="1:14">
      <c r="A2985" s="273" t="s">
        <v>2038</v>
      </c>
      <c r="B2985" s="273">
        <v>462312203</v>
      </c>
      <c r="C2985" s="273" t="s">
        <v>1585</v>
      </c>
      <c r="D2985" s="273">
        <v>23202960</v>
      </c>
      <c r="E2985" s="273">
        <v>100</v>
      </c>
      <c r="F2985" s="273" t="s">
        <v>1772</v>
      </c>
      <c r="G2985" s="273" t="s">
        <v>1255</v>
      </c>
      <c r="H2985" s="273" t="s">
        <v>1773</v>
      </c>
      <c r="I2985" s="287">
        <v>1</v>
      </c>
      <c r="J2985" s="273">
        <v>48</v>
      </c>
      <c r="K2985" s="288">
        <v>7.5097200000000003E-2</v>
      </c>
      <c r="L2985" s="288">
        <v>3.2989999999999998E-2</v>
      </c>
      <c r="M2985" s="288">
        <f t="shared" si="92"/>
        <v>4.2107200000000004E-2</v>
      </c>
      <c r="N2985" s="289">
        <f t="shared" si="93"/>
        <v>0.5607026626824968</v>
      </c>
    </row>
    <row r="2986" spans="1:14">
      <c r="A2986" s="273" t="s">
        <v>2025</v>
      </c>
      <c r="B2986" s="273">
        <v>462314404</v>
      </c>
      <c r="C2986" s="273" t="s">
        <v>2026</v>
      </c>
      <c r="D2986" s="273">
        <v>23202968</v>
      </c>
      <c r="E2986" s="273">
        <v>100</v>
      </c>
      <c r="F2986" s="273" t="s">
        <v>1772</v>
      </c>
      <c r="G2986" s="273" t="s">
        <v>1255</v>
      </c>
      <c r="H2986" s="273" t="s">
        <v>1773</v>
      </c>
      <c r="I2986" s="287">
        <v>1</v>
      </c>
      <c r="J2986" s="273">
        <v>122</v>
      </c>
      <c r="K2986" s="288">
        <v>0.142624</v>
      </c>
      <c r="L2986" s="288">
        <v>0.12712098099999999</v>
      </c>
      <c r="M2986" s="288">
        <f t="shared" si="92"/>
        <v>1.5503019000000007E-2</v>
      </c>
      <c r="N2986" s="289">
        <f t="shared" si="93"/>
        <v>0.10869852899932694</v>
      </c>
    </row>
    <row r="2987" spans="1:14">
      <c r="A2987" s="273" t="s">
        <v>2038</v>
      </c>
      <c r="B2987" s="273">
        <v>462312204</v>
      </c>
      <c r="C2987" s="273" t="s">
        <v>1586</v>
      </c>
      <c r="D2987" s="273">
        <v>24634359</v>
      </c>
      <c r="E2987" s="273">
        <v>100</v>
      </c>
      <c r="F2987" s="273" t="s">
        <v>1772</v>
      </c>
      <c r="G2987" s="273" t="s">
        <v>1255</v>
      </c>
      <c r="H2987" s="273" t="s">
        <v>1773</v>
      </c>
      <c r="I2987" s="287">
        <v>1</v>
      </c>
      <c r="J2987" s="273">
        <v>69</v>
      </c>
      <c r="K2987" s="288">
        <v>5.2714400000000002E-2</v>
      </c>
      <c r="L2987" s="288">
        <v>2.7992E-2</v>
      </c>
      <c r="M2987" s="288">
        <f t="shared" si="92"/>
        <v>2.4722400000000002E-2</v>
      </c>
      <c r="N2987" s="289">
        <f t="shared" si="93"/>
        <v>0.46898760111089194</v>
      </c>
    </row>
    <row r="2988" spans="1:14">
      <c r="A2988" s="273" t="s">
        <v>2104</v>
      </c>
      <c r="B2988" s="273">
        <v>462314702</v>
      </c>
      <c r="C2988" s="273" t="s">
        <v>1596</v>
      </c>
      <c r="D2988" s="273">
        <v>24634419</v>
      </c>
      <c r="E2988" s="273">
        <v>100</v>
      </c>
      <c r="F2988" s="273" t="s">
        <v>1772</v>
      </c>
      <c r="G2988" s="273" t="s">
        <v>1255</v>
      </c>
      <c r="H2988" s="273" t="s">
        <v>1773</v>
      </c>
      <c r="I2988" s="287">
        <v>1</v>
      </c>
      <c r="J2988" s="273">
        <v>182</v>
      </c>
      <c r="K2988" s="288">
        <v>7.7780799999999997E-2</v>
      </c>
      <c r="L2988" s="288">
        <v>3.6920000000000001E-2</v>
      </c>
      <c r="M2988" s="288">
        <f t="shared" si="92"/>
        <v>4.0860799999999996E-2</v>
      </c>
      <c r="N2988" s="289">
        <f t="shared" si="93"/>
        <v>0.52533272992820845</v>
      </c>
    </row>
    <row r="2989" spans="1:14">
      <c r="A2989" s="273" t="s">
        <v>2105</v>
      </c>
      <c r="B2989" s="273">
        <v>462311603</v>
      </c>
      <c r="C2989" s="273" t="s">
        <v>2106</v>
      </c>
      <c r="D2989" s="273">
        <v>24634461</v>
      </c>
      <c r="E2989" s="273">
        <v>100</v>
      </c>
      <c r="F2989" s="273" t="s">
        <v>1772</v>
      </c>
      <c r="G2989" s="273" t="s">
        <v>1255</v>
      </c>
      <c r="H2989" s="273" t="s">
        <v>1773</v>
      </c>
      <c r="I2989" s="287">
        <v>1</v>
      </c>
      <c r="J2989" s="273">
        <v>33</v>
      </c>
      <c r="K2989" s="288">
        <v>9.1156000000000001E-2</v>
      </c>
      <c r="L2989" s="288">
        <v>3.6833999999999999E-2</v>
      </c>
      <c r="M2989" s="288">
        <f t="shared" si="92"/>
        <v>5.4322000000000002E-2</v>
      </c>
      <c r="N2989" s="289">
        <f t="shared" si="93"/>
        <v>0.59592347185045413</v>
      </c>
    </row>
    <row r="2990" spans="1:14">
      <c r="A2990" s="273" t="s">
        <v>2107</v>
      </c>
      <c r="B2990" s="273">
        <v>462311101</v>
      </c>
      <c r="C2990" s="273" t="s">
        <v>1410</v>
      </c>
      <c r="D2990" s="273">
        <v>24634613</v>
      </c>
      <c r="E2990" s="273">
        <v>100</v>
      </c>
      <c r="F2990" s="273" t="s">
        <v>1772</v>
      </c>
      <c r="G2990" s="273" t="s">
        <v>1255</v>
      </c>
      <c r="H2990" s="273" t="s">
        <v>1773</v>
      </c>
      <c r="I2990" s="287">
        <v>1</v>
      </c>
      <c r="J2990" s="273">
        <v>75</v>
      </c>
      <c r="K2990" s="288">
        <v>0.10068719999999999</v>
      </c>
      <c r="L2990" s="288">
        <v>4.5678999999999997E-2</v>
      </c>
      <c r="M2990" s="288">
        <f t="shared" si="92"/>
        <v>5.5008199999999993E-2</v>
      </c>
      <c r="N2990" s="289">
        <f t="shared" si="93"/>
        <v>0.54632763648209504</v>
      </c>
    </row>
    <row r="2991" spans="1:14">
      <c r="A2991" s="273" t="s">
        <v>2038</v>
      </c>
      <c r="B2991" s="273">
        <v>462312202</v>
      </c>
      <c r="C2991" s="273" t="s">
        <v>1584</v>
      </c>
      <c r="D2991" s="273">
        <v>24634647</v>
      </c>
      <c r="E2991" s="273">
        <v>100</v>
      </c>
      <c r="F2991" s="273" t="s">
        <v>1772</v>
      </c>
      <c r="G2991" s="273" t="s">
        <v>1255</v>
      </c>
      <c r="H2991" s="273" t="s">
        <v>1773</v>
      </c>
      <c r="I2991" s="287">
        <v>1</v>
      </c>
      <c r="J2991" s="273">
        <v>63</v>
      </c>
      <c r="K2991" s="288">
        <v>8.4679600000000008E-2</v>
      </c>
      <c r="L2991" s="288">
        <v>2.8405E-2</v>
      </c>
      <c r="M2991" s="288">
        <f t="shared" si="92"/>
        <v>5.6274600000000008E-2</v>
      </c>
      <c r="N2991" s="289">
        <f t="shared" si="93"/>
        <v>0.66455911459194428</v>
      </c>
    </row>
    <row r="2992" spans="1:14">
      <c r="A2992" s="273" t="s">
        <v>2107</v>
      </c>
      <c r="B2992" s="273">
        <v>462311101</v>
      </c>
      <c r="C2992" s="273" t="s">
        <v>1410</v>
      </c>
      <c r="D2992" s="273">
        <v>24634657</v>
      </c>
      <c r="E2992" s="273">
        <v>100</v>
      </c>
      <c r="F2992" s="273" t="s">
        <v>1772</v>
      </c>
      <c r="G2992" s="273" t="s">
        <v>1255</v>
      </c>
      <c r="H2992" s="273" t="s">
        <v>1773</v>
      </c>
      <c r="I2992" s="287">
        <v>1</v>
      </c>
      <c r="J2992" s="273">
        <v>92</v>
      </c>
      <c r="K2992" s="288">
        <v>0.19496079999999999</v>
      </c>
      <c r="L2992" s="288">
        <v>6.5515000000000004E-2</v>
      </c>
      <c r="M2992" s="288">
        <f t="shared" si="92"/>
        <v>0.1294458</v>
      </c>
      <c r="N2992" s="289">
        <f t="shared" si="93"/>
        <v>0.66395808798486677</v>
      </c>
    </row>
    <row r="2993" spans="1:14">
      <c r="A2993" s="273" t="s">
        <v>2107</v>
      </c>
      <c r="B2993" s="273">
        <v>462311102</v>
      </c>
      <c r="C2993" s="273" t="s">
        <v>2108</v>
      </c>
      <c r="D2993" s="273">
        <v>24634667</v>
      </c>
      <c r="E2993" s="273">
        <v>100</v>
      </c>
      <c r="F2993" s="273" t="s">
        <v>1772</v>
      </c>
      <c r="G2993" s="273" t="s">
        <v>1255</v>
      </c>
      <c r="H2993" s="273" t="s">
        <v>1773</v>
      </c>
      <c r="I2993" s="287">
        <v>1</v>
      </c>
      <c r="J2993" s="273">
        <v>95</v>
      </c>
      <c r="K2993" s="288">
        <v>4.9108400000000003E-2</v>
      </c>
      <c r="L2993" s="288">
        <v>2.6516999999999999E-2</v>
      </c>
      <c r="M2993" s="288">
        <f t="shared" si="92"/>
        <v>2.2591400000000005E-2</v>
      </c>
      <c r="N2993" s="289">
        <f t="shared" si="93"/>
        <v>0.46003127774474434</v>
      </c>
    </row>
    <row r="2994" spans="1:14">
      <c r="A2994" s="273" t="s">
        <v>2105</v>
      </c>
      <c r="B2994" s="273">
        <v>462311603</v>
      </c>
      <c r="C2994" s="273" t="s">
        <v>2106</v>
      </c>
      <c r="D2994" s="273">
        <v>24634786</v>
      </c>
      <c r="E2994" s="273">
        <v>100</v>
      </c>
      <c r="F2994" s="273" t="s">
        <v>1772</v>
      </c>
      <c r="G2994" s="273" t="s">
        <v>1255</v>
      </c>
      <c r="H2994" s="273" t="s">
        <v>1773</v>
      </c>
      <c r="I2994" s="287">
        <v>1</v>
      </c>
      <c r="J2994" s="273">
        <v>81</v>
      </c>
      <c r="K2994" s="288">
        <v>7.7055999999999999E-2</v>
      </c>
      <c r="L2994" s="288">
        <v>2.9891999999999998E-2</v>
      </c>
      <c r="M2994" s="288">
        <f t="shared" ref="M2994:M3057" si="94">K2994-L2994</f>
        <v>4.7163999999999998E-2</v>
      </c>
      <c r="N2994" s="289">
        <f t="shared" ref="N2994:N3057" si="95">M2994/K2994</f>
        <v>0.6120743355481727</v>
      </c>
    </row>
    <row r="2995" spans="1:14">
      <c r="A2995" s="273" t="s">
        <v>2038</v>
      </c>
      <c r="B2995" s="273">
        <v>462312204</v>
      </c>
      <c r="C2995" s="273" t="s">
        <v>1586</v>
      </c>
      <c r="D2995" s="273">
        <v>24634810</v>
      </c>
      <c r="E2995" s="273">
        <v>100</v>
      </c>
      <c r="F2995" s="273" t="s">
        <v>1772</v>
      </c>
      <c r="G2995" s="273" t="s">
        <v>1255</v>
      </c>
      <c r="H2995" s="273" t="s">
        <v>1773</v>
      </c>
      <c r="I2995" s="287">
        <v>1</v>
      </c>
      <c r="J2995" s="273">
        <v>103</v>
      </c>
      <c r="K2995" s="288">
        <v>0.106866</v>
      </c>
      <c r="L2995" s="288">
        <v>8.6382E-2</v>
      </c>
      <c r="M2995" s="288">
        <f t="shared" si="94"/>
        <v>2.0484000000000002E-2</v>
      </c>
      <c r="N2995" s="289">
        <f t="shared" si="95"/>
        <v>0.19167929930941555</v>
      </c>
    </row>
    <row r="2996" spans="1:14">
      <c r="A2996" s="273" t="s">
        <v>2107</v>
      </c>
      <c r="B2996" s="273">
        <v>462311102</v>
      </c>
      <c r="C2996" s="273" t="s">
        <v>2108</v>
      </c>
      <c r="D2996" s="273">
        <v>24634814</v>
      </c>
      <c r="E2996" s="273">
        <v>100</v>
      </c>
      <c r="F2996" s="273" t="s">
        <v>1772</v>
      </c>
      <c r="G2996" s="273" t="s">
        <v>1255</v>
      </c>
      <c r="H2996" s="273" t="s">
        <v>1773</v>
      </c>
      <c r="I2996" s="287">
        <v>1</v>
      </c>
      <c r="J2996" s="273">
        <v>47</v>
      </c>
      <c r="K2996" s="288">
        <v>0.128918</v>
      </c>
      <c r="L2996" s="288">
        <v>4.6863000000000002E-2</v>
      </c>
      <c r="M2996" s="288">
        <f t="shared" si="94"/>
        <v>8.2055000000000003E-2</v>
      </c>
      <c r="N2996" s="289">
        <f t="shared" si="95"/>
        <v>0.63648986177259959</v>
      </c>
    </row>
    <row r="2997" spans="1:14">
      <c r="A2997" s="273" t="s">
        <v>2107</v>
      </c>
      <c r="B2997" s="273">
        <v>462311102</v>
      </c>
      <c r="C2997" s="273" t="s">
        <v>2108</v>
      </c>
      <c r="D2997" s="273">
        <v>24831094</v>
      </c>
      <c r="E2997" s="273">
        <v>100</v>
      </c>
      <c r="F2997" s="273" t="s">
        <v>1772</v>
      </c>
      <c r="G2997" s="273" t="s">
        <v>1255</v>
      </c>
      <c r="H2997" s="273" t="s">
        <v>1773</v>
      </c>
      <c r="I2997" s="287">
        <v>1</v>
      </c>
      <c r="J2997" s="273">
        <v>74</v>
      </c>
      <c r="K2997" s="288">
        <v>7.6341199999999998E-2</v>
      </c>
      <c r="L2997" s="288">
        <v>2.5430999999999999E-2</v>
      </c>
      <c r="M2997" s="288">
        <f t="shared" si="94"/>
        <v>5.0910200000000003E-2</v>
      </c>
      <c r="N2997" s="289">
        <f t="shared" si="95"/>
        <v>0.66687712532682231</v>
      </c>
    </row>
    <row r="2998" spans="1:14">
      <c r="A2998" s="273" t="s">
        <v>2109</v>
      </c>
      <c r="B2998" s="273">
        <v>462321201</v>
      </c>
      <c r="C2998" s="273" t="s">
        <v>1601</v>
      </c>
      <c r="D2998" s="273">
        <v>24831406</v>
      </c>
      <c r="E2998" s="273">
        <v>100</v>
      </c>
      <c r="F2998" s="273" t="s">
        <v>1772</v>
      </c>
      <c r="G2998" s="273" t="s">
        <v>1255</v>
      </c>
      <c r="H2998" s="273" t="s">
        <v>1773</v>
      </c>
      <c r="I2998" s="287">
        <v>1</v>
      </c>
      <c r="J2998" s="273">
        <v>129</v>
      </c>
      <c r="K2998" s="288">
        <v>5.4411599999999997E-2</v>
      </c>
      <c r="L2998" s="288">
        <v>4.4715999999999999E-2</v>
      </c>
      <c r="M2998" s="288">
        <f t="shared" si="94"/>
        <v>9.6955999999999987E-3</v>
      </c>
      <c r="N2998" s="289">
        <f t="shared" si="95"/>
        <v>0.17818994479118422</v>
      </c>
    </row>
    <row r="2999" spans="1:14">
      <c r="A2999" s="273" t="s">
        <v>2109</v>
      </c>
      <c r="B2999" s="273">
        <v>462321201</v>
      </c>
      <c r="C2999" s="273" t="s">
        <v>1601</v>
      </c>
      <c r="D2999" s="273">
        <v>24831442</v>
      </c>
      <c r="E2999" s="273">
        <v>100</v>
      </c>
      <c r="F2999" s="273" t="s">
        <v>1772</v>
      </c>
      <c r="G2999" s="273" t="s">
        <v>1255</v>
      </c>
      <c r="H2999" s="273" t="s">
        <v>1773</v>
      </c>
      <c r="I2999" s="287">
        <v>1</v>
      </c>
      <c r="J2999" s="273">
        <v>32</v>
      </c>
      <c r="K2999" s="288">
        <v>6.9669200000000001E-2</v>
      </c>
      <c r="L2999" s="288">
        <v>2.6467999999999998E-2</v>
      </c>
      <c r="M2999" s="288">
        <f t="shared" si="94"/>
        <v>4.3201200000000002E-2</v>
      </c>
      <c r="N2999" s="289">
        <f t="shared" si="95"/>
        <v>0.62009036991956279</v>
      </c>
    </row>
    <row r="3000" spans="1:14">
      <c r="A3000" s="273" t="s">
        <v>2025</v>
      </c>
      <c r="B3000" s="273">
        <v>462314404</v>
      </c>
      <c r="C3000" s="273" t="s">
        <v>2026</v>
      </c>
      <c r="D3000" s="273">
        <v>24831476</v>
      </c>
      <c r="E3000" s="273">
        <v>100</v>
      </c>
      <c r="F3000" s="273" t="s">
        <v>1772</v>
      </c>
      <c r="G3000" s="273" t="s">
        <v>1255</v>
      </c>
      <c r="H3000" s="273" t="s">
        <v>1773</v>
      </c>
      <c r="I3000" s="287">
        <v>1</v>
      </c>
      <c r="J3000" s="273">
        <v>67</v>
      </c>
      <c r="K3000" s="288">
        <v>5.57712E-2</v>
      </c>
      <c r="L3000" s="288">
        <v>3.0001E-2</v>
      </c>
      <c r="M3000" s="288">
        <f t="shared" si="94"/>
        <v>2.57702E-2</v>
      </c>
      <c r="N3000" s="289">
        <f t="shared" si="95"/>
        <v>0.46207002897552857</v>
      </c>
    </row>
    <row r="3001" spans="1:14">
      <c r="A3001" s="273" t="s">
        <v>2025</v>
      </c>
      <c r="B3001" s="273">
        <v>462314404</v>
      </c>
      <c r="C3001" s="273" t="s">
        <v>2026</v>
      </c>
      <c r="D3001" s="273">
        <v>24831498</v>
      </c>
      <c r="E3001" s="273">
        <v>100</v>
      </c>
      <c r="F3001" s="273" t="s">
        <v>1772</v>
      </c>
      <c r="G3001" s="273" t="s">
        <v>1255</v>
      </c>
      <c r="H3001" s="273" t="s">
        <v>1773</v>
      </c>
      <c r="I3001" s="287">
        <v>1</v>
      </c>
      <c r="J3001" s="273">
        <v>74</v>
      </c>
      <c r="K3001" s="288">
        <v>0.1144712</v>
      </c>
      <c r="L3001" s="288">
        <v>4.4537E-2</v>
      </c>
      <c r="M3001" s="288">
        <f t="shared" si="94"/>
        <v>6.9934200000000002E-2</v>
      </c>
      <c r="N3001" s="289">
        <f t="shared" si="95"/>
        <v>0.61093270621780849</v>
      </c>
    </row>
    <row r="3002" spans="1:14">
      <c r="A3002" s="273" t="s">
        <v>2038</v>
      </c>
      <c r="B3002" s="273">
        <v>462312202</v>
      </c>
      <c r="C3002" s="273" t="s">
        <v>1584</v>
      </c>
      <c r="D3002" s="273">
        <v>24831526</v>
      </c>
      <c r="E3002" s="273">
        <v>100</v>
      </c>
      <c r="F3002" s="273" t="s">
        <v>1772</v>
      </c>
      <c r="G3002" s="273" t="s">
        <v>1255</v>
      </c>
      <c r="H3002" s="273" t="s">
        <v>1773</v>
      </c>
      <c r="I3002" s="287">
        <v>1</v>
      </c>
      <c r="J3002" s="273">
        <v>91</v>
      </c>
      <c r="K3002" s="288">
        <v>0.1297972</v>
      </c>
      <c r="L3002" s="288">
        <v>4.9118000000000002E-2</v>
      </c>
      <c r="M3002" s="288">
        <f t="shared" si="94"/>
        <v>8.0679200000000006E-2</v>
      </c>
      <c r="N3002" s="289">
        <f t="shared" si="95"/>
        <v>0.62157889384362686</v>
      </c>
    </row>
    <row r="3003" spans="1:14">
      <c r="A3003" s="273" t="s">
        <v>2038</v>
      </c>
      <c r="B3003" s="273">
        <v>462312202</v>
      </c>
      <c r="C3003" s="273" t="s">
        <v>1584</v>
      </c>
      <c r="D3003" s="273">
        <v>24831528</v>
      </c>
      <c r="E3003" s="273">
        <v>100</v>
      </c>
      <c r="F3003" s="273" t="s">
        <v>1772</v>
      </c>
      <c r="G3003" s="273" t="s">
        <v>1255</v>
      </c>
      <c r="H3003" s="273" t="s">
        <v>1773</v>
      </c>
      <c r="I3003" s="287">
        <v>1</v>
      </c>
      <c r="J3003" s="273">
        <v>84</v>
      </c>
      <c r="K3003" s="288">
        <v>0.15750359999999999</v>
      </c>
      <c r="L3003" s="288">
        <v>4.827E-2</v>
      </c>
      <c r="M3003" s="288">
        <f t="shared" si="94"/>
        <v>0.10923359999999999</v>
      </c>
      <c r="N3003" s="289">
        <f t="shared" si="95"/>
        <v>0.69353081453376297</v>
      </c>
    </row>
    <row r="3004" spans="1:14">
      <c r="A3004" s="273" t="s">
        <v>2100</v>
      </c>
      <c r="B3004" s="273">
        <v>462333301</v>
      </c>
      <c r="C3004" s="273" t="s">
        <v>2101</v>
      </c>
      <c r="D3004" s="273">
        <v>24831542</v>
      </c>
      <c r="E3004" s="273">
        <v>100</v>
      </c>
      <c r="F3004" s="273" t="s">
        <v>1772</v>
      </c>
      <c r="G3004" s="273" t="s">
        <v>1255</v>
      </c>
      <c r="H3004" s="273" t="s">
        <v>1773</v>
      </c>
      <c r="I3004" s="287">
        <v>1</v>
      </c>
      <c r="J3004" s="273">
        <v>84</v>
      </c>
      <c r="K3004" s="288">
        <v>0.10288799999999999</v>
      </c>
      <c r="L3004" s="288">
        <v>4.3605999999999999E-2</v>
      </c>
      <c r="M3004" s="288">
        <f t="shared" si="94"/>
        <v>5.9281999999999994E-2</v>
      </c>
      <c r="N3004" s="289">
        <f t="shared" si="95"/>
        <v>0.57617992380063754</v>
      </c>
    </row>
    <row r="3005" spans="1:14">
      <c r="A3005" s="273" t="s">
        <v>1779</v>
      </c>
      <c r="B3005" s="273">
        <v>442113202</v>
      </c>
      <c r="C3005" s="273" t="s">
        <v>1343</v>
      </c>
      <c r="D3005" s="273">
        <v>26481329</v>
      </c>
      <c r="E3005" s="273">
        <v>100</v>
      </c>
      <c r="F3005" s="273" t="s">
        <v>1772</v>
      </c>
      <c r="G3005" s="273" t="s">
        <v>1255</v>
      </c>
      <c r="H3005" s="273" t="s">
        <v>1773</v>
      </c>
      <c r="I3005" s="287">
        <v>1</v>
      </c>
      <c r="J3005" s="273">
        <v>135</v>
      </c>
      <c r="K3005" s="288">
        <v>8.2366399999999992E-2</v>
      </c>
      <c r="L3005" s="288">
        <v>5.9520999999999998E-2</v>
      </c>
      <c r="M3005" s="288">
        <f t="shared" si="94"/>
        <v>2.2845399999999995E-2</v>
      </c>
      <c r="N3005" s="289">
        <f t="shared" si="95"/>
        <v>0.27736309951630761</v>
      </c>
    </row>
    <row r="3006" spans="1:14">
      <c r="A3006" s="273" t="s">
        <v>2104</v>
      </c>
      <c r="B3006" s="273">
        <v>462314702</v>
      </c>
      <c r="C3006" s="273" t="s">
        <v>1596</v>
      </c>
      <c r="D3006" s="273">
        <v>26481415</v>
      </c>
      <c r="E3006" s="273">
        <v>100</v>
      </c>
      <c r="F3006" s="273" t="s">
        <v>1772</v>
      </c>
      <c r="G3006" s="273" t="s">
        <v>1255</v>
      </c>
      <c r="H3006" s="273" t="s">
        <v>1773</v>
      </c>
      <c r="I3006" s="287">
        <v>1</v>
      </c>
      <c r="J3006" s="273">
        <v>72</v>
      </c>
      <c r="K3006" s="288">
        <v>6.22664E-2</v>
      </c>
      <c r="L3006" s="288">
        <v>3.2938000000000002E-2</v>
      </c>
      <c r="M3006" s="288">
        <f t="shared" si="94"/>
        <v>2.9328399999999998E-2</v>
      </c>
      <c r="N3006" s="289">
        <f t="shared" si="95"/>
        <v>0.47101486516002206</v>
      </c>
    </row>
    <row r="3007" spans="1:14">
      <c r="A3007" s="273" t="s">
        <v>2104</v>
      </c>
      <c r="B3007" s="273">
        <v>462314702</v>
      </c>
      <c r="C3007" s="273" t="s">
        <v>1596</v>
      </c>
      <c r="D3007" s="273">
        <v>27021791</v>
      </c>
      <c r="E3007" s="273">
        <v>100</v>
      </c>
      <c r="F3007" s="273" t="s">
        <v>1772</v>
      </c>
      <c r="G3007" s="273" t="s">
        <v>1255</v>
      </c>
      <c r="H3007" s="273" t="s">
        <v>1773</v>
      </c>
      <c r="I3007" s="287">
        <v>1</v>
      </c>
      <c r="J3007" s="273">
        <v>67</v>
      </c>
      <c r="K3007" s="288">
        <v>0.1244204</v>
      </c>
      <c r="L3007" s="288">
        <v>4.6495000000000002E-2</v>
      </c>
      <c r="M3007" s="288">
        <f t="shared" si="94"/>
        <v>7.7925400000000006E-2</v>
      </c>
      <c r="N3007" s="289">
        <f t="shared" si="95"/>
        <v>0.62630726151017035</v>
      </c>
    </row>
    <row r="3008" spans="1:14">
      <c r="A3008" s="273" t="s">
        <v>2110</v>
      </c>
      <c r="B3008" s="273">
        <v>462322501</v>
      </c>
      <c r="C3008" s="273" t="s">
        <v>1604</v>
      </c>
      <c r="D3008" s="273">
        <v>27498027</v>
      </c>
      <c r="E3008" s="273">
        <v>100</v>
      </c>
      <c r="F3008" s="273" t="s">
        <v>1772</v>
      </c>
      <c r="G3008" s="273" t="s">
        <v>1255</v>
      </c>
      <c r="H3008" s="273" t="s">
        <v>1773</v>
      </c>
      <c r="I3008" s="287">
        <v>1</v>
      </c>
      <c r="J3008" s="273">
        <v>112</v>
      </c>
      <c r="K3008" s="288">
        <v>6.9064E-2</v>
      </c>
      <c r="L3008" s="288">
        <v>3.8366999999999998E-2</v>
      </c>
      <c r="M3008" s="288">
        <f t="shared" si="94"/>
        <v>3.0697000000000002E-2</v>
      </c>
      <c r="N3008" s="289">
        <f t="shared" si="95"/>
        <v>0.44447179427777139</v>
      </c>
    </row>
    <row r="3009" spans="1:14">
      <c r="A3009" s="273" t="s">
        <v>2110</v>
      </c>
      <c r="B3009" s="273">
        <v>462322501</v>
      </c>
      <c r="C3009" s="273" t="s">
        <v>1604</v>
      </c>
      <c r="D3009" s="273">
        <v>27498043</v>
      </c>
      <c r="E3009" s="273">
        <v>100</v>
      </c>
      <c r="F3009" s="273" t="s">
        <v>1772</v>
      </c>
      <c r="G3009" s="273" t="s">
        <v>1255</v>
      </c>
      <c r="H3009" s="273" t="s">
        <v>1773</v>
      </c>
      <c r="I3009" s="287">
        <v>1</v>
      </c>
      <c r="J3009" s="273">
        <v>92</v>
      </c>
      <c r="K3009" s="288">
        <v>5.72936E-2</v>
      </c>
      <c r="L3009" s="288">
        <v>4.6944E-2</v>
      </c>
      <c r="M3009" s="288">
        <f t="shared" si="94"/>
        <v>1.03496E-2</v>
      </c>
      <c r="N3009" s="289">
        <f t="shared" si="95"/>
        <v>0.1806414678079227</v>
      </c>
    </row>
    <row r="3010" spans="1:14">
      <c r="A3010" s="273" t="s">
        <v>2110</v>
      </c>
      <c r="B3010" s="273">
        <v>462322501</v>
      </c>
      <c r="C3010" s="273" t="s">
        <v>1604</v>
      </c>
      <c r="D3010" s="273">
        <v>27498165</v>
      </c>
      <c r="E3010" s="273">
        <v>100</v>
      </c>
      <c r="F3010" s="273" t="s">
        <v>1772</v>
      </c>
      <c r="G3010" s="273" t="s">
        <v>1255</v>
      </c>
      <c r="H3010" s="273" t="s">
        <v>1773</v>
      </c>
      <c r="I3010" s="287">
        <v>1</v>
      </c>
      <c r="J3010" s="273">
        <v>77</v>
      </c>
      <c r="K3010" s="288">
        <v>6.0538399999999999E-2</v>
      </c>
      <c r="L3010" s="288">
        <v>3.8039000000000003E-2</v>
      </c>
      <c r="M3010" s="288">
        <f t="shared" si="94"/>
        <v>2.2499399999999996E-2</v>
      </c>
      <c r="N3010" s="289">
        <f t="shared" si="95"/>
        <v>0.37165501565948217</v>
      </c>
    </row>
    <row r="3011" spans="1:14">
      <c r="A3011" s="273" t="s">
        <v>2107</v>
      </c>
      <c r="B3011" s="273">
        <v>462311102</v>
      </c>
      <c r="C3011" s="273" t="s">
        <v>2108</v>
      </c>
      <c r="D3011" s="273">
        <v>27498277</v>
      </c>
      <c r="E3011" s="273">
        <v>100</v>
      </c>
      <c r="F3011" s="273" t="s">
        <v>1772</v>
      </c>
      <c r="G3011" s="273" t="s">
        <v>1255</v>
      </c>
      <c r="H3011" s="273" t="s">
        <v>1773</v>
      </c>
      <c r="I3011" s="287">
        <v>1</v>
      </c>
      <c r="J3011" s="273">
        <v>106</v>
      </c>
      <c r="K3011" s="288">
        <v>0.1091348</v>
      </c>
      <c r="L3011" s="288">
        <v>3.9272000000000001E-2</v>
      </c>
      <c r="M3011" s="288">
        <f t="shared" si="94"/>
        <v>6.9862800000000003E-2</v>
      </c>
      <c r="N3011" s="289">
        <f t="shared" si="95"/>
        <v>0.64015144573499927</v>
      </c>
    </row>
    <row r="3012" spans="1:14">
      <c r="A3012" s="273" t="s">
        <v>2038</v>
      </c>
      <c r="B3012" s="273">
        <v>462312204</v>
      </c>
      <c r="C3012" s="273" t="s">
        <v>1586</v>
      </c>
      <c r="D3012" s="273">
        <v>27498333</v>
      </c>
      <c r="E3012" s="273">
        <v>100</v>
      </c>
      <c r="F3012" s="273" t="s">
        <v>1772</v>
      </c>
      <c r="G3012" s="273" t="s">
        <v>1255</v>
      </c>
      <c r="H3012" s="273" t="s">
        <v>1773</v>
      </c>
      <c r="I3012" s="287">
        <v>1</v>
      </c>
      <c r="J3012" s="273">
        <v>119</v>
      </c>
      <c r="K3012" s="288">
        <v>9.4503199999999996E-2</v>
      </c>
      <c r="L3012" s="288">
        <v>6.9526000000000004E-2</v>
      </c>
      <c r="M3012" s="288">
        <f t="shared" si="94"/>
        <v>2.4977199999999991E-2</v>
      </c>
      <c r="N3012" s="289">
        <f t="shared" si="95"/>
        <v>0.26430004486620551</v>
      </c>
    </row>
    <row r="3013" spans="1:14">
      <c r="A3013" s="273" t="s">
        <v>2111</v>
      </c>
      <c r="B3013" s="273">
        <v>462322301</v>
      </c>
      <c r="C3013" s="273" t="s">
        <v>1609</v>
      </c>
      <c r="D3013" s="273">
        <v>27519745</v>
      </c>
      <c r="E3013" s="273">
        <v>100</v>
      </c>
      <c r="F3013" s="273" t="s">
        <v>1772</v>
      </c>
      <c r="G3013" s="273" t="s">
        <v>1255</v>
      </c>
      <c r="H3013" s="273" t="s">
        <v>1773</v>
      </c>
      <c r="I3013" s="287">
        <v>1</v>
      </c>
      <c r="J3013" s="273">
        <v>114</v>
      </c>
      <c r="K3013" s="288">
        <v>6.9150400000000001E-2</v>
      </c>
      <c r="L3013" s="288">
        <v>4.4552000000000001E-2</v>
      </c>
      <c r="M3013" s="288">
        <f t="shared" si="94"/>
        <v>2.4598399999999999E-2</v>
      </c>
      <c r="N3013" s="289">
        <f t="shared" si="95"/>
        <v>0.35572317730627734</v>
      </c>
    </row>
    <row r="3014" spans="1:14">
      <c r="A3014" s="273" t="s">
        <v>2025</v>
      </c>
      <c r="B3014" s="273">
        <v>462314402</v>
      </c>
      <c r="C3014" s="273" t="s">
        <v>1592</v>
      </c>
      <c r="D3014" s="273">
        <v>27519765</v>
      </c>
      <c r="E3014" s="273">
        <v>100</v>
      </c>
      <c r="F3014" s="273" t="s">
        <v>1772</v>
      </c>
      <c r="G3014" s="273" t="s">
        <v>1255</v>
      </c>
      <c r="H3014" s="273" t="s">
        <v>1773</v>
      </c>
      <c r="I3014" s="287">
        <v>1</v>
      </c>
      <c r="J3014" s="273">
        <v>87</v>
      </c>
      <c r="K3014" s="288">
        <v>6.3948400000000002E-2</v>
      </c>
      <c r="L3014" s="288">
        <v>5.1757999999999998E-2</v>
      </c>
      <c r="M3014" s="288">
        <f t="shared" si="94"/>
        <v>1.2190400000000004E-2</v>
      </c>
      <c r="N3014" s="289">
        <f t="shared" si="95"/>
        <v>0.19062869438484784</v>
      </c>
    </row>
    <row r="3015" spans="1:14">
      <c r="A3015" s="273" t="s">
        <v>2025</v>
      </c>
      <c r="B3015" s="273">
        <v>462314404</v>
      </c>
      <c r="C3015" s="273" t="s">
        <v>2026</v>
      </c>
      <c r="D3015" s="273">
        <v>27519837</v>
      </c>
      <c r="E3015" s="273">
        <v>100</v>
      </c>
      <c r="F3015" s="273" t="s">
        <v>1772</v>
      </c>
      <c r="G3015" s="273" t="s">
        <v>1255</v>
      </c>
      <c r="H3015" s="273" t="s">
        <v>1773</v>
      </c>
      <c r="I3015" s="287">
        <v>1</v>
      </c>
      <c r="J3015" s="273">
        <v>48</v>
      </c>
      <c r="K3015" s="288">
        <v>6.5490800000000002E-2</v>
      </c>
      <c r="L3015" s="288">
        <v>4.1744999999999997E-2</v>
      </c>
      <c r="M3015" s="288">
        <f t="shared" si="94"/>
        <v>2.3745800000000004E-2</v>
      </c>
      <c r="N3015" s="289">
        <f t="shared" si="95"/>
        <v>0.36258222528965905</v>
      </c>
    </row>
    <row r="3016" spans="1:14">
      <c r="A3016" s="273" t="s">
        <v>2104</v>
      </c>
      <c r="B3016" s="273">
        <v>462314703</v>
      </c>
      <c r="C3016" s="273" t="s">
        <v>1597</v>
      </c>
      <c r="D3016" s="273">
        <v>28032893</v>
      </c>
      <c r="E3016" s="273">
        <v>100</v>
      </c>
      <c r="F3016" s="273" t="s">
        <v>1772</v>
      </c>
      <c r="G3016" s="273" t="s">
        <v>1255</v>
      </c>
      <c r="H3016" s="273" t="s">
        <v>1773</v>
      </c>
      <c r="I3016" s="287">
        <v>1</v>
      </c>
      <c r="J3016" s="273">
        <v>52</v>
      </c>
      <c r="K3016" s="288">
        <v>4.4269599999999999E-2</v>
      </c>
      <c r="L3016" s="288">
        <v>1.528E-2</v>
      </c>
      <c r="M3016" s="288">
        <f t="shared" si="94"/>
        <v>2.8989599999999997E-2</v>
      </c>
      <c r="N3016" s="289">
        <f t="shared" si="95"/>
        <v>0.65484214901422189</v>
      </c>
    </row>
    <row r="3017" spans="1:14">
      <c r="A3017" s="273" t="s">
        <v>2112</v>
      </c>
      <c r="B3017" s="273">
        <v>462322101</v>
      </c>
      <c r="C3017" s="273" t="s">
        <v>1606</v>
      </c>
      <c r="D3017" s="273">
        <v>28408471</v>
      </c>
      <c r="E3017" s="273">
        <v>100</v>
      </c>
      <c r="F3017" s="273" t="s">
        <v>1772</v>
      </c>
      <c r="G3017" s="273" t="s">
        <v>1255</v>
      </c>
      <c r="H3017" s="273" t="s">
        <v>1773</v>
      </c>
      <c r="I3017" s="287">
        <v>1</v>
      </c>
      <c r="J3017" s="273">
        <v>77</v>
      </c>
      <c r="K3017" s="288">
        <v>1.12356E-2</v>
      </c>
      <c r="L3017" s="288">
        <v>5.6969999999999998E-3</v>
      </c>
      <c r="M3017" s="288">
        <f t="shared" si="94"/>
        <v>5.5386000000000003E-3</v>
      </c>
      <c r="N3017" s="289">
        <f t="shared" si="95"/>
        <v>0.49295097725088116</v>
      </c>
    </row>
    <row r="3018" spans="1:14">
      <c r="A3018" s="273" t="s">
        <v>2112</v>
      </c>
      <c r="B3018" s="273">
        <v>462322101</v>
      </c>
      <c r="C3018" s="273" t="s">
        <v>1606</v>
      </c>
      <c r="D3018" s="273">
        <v>28408511</v>
      </c>
      <c r="E3018" s="273">
        <v>100</v>
      </c>
      <c r="F3018" s="273" t="s">
        <v>1772</v>
      </c>
      <c r="G3018" s="273" t="s">
        <v>1255</v>
      </c>
      <c r="H3018" s="273" t="s">
        <v>1773</v>
      </c>
      <c r="I3018" s="287">
        <v>1</v>
      </c>
      <c r="J3018" s="273">
        <v>55</v>
      </c>
      <c r="K3018" s="288">
        <v>6.4260000000000003E-3</v>
      </c>
      <c r="L3018" s="288">
        <v>2.359E-3</v>
      </c>
      <c r="M3018" s="288">
        <f t="shared" si="94"/>
        <v>4.0670000000000003E-3</v>
      </c>
      <c r="N3018" s="289">
        <f t="shared" si="95"/>
        <v>0.63289760348583879</v>
      </c>
    </row>
    <row r="3019" spans="1:14">
      <c r="A3019" s="273" t="s">
        <v>2102</v>
      </c>
      <c r="B3019" s="273">
        <v>462333402</v>
      </c>
      <c r="C3019" s="273" t="s">
        <v>1632</v>
      </c>
      <c r="D3019" s="273">
        <v>28408629</v>
      </c>
      <c r="E3019" s="273">
        <v>100</v>
      </c>
      <c r="F3019" s="273" t="s">
        <v>1772</v>
      </c>
      <c r="G3019" s="273" t="s">
        <v>1255</v>
      </c>
      <c r="H3019" s="273" t="s">
        <v>1773</v>
      </c>
      <c r="I3019" s="287">
        <v>1</v>
      </c>
      <c r="J3019" s="273">
        <v>116</v>
      </c>
      <c r="K3019" s="288">
        <v>1.7092799999999998E-2</v>
      </c>
      <c r="L3019" s="288">
        <v>7.2040000000000003E-3</v>
      </c>
      <c r="M3019" s="288">
        <f t="shared" si="94"/>
        <v>9.8887999999999979E-3</v>
      </c>
      <c r="N3019" s="289">
        <f t="shared" si="95"/>
        <v>0.57853599176261339</v>
      </c>
    </row>
    <row r="3020" spans="1:14">
      <c r="A3020" s="273" t="s">
        <v>2100</v>
      </c>
      <c r="B3020" s="273">
        <v>462333303</v>
      </c>
      <c r="C3020" s="273" t="s">
        <v>1616</v>
      </c>
      <c r="D3020" s="273">
        <v>28408821</v>
      </c>
      <c r="E3020" s="273">
        <v>100</v>
      </c>
      <c r="F3020" s="273" t="s">
        <v>1772</v>
      </c>
      <c r="G3020" s="273" t="s">
        <v>1255</v>
      </c>
      <c r="H3020" s="273" t="s">
        <v>1773</v>
      </c>
      <c r="I3020" s="287">
        <v>1</v>
      </c>
      <c r="J3020" s="273">
        <v>109</v>
      </c>
      <c r="K3020" s="288">
        <v>2.6655999999999999E-2</v>
      </c>
      <c r="L3020" s="288">
        <v>1.4981E-2</v>
      </c>
      <c r="M3020" s="288">
        <f t="shared" si="94"/>
        <v>1.1675E-2</v>
      </c>
      <c r="N3020" s="289">
        <f t="shared" si="95"/>
        <v>0.4379876950780312</v>
      </c>
    </row>
    <row r="3021" spans="1:14">
      <c r="A3021" s="273" t="s">
        <v>2102</v>
      </c>
      <c r="B3021" s="273">
        <v>462333405</v>
      </c>
      <c r="C3021" s="273" t="s">
        <v>2113</v>
      </c>
      <c r="D3021" s="273">
        <v>29767098</v>
      </c>
      <c r="E3021" s="273">
        <v>100</v>
      </c>
      <c r="F3021" s="273" t="s">
        <v>1772</v>
      </c>
      <c r="G3021" s="273" t="s">
        <v>1255</v>
      </c>
      <c r="H3021" s="273" t="s">
        <v>1773</v>
      </c>
      <c r="I3021" s="287">
        <v>1</v>
      </c>
      <c r="J3021" s="273">
        <v>74</v>
      </c>
      <c r="K3021" s="288">
        <v>1.5410799999999999E-2</v>
      </c>
      <c r="L3021" s="288">
        <v>8.7329999999999994E-3</v>
      </c>
      <c r="M3021" s="288">
        <f t="shared" si="94"/>
        <v>6.6777999999999994E-3</v>
      </c>
      <c r="N3021" s="289">
        <f t="shared" si="95"/>
        <v>0.43331949022763255</v>
      </c>
    </row>
    <row r="3022" spans="1:14">
      <c r="A3022" s="273" t="s">
        <v>2100</v>
      </c>
      <c r="B3022" s="273">
        <v>462333302</v>
      </c>
      <c r="C3022" s="273" t="s">
        <v>1615</v>
      </c>
      <c r="D3022" s="273">
        <v>29767594</v>
      </c>
      <c r="E3022" s="273">
        <v>100</v>
      </c>
      <c r="F3022" s="273" t="s">
        <v>1772</v>
      </c>
      <c r="G3022" s="273" t="s">
        <v>1255</v>
      </c>
      <c r="H3022" s="273" t="s">
        <v>1773</v>
      </c>
      <c r="I3022" s="287">
        <v>1</v>
      </c>
      <c r="J3022" s="273">
        <v>111</v>
      </c>
      <c r="K3022" s="288">
        <v>9.7660000000000004E-3</v>
      </c>
      <c r="L3022" s="288">
        <v>4.5209999999999998E-3</v>
      </c>
      <c r="M3022" s="288">
        <f t="shared" si="94"/>
        <v>5.2450000000000005E-3</v>
      </c>
      <c r="N3022" s="289">
        <f t="shared" si="95"/>
        <v>0.53706737661273807</v>
      </c>
    </row>
    <row r="3023" spans="1:14">
      <c r="A3023" s="273" t="s">
        <v>2098</v>
      </c>
      <c r="B3023" s="273">
        <v>462333202</v>
      </c>
      <c r="C3023" s="273" t="s">
        <v>2114</v>
      </c>
      <c r="D3023" s="273">
        <v>29767644</v>
      </c>
      <c r="E3023" s="273">
        <v>100</v>
      </c>
      <c r="F3023" s="273" t="s">
        <v>1772</v>
      </c>
      <c r="G3023" s="273" t="s">
        <v>1255</v>
      </c>
      <c r="H3023" s="273" t="s">
        <v>1773</v>
      </c>
      <c r="I3023" s="287">
        <v>1</v>
      </c>
      <c r="J3023" s="273">
        <v>105</v>
      </c>
      <c r="K3023" s="288">
        <v>1.6677599999999997E-2</v>
      </c>
      <c r="L3023" s="288">
        <v>1.0102999999999999E-2</v>
      </c>
      <c r="M3023" s="288">
        <f t="shared" si="94"/>
        <v>6.5745999999999982E-3</v>
      </c>
      <c r="N3023" s="289">
        <f t="shared" si="95"/>
        <v>0.39421739338993617</v>
      </c>
    </row>
    <row r="3024" spans="1:14">
      <c r="A3024" s="273" t="s">
        <v>2098</v>
      </c>
      <c r="B3024" s="273">
        <v>462333201</v>
      </c>
      <c r="C3024" s="273" t="s">
        <v>2099</v>
      </c>
      <c r="D3024" s="273">
        <v>29767646</v>
      </c>
      <c r="E3024" s="273">
        <v>100</v>
      </c>
      <c r="F3024" s="273" t="s">
        <v>1772</v>
      </c>
      <c r="G3024" s="273" t="s">
        <v>1255</v>
      </c>
      <c r="H3024" s="273" t="s">
        <v>1773</v>
      </c>
      <c r="I3024" s="287">
        <v>1</v>
      </c>
      <c r="J3024" s="273">
        <v>106</v>
      </c>
      <c r="K3024" s="288">
        <v>1.6365999999999999E-2</v>
      </c>
      <c r="L3024" s="288">
        <v>5.7019999999999996E-3</v>
      </c>
      <c r="M3024" s="288">
        <f t="shared" si="94"/>
        <v>1.0664E-2</v>
      </c>
      <c r="N3024" s="289">
        <f t="shared" si="95"/>
        <v>0.65159476964438479</v>
      </c>
    </row>
    <row r="3025" spans="1:14">
      <c r="A3025" s="273" t="s">
        <v>1992</v>
      </c>
      <c r="B3025" s="273">
        <v>462322403</v>
      </c>
      <c r="C3025" s="273" t="s">
        <v>1995</v>
      </c>
      <c r="D3025" s="273">
        <v>29767652</v>
      </c>
      <c r="E3025" s="273">
        <v>100</v>
      </c>
      <c r="F3025" s="273" t="s">
        <v>1772</v>
      </c>
      <c r="G3025" s="273" t="s">
        <v>1255</v>
      </c>
      <c r="H3025" s="273" t="s">
        <v>1773</v>
      </c>
      <c r="I3025" s="287">
        <v>1</v>
      </c>
      <c r="J3025" s="273">
        <v>152</v>
      </c>
      <c r="K3025" s="288">
        <v>1.35852E-2</v>
      </c>
      <c r="L3025" s="288">
        <v>7.3460000000000001E-3</v>
      </c>
      <c r="M3025" s="288">
        <f t="shared" si="94"/>
        <v>6.2392000000000003E-3</v>
      </c>
      <c r="N3025" s="289">
        <f t="shared" si="95"/>
        <v>0.45926449371374733</v>
      </c>
    </row>
    <row r="3026" spans="1:14">
      <c r="A3026" s="273" t="s">
        <v>1992</v>
      </c>
      <c r="B3026" s="273">
        <v>462322403</v>
      </c>
      <c r="C3026" s="273" t="s">
        <v>1995</v>
      </c>
      <c r="D3026" s="273">
        <v>29767770</v>
      </c>
      <c r="E3026" s="273">
        <v>100</v>
      </c>
      <c r="F3026" s="273" t="s">
        <v>1772</v>
      </c>
      <c r="G3026" s="273" t="s">
        <v>1255</v>
      </c>
      <c r="H3026" s="273" t="s">
        <v>1773</v>
      </c>
      <c r="I3026" s="287">
        <v>1</v>
      </c>
      <c r="J3026" s="273">
        <v>183</v>
      </c>
      <c r="K3026" s="288">
        <v>2.5437999999999999E-2</v>
      </c>
      <c r="L3026" s="288">
        <v>8.6409999999999994E-3</v>
      </c>
      <c r="M3026" s="288">
        <f t="shared" si="94"/>
        <v>1.6796999999999999E-2</v>
      </c>
      <c r="N3026" s="289">
        <f t="shared" si="95"/>
        <v>0.66031134523154333</v>
      </c>
    </row>
    <row r="3027" spans="1:14">
      <c r="A3027" s="273" t="s">
        <v>2098</v>
      </c>
      <c r="B3027" s="273">
        <v>462333201</v>
      </c>
      <c r="C3027" s="273" t="s">
        <v>2099</v>
      </c>
      <c r="D3027" s="273">
        <v>29767880</v>
      </c>
      <c r="E3027" s="273">
        <v>100</v>
      </c>
      <c r="F3027" s="273" t="s">
        <v>1772</v>
      </c>
      <c r="G3027" s="273" t="s">
        <v>1255</v>
      </c>
      <c r="H3027" s="273" t="s">
        <v>1773</v>
      </c>
      <c r="I3027" s="287">
        <v>1</v>
      </c>
      <c r="J3027" s="273">
        <v>156</v>
      </c>
      <c r="K3027" s="288">
        <v>2.2321599999999997E-2</v>
      </c>
      <c r="L3027" s="288">
        <v>1.0666E-2</v>
      </c>
      <c r="M3027" s="288">
        <f t="shared" si="94"/>
        <v>1.1655599999999997E-2</v>
      </c>
      <c r="N3027" s="289">
        <f t="shared" si="95"/>
        <v>0.52216686975844018</v>
      </c>
    </row>
    <row r="3028" spans="1:14">
      <c r="A3028" s="273" t="s">
        <v>2115</v>
      </c>
      <c r="B3028" s="273">
        <v>462332602</v>
      </c>
      <c r="C3028" s="273" t="s">
        <v>1619</v>
      </c>
      <c r="D3028" s="273">
        <v>29768090</v>
      </c>
      <c r="E3028" s="273">
        <v>100</v>
      </c>
      <c r="F3028" s="273" t="s">
        <v>1772</v>
      </c>
      <c r="G3028" s="273" t="s">
        <v>1255</v>
      </c>
      <c r="H3028" s="273" t="s">
        <v>1773</v>
      </c>
      <c r="I3028" s="287">
        <v>1</v>
      </c>
      <c r="J3028" s="273">
        <v>150</v>
      </c>
      <c r="K3028" s="288">
        <v>2.8976400000000003E-2</v>
      </c>
      <c r="L3028" s="288">
        <v>9.8049999999999995E-3</v>
      </c>
      <c r="M3028" s="288">
        <f t="shared" si="94"/>
        <v>1.9171400000000005E-2</v>
      </c>
      <c r="N3028" s="289">
        <f t="shared" si="95"/>
        <v>0.66162118137518822</v>
      </c>
    </row>
    <row r="3029" spans="1:14">
      <c r="A3029" s="273" t="s">
        <v>2116</v>
      </c>
      <c r="B3029" s="273">
        <v>462332702</v>
      </c>
      <c r="C3029" s="273" t="s">
        <v>1622</v>
      </c>
      <c r="D3029" s="273">
        <v>29768254</v>
      </c>
      <c r="E3029" s="273">
        <v>100</v>
      </c>
      <c r="F3029" s="273" t="s">
        <v>1772</v>
      </c>
      <c r="G3029" s="273" t="s">
        <v>1255</v>
      </c>
      <c r="H3029" s="273" t="s">
        <v>1773</v>
      </c>
      <c r="I3029" s="287">
        <v>1</v>
      </c>
      <c r="J3029" s="273">
        <v>37</v>
      </c>
      <c r="K3029" s="288">
        <v>1.2234799999999999E-2</v>
      </c>
      <c r="L3029" s="288">
        <v>3.9179999999999996E-3</v>
      </c>
      <c r="M3029" s="288">
        <f t="shared" si="94"/>
        <v>8.3167999999999992E-3</v>
      </c>
      <c r="N3029" s="289">
        <f t="shared" si="95"/>
        <v>0.67976591362343475</v>
      </c>
    </row>
    <row r="3030" spans="1:14">
      <c r="A3030" s="273" t="s">
        <v>2115</v>
      </c>
      <c r="B3030" s="273">
        <v>462332601</v>
      </c>
      <c r="C3030" s="273" t="s">
        <v>2117</v>
      </c>
      <c r="D3030" s="273">
        <v>30953263</v>
      </c>
      <c r="E3030" s="273">
        <v>100</v>
      </c>
      <c r="F3030" s="273" t="s">
        <v>1772</v>
      </c>
      <c r="G3030" s="273" t="s">
        <v>1255</v>
      </c>
      <c r="H3030" s="273" t="s">
        <v>1773</v>
      </c>
      <c r="I3030" s="287">
        <v>1</v>
      </c>
      <c r="J3030" s="273">
        <v>109</v>
      </c>
      <c r="K3030" s="288">
        <v>8.9464000000000002E-3</v>
      </c>
      <c r="L3030" s="288">
        <v>2.7100000000000002E-3</v>
      </c>
      <c r="M3030" s="288">
        <f t="shared" si="94"/>
        <v>6.2363999999999996E-3</v>
      </c>
      <c r="N3030" s="289">
        <f t="shared" si="95"/>
        <v>0.69708486094965572</v>
      </c>
    </row>
    <row r="3031" spans="1:14">
      <c r="A3031" s="273" t="s">
        <v>2116</v>
      </c>
      <c r="B3031" s="273">
        <v>462332702</v>
      </c>
      <c r="C3031" s="273" t="s">
        <v>1622</v>
      </c>
      <c r="D3031" s="273">
        <v>30953383</v>
      </c>
      <c r="E3031" s="273">
        <v>100</v>
      </c>
      <c r="F3031" s="273" t="s">
        <v>1772</v>
      </c>
      <c r="G3031" s="273" t="s">
        <v>1255</v>
      </c>
      <c r="H3031" s="273" t="s">
        <v>1773</v>
      </c>
      <c r="I3031" s="287">
        <v>1</v>
      </c>
      <c r="J3031" s="273">
        <v>92</v>
      </c>
      <c r="K3031" s="288">
        <v>1.7139599999999998E-2</v>
      </c>
      <c r="L3031" s="288">
        <v>7.6179999999999998E-3</v>
      </c>
      <c r="M3031" s="288">
        <f t="shared" si="94"/>
        <v>9.5215999999999981E-3</v>
      </c>
      <c r="N3031" s="289">
        <f t="shared" si="95"/>
        <v>0.5555322177880464</v>
      </c>
    </row>
    <row r="3032" spans="1:14">
      <c r="A3032" s="273" t="s">
        <v>1992</v>
      </c>
      <c r="B3032" s="273">
        <v>462322402</v>
      </c>
      <c r="C3032" s="273" t="s">
        <v>1993</v>
      </c>
      <c r="D3032" s="273">
        <v>24830982</v>
      </c>
      <c r="E3032" s="273">
        <v>100</v>
      </c>
      <c r="F3032" s="273" t="s">
        <v>1772</v>
      </c>
      <c r="G3032" s="273" t="s">
        <v>1255</v>
      </c>
      <c r="H3032" s="273" t="s">
        <v>1773</v>
      </c>
      <c r="I3032" s="287">
        <v>1</v>
      </c>
      <c r="J3032" s="273">
        <v>72</v>
      </c>
      <c r="K3032" s="288">
        <v>5.64932E-2</v>
      </c>
      <c r="L3032" s="288">
        <v>2.1474E-2</v>
      </c>
      <c r="M3032" s="288">
        <f t="shared" si="94"/>
        <v>3.50192E-2</v>
      </c>
      <c r="N3032" s="289">
        <f t="shared" si="95"/>
        <v>0.61988345499989383</v>
      </c>
    </row>
    <row r="3033" spans="1:14">
      <c r="A3033" s="273" t="s">
        <v>2100</v>
      </c>
      <c r="B3033" s="273">
        <v>462333303</v>
      </c>
      <c r="C3033" s="273" t="s">
        <v>1616</v>
      </c>
      <c r="D3033" s="273">
        <v>24831356</v>
      </c>
      <c r="E3033" s="273">
        <v>100</v>
      </c>
      <c r="F3033" s="273" t="s">
        <v>1772</v>
      </c>
      <c r="G3033" s="273" t="s">
        <v>1255</v>
      </c>
      <c r="H3033" s="273" t="s">
        <v>1773</v>
      </c>
      <c r="I3033" s="287">
        <v>1</v>
      </c>
      <c r="J3033" s="273">
        <v>68</v>
      </c>
      <c r="K3033" s="288">
        <v>6.4543599999999993E-2</v>
      </c>
      <c r="L3033" s="288">
        <v>2.1968000000000001E-2</v>
      </c>
      <c r="M3033" s="288">
        <f t="shared" si="94"/>
        <v>4.2575599999999991E-2</v>
      </c>
      <c r="N3033" s="289">
        <f t="shared" si="95"/>
        <v>0.65964092489418003</v>
      </c>
    </row>
    <row r="3034" spans="1:14">
      <c r="A3034" s="273" t="s">
        <v>1992</v>
      </c>
      <c r="B3034" s="273">
        <v>462322401</v>
      </c>
      <c r="C3034" s="273" t="s">
        <v>2118</v>
      </c>
      <c r="D3034" s="273">
        <v>26151303</v>
      </c>
      <c r="E3034" s="273">
        <v>100</v>
      </c>
      <c r="F3034" s="273" t="s">
        <v>1772</v>
      </c>
      <c r="G3034" s="273" t="s">
        <v>1255</v>
      </c>
      <c r="H3034" s="273" t="s">
        <v>1773</v>
      </c>
      <c r="I3034" s="287">
        <v>1</v>
      </c>
      <c r="J3034" s="273">
        <v>60</v>
      </c>
      <c r="K3034" s="288">
        <v>5.3992800000000001E-2</v>
      </c>
      <c r="L3034" s="288">
        <v>3.8448000000000003E-2</v>
      </c>
      <c r="M3034" s="288">
        <f t="shared" si="94"/>
        <v>1.5544799999999998E-2</v>
      </c>
      <c r="N3034" s="289">
        <f t="shared" si="95"/>
        <v>0.2879050540072009</v>
      </c>
    </row>
    <row r="3035" spans="1:14">
      <c r="A3035" s="273" t="s">
        <v>1779</v>
      </c>
      <c r="B3035" s="273">
        <v>442113202</v>
      </c>
      <c r="C3035" s="273" t="s">
        <v>1343</v>
      </c>
      <c r="D3035" s="273">
        <v>26481301</v>
      </c>
      <c r="E3035" s="273">
        <v>100</v>
      </c>
      <c r="F3035" s="273" t="s">
        <v>1772</v>
      </c>
      <c r="G3035" s="273" t="s">
        <v>1255</v>
      </c>
      <c r="H3035" s="273" t="s">
        <v>1773</v>
      </c>
      <c r="I3035" s="287">
        <v>1</v>
      </c>
      <c r="J3035" s="273">
        <v>112</v>
      </c>
      <c r="K3035" s="288">
        <v>0.10334360000000001</v>
      </c>
      <c r="L3035" s="288">
        <v>5.8425999999999999E-2</v>
      </c>
      <c r="M3035" s="288">
        <f t="shared" si="94"/>
        <v>4.4917600000000009E-2</v>
      </c>
      <c r="N3035" s="289">
        <f t="shared" si="95"/>
        <v>0.43464326770114459</v>
      </c>
    </row>
    <row r="3036" spans="1:14">
      <c r="A3036" s="273" t="s">
        <v>1779</v>
      </c>
      <c r="B3036" s="273">
        <v>442113202</v>
      </c>
      <c r="C3036" s="273" t="s">
        <v>1343</v>
      </c>
      <c r="D3036" s="273">
        <v>26481367</v>
      </c>
      <c r="E3036" s="273">
        <v>100</v>
      </c>
      <c r="F3036" s="273" t="s">
        <v>1772</v>
      </c>
      <c r="G3036" s="273" t="s">
        <v>1255</v>
      </c>
      <c r="H3036" s="273" t="s">
        <v>1773</v>
      </c>
      <c r="I3036" s="287">
        <v>1</v>
      </c>
      <c r="J3036" s="273">
        <v>78</v>
      </c>
      <c r="K3036" s="288">
        <v>9.8508800000000007E-2</v>
      </c>
      <c r="L3036" s="288">
        <v>2.9604999999999999E-2</v>
      </c>
      <c r="M3036" s="288">
        <f t="shared" si="94"/>
        <v>6.8903800000000015E-2</v>
      </c>
      <c r="N3036" s="289">
        <f t="shared" si="95"/>
        <v>0.69946847388253652</v>
      </c>
    </row>
    <row r="3037" spans="1:14">
      <c r="A3037" s="273" t="s">
        <v>1779</v>
      </c>
      <c r="B3037" s="273">
        <v>442113202</v>
      </c>
      <c r="C3037" s="273" t="s">
        <v>1343</v>
      </c>
      <c r="D3037" s="273">
        <v>26481379</v>
      </c>
      <c r="E3037" s="273">
        <v>100</v>
      </c>
      <c r="F3037" s="273" t="s">
        <v>1772</v>
      </c>
      <c r="G3037" s="273" t="s">
        <v>1255</v>
      </c>
      <c r="H3037" s="273" t="s">
        <v>1773</v>
      </c>
      <c r="I3037" s="287">
        <v>1</v>
      </c>
      <c r="J3037" s="273">
        <v>31</v>
      </c>
      <c r="K3037" s="288">
        <v>5.2734800000000005E-2</v>
      </c>
      <c r="L3037" s="288">
        <v>1.9854E-2</v>
      </c>
      <c r="M3037" s="288">
        <f t="shared" si="94"/>
        <v>3.2880800000000002E-2</v>
      </c>
      <c r="N3037" s="289">
        <f t="shared" si="95"/>
        <v>0.62351236754477113</v>
      </c>
    </row>
    <row r="3038" spans="1:14">
      <c r="A3038" s="273" t="s">
        <v>2038</v>
      </c>
      <c r="B3038" s="273">
        <v>462312204</v>
      </c>
      <c r="C3038" s="273" t="s">
        <v>1586</v>
      </c>
      <c r="D3038" s="273">
        <v>26481457</v>
      </c>
      <c r="E3038" s="273">
        <v>100</v>
      </c>
      <c r="F3038" s="273" t="s">
        <v>1772</v>
      </c>
      <c r="G3038" s="273" t="s">
        <v>1255</v>
      </c>
      <c r="H3038" s="273" t="s">
        <v>1773</v>
      </c>
      <c r="I3038" s="287">
        <v>1</v>
      </c>
      <c r="J3038" s="273">
        <v>74</v>
      </c>
      <c r="K3038" s="288">
        <v>0.10232480000000001</v>
      </c>
      <c r="L3038" s="288">
        <v>3.4791000000000002E-2</v>
      </c>
      <c r="M3038" s="288">
        <f t="shared" si="94"/>
        <v>6.7533800000000005E-2</v>
      </c>
      <c r="N3038" s="289">
        <f t="shared" si="95"/>
        <v>0.65999444904852</v>
      </c>
    </row>
    <row r="3039" spans="1:14">
      <c r="A3039" s="273" t="s">
        <v>2105</v>
      </c>
      <c r="B3039" s="273">
        <v>462311601</v>
      </c>
      <c r="C3039" s="273" t="s">
        <v>1581</v>
      </c>
      <c r="D3039" s="273">
        <v>26481489</v>
      </c>
      <c r="E3039" s="273">
        <v>100</v>
      </c>
      <c r="F3039" s="273" t="s">
        <v>1772</v>
      </c>
      <c r="G3039" s="273" t="s">
        <v>1255</v>
      </c>
      <c r="H3039" s="273" t="s">
        <v>1773</v>
      </c>
      <c r="I3039" s="287">
        <v>1</v>
      </c>
      <c r="J3039" s="273">
        <v>66</v>
      </c>
      <c r="K3039" s="288">
        <v>6.9483199999999995E-2</v>
      </c>
      <c r="L3039" s="288">
        <v>3.6240000000000001E-2</v>
      </c>
      <c r="M3039" s="288">
        <f t="shared" si="94"/>
        <v>3.3243199999999994E-2</v>
      </c>
      <c r="N3039" s="289">
        <f t="shared" si="95"/>
        <v>0.47843507495336995</v>
      </c>
    </row>
    <row r="3040" spans="1:14">
      <c r="A3040" s="273" t="s">
        <v>1992</v>
      </c>
      <c r="B3040" s="273">
        <v>462322402</v>
      </c>
      <c r="C3040" s="273" t="s">
        <v>1993</v>
      </c>
      <c r="D3040" s="273">
        <v>26481503</v>
      </c>
      <c r="E3040" s="273">
        <v>100</v>
      </c>
      <c r="F3040" s="273" t="s">
        <v>1772</v>
      </c>
      <c r="G3040" s="273" t="s">
        <v>1255</v>
      </c>
      <c r="H3040" s="273" t="s">
        <v>1773</v>
      </c>
      <c r="I3040" s="287">
        <v>1</v>
      </c>
      <c r="J3040" s="273">
        <v>70</v>
      </c>
      <c r="K3040" s="288">
        <v>8.7075199999999991E-2</v>
      </c>
      <c r="L3040" s="288">
        <v>3.6197E-2</v>
      </c>
      <c r="M3040" s="288">
        <f t="shared" si="94"/>
        <v>5.0878199999999991E-2</v>
      </c>
      <c r="N3040" s="289">
        <f t="shared" si="95"/>
        <v>0.58430184484215941</v>
      </c>
    </row>
    <row r="3041" spans="1:14">
      <c r="A3041" s="273" t="s">
        <v>2025</v>
      </c>
      <c r="B3041" s="273">
        <v>462314404</v>
      </c>
      <c r="C3041" s="273" t="s">
        <v>2026</v>
      </c>
      <c r="D3041" s="273">
        <v>26481533</v>
      </c>
      <c r="E3041" s="273">
        <v>100</v>
      </c>
      <c r="F3041" s="273" t="s">
        <v>1772</v>
      </c>
      <c r="G3041" s="273" t="s">
        <v>1255</v>
      </c>
      <c r="H3041" s="273" t="s">
        <v>1773</v>
      </c>
      <c r="I3041" s="287">
        <v>1</v>
      </c>
      <c r="J3041" s="273">
        <v>66</v>
      </c>
      <c r="K3041" s="288">
        <v>3.8812800000000001E-2</v>
      </c>
      <c r="L3041" s="288">
        <v>1.4314E-2</v>
      </c>
      <c r="M3041" s="288">
        <f t="shared" si="94"/>
        <v>2.4498800000000001E-2</v>
      </c>
      <c r="N3041" s="289">
        <f t="shared" si="95"/>
        <v>0.63120413884079485</v>
      </c>
    </row>
    <row r="3042" spans="1:14">
      <c r="A3042" s="273" t="s">
        <v>2111</v>
      </c>
      <c r="B3042" s="273">
        <v>462322301</v>
      </c>
      <c r="C3042" s="273" t="s">
        <v>1609</v>
      </c>
      <c r="D3042" s="273">
        <v>27337570</v>
      </c>
      <c r="E3042" s="273">
        <v>100</v>
      </c>
      <c r="F3042" s="273" t="s">
        <v>1772</v>
      </c>
      <c r="G3042" s="273" t="s">
        <v>1255</v>
      </c>
      <c r="H3042" s="273" t="s">
        <v>1773</v>
      </c>
      <c r="I3042" s="287">
        <v>1</v>
      </c>
      <c r="J3042" s="273">
        <v>88</v>
      </c>
      <c r="K3042" s="288">
        <v>9.9385199999999993E-2</v>
      </c>
      <c r="L3042" s="288">
        <v>3.6006999999999997E-2</v>
      </c>
      <c r="M3042" s="288">
        <f t="shared" si="94"/>
        <v>6.3378199999999996E-2</v>
      </c>
      <c r="N3042" s="289">
        <f t="shared" si="95"/>
        <v>0.63770259555748743</v>
      </c>
    </row>
    <row r="3043" spans="1:14">
      <c r="A3043" s="273" t="s">
        <v>2112</v>
      </c>
      <c r="B3043" s="273">
        <v>462322102</v>
      </c>
      <c r="C3043" s="273" t="s">
        <v>1607</v>
      </c>
      <c r="D3043" s="273">
        <v>27337572</v>
      </c>
      <c r="E3043" s="273">
        <v>100</v>
      </c>
      <c r="F3043" s="273" t="s">
        <v>1772</v>
      </c>
      <c r="G3043" s="273" t="s">
        <v>1255</v>
      </c>
      <c r="H3043" s="273" t="s">
        <v>1773</v>
      </c>
      <c r="I3043" s="287">
        <v>1</v>
      </c>
      <c r="J3043" s="273">
        <v>62</v>
      </c>
      <c r="K3043" s="288">
        <v>4.8489600000000001E-2</v>
      </c>
      <c r="L3043" s="288">
        <v>1.9581999999999999E-2</v>
      </c>
      <c r="M3043" s="288">
        <f t="shared" si="94"/>
        <v>2.8907600000000002E-2</v>
      </c>
      <c r="N3043" s="289">
        <f t="shared" si="95"/>
        <v>0.59616082623902866</v>
      </c>
    </row>
    <row r="3044" spans="1:14">
      <c r="A3044" s="273" t="s">
        <v>2107</v>
      </c>
      <c r="B3044" s="273">
        <v>462311101</v>
      </c>
      <c r="C3044" s="273" t="s">
        <v>1410</v>
      </c>
      <c r="D3044" s="273">
        <v>27337678</v>
      </c>
      <c r="E3044" s="273">
        <v>100</v>
      </c>
      <c r="F3044" s="273" t="s">
        <v>1772</v>
      </c>
      <c r="G3044" s="273" t="s">
        <v>1255</v>
      </c>
      <c r="H3044" s="273" t="s">
        <v>1773</v>
      </c>
      <c r="I3044" s="287">
        <v>1</v>
      </c>
      <c r="J3044" s="273">
        <v>117</v>
      </c>
      <c r="K3044" s="288">
        <v>0.112538</v>
      </c>
      <c r="L3044" s="288">
        <v>5.2762999999999997E-2</v>
      </c>
      <c r="M3044" s="288">
        <f t="shared" si="94"/>
        <v>5.9775000000000002E-2</v>
      </c>
      <c r="N3044" s="289">
        <f t="shared" si="95"/>
        <v>0.53115392134212447</v>
      </c>
    </row>
    <row r="3045" spans="1:14">
      <c r="A3045" s="273" t="s">
        <v>2102</v>
      </c>
      <c r="B3045" s="273">
        <v>462333405</v>
      </c>
      <c r="C3045" s="273" t="s">
        <v>2113</v>
      </c>
      <c r="D3045" s="273">
        <v>29767356</v>
      </c>
      <c r="E3045" s="273">
        <v>100</v>
      </c>
      <c r="F3045" s="273" t="s">
        <v>1772</v>
      </c>
      <c r="G3045" s="273" t="s">
        <v>1255</v>
      </c>
      <c r="H3045" s="273" t="s">
        <v>1773</v>
      </c>
      <c r="I3045" s="287">
        <v>1</v>
      </c>
      <c r="J3045" s="273">
        <v>122</v>
      </c>
      <c r="K3045" s="288">
        <v>1.103E-2</v>
      </c>
      <c r="L3045" s="288">
        <v>4.4939999999999997E-3</v>
      </c>
      <c r="M3045" s="288">
        <f t="shared" si="94"/>
        <v>6.5360000000000001E-3</v>
      </c>
      <c r="N3045" s="289">
        <f t="shared" si="95"/>
        <v>0.59256572982774258</v>
      </c>
    </row>
    <row r="3046" spans="1:14">
      <c r="A3046" s="273" t="s">
        <v>2115</v>
      </c>
      <c r="B3046" s="273">
        <v>462332602</v>
      </c>
      <c r="C3046" s="273" t="s">
        <v>1619</v>
      </c>
      <c r="D3046" s="273">
        <v>30953559</v>
      </c>
      <c r="E3046" s="273">
        <v>100</v>
      </c>
      <c r="F3046" s="273" t="s">
        <v>1772</v>
      </c>
      <c r="G3046" s="273" t="s">
        <v>1255</v>
      </c>
      <c r="H3046" s="273" t="s">
        <v>1773</v>
      </c>
      <c r="I3046" s="287">
        <v>1</v>
      </c>
      <c r="J3046" s="273">
        <v>83</v>
      </c>
      <c r="K3046" s="288">
        <v>7.3916000000000008E-3</v>
      </c>
      <c r="L3046" s="288">
        <v>2.97E-3</v>
      </c>
      <c r="M3046" s="288">
        <f t="shared" si="94"/>
        <v>4.4216000000000012E-3</v>
      </c>
      <c r="N3046" s="289">
        <f t="shared" si="95"/>
        <v>0.59819254288651991</v>
      </c>
    </row>
    <row r="3047" spans="1:14">
      <c r="A3047" s="273" t="s">
        <v>1992</v>
      </c>
      <c r="B3047" s="273">
        <v>462322402</v>
      </c>
      <c r="C3047" s="273" t="s">
        <v>1993</v>
      </c>
      <c r="D3047" s="273">
        <v>24634928</v>
      </c>
      <c r="E3047" s="273">
        <v>100</v>
      </c>
      <c r="F3047" s="273" t="s">
        <v>1772</v>
      </c>
      <c r="G3047" s="273" t="s">
        <v>1255</v>
      </c>
      <c r="H3047" s="273" t="s">
        <v>1773</v>
      </c>
      <c r="I3047" s="287">
        <v>1</v>
      </c>
      <c r="J3047" s="273">
        <v>90</v>
      </c>
      <c r="K3047" s="288">
        <v>7.3318800000000003E-2</v>
      </c>
      <c r="L3047" s="288">
        <v>5.9912E-2</v>
      </c>
      <c r="M3047" s="288">
        <f t="shared" si="94"/>
        <v>1.3406800000000003E-2</v>
      </c>
      <c r="N3047" s="289">
        <f t="shared" si="95"/>
        <v>0.18285623878186771</v>
      </c>
    </row>
    <row r="3048" spans="1:14">
      <c r="A3048" s="273" t="s">
        <v>2025</v>
      </c>
      <c r="B3048" s="273">
        <v>462314404</v>
      </c>
      <c r="C3048" s="273" t="s">
        <v>2026</v>
      </c>
      <c r="D3048" s="273">
        <v>24831684</v>
      </c>
      <c r="E3048" s="273">
        <v>100</v>
      </c>
      <c r="F3048" s="273" t="s">
        <v>1772</v>
      </c>
      <c r="G3048" s="273" t="s">
        <v>1255</v>
      </c>
      <c r="H3048" s="273" t="s">
        <v>1773</v>
      </c>
      <c r="I3048" s="287">
        <v>1</v>
      </c>
      <c r="J3048" s="273">
        <v>124</v>
      </c>
      <c r="K3048" s="288">
        <v>3.3756399999999999E-2</v>
      </c>
      <c r="L3048" s="288">
        <v>2.3712E-2</v>
      </c>
      <c r="M3048" s="288">
        <f t="shared" si="94"/>
        <v>1.0044399999999998E-2</v>
      </c>
      <c r="N3048" s="289">
        <f t="shared" si="95"/>
        <v>0.29755542652652528</v>
      </c>
    </row>
    <row r="3049" spans="1:14">
      <c r="A3049" s="273" t="s">
        <v>2025</v>
      </c>
      <c r="B3049" s="273">
        <v>462314404</v>
      </c>
      <c r="C3049" s="273" t="s">
        <v>2026</v>
      </c>
      <c r="D3049" s="273">
        <v>24831734</v>
      </c>
      <c r="E3049" s="273">
        <v>100</v>
      </c>
      <c r="F3049" s="273" t="s">
        <v>1772</v>
      </c>
      <c r="G3049" s="273" t="s">
        <v>1255</v>
      </c>
      <c r="H3049" s="273" t="s">
        <v>1773</v>
      </c>
      <c r="I3049" s="287">
        <v>1</v>
      </c>
      <c r="J3049" s="273">
        <v>70</v>
      </c>
      <c r="K3049" s="288">
        <v>9.0699600000000005E-2</v>
      </c>
      <c r="L3049" s="288">
        <v>4.4561000000000003E-2</v>
      </c>
      <c r="M3049" s="288">
        <f t="shared" si="94"/>
        <v>4.6138600000000002E-2</v>
      </c>
      <c r="N3049" s="289">
        <f t="shared" si="95"/>
        <v>0.50869684100040136</v>
      </c>
    </row>
    <row r="3050" spans="1:14">
      <c r="A3050" s="273" t="s">
        <v>2025</v>
      </c>
      <c r="B3050" s="273">
        <v>462314404</v>
      </c>
      <c r="C3050" s="273" t="s">
        <v>2026</v>
      </c>
      <c r="D3050" s="273">
        <v>24831836</v>
      </c>
      <c r="E3050" s="273">
        <v>100</v>
      </c>
      <c r="F3050" s="273" t="s">
        <v>1772</v>
      </c>
      <c r="G3050" s="273" t="s">
        <v>1255</v>
      </c>
      <c r="H3050" s="273" t="s">
        <v>1773</v>
      </c>
      <c r="I3050" s="287">
        <v>1</v>
      </c>
      <c r="J3050" s="273">
        <v>145</v>
      </c>
      <c r="K3050" s="288">
        <v>5.5694399999999998E-2</v>
      </c>
      <c r="L3050" s="288">
        <v>4.2301999999999999E-2</v>
      </c>
      <c r="M3050" s="288">
        <f t="shared" si="94"/>
        <v>1.3392399999999999E-2</v>
      </c>
      <c r="N3050" s="289">
        <f t="shared" si="95"/>
        <v>0.24046223677784478</v>
      </c>
    </row>
    <row r="3051" spans="1:14">
      <c r="A3051" s="273" t="s">
        <v>2107</v>
      </c>
      <c r="B3051" s="273">
        <v>462311102</v>
      </c>
      <c r="C3051" s="273" t="s">
        <v>2108</v>
      </c>
      <c r="D3051" s="273">
        <v>26151427</v>
      </c>
      <c r="E3051" s="273">
        <v>100</v>
      </c>
      <c r="F3051" s="273" t="s">
        <v>1772</v>
      </c>
      <c r="G3051" s="273" t="s">
        <v>1255</v>
      </c>
      <c r="H3051" s="273" t="s">
        <v>1773</v>
      </c>
      <c r="I3051" s="287">
        <v>1</v>
      </c>
      <c r="J3051" s="273">
        <v>74</v>
      </c>
      <c r="K3051" s="288">
        <v>1.9997599999999997E-2</v>
      </c>
      <c r="L3051" s="288">
        <v>1.2763999999999999E-2</v>
      </c>
      <c r="M3051" s="288">
        <f t="shared" si="94"/>
        <v>7.233599999999998E-3</v>
      </c>
      <c r="N3051" s="289">
        <f t="shared" si="95"/>
        <v>0.36172340680881698</v>
      </c>
    </row>
    <row r="3052" spans="1:14">
      <c r="A3052" s="273" t="s">
        <v>2104</v>
      </c>
      <c r="B3052" s="273">
        <v>462314703</v>
      </c>
      <c r="C3052" s="273" t="s">
        <v>1597</v>
      </c>
      <c r="D3052" s="273">
        <v>28032905</v>
      </c>
      <c r="E3052" s="273">
        <v>100</v>
      </c>
      <c r="F3052" s="273" t="s">
        <v>1772</v>
      </c>
      <c r="G3052" s="273" t="s">
        <v>1255</v>
      </c>
      <c r="H3052" s="273" t="s">
        <v>1773</v>
      </c>
      <c r="I3052" s="287">
        <v>1</v>
      </c>
      <c r="J3052" s="273">
        <v>107</v>
      </c>
      <c r="K3052" s="288">
        <v>6.8273199999999992E-2</v>
      </c>
      <c r="L3052" s="288">
        <v>4.0652000000000001E-2</v>
      </c>
      <c r="M3052" s="288">
        <f t="shared" si="94"/>
        <v>2.7621199999999992E-2</v>
      </c>
      <c r="N3052" s="289">
        <f t="shared" si="95"/>
        <v>0.40456870338580869</v>
      </c>
    </row>
    <row r="3053" spans="1:14">
      <c r="A3053" s="273" t="s">
        <v>2119</v>
      </c>
      <c r="B3053" s="273">
        <v>462313301</v>
      </c>
      <c r="C3053" s="273" t="s">
        <v>1589</v>
      </c>
      <c r="D3053" s="273">
        <v>28032967</v>
      </c>
      <c r="E3053" s="273">
        <v>100</v>
      </c>
      <c r="F3053" s="273" t="s">
        <v>1772</v>
      </c>
      <c r="G3053" s="273" t="s">
        <v>1255</v>
      </c>
      <c r="H3053" s="273" t="s">
        <v>1773</v>
      </c>
      <c r="I3053" s="287">
        <v>1</v>
      </c>
      <c r="J3053" s="273">
        <v>75</v>
      </c>
      <c r="K3053" s="288">
        <v>0.1190572</v>
      </c>
      <c r="L3053" s="288">
        <v>4.1763000000000002E-2</v>
      </c>
      <c r="M3053" s="288">
        <f t="shared" si="94"/>
        <v>7.7294200000000007E-2</v>
      </c>
      <c r="N3053" s="289">
        <f t="shared" si="95"/>
        <v>0.64921903085239707</v>
      </c>
    </row>
    <row r="3054" spans="1:14">
      <c r="A3054" s="273" t="s">
        <v>2100</v>
      </c>
      <c r="B3054" s="273">
        <v>462333304</v>
      </c>
      <c r="C3054" s="273" t="s">
        <v>1617</v>
      </c>
      <c r="D3054" s="273">
        <v>28033035</v>
      </c>
      <c r="E3054" s="273">
        <v>100</v>
      </c>
      <c r="F3054" s="273" t="s">
        <v>1772</v>
      </c>
      <c r="G3054" s="273" t="s">
        <v>1255</v>
      </c>
      <c r="H3054" s="273" t="s">
        <v>1773</v>
      </c>
      <c r="I3054" s="287">
        <v>1</v>
      </c>
      <c r="J3054" s="273">
        <v>69</v>
      </c>
      <c r="K3054" s="288">
        <v>2.6807999999999998E-2</v>
      </c>
      <c r="L3054" s="288">
        <v>1.5093000000000001E-2</v>
      </c>
      <c r="M3054" s="288">
        <f t="shared" si="94"/>
        <v>1.1714999999999998E-2</v>
      </c>
      <c r="N3054" s="289">
        <f t="shared" si="95"/>
        <v>0.43699641897940911</v>
      </c>
    </row>
    <row r="3055" spans="1:14">
      <c r="A3055" s="273" t="s">
        <v>2100</v>
      </c>
      <c r="B3055" s="273">
        <v>462333302</v>
      </c>
      <c r="C3055" s="273" t="s">
        <v>1615</v>
      </c>
      <c r="D3055" s="273">
        <v>28033295</v>
      </c>
      <c r="E3055" s="273">
        <v>100</v>
      </c>
      <c r="F3055" s="273" t="s">
        <v>1772</v>
      </c>
      <c r="G3055" s="273" t="s">
        <v>1255</v>
      </c>
      <c r="H3055" s="273" t="s">
        <v>1773</v>
      </c>
      <c r="I3055" s="287">
        <v>1</v>
      </c>
      <c r="J3055" s="273">
        <v>70</v>
      </c>
      <c r="K3055" s="288">
        <v>4.1181199999999994E-2</v>
      </c>
      <c r="L3055" s="288">
        <v>3.6569999999999998E-2</v>
      </c>
      <c r="M3055" s="288">
        <f t="shared" si="94"/>
        <v>4.6111999999999959E-3</v>
      </c>
      <c r="N3055" s="289">
        <f t="shared" si="95"/>
        <v>0.111973424766641</v>
      </c>
    </row>
    <row r="3056" spans="1:14">
      <c r="A3056" s="273" t="s">
        <v>2038</v>
      </c>
      <c r="B3056" s="273">
        <v>462312203</v>
      </c>
      <c r="C3056" s="273" t="s">
        <v>1585</v>
      </c>
      <c r="D3056" s="273">
        <v>28777841</v>
      </c>
      <c r="E3056" s="273">
        <v>100</v>
      </c>
      <c r="F3056" s="273" t="s">
        <v>1772</v>
      </c>
      <c r="G3056" s="273" t="s">
        <v>1255</v>
      </c>
      <c r="H3056" s="273" t="s">
        <v>1773</v>
      </c>
      <c r="I3056" s="287">
        <v>1</v>
      </c>
      <c r="J3056" s="273">
        <v>153</v>
      </c>
      <c r="K3056" s="288">
        <v>1.9245599999999998E-2</v>
      </c>
      <c r="L3056" s="288">
        <v>1.1417999999999999E-2</v>
      </c>
      <c r="M3056" s="288">
        <f t="shared" si="94"/>
        <v>7.8275999999999988E-3</v>
      </c>
      <c r="N3056" s="289">
        <f t="shared" si="95"/>
        <v>0.40672153635116598</v>
      </c>
    </row>
    <row r="3057" spans="1:14">
      <c r="A3057" s="273" t="s">
        <v>2102</v>
      </c>
      <c r="B3057" s="273">
        <v>462333402</v>
      </c>
      <c r="C3057" s="273" t="s">
        <v>1632</v>
      </c>
      <c r="D3057" s="273">
        <v>28777863</v>
      </c>
      <c r="E3057" s="273">
        <v>100</v>
      </c>
      <c r="F3057" s="273" t="s">
        <v>1772</v>
      </c>
      <c r="G3057" s="273" t="s">
        <v>1255</v>
      </c>
      <c r="H3057" s="273" t="s">
        <v>1773</v>
      </c>
      <c r="I3057" s="287">
        <v>1</v>
      </c>
      <c r="J3057" s="273">
        <v>166</v>
      </c>
      <c r="K3057" s="288">
        <v>4.2630000000000001E-2</v>
      </c>
      <c r="L3057" s="288">
        <v>1.4142E-2</v>
      </c>
      <c r="M3057" s="288">
        <f t="shared" si="94"/>
        <v>2.8487999999999999E-2</v>
      </c>
      <c r="N3057" s="289">
        <f t="shared" si="95"/>
        <v>0.66826178747361009</v>
      </c>
    </row>
    <row r="3058" spans="1:14">
      <c r="A3058" s="273" t="s">
        <v>2120</v>
      </c>
      <c r="B3058" s="273">
        <v>462231101</v>
      </c>
      <c r="C3058" s="273" t="s">
        <v>1662</v>
      </c>
      <c r="D3058" s="273">
        <v>16622509</v>
      </c>
      <c r="E3058" s="273">
        <v>100</v>
      </c>
      <c r="F3058" s="273" t="s">
        <v>1772</v>
      </c>
      <c r="G3058" s="273" t="s">
        <v>1255</v>
      </c>
      <c r="H3058" s="273" t="s">
        <v>1773</v>
      </c>
      <c r="I3058" s="287">
        <v>1</v>
      </c>
      <c r="J3058" s="273">
        <v>95</v>
      </c>
      <c r="K3058" s="288">
        <v>0.12710839999999998</v>
      </c>
      <c r="L3058" s="288">
        <v>4.8656999999999999E-2</v>
      </c>
      <c r="M3058" s="288">
        <f t="shared" ref="M3058:M3121" si="96">K3058-L3058</f>
        <v>7.8451399999999977E-2</v>
      </c>
      <c r="N3058" s="289">
        <f t="shared" ref="N3058:N3121" si="97">M3058/K3058</f>
        <v>0.61720075148455955</v>
      </c>
    </row>
    <row r="3059" spans="1:14">
      <c r="A3059" s="273" t="s">
        <v>2120</v>
      </c>
      <c r="B3059" s="273">
        <v>462231106</v>
      </c>
      <c r="C3059" s="273" t="s">
        <v>2121</v>
      </c>
      <c r="D3059" s="273">
        <v>16622517</v>
      </c>
      <c r="E3059" s="273">
        <v>100</v>
      </c>
      <c r="F3059" s="273" t="s">
        <v>1772</v>
      </c>
      <c r="G3059" s="273" t="s">
        <v>1255</v>
      </c>
      <c r="H3059" s="273" t="s">
        <v>1773</v>
      </c>
      <c r="I3059" s="287">
        <v>1</v>
      </c>
      <c r="J3059" s="273">
        <v>34</v>
      </c>
      <c r="K3059" s="288">
        <v>1.8749999999999999E-2</v>
      </c>
      <c r="L3059" s="288">
        <v>1.533E-2</v>
      </c>
      <c r="M3059" s="288">
        <f t="shared" si="96"/>
        <v>3.4199999999999994E-3</v>
      </c>
      <c r="N3059" s="289">
        <f t="shared" si="97"/>
        <v>0.18239999999999998</v>
      </c>
    </row>
    <row r="3060" spans="1:14">
      <c r="A3060" s="273" t="s">
        <v>2120</v>
      </c>
      <c r="B3060" s="273">
        <v>462231101</v>
      </c>
      <c r="C3060" s="273" t="s">
        <v>1662</v>
      </c>
      <c r="D3060" s="273">
        <v>16622541</v>
      </c>
      <c r="E3060" s="273">
        <v>100</v>
      </c>
      <c r="F3060" s="273" t="s">
        <v>1772</v>
      </c>
      <c r="G3060" s="273" t="s">
        <v>1255</v>
      </c>
      <c r="H3060" s="273" t="s">
        <v>1773</v>
      </c>
      <c r="I3060" s="287">
        <v>1</v>
      </c>
      <c r="J3060" s="273">
        <v>62</v>
      </c>
      <c r="K3060" s="288">
        <v>0.19335560000000002</v>
      </c>
      <c r="L3060" s="288">
        <v>0.115407</v>
      </c>
      <c r="M3060" s="288">
        <f t="shared" si="96"/>
        <v>7.7948600000000021E-2</v>
      </c>
      <c r="N3060" s="289">
        <f t="shared" si="97"/>
        <v>0.40313598364877984</v>
      </c>
    </row>
    <row r="3061" spans="1:14">
      <c r="A3061" s="273" t="s">
        <v>2120</v>
      </c>
      <c r="B3061" s="273">
        <v>462231101</v>
      </c>
      <c r="C3061" s="273" t="s">
        <v>1662</v>
      </c>
      <c r="D3061" s="273">
        <v>16622557</v>
      </c>
      <c r="E3061" s="273">
        <v>100</v>
      </c>
      <c r="F3061" s="273" t="s">
        <v>1772</v>
      </c>
      <c r="G3061" s="273" t="s">
        <v>1255</v>
      </c>
      <c r="H3061" s="273" t="s">
        <v>1773</v>
      </c>
      <c r="I3061" s="287">
        <v>1</v>
      </c>
      <c r="J3061" s="273">
        <v>68</v>
      </c>
      <c r="K3061" s="288">
        <v>0.1009848</v>
      </c>
      <c r="L3061" s="288">
        <v>4.3936008999999998E-2</v>
      </c>
      <c r="M3061" s="288">
        <f t="shared" si="96"/>
        <v>5.7048791000000001E-2</v>
      </c>
      <c r="N3061" s="289">
        <f t="shared" si="97"/>
        <v>0.56492453319707525</v>
      </c>
    </row>
    <row r="3062" spans="1:14">
      <c r="A3062" s="273" t="s">
        <v>2120</v>
      </c>
      <c r="B3062" s="273">
        <v>462231101</v>
      </c>
      <c r="C3062" s="273" t="s">
        <v>1662</v>
      </c>
      <c r="D3062" s="273">
        <v>16622565</v>
      </c>
      <c r="E3062" s="273">
        <v>250</v>
      </c>
      <c r="F3062" s="273" t="s">
        <v>1772</v>
      </c>
      <c r="G3062" s="273" t="s">
        <v>1255</v>
      </c>
      <c r="H3062" s="273" t="s">
        <v>1773</v>
      </c>
      <c r="I3062" s="287">
        <v>1</v>
      </c>
      <c r="J3062" s="273">
        <v>210</v>
      </c>
      <c r="K3062" s="288">
        <v>0.39013920000000002</v>
      </c>
      <c r="L3062" s="288">
        <v>0.166736</v>
      </c>
      <c r="M3062" s="288">
        <f t="shared" si="96"/>
        <v>0.22340320000000002</v>
      </c>
      <c r="N3062" s="289">
        <f t="shared" si="97"/>
        <v>0.57262433510910982</v>
      </c>
    </row>
    <row r="3063" spans="1:14">
      <c r="A3063" s="273" t="s">
        <v>2120</v>
      </c>
      <c r="B3063" s="273">
        <v>462231101</v>
      </c>
      <c r="C3063" s="273" t="s">
        <v>1662</v>
      </c>
      <c r="D3063" s="273">
        <v>16622597</v>
      </c>
      <c r="E3063" s="273">
        <v>100</v>
      </c>
      <c r="F3063" s="273" t="s">
        <v>1772</v>
      </c>
      <c r="G3063" s="273" t="s">
        <v>1255</v>
      </c>
      <c r="H3063" s="273" t="s">
        <v>1773</v>
      </c>
      <c r="I3063" s="287">
        <v>1</v>
      </c>
      <c r="J3063" s="273">
        <v>16</v>
      </c>
      <c r="K3063" s="288">
        <v>5.8634800000000001E-2</v>
      </c>
      <c r="L3063" s="288">
        <v>2.3015000000000001E-2</v>
      </c>
      <c r="M3063" s="288">
        <f t="shared" si="96"/>
        <v>3.56198E-2</v>
      </c>
      <c r="N3063" s="289">
        <f t="shared" si="97"/>
        <v>0.60748565698186063</v>
      </c>
    </row>
    <row r="3064" spans="1:14">
      <c r="A3064" s="273" t="s">
        <v>2120</v>
      </c>
      <c r="B3064" s="273">
        <v>462231101</v>
      </c>
      <c r="C3064" s="273" t="s">
        <v>1662</v>
      </c>
      <c r="D3064" s="273">
        <v>16622601</v>
      </c>
      <c r="E3064" s="273">
        <v>100</v>
      </c>
      <c r="F3064" s="273" t="s">
        <v>1772</v>
      </c>
      <c r="G3064" s="273" t="s">
        <v>1255</v>
      </c>
      <c r="H3064" s="273" t="s">
        <v>1773</v>
      </c>
      <c r="I3064" s="287">
        <v>1</v>
      </c>
      <c r="J3064" s="273">
        <v>91</v>
      </c>
      <c r="K3064" s="288">
        <v>7.8882399999999991E-2</v>
      </c>
      <c r="L3064" s="288">
        <v>4.8756000000000001E-2</v>
      </c>
      <c r="M3064" s="288">
        <f t="shared" si="96"/>
        <v>3.0126399999999991E-2</v>
      </c>
      <c r="N3064" s="289">
        <f t="shared" si="97"/>
        <v>0.38191535754490219</v>
      </c>
    </row>
    <row r="3065" spans="1:14">
      <c r="A3065" s="273" t="s">
        <v>2120</v>
      </c>
      <c r="B3065" s="273">
        <v>462231101</v>
      </c>
      <c r="C3065" s="273" t="s">
        <v>1662</v>
      </c>
      <c r="D3065" s="273">
        <v>16622629</v>
      </c>
      <c r="E3065" s="273">
        <v>100</v>
      </c>
      <c r="F3065" s="273" t="s">
        <v>1772</v>
      </c>
      <c r="G3065" s="273" t="s">
        <v>1255</v>
      </c>
      <c r="H3065" s="273" t="s">
        <v>1773</v>
      </c>
      <c r="I3065" s="287">
        <v>1</v>
      </c>
      <c r="J3065" s="273">
        <v>74</v>
      </c>
      <c r="K3065" s="288">
        <v>8.4643599999999999E-2</v>
      </c>
      <c r="L3065" s="288">
        <v>6.9375539999999999E-2</v>
      </c>
      <c r="M3065" s="288">
        <f t="shared" si="96"/>
        <v>1.526806E-2</v>
      </c>
      <c r="N3065" s="289">
        <f t="shared" si="97"/>
        <v>0.18038056037314104</v>
      </c>
    </row>
    <row r="3066" spans="1:14">
      <c r="A3066" s="273" t="s">
        <v>2120</v>
      </c>
      <c r="B3066" s="273">
        <v>462231101</v>
      </c>
      <c r="C3066" s="273" t="s">
        <v>1662</v>
      </c>
      <c r="D3066" s="273">
        <v>16622647</v>
      </c>
      <c r="E3066" s="273">
        <v>100</v>
      </c>
      <c r="F3066" s="273" t="s">
        <v>1772</v>
      </c>
      <c r="G3066" s="273" t="s">
        <v>1255</v>
      </c>
      <c r="H3066" s="273" t="s">
        <v>1773</v>
      </c>
      <c r="I3066" s="287">
        <v>1</v>
      </c>
      <c r="J3066" s="273">
        <v>118</v>
      </c>
      <c r="K3066" s="288">
        <v>0.14431479999999999</v>
      </c>
      <c r="L3066" s="288">
        <v>9.1411999999999993E-2</v>
      </c>
      <c r="M3066" s="288">
        <f t="shared" si="96"/>
        <v>5.29028E-2</v>
      </c>
      <c r="N3066" s="289">
        <f t="shared" si="97"/>
        <v>0.36657917275289853</v>
      </c>
    </row>
    <row r="3067" spans="1:14">
      <c r="A3067" s="273" t="s">
        <v>2120</v>
      </c>
      <c r="B3067" s="273">
        <v>462231101</v>
      </c>
      <c r="C3067" s="273" t="s">
        <v>1662</v>
      </c>
      <c r="D3067" s="273">
        <v>16622673</v>
      </c>
      <c r="E3067" s="273">
        <v>250</v>
      </c>
      <c r="F3067" s="273" t="s">
        <v>1772</v>
      </c>
      <c r="G3067" s="273" t="s">
        <v>1255</v>
      </c>
      <c r="H3067" s="273" t="s">
        <v>1773</v>
      </c>
      <c r="I3067" s="287">
        <v>1</v>
      </c>
      <c r="J3067" s="273">
        <v>80</v>
      </c>
      <c r="K3067" s="288">
        <v>0.14268879999999998</v>
      </c>
      <c r="L3067" s="288">
        <v>0.10223400000000001</v>
      </c>
      <c r="M3067" s="288">
        <f t="shared" si="96"/>
        <v>4.0454799999999971E-2</v>
      </c>
      <c r="N3067" s="289">
        <f t="shared" si="97"/>
        <v>0.28351769725444448</v>
      </c>
    </row>
    <row r="3068" spans="1:14">
      <c r="A3068" s="273" t="s">
        <v>2120</v>
      </c>
      <c r="B3068" s="273">
        <v>462231101</v>
      </c>
      <c r="C3068" s="273" t="s">
        <v>1662</v>
      </c>
      <c r="D3068" s="273">
        <v>16622697</v>
      </c>
      <c r="E3068" s="273">
        <v>100</v>
      </c>
      <c r="F3068" s="273" t="s">
        <v>1772</v>
      </c>
      <c r="G3068" s="273" t="s">
        <v>1255</v>
      </c>
      <c r="H3068" s="273" t="s">
        <v>1773</v>
      </c>
      <c r="I3068" s="287">
        <v>1</v>
      </c>
      <c r="J3068" s="273">
        <v>91</v>
      </c>
      <c r="K3068" s="288">
        <v>0.15801520000000002</v>
      </c>
      <c r="L3068" s="288">
        <v>6.3400809000000002E-2</v>
      </c>
      <c r="M3068" s="288">
        <f t="shared" si="96"/>
        <v>9.461439100000002E-2</v>
      </c>
      <c r="N3068" s="289">
        <f t="shared" si="97"/>
        <v>0.59876765652924535</v>
      </c>
    </row>
    <row r="3069" spans="1:14">
      <c r="A3069" s="273" t="s">
        <v>2120</v>
      </c>
      <c r="B3069" s="273">
        <v>462231106</v>
      </c>
      <c r="C3069" s="273" t="s">
        <v>2121</v>
      </c>
      <c r="D3069" s="273">
        <v>16622757</v>
      </c>
      <c r="E3069" s="273">
        <v>100</v>
      </c>
      <c r="F3069" s="273" t="s">
        <v>1772</v>
      </c>
      <c r="G3069" s="273" t="s">
        <v>1255</v>
      </c>
      <c r="H3069" s="273" t="s">
        <v>1773</v>
      </c>
      <c r="I3069" s="287">
        <v>1</v>
      </c>
      <c r="J3069" s="273">
        <v>100</v>
      </c>
      <c r="K3069" s="288">
        <v>0.19351279999999998</v>
      </c>
      <c r="L3069" s="288">
        <v>0.168821</v>
      </c>
      <c r="M3069" s="288">
        <f t="shared" si="96"/>
        <v>2.4691799999999986E-2</v>
      </c>
      <c r="N3069" s="289">
        <f t="shared" si="97"/>
        <v>0.12759776097498454</v>
      </c>
    </row>
    <row r="3070" spans="1:14">
      <c r="A3070" s="273" t="s">
        <v>2120</v>
      </c>
      <c r="B3070" s="273">
        <v>462231106</v>
      </c>
      <c r="C3070" s="273" t="s">
        <v>2121</v>
      </c>
      <c r="D3070" s="273">
        <v>16622823</v>
      </c>
      <c r="E3070" s="273">
        <v>100</v>
      </c>
      <c r="F3070" s="273" t="s">
        <v>1772</v>
      </c>
      <c r="G3070" s="273" t="s">
        <v>1255</v>
      </c>
      <c r="H3070" s="273" t="s">
        <v>1773</v>
      </c>
      <c r="I3070" s="287">
        <v>1</v>
      </c>
      <c r="J3070" s="273">
        <v>69</v>
      </c>
      <c r="K3070" s="288">
        <v>0.11527280000000001</v>
      </c>
      <c r="L3070" s="288">
        <v>8.3596299999999998E-2</v>
      </c>
      <c r="M3070" s="288">
        <f t="shared" si="96"/>
        <v>3.167650000000001E-2</v>
      </c>
      <c r="N3070" s="289">
        <f t="shared" si="97"/>
        <v>0.2747959622738409</v>
      </c>
    </row>
    <row r="3071" spans="1:14">
      <c r="A3071" s="273" t="s">
        <v>2120</v>
      </c>
      <c r="B3071" s="273">
        <v>462231106</v>
      </c>
      <c r="C3071" s="273" t="s">
        <v>2121</v>
      </c>
      <c r="D3071" s="273">
        <v>16622855</v>
      </c>
      <c r="E3071" s="273">
        <v>100</v>
      </c>
      <c r="F3071" s="273" t="s">
        <v>1772</v>
      </c>
      <c r="G3071" s="273" t="s">
        <v>1255</v>
      </c>
      <c r="H3071" s="273" t="s">
        <v>1773</v>
      </c>
      <c r="I3071" s="287">
        <v>1</v>
      </c>
      <c r="J3071" s="273">
        <v>73</v>
      </c>
      <c r="K3071" s="288">
        <v>0.1795388</v>
      </c>
      <c r="L3071" s="288">
        <v>7.9936292000000006E-2</v>
      </c>
      <c r="M3071" s="288">
        <f t="shared" si="96"/>
        <v>9.9602507999999992E-2</v>
      </c>
      <c r="N3071" s="289">
        <f t="shared" si="97"/>
        <v>0.5547687073769012</v>
      </c>
    </row>
    <row r="3072" spans="1:14">
      <c r="A3072" s="273" t="s">
        <v>2120</v>
      </c>
      <c r="B3072" s="273">
        <v>462231106</v>
      </c>
      <c r="C3072" s="273" t="s">
        <v>2121</v>
      </c>
      <c r="D3072" s="273">
        <v>16622859</v>
      </c>
      <c r="E3072" s="273">
        <v>100</v>
      </c>
      <c r="F3072" s="273" t="s">
        <v>1772</v>
      </c>
      <c r="G3072" s="273" t="s">
        <v>1255</v>
      </c>
      <c r="H3072" s="273" t="s">
        <v>1773</v>
      </c>
      <c r="I3072" s="287">
        <v>1</v>
      </c>
      <c r="J3072" s="273">
        <v>66</v>
      </c>
      <c r="K3072" s="288">
        <v>9.293839999999999E-2</v>
      </c>
      <c r="L3072" s="288">
        <v>7.2621000000000005E-2</v>
      </c>
      <c r="M3072" s="288">
        <f t="shared" si="96"/>
        <v>2.0317399999999985E-2</v>
      </c>
      <c r="N3072" s="289">
        <f t="shared" si="97"/>
        <v>0.21861146738054441</v>
      </c>
    </row>
    <row r="3073" spans="1:14">
      <c r="A3073" s="273" t="s">
        <v>2120</v>
      </c>
      <c r="B3073" s="273">
        <v>462231105</v>
      </c>
      <c r="C3073" s="273" t="s">
        <v>2122</v>
      </c>
      <c r="D3073" s="273">
        <v>16622921</v>
      </c>
      <c r="E3073" s="273">
        <v>100</v>
      </c>
      <c r="F3073" s="273" t="s">
        <v>1772</v>
      </c>
      <c r="G3073" s="273" t="s">
        <v>1255</v>
      </c>
      <c r="H3073" s="273" t="s">
        <v>1773</v>
      </c>
      <c r="I3073" s="287">
        <v>1</v>
      </c>
      <c r="J3073" s="273">
        <v>79</v>
      </c>
      <c r="K3073" s="288">
        <v>0.1971736</v>
      </c>
      <c r="L3073" s="288">
        <v>7.9758999999999997E-2</v>
      </c>
      <c r="M3073" s="288">
        <f t="shared" si="96"/>
        <v>0.11741460000000001</v>
      </c>
      <c r="N3073" s="289">
        <f t="shared" si="97"/>
        <v>0.59548844267183842</v>
      </c>
    </row>
    <row r="3074" spans="1:14">
      <c r="A3074" s="273" t="s">
        <v>2123</v>
      </c>
      <c r="B3074" s="273">
        <v>462232102</v>
      </c>
      <c r="C3074" s="273" t="s">
        <v>2124</v>
      </c>
      <c r="D3074" s="273">
        <v>16622973</v>
      </c>
      <c r="E3074" s="273">
        <v>250</v>
      </c>
      <c r="F3074" s="273" t="s">
        <v>1772</v>
      </c>
      <c r="G3074" s="273" t="s">
        <v>1255</v>
      </c>
      <c r="H3074" s="273" t="s">
        <v>1773</v>
      </c>
      <c r="I3074" s="287">
        <v>1</v>
      </c>
      <c r="J3074" s="273">
        <v>247</v>
      </c>
      <c r="K3074" s="288">
        <v>0.189944</v>
      </c>
      <c r="L3074" s="288">
        <v>0.122201</v>
      </c>
      <c r="M3074" s="288">
        <f t="shared" si="96"/>
        <v>6.7742999999999998E-2</v>
      </c>
      <c r="N3074" s="289">
        <f t="shared" si="97"/>
        <v>0.35664722233921575</v>
      </c>
    </row>
    <row r="3075" spans="1:14">
      <c r="A3075" s="273" t="s">
        <v>2123</v>
      </c>
      <c r="B3075" s="273">
        <v>462232103</v>
      </c>
      <c r="C3075" s="273" t="s">
        <v>2125</v>
      </c>
      <c r="D3075" s="273">
        <v>16622979</v>
      </c>
      <c r="E3075" s="273">
        <v>100</v>
      </c>
      <c r="F3075" s="273" t="s">
        <v>1772</v>
      </c>
      <c r="G3075" s="273" t="s">
        <v>1255</v>
      </c>
      <c r="H3075" s="273" t="s">
        <v>1773</v>
      </c>
      <c r="I3075" s="287">
        <v>1</v>
      </c>
      <c r="J3075" s="273">
        <v>56</v>
      </c>
      <c r="K3075" s="288">
        <v>7.6637200000000003E-2</v>
      </c>
      <c r="L3075" s="288">
        <v>5.6034E-2</v>
      </c>
      <c r="M3075" s="288">
        <f t="shared" si="96"/>
        <v>2.0603200000000002E-2</v>
      </c>
      <c r="N3075" s="289">
        <f t="shared" si="97"/>
        <v>0.26884071965050915</v>
      </c>
    </row>
    <row r="3076" spans="1:14">
      <c r="A3076" s="273" t="s">
        <v>2123</v>
      </c>
      <c r="B3076" s="273">
        <v>462232102</v>
      </c>
      <c r="C3076" s="273" t="s">
        <v>2124</v>
      </c>
      <c r="D3076" s="273">
        <v>16622981</v>
      </c>
      <c r="E3076" s="273">
        <v>100</v>
      </c>
      <c r="F3076" s="273" t="s">
        <v>1772</v>
      </c>
      <c r="G3076" s="273" t="s">
        <v>1255</v>
      </c>
      <c r="H3076" s="273" t="s">
        <v>1773</v>
      </c>
      <c r="I3076" s="287">
        <v>1</v>
      </c>
      <c r="J3076" s="273">
        <v>31</v>
      </c>
      <c r="K3076" s="288">
        <v>3.1884799999999998E-2</v>
      </c>
      <c r="L3076" s="288">
        <v>1.3735000000000001E-2</v>
      </c>
      <c r="M3076" s="288">
        <f t="shared" si="96"/>
        <v>1.8149799999999997E-2</v>
      </c>
      <c r="N3076" s="289">
        <f t="shared" si="97"/>
        <v>0.56923047972701724</v>
      </c>
    </row>
    <row r="3077" spans="1:14">
      <c r="A3077" s="273" t="s">
        <v>2123</v>
      </c>
      <c r="B3077" s="273">
        <v>462232102</v>
      </c>
      <c r="C3077" s="273" t="s">
        <v>2124</v>
      </c>
      <c r="D3077" s="273">
        <v>16622983</v>
      </c>
      <c r="E3077" s="273">
        <v>100</v>
      </c>
      <c r="F3077" s="273" t="s">
        <v>1772</v>
      </c>
      <c r="G3077" s="273" t="s">
        <v>1255</v>
      </c>
      <c r="H3077" s="273" t="s">
        <v>1773</v>
      </c>
      <c r="I3077" s="287">
        <v>1</v>
      </c>
      <c r="J3077" s="273">
        <v>18</v>
      </c>
      <c r="K3077" s="288">
        <v>1.76568E-2</v>
      </c>
      <c r="L3077" s="288">
        <v>6.4850000000000003E-3</v>
      </c>
      <c r="M3077" s="288">
        <f t="shared" si="96"/>
        <v>1.1171799999999999E-2</v>
      </c>
      <c r="N3077" s="289">
        <f t="shared" si="97"/>
        <v>0.63271940555480033</v>
      </c>
    </row>
    <row r="3078" spans="1:14">
      <c r="A3078" s="273" t="s">
        <v>2123</v>
      </c>
      <c r="B3078" s="273">
        <v>462232102</v>
      </c>
      <c r="C3078" s="273" t="s">
        <v>2124</v>
      </c>
      <c r="D3078" s="273">
        <v>16622987</v>
      </c>
      <c r="E3078" s="273">
        <v>100</v>
      </c>
      <c r="F3078" s="273" t="s">
        <v>1772</v>
      </c>
      <c r="G3078" s="273" t="s">
        <v>1255</v>
      </c>
      <c r="H3078" s="273" t="s">
        <v>1773</v>
      </c>
      <c r="I3078" s="287">
        <v>1</v>
      </c>
      <c r="J3078" s="273">
        <v>108</v>
      </c>
      <c r="K3078" s="288">
        <v>5.6109199999999998E-2</v>
      </c>
      <c r="L3078" s="288">
        <v>5.3262999999999998E-2</v>
      </c>
      <c r="M3078" s="288">
        <f t="shared" si="96"/>
        <v>2.8462000000000001E-3</v>
      </c>
      <c r="N3078" s="289">
        <f t="shared" si="97"/>
        <v>5.0726084135934928E-2</v>
      </c>
    </row>
    <row r="3079" spans="1:14">
      <c r="A3079" s="273" t="s">
        <v>2123</v>
      </c>
      <c r="B3079" s="273">
        <v>462232102</v>
      </c>
      <c r="C3079" s="273" t="s">
        <v>2124</v>
      </c>
      <c r="D3079" s="273">
        <v>16623007</v>
      </c>
      <c r="E3079" s="273">
        <v>100</v>
      </c>
      <c r="F3079" s="273" t="s">
        <v>1772</v>
      </c>
      <c r="G3079" s="273" t="s">
        <v>1255</v>
      </c>
      <c r="H3079" s="273" t="s">
        <v>1773</v>
      </c>
      <c r="I3079" s="287">
        <v>1</v>
      </c>
      <c r="J3079" s="273">
        <v>114</v>
      </c>
      <c r="K3079" s="288">
        <v>0.12812680000000001</v>
      </c>
      <c r="L3079" s="288">
        <v>6.1976000000000003E-2</v>
      </c>
      <c r="M3079" s="288">
        <f t="shared" si="96"/>
        <v>6.615080000000001E-2</v>
      </c>
      <c r="N3079" s="289">
        <f t="shared" si="97"/>
        <v>0.51629167356087879</v>
      </c>
    </row>
    <row r="3080" spans="1:14">
      <c r="A3080" s="273" t="s">
        <v>2123</v>
      </c>
      <c r="B3080" s="273">
        <v>462232102</v>
      </c>
      <c r="C3080" s="273" t="s">
        <v>2124</v>
      </c>
      <c r="D3080" s="273">
        <v>16623015</v>
      </c>
      <c r="E3080" s="273">
        <v>100</v>
      </c>
      <c r="F3080" s="273" t="s">
        <v>1772</v>
      </c>
      <c r="G3080" s="273" t="s">
        <v>1255</v>
      </c>
      <c r="H3080" s="273" t="s">
        <v>1773</v>
      </c>
      <c r="I3080" s="287">
        <v>1</v>
      </c>
      <c r="J3080" s="273">
        <v>51</v>
      </c>
      <c r="K3080" s="288">
        <v>2.6619199999999999E-2</v>
      </c>
      <c r="L3080" s="288">
        <v>2.3779999999999999E-2</v>
      </c>
      <c r="M3080" s="288">
        <f t="shared" si="96"/>
        <v>2.8392000000000001E-3</v>
      </c>
      <c r="N3080" s="289">
        <f t="shared" si="97"/>
        <v>0.10665985454108314</v>
      </c>
    </row>
    <row r="3081" spans="1:14">
      <c r="A3081" s="273" t="s">
        <v>2123</v>
      </c>
      <c r="B3081" s="273">
        <v>462232103</v>
      </c>
      <c r="C3081" s="273" t="s">
        <v>2125</v>
      </c>
      <c r="D3081" s="273">
        <v>16623017</v>
      </c>
      <c r="E3081" s="273">
        <v>100</v>
      </c>
      <c r="F3081" s="273" t="s">
        <v>1772</v>
      </c>
      <c r="G3081" s="273" t="s">
        <v>1255</v>
      </c>
      <c r="H3081" s="273" t="s">
        <v>1773</v>
      </c>
      <c r="I3081" s="287">
        <v>1</v>
      </c>
      <c r="J3081" s="273">
        <v>47</v>
      </c>
      <c r="K3081" s="288">
        <v>3.7077599999999995E-2</v>
      </c>
      <c r="L3081" s="288">
        <v>1.9448E-2</v>
      </c>
      <c r="M3081" s="288">
        <f t="shared" si="96"/>
        <v>1.7629599999999995E-2</v>
      </c>
      <c r="N3081" s="289">
        <f t="shared" si="97"/>
        <v>0.47547845599499422</v>
      </c>
    </row>
    <row r="3082" spans="1:14">
      <c r="A3082" s="273" t="s">
        <v>2123</v>
      </c>
      <c r="B3082" s="273">
        <v>462232102</v>
      </c>
      <c r="C3082" s="273" t="s">
        <v>2124</v>
      </c>
      <c r="D3082" s="273">
        <v>16623127</v>
      </c>
      <c r="E3082" s="273">
        <v>100</v>
      </c>
      <c r="F3082" s="273" t="s">
        <v>1772</v>
      </c>
      <c r="G3082" s="273" t="s">
        <v>1255</v>
      </c>
      <c r="H3082" s="273" t="s">
        <v>1773</v>
      </c>
      <c r="I3082" s="287">
        <v>1</v>
      </c>
      <c r="J3082" s="273">
        <v>40</v>
      </c>
      <c r="K3082" s="288">
        <v>6.4011999999999999E-2</v>
      </c>
      <c r="L3082" s="288">
        <v>4.2755000000000001E-2</v>
      </c>
      <c r="M3082" s="288">
        <f t="shared" si="96"/>
        <v>2.1256999999999998E-2</v>
      </c>
      <c r="N3082" s="289">
        <f t="shared" si="97"/>
        <v>0.33207836030744231</v>
      </c>
    </row>
    <row r="3083" spans="1:14">
      <c r="A3083" s="273" t="s">
        <v>2123</v>
      </c>
      <c r="B3083" s="273">
        <v>462232102</v>
      </c>
      <c r="C3083" s="273" t="s">
        <v>2124</v>
      </c>
      <c r="D3083" s="273">
        <v>16623159</v>
      </c>
      <c r="E3083" s="273">
        <v>100</v>
      </c>
      <c r="F3083" s="273" t="s">
        <v>1772</v>
      </c>
      <c r="G3083" s="273" t="s">
        <v>1255</v>
      </c>
      <c r="H3083" s="273" t="s">
        <v>1773</v>
      </c>
      <c r="I3083" s="287">
        <v>1</v>
      </c>
      <c r="J3083" s="273">
        <v>18</v>
      </c>
      <c r="K3083" s="288">
        <v>4.5097199999999997E-2</v>
      </c>
      <c r="L3083" s="288">
        <v>1.7262274000000001E-2</v>
      </c>
      <c r="M3083" s="288">
        <f t="shared" si="96"/>
        <v>2.7834925999999996E-2</v>
      </c>
      <c r="N3083" s="289">
        <f t="shared" si="97"/>
        <v>0.61722071436807602</v>
      </c>
    </row>
    <row r="3084" spans="1:14">
      <c r="A3084" s="273" t="s">
        <v>2123</v>
      </c>
      <c r="B3084" s="273">
        <v>462232102</v>
      </c>
      <c r="C3084" s="273" t="s">
        <v>2124</v>
      </c>
      <c r="D3084" s="273">
        <v>16623203</v>
      </c>
      <c r="E3084" s="273">
        <v>100</v>
      </c>
      <c r="F3084" s="273" t="s">
        <v>1772</v>
      </c>
      <c r="G3084" s="273" t="s">
        <v>1255</v>
      </c>
      <c r="H3084" s="273" t="s">
        <v>1773</v>
      </c>
      <c r="I3084" s="287">
        <v>1</v>
      </c>
      <c r="J3084" s="273">
        <v>16</v>
      </c>
      <c r="K3084" s="288">
        <v>7.1387999999999998E-3</v>
      </c>
      <c r="L3084" s="288">
        <v>4.3010000000000001E-3</v>
      </c>
      <c r="M3084" s="288">
        <f t="shared" si="96"/>
        <v>2.8377999999999997E-3</v>
      </c>
      <c r="N3084" s="289">
        <f t="shared" si="97"/>
        <v>0.3975177901047795</v>
      </c>
    </row>
    <row r="3085" spans="1:14">
      <c r="A3085" s="273" t="s">
        <v>2123</v>
      </c>
      <c r="B3085" s="273">
        <v>462232102</v>
      </c>
      <c r="C3085" s="273" t="s">
        <v>2124</v>
      </c>
      <c r="D3085" s="273">
        <v>16623243</v>
      </c>
      <c r="E3085" s="273">
        <v>100</v>
      </c>
      <c r="F3085" s="273" t="s">
        <v>1772</v>
      </c>
      <c r="G3085" s="273" t="s">
        <v>1255</v>
      </c>
      <c r="H3085" s="273" t="s">
        <v>1773</v>
      </c>
      <c r="I3085" s="287">
        <v>1</v>
      </c>
      <c r="J3085" s="273">
        <v>138</v>
      </c>
      <c r="K3085" s="288">
        <v>0.1000032</v>
      </c>
      <c r="L3085" s="288">
        <v>6.2285E-2</v>
      </c>
      <c r="M3085" s="288">
        <f t="shared" si="96"/>
        <v>3.77182E-2</v>
      </c>
      <c r="N3085" s="289">
        <f t="shared" si="97"/>
        <v>0.37716993056222203</v>
      </c>
    </row>
    <row r="3086" spans="1:14">
      <c r="A3086" s="273" t="s">
        <v>2120</v>
      </c>
      <c r="B3086" s="273">
        <v>462231101</v>
      </c>
      <c r="C3086" s="273" t="s">
        <v>1662</v>
      </c>
      <c r="D3086" s="273">
        <v>16623343</v>
      </c>
      <c r="E3086" s="273">
        <v>100</v>
      </c>
      <c r="F3086" s="273" t="s">
        <v>1772</v>
      </c>
      <c r="G3086" s="273" t="s">
        <v>1255</v>
      </c>
      <c r="H3086" s="273" t="s">
        <v>1773</v>
      </c>
      <c r="I3086" s="287">
        <v>1</v>
      </c>
      <c r="J3086" s="273">
        <v>109</v>
      </c>
      <c r="K3086" s="288">
        <v>0.1135572</v>
      </c>
      <c r="L3086" s="288">
        <v>7.8890000000000002E-2</v>
      </c>
      <c r="M3086" s="288">
        <f t="shared" si="96"/>
        <v>3.4667199999999995E-2</v>
      </c>
      <c r="N3086" s="289">
        <f t="shared" si="97"/>
        <v>0.30528403306879703</v>
      </c>
    </row>
    <row r="3087" spans="1:14">
      <c r="A3087" s="273" t="s">
        <v>2120</v>
      </c>
      <c r="B3087" s="273">
        <v>462231105</v>
      </c>
      <c r="C3087" s="273" t="s">
        <v>2122</v>
      </c>
      <c r="D3087" s="273">
        <v>16623353</v>
      </c>
      <c r="E3087" s="273">
        <v>100</v>
      </c>
      <c r="F3087" s="273" t="s">
        <v>1772</v>
      </c>
      <c r="G3087" s="273" t="s">
        <v>1255</v>
      </c>
      <c r="H3087" s="273" t="s">
        <v>1773</v>
      </c>
      <c r="I3087" s="287">
        <v>1</v>
      </c>
      <c r="J3087" s="273">
        <v>84</v>
      </c>
      <c r="K3087" s="288">
        <v>9.3058799999999997E-2</v>
      </c>
      <c r="L3087" s="288">
        <v>6.6490262000000008E-2</v>
      </c>
      <c r="M3087" s="288">
        <f t="shared" si="96"/>
        <v>2.6568537999999989E-2</v>
      </c>
      <c r="N3087" s="289">
        <f t="shared" si="97"/>
        <v>0.28550269292103475</v>
      </c>
    </row>
    <row r="3088" spans="1:14">
      <c r="A3088" s="273" t="s">
        <v>2120</v>
      </c>
      <c r="B3088" s="273">
        <v>462231105</v>
      </c>
      <c r="C3088" s="273" t="s">
        <v>2122</v>
      </c>
      <c r="D3088" s="273">
        <v>16623367</v>
      </c>
      <c r="E3088" s="273">
        <v>250</v>
      </c>
      <c r="F3088" s="273" t="s">
        <v>1772</v>
      </c>
      <c r="G3088" s="273" t="s">
        <v>1255</v>
      </c>
      <c r="H3088" s="273" t="s">
        <v>1773</v>
      </c>
      <c r="I3088" s="287">
        <v>1</v>
      </c>
      <c r="J3088" s="273">
        <v>83</v>
      </c>
      <c r="K3088" s="288">
        <v>0.24763120000000002</v>
      </c>
      <c r="L3088" s="288">
        <v>0.19756768100000002</v>
      </c>
      <c r="M3088" s="288">
        <f t="shared" si="96"/>
        <v>5.0063519000000001E-2</v>
      </c>
      <c r="N3088" s="289">
        <f t="shared" si="97"/>
        <v>0.20216967409599435</v>
      </c>
    </row>
    <row r="3089" spans="1:14">
      <c r="A3089" s="273" t="s">
        <v>2120</v>
      </c>
      <c r="B3089" s="273">
        <v>462231101</v>
      </c>
      <c r="C3089" s="273" t="s">
        <v>1662</v>
      </c>
      <c r="D3089" s="273">
        <v>16623391</v>
      </c>
      <c r="E3089" s="273">
        <v>100</v>
      </c>
      <c r="F3089" s="273" t="s">
        <v>1772</v>
      </c>
      <c r="G3089" s="273" t="s">
        <v>1255</v>
      </c>
      <c r="H3089" s="273" t="s">
        <v>1773</v>
      </c>
      <c r="I3089" s="287">
        <v>1</v>
      </c>
      <c r="J3089" s="273">
        <v>37</v>
      </c>
      <c r="K3089" s="288">
        <v>5.8266800000000001E-2</v>
      </c>
      <c r="L3089" s="288">
        <v>2.3272999999999999E-2</v>
      </c>
      <c r="M3089" s="288">
        <f t="shared" si="96"/>
        <v>3.4993800000000005E-2</v>
      </c>
      <c r="N3089" s="289">
        <f t="shared" si="97"/>
        <v>0.60057871721117351</v>
      </c>
    </row>
    <row r="3090" spans="1:14">
      <c r="A3090" s="273" t="s">
        <v>2123</v>
      </c>
      <c r="B3090" s="273">
        <v>462232103</v>
      </c>
      <c r="C3090" s="273" t="s">
        <v>2125</v>
      </c>
      <c r="D3090" s="273">
        <v>16623411</v>
      </c>
      <c r="E3090" s="273">
        <v>100</v>
      </c>
      <c r="F3090" s="273" t="s">
        <v>1772</v>
      </c>
      <c r="G3090" s="273" t="s">
        <v>1255</v>
      </c>
      <c r="H3090" s="273" t="s">
        <v>1773</v>
      </c>
      <c r="I3090" s="287">
        <v>1</v>
      </c>
      <c r="J3090" s="273">
        <v>28</v>
      </c>
      <c r="K3090" s="288">
        <v>6.3953599999999999E-2</v>
      </c>
      <c r="L3090" s="288">
        <v>3.6972999999999999E-2</v>
      </c>
      <c r="M3090" s="288">
        <f t="shared" si="96"/>
        <v>2.69806E-2</v>
      </c>
      <c r="N3090" s="289">
        <f t="shared" si="97"/>
        <v>0.42187773635886017</v>
      </c>
    </row>
    <row r="3091" spans="1:14">
      <c r="A3091" s="273" t="s">
        <v>2123</v>
      </c>
      <c r="B3091" s="273">
        <v>462232103</v>
      </c>
      <c r="C3091" s="273" t="s">
        <v>2125</v>
      </c>
      <c r="D3091" s="273">
        <v>16623417</v>
      </c>
      <c r="E3091" s="273">
        <v>100</v>
      </c>
      <c r="F3091" s="273" t="s">
        <v>1772</v>
      </c>
      <c r="G3091" s="273" t="s">
        <v>1255</v>
      </c>
      <c r="H3091" s="273" t="s">
        <v>1773</v>
      </c>
      <c r="I3091" s="287">
        <v>1</v>
      </c>
      <c r="J3091" s="273">
        <v>57</v>
      </c>
      <c r="K3091" s="288">
        <v>0.21533439999999998</v>
      </c>
      <c r="L3091" s="288">
        <v>8.3129012000000002E-2</v>
      </c>
      <c r="M3091" s="288">
        <f t="shared" si="96"/>
        <v>0.13220538799999998</v>
      </c>
      <c r="N3091" s="289">
        <f t="shared" si="97"/>
        <v>0.61395386895916304</v>
      </c>
    </row>
    <row r="3092" spans="1:14">
      <c r="A3092" s="273" t="s">
        <v>2123</v>
      </c>
      <c r="B3092" s="273">
        <v>462232103</v>
      </c>
      <c r="C3092" s="273" t="s">
        <v>2125</v>
      </c>
      <c r="D3092" s="273">
        <v>16623479</v>
      </c>
      <c r="E3092" s="273">
        <v>100</v>
      </c>
      <c r="F3092" s="273" t="s">
        <v>1772</v>
      </c>
      <c r="G3092" s="273" t="s">
        <v>1255</v>
      </c>
      <c r="H3092" s="273" t="s">
        <v>1773</v>
      </c>
      <c r="I3092" s="287">
        <v>1</v>
      </c>
      <c r="J3092" s="273">
        <v>55</v>
      </c>
      <c r="K3092" s="288">
        <v>0.1312564</v>
      </c>
      <c r="L3092" s="288">
        <v>0.11862157499999999</v>
      </c>
      <c r="M3092" s="288">
        <f t="shared" si="96"/>
        <v>1.2634825000000002E-2</v>
      </c>
      <c r="N3092" s="289">
        <f t="shared" si="97"/>
        <v>9.6260639481198645E-2</v>
      </c>
    </row>
    <row r="3093" spans="1:14">
      <c r="A3093" s="273" t="s">
        <v>2123</v>
      </c>
      <c r="B3093" s="273">
        <v>462232103</v>
      </c>
      <c r="C3093" s="273" t="s">
        <v>2125</v>
      </c>
      <c r="D3093" s="273">
        <v>16623515</v>
      </c>
      <c r="E3093" s="273">
        <v>100</v>
      </c>
      <c r="F3093" s="273" t="s">
        <v>1772</v>
      </c>
      <c r="G3093" s="273" t="s">
        <v>1255</v>
      </c>
      <c r="H3093" s="273" t="s">
        <v>1773</v>
      </c>
      <c r="I3093" s="287">
        <v>1</v>
      </c>
      <c r="J3093" s="273">
        <v>40</v>
      </c>
      <c r="K3093" s="288">
        <v>0.10382719999999999</v>
      </c>
      <c r="L3093" s="288">
        <v>5.7203999999999998E-2</v>
      </c>
      <c r="M3093" s="288">
        <f t="shared" si="96"/>
        <v>4.6623199999999997E-2</v>
      </c>
      <c r="N3093" s="289">
        <f t="shared" si="97"/>
        <v>0.44904610737841333</v>
      </c>
    </row>
    <row r="3094" spans="1:14">
      <c r="A3094" s="273" t="s">
        <v>2120</v>
      </c>
      <c r="B3094" s="273">
        <v>462231101</v>
      </c>
      <c r="C3094" s="273" t="s">
        <v>1662</v>
      </c>
      <c r="D3094" s="273">
        <v>16623577</v>
      </c>
      <c r="E3094" s="273">
        <v>100</v>
      </c>
      <c r="F3094" s="273" t="s">
        <v>1772</v>
      </c>
      <c r="G3094" s="273" t="s">
        <v>1255</v>
      </c>
      <c r="H3094" s="273" t="s">
        <v>1773</v>
      </c>
      <c r="I3094" s="287">
        <v>1</v>
      </c>
      <c r="J3094" s="273">
        <v>87</v>
      </c>
      <c r="K3094" s="288">
        <v>5.7548800000000004E-2</v>
      </c>
      <c r="L3094" s="288">
        <v>5.3508E-2</v>
      </c>
      <c r="M3094" s="288">
        <f t="shared" si="96"/>
        <v>4.0408000000000041E-3</v>
      </c>
      <c r="N3094" s="289">
        <f t="shared" si="97"/>
        <v>7.0215191281138858E-2</v>
      </c>
    </row>
    <row r="3095" spans="1:14">
      <c r="A3095" s="273" t="s">
        <v>2123</v>
      </c>
      <c r="B3095" s="273">
        <v>462232103</v>
      </c>
      <c r="C3095" s="273" t="s">
        <v>2125</v>
      </c>
      <c r="D3095" s="273">
        <v>16623619</v>
      </c>
      <c r="E3095" s="273">
        <v>100</v>
      </c>
      <c r="F3095" s="273" t="s">
        <v>1772</v>
      </c>
      <c r="G3095" s="273" t="s">
        <v>1255</v>
      </c>
      <c r="H3095" s="273" t="s">
        <v>1773</v>
      </c>
      <c r="I3095" s="287">
        <v>1</v>
      </c>
      <c r="J3095" s="273">
        <v>12</v>
      </c>
      <c r="K3095" s="288">
        <v>2.6833599999999999E-2</v>
      </c>
      <c r="L3095" s="288">
        <v>1.4459E-2</v>
      </c>
      <c r="M3095" s="288">
        <f t="shared" si="96"/>
        <v>1.2374599999999999E-2</v>
      </c>
      <c r="N3095" s="289">
        <f t="shared" si="97"/>
        <v>0.46116063442847771</v>
      </c>
    </row>
    <row r="3096" spans="1:14">
      <c r="A3096" s="273" t="s">
        <v>2123</v>
      </c>
      <c r="B3096" s="273">
        <v>462232103</v>
      </c>
      <c r="C3096" s="273" t="s">
        <v>2125</v>
      </c>
      <c r="D3096" s="273">
        <v>16623677</v>
      </c>
      <c r="E3096" s="273">
        <v>100</v>
      </c>
      <c r="F3096" s="273" t="s">
        <v>1772</v>
      </c>
      <c r="G3096" s="273" t="s">
        <v>1255</v>
      </c>
      <c r="H3096" s="273" t="s">
        <v>1773</v>
      </c>
      <c r="I3096" s="287">
        <v>1</v>
      </c>
      <c r="J3096" s="273">
        <v>88</v>
      </c>
      <c r="K3096" s="288">
        <v>0.13903320000000002</v>
      </c>
      <c r="L3096" s="288">
        <v>0.104328</v>
      </c>
      <c r="M3096" s="288">
        <f t="shared" si="96"/>
        <v>3.4705200000000019E-2</v>
      </c>
      <c r="N3096" s="289">
        <f t="shared" si="97"/>
        <v>0.24961807683344708</v>
      </c>
    </row>
    <row r="3097" spans="1:14">
      <c r="A3097" s="273" t="s">
        <v>2123</v>
      </c>
      <c r="B3097" s="273">
        <v>462232103</v>
      </c>
      <c r="C3097" s="273" t="s">
        <v>2125</v>
      </c>
      <c r="D3097" s="273">
        <v>16623681</v>
      </c>
      <c r="E3097" s="273">
        <v>100</v>
      </c>
      <c r="F3097" s="273" t="s">
        <v>1772</v>
      </c>
      <c r="G3097" s="273" t="s">
        <v>1255</v>
      </c>
      <c r="H3097" s="273" t="s">
        <v>1773</v>
      </c>
      <c r="I3097" s="287">
        <v>1</v>
      </c>
      <c r="J3097" s="273">
        <v>62</v>
      </c>
      <c r="K3097" s="288">
        <v>0.104444</v>
      </c>
      <c r="L3097" s="288">
        <v>4.657E-2</v>
      </c>
      <c r="M3097" s="288">
        <f t="shared" si="96"/>
        <v>5.7873999999999995E-2</v>
      </c>
      <c r="N3097" s="289">
        <f t="shared" si="97"/>
        <v>0.55411512389414419</v>
      </c>
    </row>
    <row r="3098" spans="1:14">
      <c r="A3098" s="273" t="s">
        <v>2123</v>
      </c>
      <c r="B3098" s="273">
        <v>462232103</v>
      </c>
      <c r="C3098" s="273" t="s">
        <v>2125</v>
      </c>
      <c r="D3098" s="273">
        <v>16623685</v>
      </c>
      <c r="E3098" s="273">
        <v>100</v>
      </c>
      <c r="F3098" s="273" t="s">
        <v>1772</v>
      </c>
      <c r="G3098" s="273" t="s">
        <v>1255</v>
      </c>
      <c r="H3098" s="273" t="s">
        <v>1773</v>
      </c>
      <c r="I3098" s="287">
        <v>1</v>
      </c>
      <c r="J3098" s="273">
        <v>106</v>
      </c>
      <c r="K3098" s="288">
        <v>0.16975560000000001</v>
      </c>
      <c r="L3098" s="288">
        <v>0.11138199999999999</v>
      </c>
      <c r="M3098" s="288">
        <f t="shared" si="96"/>
        <v>5.8373600000000012E-2</v>
      </c>
      <c r="N3098" s="289">
        <f t="shared" si="97"/>
        <v>0.34386847915473778</v>
      </c>
    </row>
    <row r="3099" spans="1:14">
      <c r="A3099" s="273" t="s">
        <v>2123</v>
      </c>
      <c r="B3099" s="273">
        <v>462232103</v>
      </c>
      <c r="C3099" s="273" t="s">
        <v>2125</v>
      </c>
      <c r="D3099" s="273">
        <v>16623687</v>
      </c>
      <c r="E3099" s="273">
        <v>100</v>
      </c>
      <c r="F3099" s="273" t="s">
        <v>1772</v>
      </c>
      <c r="G3099" s="273" t="s">
        <v>1255</v>
      </c>
      <c r="H3099" s="273" t="s">
        <v>1773</v>
      </c>
      <c r="I3099" s="287">
        <v>1</v>
      </c>
      <c r="J3099" s="273">
        <v>68</v>
      </c>
      <c r="K3099" s="288">
        <v>0.164774</v>
      </c>
      <c r="L3099" s="288">
        <v>5.2706000000000003E-2</v>
      </c>
      <c r="M3099" s="288">
        <f t="shared" si="96"/>
        <v>0.112068</v>
      </c>
      <c r="N3099" s="289">
        <f t="shared" si="97"/>
        <v>0.6801315741561168</v>
      </c>
    </row>
    <row r="3100" spans="1:14">
      <c r="A3100" s="273" t="s">
        <v>2126</v>
      </c>
      <c r="B3100" s="273">
        <v>462233202</v>
      </c>
      <c r="C3100" s="273" t="s">
        <v>2127</v>
      </c>
      <c r="D3100" s="273">
        <v>17945122</v>
      </c>
      <c r="E3100" s="273">
        <v>250</v>
      </c>
      <c r="F3100" s="273" t="s">
        <v>1772</v>
      </c>
      <c r="G3100" s="273" t="s">
        <v>1255</v>
      </c>
      <c r="H3100" s="273" t="s">
        <v>1773</v>
      </c>
      <c r="I3100" s="287">
        <v>1</v>
      </c>
      <c r="J3100" s="273">
        <v>127</v>
      </c>
      <c r="K3100" s="288">
        <v>0.4464496</v>
      </c>
      <c r="L3100" s="288">
        <v>0.21432579199999999</v>
      </c>
      <c r="M3100" s="288">
        <f t="shared" si="96"/>
        <v>0.23212380800000001</v>
      </c>
      <c r="N3100" s="289">
        <f t="shared" si="97"/>
        <v>0.51993283900355158</v>
      </c>
    </row>
    <row r="3101" spans="1:14">
      <c r="A3101" s="273" t="s">
        <v>2126</v>
      </c>
      <c r="B3101" s="273">
        <v>462233202</v>
      </c>
      <c r="C3101" s="273" t="s">
        <v>2127</v>
      </c>
      <c r="D3101" s="273">
        <v>17945322</v>
      </c>
      <c r="E3101" s="273">
        <v>100</v>
      </c>
      <c r="F3101" s="273" t="s">
        <v>1772</v>
      </c>
      <c r="G3101" s="273" t="s">
        <v>1255</v>
      </c>
      <c r="H3101" s="273" t="s">
        <v>1773</v>
      </c>
      <c r="I3101" s="287">
        <v>1</v>
      </c>
      <c r="J3101" s="273">
        <v>4</v>
      </c>
      <c r="K3101" s="288">
        <v>2.3658800000000001E-2</v>
      </c>
      <c r="L3101" s="288">
        <v>8.3684850000000002E-3</v>
      </c>
      <c r="M3101" s="288">
        <f t="shared" si="96"/>
        <v>1.5290315000000001E-2</v>
      </c>
      <c r="N3101" s="289">
        <f t="shared" si="97"/>
        <v>0.64628446920384808</v>
      </c>
    </row>
    <row r="3102" spans="1:14">
      <c r="A3102" s="273" t="s">
        <v>2126</v>
      </c>
      <c r="B3102" s="273">
        <v>462233202</v>
      </c>
      <c r="C3102" s="273" t="s">
        <v>2127</v>
      </c>
      <c r="D3102" s="273">
        <v>17945408</v>
      </c>
      <c r="E3102" s="273">
        <v>100</v>
      </c>
      <c r="F3102" s="273" t="s">
        <v>1772</v>
      </c>
      <c r="G3102" s="273" t="s">
        <v>1255</v>
      </c>
      <c r="H3102" s="273" t="s">
        <v>1773</v>
      </c>
      <c r="I3102" s="287">
        <v>1</v>
      </c>
      <c r="J3102" s="273">
        <v>40</v>
      </c>
      <c r="K3102" s="288">
        <v>3.9412800000000005E-2</v>
      </c>
      <c r="L3102" s="288">
        <v>2.63E-2</v>
      </c>
      <c r="M3102" s="288">
        <f t="shared" si="96"/>
        <v>1.3112800000000004E-2</v>
      </c>
      <c r="N3102" s="289">
        <f t="shared" si="97"/>
        <v>0.33270409613120616</v>
      </c>
    </row>
    <row r="3103" spans="1:14">
      <c r="A3103" s="273" t="s">
        <v>2128</v>
      </c>
      <c r="B3103" s="273">
        <v>462233301</v>
      </c>
      <c r="C3103" s="273" t="s">
        <v>1665</v>
      </c>
      <c r="D3103" s="273">
        <v>17967307</v>
      </c>
      <c r="E3103" s="273">
        <v>150</v>
      </c>
      <c r="F3103" s="273" t="s">
        <v>1772</v>
      </c>
      <c r="G3103" s="273" t="s">
        <v>1255</v>
      </c>
      <c r="H3103" s="273" t="s">
        <v>1773</v>
      </c>
      <c r="I3103" s="287">
        <v>1</v>
      </c>
      <c r="J3103" s="273">
        <v>61</v>
      </c>
      <c r="K3103" s="288">
        <v>9.8755200000000001E-2</v>
      </c>
      <c r="L3103" s="288">
        <v>4.8626999999999997E-2</v>
      </c>
      <c r="M3103" s="288">
        <f t="shared" si="96"/>
        <v>5.0128200000000005E-2</v>
      </c>
      <c r="N3103" s="289">
        <f t="shared" si="97"/>
        <v>0.50760061242344712</v>
      </c>
    </row>
    <row r="3104" spans="1:14">
      <c r="A3104" s="273" t="s">
        <v>2126</v>
      </c>
      <c r="B3104" s="273">
        <v>462233202</v>
      </c>
      <c r="C3104" s="273" t="s">
        <v>2127</v>
      </c>
      <c r="D3104" s="273">
        <v>17967403</v>
      </c>
      <c r="E3104" s="273">
        <v>100</v>
      </c>
      <c r="F3104" s="273" t="s">
        <v>1772</v>
      </c>
      <c r="G3104" s="273" t="s">
        <v>1255</v>
      </c>
      <c r="H3104" s="273" t="s">
        <v>1773</v>
      </c>
      <c r="I3104" s="287">
        <v>1</v>
      </c>
      <c r="J3104" s="273">
        <v>43</v>
      </c>
      <c r="K3104" s="288">
        <v>4.8824400000000004E-2</v>
      </c>
      <c r="L3104" s="288">
        <v>3.2548000000000001E-2</v>
      </c>
      <c r="M3104" s="288">
        <f t="shared" si="96"/>
        <v>1.6276400000000003E-2</v>
      </c>
      <c r="N3104" s="289">
        <f t="shared" si="97"/>
        <v>0.33336610383332926</v>
      </c>
    </row>
    <row r="3105" spans="1:14">
      <c r="A3105" s="273" t="s">
        <v>2123</v>
      </c>
      <c r="B3105" s="273">
        <v>462232103</v>
      </c>
      <c r="C3105" s="273" t="s">
        <v>2125</v>
      </c>
      <c r="D3105" s="273">
        <v>16623481</v>
      </c>
      <c r="E3105" s="273">
        <v>250</v>
      </c>
      <c r="F3105" s="273" t="s">
        <v>1772</v>
      </c>
      <c r="G3105" s="273" t="s">
        <v>1255</v>
      </c>
      <c r="H3105" s="273" t="s">
        <v>1773</v>
      </c>
      <c r="I3105" s="287">
        <v>1</v>
      </c>
      <c r="J3105" s="273">
        <v>85</v>
      </c>
      <c r="K3105" s="288">
        <v>0.32946159999999997</v>
      </c>
      <c r="L3105" s="288">
        <v>0.17407056200000001</v>
      </c>
      <c r="M3105" s="288">
        <f t="shared" si="96"/>
        <v>0.15539103799999995</v>
      </c>
      <c r="N3105" s="289">
        <f t="shared" si="97"/>
        <v>0.47165143980360674</v>
      </c>
    </row>
    <row r="3106" spans="1:14">
      <c r="A3106" s="273" t="s">
        <v>2129</v>
      </c>
      <c r="B3106" s="273">
        <v>462222205</v>
      </c>
      <c r="C3106" s="273" t="s">
        <v>2130</v>
      </c>
      <c r="D3106" s="273">
        <v>18634758</v>
      </c>
      <c r="E3106" s="273">
        <v>100</v>
      </c>
      <c r="F3106" s="273" t="s">
        <v>1772</v>
      </c>
      <c r="G3106" s="273" t="s">
        <v>1255</v>
      </c>
      <c r="H3106" s="273" t="s">
        <v>1773</v>
      </c>
      <c r="I3106" s="287">
        <v>1</v>
      </c>
      <c r="J3106" s="273">
        <v>71</v>
      </c>
      <c r="K3106" s="288">
        <v>0.1271188</v>
      </c>
      <c r="L3106" s="288">
        <v>9.6022240000000009E-2</v>
      </c>
      <c r="M3106" s="288">
        <f t="shared" si="96"/>
        <v>3.1096559999999995E-2</v>
      </c>
      <c r="N3106" s="289">
        <f t="shared" si="97"/>
        <v>0.24462597192547439</v>
      </c>
    </row>
    <row r="3107" spans="1:14">
      <c r="A3107" s="273" t="s">
        <v>2129</v>
      </c>
      <c r="B3107" s="273">
        <v>462222201</v>
      </c>
      <c r="C3107" s="273" t="s">
        <v>2131</v>
      </c>
      <c r="D3107" s="273">
        <v>18634766</v>
      </c>
      <c r="E3107" s="273">
        <v>100</v>
      </c>
      <c r="F3107" s="273" t="s">
        <v>1772</v>
      </c>
      <c r="G3107" s="273" t="s">
        <v>1255</v>
      </c>
      <c r="H3107" s="273" t="s">
        <v>1773</v>
      </c>
      <c r="I3107" s="287">
        <v>1</v>
      </c>
      <c r="J3107" s="273">
        <v>117</v>
      </c>
      <c r="K3107" s="288">
        <v>0.1476808</v>
      </c>
      <c r="L3107" s="288">
        <v>0.119766</v>
      </c>
      <c r="M3107" s="288">
        <f t="shared" si="96"/>
        <v>2.7914800000000003E-2</v>
      </c>
      <c r="N3107" s="289">
        <f t="shared" si="97"/>
        <v>0.18902118623409409</v>
      </c>
    </row>
    <row r="3108" spans="1:14">
      <c r="A3108" s="273" t="s">
        <v>2129</v>
      </c>
      <c r="B3108" s="273">
        <v>462222205</v>
      </c>
      <c r="C3108" s="273" t="s">
        <v>2130</v>
      </c>
      <c r="D3108" s="273">
        <v>18634770</v>
      </c>
      <c r="E3108" s="273">
        <v>100</v>
      </c>
      <c r="F3108" s="273" t="s">
        <v>1772</v>
      </c>
      <c r="G3108" s="273" t="s">
        <v>1255</v>
      </c>
      <c r="H3108" s="273" t="s">
        <v>1773</v>
      </c>
      <c r="I3108" s="287">
        <v>1</v>
      </c>
      <c r="J3108" s="273">
        <v>11</v>
      </c>
      <c r="K3108" s="288">
        <v>1.90308E-2</v>
      </c>
      <c r="L3108" s="288">
        <v>1.5129E-2</v>
      </c>
      <c r="M3108" s="288">
        <f t="shared" si="96"/>
        <v>3.9018000000000004E-3</v>
      </c>
      <c r="N3108" s="289">
        <f t="shared" si="97"/>
        <v>0.20502553754965636</v>
      </c>
    </row>
    <row r="3109" spans="1:14">
      <c r="A3109" s="273" t="s">
        <v>2129</v>
      </c>
      <c r="B3109" s="273">
        <v>462222205</v>
      </c>
      <c r="C3109" s="273" t="s">
        <v>2130</v>
      </c>
      <c r="D3109" s="273">
        <v>18634780</v>
      </c>
      <c r="E3109" s="273">
        <v>100</v>
      </c>
      <c r="F3109" s="273" t="s">
        <v>1772</v>
      </c>
      <c r="G3109" s="273" t="s">
        <v>1255</v>
      </c>
      <c r="H3109" s="273" t="s">
        <v>1773</v>
      </c>
      <c r="I3109" s="287">
        <v>1</v>
      </c>
      <c r="J3109" s="273">
        <v>24</v>
      </c>
      <c r="K3109" s="288">
        <v>4.26092E-2</v>
      </c>
      <c r="L3109" s="288">
        <v>2.0740000000000001E-2</v>
      </c>
      <c r="M3109" s="288">
        <f t="shared" si="96"/>
        <v>2.1869199999999998E-2</v>
      </c>
      <c r="N3109" s="289">
        <f t="shared" si="97"/>
        <v>0.51325065948198978</v>
      </c>
    </row>
    <row r="3110" spans="1:14">
      <c r="A3110" s="273" t="s">
        <v>2129</v>
      </c>
      <c r="B3110" s="273">
        <v>462222205</v>
      </c>
      <c r="C3110" s="273" t="s">
        <v>2130</v>
      </c>
      <c r="D3110" s="273">
        <v>18634782</v>
      </c>
      <c r="E3110" s="273">
        <v>100</v>
      </c>
      <c r="F3110" s="273" t="s">
        <v>1772</v>
      </c>
      <c r="G3110" s="273" t="s">
        <v>1255</v>
      </c>
      <c r="H3110" s="273" t="s">
        <v>1773</v>
      </c>
      <c r="I3110" s="287">
        <v>1</v>
      </c>
      <c r="J3110" s="273">
        <v>72</v>
      </c>
      <c r="K3110" s="288">
        <v>6.4351199999999997E-2</v>
      </c>
      <c r="L3110" s="288">
        <v>3.8296999999999998E-2</v>
      </c>
      <c r="M3110" s="288">
        <f t="shared" si="96"/>
        <v>2.60542E-2</v>
      </c>
      <c r="N3110" s="289">
        <f t="shared" si="97"/>
        <v>0.40487512276383347</v>
      </c>
    </row>
    <row r="3111" spans="1:14">
      <c r="A3111" s="273" t="s">
        <v>2129</v>
      </c>
      <c r="B3111" s="273">
        <v>462222205</v>
      </c>
      <c r="C3111" s="273" t="s">
        <v>2130</v>
      </c>
      <c r="D3111" s="273">
        <v>18634788</v>
      </c>
      <c r="E3111" s="273">
        <v>100</v>
      </c>
      <c r="F3111" s="273" t="s">
        <v>1772</v>
      </c>
      <c r="G3111" s="273" t="s">
        <v>1255</v>
      </c>
      <c r="H3111" s="273" t="s">
        <v>1773</v>
      </c>
      <c r="I3111" s="287">
        <v>1</v>
      </c>
      <c r="J3111" s="273">
        <v>37</v>
      </c>
      <c r="K3111" s="288">
        <v>3.9562E-2</v>
      </c>
      <c r="L3111" s="288">
        <v>2.4153000000000001E-2</v>
      </c>
      <c r="M3111" s="288">
        <f t="shared" si="96"/>
        <v>1.5408999999999999E-2</v>
      </c>
      <c r="N3111" s="289">
        <f t="shared" si="97"/>
        <v>0.38948991456448107</v>
      </c>
    </row>
    <row r="3112" spans="1:14">
      <c r="A3112" s="273" t="s">
        <v>2129</v>
      </c>
      <c r="B3112" s="273">
        <v>462222205</v>
      </c>
      <c r="C3112" s="273" t="s">
        <v>2130</v>
      </c>
      <c r="D3112" s="273">
        <v>18634790</v>
      </c>
      <c r="E3112" s="273">
        <v>100</v>
      </c>
      <c r="F3112" s="273" t="s">
        <v>1772</v>
      </c>
      <c r="G3112" s="273" t="s">
        <v>1255</v>
      </c>
      <c r="H3112" s="273" t="s">
        <v>1773</v>
      </c>
      <c r="I3112" s="287">
        <v>1</v>
      </c>
      <c r="J3112" s="273">
        <v>92</v>
      </c>
      <c r="K3112" s="288">
        <v>9.306360000000001E-2</v>
      </c>
      <c r="L3112" s="288">
        <v>4.7407999999999999E-2</v>
      </c>
      <c r="M3112" s="288">
        <f t="shared" si="96"/>
        <v>4.5655600000000011E-2</v>
      </c>
      <c r="N3112" s="289">
        <f t="shared" si="97"/>
        <v>0.4905849333144216</v>
      </c>
    </row>
    <row r="3113" spans="1:14">
      <c r="A3113" s="273" t="s">
        <v>2129</v>
      </c>
      <c r="B3113" s="273">
        <v>462222205</v>
      </c>
      <c r="C3113" s="273" t="s">
        <v>2130</v>
      </c>
      <c r="D3113" s="273">
        <v>18634792</v>
      </c>
      <c r="E3113" s="273">
        <v>100</v>
      </c>
      <c r="F3113" s="273" t="s">
        <v>1772</v>
      </c>
      <c r="G3113" s="273" t="s">
        <v>1255</v>
      </c>
      <c r="H3113" s="273" t="s">
        <v>1773</v>
      </c>
      <c r="I3113" s="287">
        <v>1</v>
      </c>
      <c r="J3113" s="273">
        <v>40</v>
      </c>
      <c r="K3113" s="288">
        <v>4.4330800000000004E-2</v>
      </c>
      <c r="L3113" s="288">
        <v>2.3952999999999999E-2</v>
      </c>
      <c r="M3113" s="288">
        <f t="shared" si="96"/>
        <v>2.0377800000000005E-2</v>
      </c>
      <c r="N3113" s="289">
        <f t="shared" si="97"/>
        <v>0.45967589125393638</v>
      </c>
    </row>
    <row r="3114" spans="1:14">
      <c r="A3114" s="273" t="s">
        <v>2129</v>
      </c>
      <c r="B3114" s="273">
        <v>462222201</v>
      </c>
      <c r="C3114" s="273" t="s">
        <v>2131</v>
      </c>
      <c r="D3114" s="273">
        <v>18634810</v>
      </c>
      <c r="E3114" s="273">
        <v>100</v>
      </c>
      <c r="F3114" s="273" t="s">
        <v>1772</v>
      </c>
      <c r="G3114" s="273" t="s">
        <v>1255</v>
      </c>
      <c r="H3114" s="273" t="s">
        <v>1773</v>
      </c>
      <c r="I3114" s="287">
        <v>1</v>
      </c>
      <c r="J3114" s="273">
        <v>74</v>
      </c>
      <c r="K3114" s="288">
        <v>0.1439008</v>
      </c>
      <c r="L3114" s="288">
        <v>8.9094000000000007E-2</v>
      </c>
      <c r="M3114" s="288">
        <f t="shared" si="96"/>
        <v>5.4806799999999989E-2</v>
      </c>
      <c r="N3114" s="289">
        <f t="shared" si="97"/>
        <v>0.3808651515488447</v>
      </c>
    </row>
    <row r="3115" spans="1:14">
      <c r="A3115" s="273" t="s">
        <v>2129</v>
      </c>
      <c r="B3115" s="273">
        <v>462222205</v>
      </c>
      <c r="C3115" s="273" t="s">
        <v>2130</v>
      </c>
      <c r="D3115" s="273">
        <v>18634814</v>
      </c>
      <c r="E3115" s="273">
        <v>250</v>
      </c>
      <c r="F3115" s="273" t="s">
        <v>1772</v>
      </c>
      <c r="G3115" s="273" t="s">
        <v>1255</v>
      </c>
      <c r="H3115" s="273" t="s">
        <v>1773</v>
      </c>
      <c r="I3115" s="287">
        <v>1</v>
      </c>
      <c r="J3115" s="273">
        <v>123</v>
      </c>
      <c r="K3115" s="288">
        <v>0.12385360000000001</v>
      </c>
      <c r="L3115" s="288">
        <v>8.4524847E-2</v>
      </c>
      <c r="M3115" s="288">
        <f t="shared" si="96"/>
        <v>3.9328753000000008E-2</v>
      </c>
      <c r="N3115" s="289">
        <f t="shared" si="97"/>
        <v>0.31754226764502613</v>
      </c>
    </row>
    <row r="3116" spans="1:14">
      <c r="A3116" s="273" t="s">
        <v>2129</v>
      </c>
      <c r="B3116" s="273">
        <v>462222201</v>
      </c>
      <c r="C3116" s="273" t="s">
        <v>2131</v>
      </c>
      <c r="D3116" s="273">
        <v>18634830</v>
      </c>
      <c r="E3116" s="273">
        <v>100</v>
      </c>
      <c r="F3116" s="273" t="s">
        <v>1772</v>
      </c>
      <c r="G3116" s="273" t="s">
        <v>1255</v>
      </c>
      <c r="H3116" s="273" t="s">
        <v>1773</v>
      </c>
      <c r="I3116" s="287">
        <v>1</v>
      </c>
      <c r="J3116" s="273">
        <v>84</v>
      </c>
      <c r="K3116" s="288">
        <v>4.9993999999999997E-2</v>
      </c>
      <c r="L3116" s="288">
        <v>4.1068E-2</v>
      </c>
      <c r="M3116" s="288">
        <f t="shared" si="96"/>
        <v>8.9259999999999964E-3</v>
      </c>
      <c r="N3116" s="289">
        <f t="shared" si="97"/>
        <v>0.17854142497099645</v>
      </c>
    </row>
    <row r="3117" spans="1:14">
      <c r="A3117" s="273" t="s">
        <v>2129</v>
      </c>
      <c r="B3117" s="273">
        <v>462222201</v>
      </c>
      <c r="C3117" s="273" t="s">
        <v>2131</v>
      </c>
      <c r="D3117" s="273">
        <v>18634836</v>
      </c>
      <c r="E3117" s="273">
        <v>100</v>
      </c>
      <c r="F3117" s="273" t="s">
        <v>1772</v>
      </c>
      <c r="G3117" s="273" t="s">
        <v>1255</v>
      </c>
      <c r="H3117" s="273" t="s">
        <v>1773</v>
      </c>
      <c r="I3117" s="287">
        <v>1</v>
      </c>
      <c r="J3117" s="273">
        <v>94</v>
      </c>
      <c r="K3117" s="288">
        <v>9.7469199999999992E-2</v>
      </c>
      <c r="L3117" s="288">
        <v>6.1395839999999993E-2</v>
      </c>
      <c r="M3117" s="288">
        <f t="shared" si="96"/>
        <v>3.6073359999999999E-2</v>
      </c>
      <c r="N3117" s="289">
        <f t="shared" si="97"/>
        <v>0.37010009315763343</v>
      </c>
    </row>
    <row r="3118" spans="1:14">
      <c r="A3118" s="273" t="s">
        <v>2129</v>
      </c>
      <c r="B3118" s="273">
        <v>462222201</v>
      </c>
      <c r="C3118" s="273" t="s">
        <v>2131</v>
      </c>
      <c r="D3118" s="273">
        <v>18634846</v>
      </c>
      <c r="E3118" s="273">
        <v>100</v>
      </c>
      <c r="F3118" s="273" t="s">
        <v>1772</v>
      </c>
      <c r="G3118" s="273" t="s">
        <v>1255</v>
      </c>
      <c r="H3118" s="273" t="s">
        <v>1773</v>
      </c>
      <c r="I3118" s="287">
        <v>1</v>
      </c>
      <c r="J3118" s="273">
        <v>163</v>
      </c>
      <c r="K3118" s="288">
        <v>0.14686760000000001</v>
      </c>
      <c r="L3118" s="288">
        <v>0.121545</v>
      </c>
      <c r="M3118" s="288">
        <f t="shared" si="96"/>
        <v>2.5322600000000015E-2</v>
      </c>
      <c r="N3118" s="289">
        <f t="shared" si="97"/>
        <v>0.17241787841566153</v>
      </c>
    </row>
    <row r="3119" spans="1:14">
      <c r="A3119" s="273" t="s">
        <v>2129</v>
      </c>
      <c r="B3119" s="273">
        <v>462222201</v>
      </c>
      <c r="C3119" s="273" t="s">
        <v>2131</v>
      </c>
      <c r="D3119" s="273">
        <v>18634848</v>
      </c>
      <c r="E3119" s="273">
        <v>100</v>
      </c>
      <c r="F3119" s="273" t="s">
        <v>1772</v>
      </c>
      <c r="G3119" s="273" t="s">
        <v>1255</v>
      </c>
      <c r="H3119" s="273" t="s">
        <v>1773</v>
      </c>
      <c r="I3119" s="287">
        <v>1</v>
      </c>
      <c r="J3119" s="273">
        <v>93</v>
      </c>
      <c r="K3119" s="288">
        <v>0.16193639999999998</v>
      </c>
      <c r="L3119" s="288">
        <v>9.3182421000000001E-2</v>
      </c>
      <c r="M3119" s="288">
        <f t="shared" si="96"/>
        <v>6.8753978999999979E-2</v>
      </c>
      <c r="N3119" s="289">
        <f t="shared" si="97"/>
        <v>0.42457396237041201</v>
      </c>
    </row>
    <row r="3120" spans="1:14">
      <c r="A3120" s="273" t="s">
        <v>2129</v>
      </c>
      <c r="B3120" s="273">
        <v>462222201</v>
      </c>
      <c r="C3120" s="273" t="s">
        <v>2131</v>
      </c>
      <c r="D3120" s="273">
        <v>18634852</v>
      </c>
      <c r="E3120" s="273">
        <v>100</v>
      </c>
      <c r="F3120" s="273" t="s">
        <v>1772</v>
      </c>
      <c r="G3120" s="273" t="s">
        <v>1255</v>
      </c>
      <c r="H3120" s="273" t="s">
        <v>1773</v>
      </c>
      <c r="I3120" s="287">
        <v>1</v>
      </c>
      <c r="J3120" s="273">
        <v>57</v>
      </c>
      <c r="K3120" s="288">
        <v>7.4433600000000003E-2</v>
      </c>
      <c r="L3120" s="288">
        <v>6.1279E-2</v>
      </c>
      <c r="M3120" s="288">
        <f t="shared" si="96"/>
        <v>1.3154600000000002E-2</v>
      </c>
      <c r="N3120" s="289">
        <f t="shared" si="97"/>
        <v>0.17672932654070209</v>
      </c>
    </row>
    <row r="3121" spans="1:14">
      <c r="A3121" s="273" t="s">
        <v>2129</v>
      </c>
      <c r="B3121" s="273">
        <v>462222201</v>
      </c>
      <c r="C3121" s="273" t="s">
        <v>2131</v>
      </c>
      <c r="D3121" s="273">
        <v>18634860</v>
      </c>
      <c r="E3121" s="273">
        <v>100</v>
      </c>
      <c r="F3121" s="273" t="s">
        <v>1772</v>
      </c>
      <c r="G3121" s="273" t="s">
        <v>1255</v>
      </c>
      <c r="H3121" s="273" t="s">
        <v>1773</v>
      </c>
      <c r="I3121" s="287">
        <v>1</v>
      </c>
      <c r="J3121" s="273">
        <v>114</v>
      </c>
      <c r="K3121" s="288">
        <v>0.18566560000000001</v>
      </c>
      <c r="L3121" s="288">
        <v>0.118576</v>
      </c>
      <c r="M3121" s="288">
        <f t="shared" si="96"/>
        <v>6.7089600000000013E-2</v>
      </c>
      <c r="N3121" s="289">
        <f t="shared" si="97"/>
        <v>0.36134642066166273</v>
      </c>
    </row>
    <row r="3122" spans="1:14">
      <c r="A3122" s="273" t="s">
        <v>2129</v>
      </c>
      <c r="B3122" s="273">
        <v>462222201</v>
      </c>
      <c r="C3122" s="273" t="s">
        <v>2131</v>
      </c>
      <c r="D3122" s="273">
        <v>18634862</v>
      </c>
      <c r="E3122" s="273">
        <v>100</v>
      </c>
      <c r="F3122" s="273" t="s">
        <v>1772</v>
      </c>
      <c r="G3122" s="273" t="s">
        <v>1255</v>
      </c>
      <c r="H3122" s="273" t="s">
        <v>1773</v>
      </c>
      <c r="I3122" s="287">
        <v>1</v>
      </c>
      <c r="J3122" s="273">
        <v>47</v>
      </c>
      <c r="K3122" s="288">
        <v>0.131912</v>
      </c>
      <c r="L3122" s="288">
        <v>6.2497821000000002E-2</v>
      </c>
      <c r="M3122" s="288">
        <f t="shared" ref="M3122:M3185" si="98">K3122-L3122</f>
        <v>6.9414178999999993E-2</v>
      </c>
      <c r="N3122" s="289">
        <f t="shared" ref="N3122:N3185" si="99">M3122/K3122</f>
        <v>0.52621580295954873</v>
      </c>
    </row>
    <row r="3123" spans="1:14">
      <c r="A3123" s="273" t="s">
        <v>2129</v>
      </c>
      <c r="B3123" s="273">
        <v>462222201</v>
      </c>
      <c r="C3123" s="273" t="s">
        <v>2131</v>
      </c>
      <c r="D3123" s="273">
        <v>18634870</v>
      </c>
      <c r="E3123" s="273">
        <v>250</v>
      </c>
      <c r="F3123" s="273" t="s">
        <v>1772</v>
      </c>
      <c r="G3123" s="273" t="s">
        <v>1255</v>
      </c>
      <c r="H3123" s="273" t="s">
        <v>1773</v>
      </c>
      <c r="I3123" s="287">
        <v>1</v>
      </c>
      <c r="J3123" s="273">
        <v>58</v>
      </c>
      <c r="K3123" s="288">
        <v>0.1300008</v>
      </c>
      <c r="L3123" s="288">
        <v>7.6033431999999998E-2</v>
      </c>
      <c r="M3123" s="288">
        <f t="shared" si="98"/>
        <v>5.3967368000000002E-2</v>
      </c>
      <c r="N3123" s="289">
        <f t="shared" si="99"/>
        <v>0.41513104534741324</v>
      </c>
    </row>
    <row r="3124" spans="1:14">
      <c r="A3124" s="273" t="s">
        <v>2129</v>
      </c>
      <c r="B3124" s="273">
        <v>462222201</v>
      </c>
      <c r="C3124" s="273" t="s">
        <v>2131</v>
      </c>
      <c r="D3124" s="273">
        <v>18634878</v>
      </c>
      <c r="E3124" s="273">
        <v>100</v>
      </c>
      <c r="F3124" s="273" t="s">
        <v>1772</v>
      </c>
      <c r="G3124" s="273" t="s">
        <v>1255</v>
      </c>
      <c r="H3124" s="273" t="s">
        <v>1773</v>
      </c>
      <c r="I3124" s="287">
        <v>1</v>
      </c>
      <c r="J3124" s="273">
        <v>60</v>
      </c>
      <c r="K3124" s="288">
        <v>9.3490399999999987E-2</v>
      </c>
      <c r="L3124" s="288">
        <v>4.4914999999999997E-2</v>
      </c>
      <c r="M3124" s="288">
        <f t="shared" si="98"/>
        <v>4.8575399999999991E-2</v>
      </c>
      <c r="N3124" s="289">
        <f t="shared" si="99"/>
        <v>0.51957634152811405</v>
      </c>
    </row>
    <row r="3125" spans="1:14">
      <c r="A3125" s="273" t="s">
        <v>2129</v>
      </c>
      <c r="B3125" s="273">
        <v>462222201</v>
      </c>
      <c r="C3125" s="273" t="s">
        <v>2131</v>
      </c>
      <c r="D3125" s="273">
        <v>18634880</v>
      </c>
      <c r="E3125" s="273">
        <v>100</v>
      </c>
      <c r="F3125" s="273" t="s">
        <v>1772</v>
      </c>
      <c r="G3125" s="273" t="s">
        <v>1255</v>
      </c>
      <c r="H3125" s="273" t="s">
        <v>1773</v>
      </c>
      <c r="I3125" s="287">
        <v>1</v>
      </c>
      <c r="J3125" s="273">
        <v>35</v>
      </c>
      <c r="K3125" s="288">
        <v>7.3185199999999992E-2</v>
      </c>
      <c r="L3125" s="288">
        <v>3.5445999999999998E-2</v>
      </c>
      <c r="M3125" s="288">
        <f t="shared" si="98"/>
        <v>3.7739199999999994E-2</v>
      </c>
      <c r="N3125" s="289">
        <f t="shared" si="99"/>
        <v>0.51566710209167976</v>
      </c>
    </row>
    <row r="3126" spans="1:14">
      <c r="A3126" s="273" t="s">
        <v>2129</v>
      </c>
      <c r="B3126" s="273">
        <v>462222201</v>
      </c>
      <c r="C3126" s="273" t="s">
        <v>2131</v>
      </c>
      <c r="D3126" s="273">
        <v>18634904</v>
      </c>
      <c r="E3126" s="273">
        <v>100</v>
      </c>
      <c r="F3126" s="273" t="s">
        <v>1772</v>
      </c>
      <c r="G3126" s="273" t="s">
        <v>1255</v>
      </c>
      <c r="H3126" s="273" t="s">
        <v>1773</v>
      </c>
      <c r="I3126" s="287">
        <v>1</v>
      </c>
      <c r="J3126" s="273">
        <v>61</v>
      </c>
      <c r="K3126" s="288">
        <v>9.3857599999999999E-2</v>
      </c>
      <c r="L3126" s="288">
        <v>4.0819000000000001E-2</v>
      </c>
      <c r="M3126" s="288">
        <f t="shared" si="98"/>
        <v>5.3038599999999998E-2</v>
      </c>
      <c r="N3126" s="289">
        <f t="shared" si="99"/>
        <v>0.56509648659245493</v>
      </c>
    </row>
    <row r="3127" spans="1:14">
      <c r="A3127" s="273" t="s">
        <v>2129</v>
      </c>
      <c r="B3127" s="273">
        <v>462222201</v>
      </c>
      <c r="C3127" s="273" t="s">
        <v>2131</v>
      </c>
      <c r="D3127" s="273">
        <v>18634910</v>
      </c>
      <c r="E3127" s="273">
        <v>100</v>
      </c>
      <c r="F3127" s="273" t="s">
        <v>1772</v>
      </c>
      <c r="G3127" s="273" t="s">
        <v>1255</v>
      </c>
      <c r="H3127" s="273" t="s">
        <v>1773</v>
      </c>
      <c r="I3127" s="287">
        <v>1</v>
      </c>
      <c r="J3127" s="273">
        <v>31</v>
      </c>
      <c r="K3127" s="288">
        <v>3.6514400000000002E-2</v>
      </c>
      <c r="L3127" s="288">
        <v>2.2821999999999999E-2</v>
      </c>
      <c r="M3127" s="288">
        <f t="shared" si="98"/>
        <v>1.3692400000000004E-2</v>
      </c>
      <c r="N3127" s="289">
        <f t="shared" si="99"/>
        <v>0.37498630677212286</v>
      </c>
    </row>
    <row r="3128" spans="1:14">
      <c r="A3128" s="273" t="s">
        <v>2129</v>
      </c>
      <c r="B3128" s="273">
        <v>462222201</v>
      </c>
      <c r="C3128" s="273" t="s">
        <v>2131</v>
      </c>
      <c r="D3128" s="273">
        <v>18634940</v>
      </c>
      <c r="E3128" s="273">
        <v>100</v>
      </c>
      <c r="F3128" s="273" t="s">
        <v>1772</v>
      </c>
      <c r="G3128" s="273" t="s">
        <v>1255</v>
      </c>
      <c r="H3128" s="273" t="s">
        <v>1773</v>
      </c>
      <c r="I3128" s="287">
        <v>1</v>
      </c>
      <c r="J3128" s="273">
        <v>120</v>
      </c>
      <c r="K3128" s="288">
        <v>0.1781084</v>
      </c>
      <c r="L3128" s="288">
        <v>0.111092</v>
      </c>
      <c r="M3128" s="288">
        <f t="shared" si="98"/>
        <v>6.7016400000000004E-2</v>
      </c>
      <c r="N3128" s="289">
        <f t="shared" si="99"/>
        <v>0.37626748654190373</v>
      </c>
    </row>
    <row r="3129" spans="1:14">
      <c r="A3129" s="273" t="s">
        <v>2129</v>
      </c>
      <c r="B3129" s="273">
        <v>462222201</v>
      </c>
      <c r="C3129" s="273" t="s">
        <v>2131</v>
      </c>
      <c r="D3129" s="273">
        <v>18634944</v>
      </c>
      <c r="E3129" s="273">
        <v>250</v>
      </c>
      <c r="F3129" s="273" t="s">
        <v>1772</v>
      </c>
      <c r="G3129" s="273" t="s">
        <v>1255</v>
      </c>
      <c r="H3129" s="273" t="s">
        <v>1773</v>
      </c>
      <c r="I3129" s="287">
        <v>1</v>
      </c>
      <c r="J3129" s="273">
        <v>176</v>
      </c>
      <c r="K3129" s="288">
        <v>0.3635968</v>
      </c>
      <c r="L3129" s="288">
        <v>0.20366656299999999</v>
      </c>
      <c r="M3129" s="288">
        <f t="shared" si="98"/>
        <v>0.159930237</v>
      </c>
      <c r="N3129" s="289">
        <f t="shared" si="99"/>
        <v>0.43985600808367953</v>
      </c>
    </row>
    <row r="3130" spans="1:14">
      <c r="A3130" s="273" t="s">
        <v>2129</v>
      </c>
      <c r="B3130" s="273">
        <v>462222201</v>
      </c>
      <c r="C3130" s="273" t="s">
        <v>2131</v>
      </c>
      <c r="D3130" s="273">
        <v>18634946</v>
      </c>
      <c r="E3130" s="273">
        <v>250</v>
      </c>
      <c r="F3130" s="273" t="s">
        <v>1772</v>
      </c>
      <c r="G3130" s="273" t="s">
        <v>1255</v>
      </c>
      <c r="H3130" s="273" t="s">
        <v>1773</v>
      </c>
      <c r="I3130" s="287">
        <v>1</v>
      </c>
      <c r="J3130" s="273">
        <v>123</v>
      </c>
      <c r="K3130" s="288">
        <v>0.1858224</v>
      </c>
      <c r="L3130" s="288">
        <v>0.11664102</v>
      </c>
      <c r="M3130" s="288">
        <f t="shared" si="98"/>
        <v>6.9181380000000001E-2</v>
      </c>
      <c r="N3130" s="289">
        <f t="shared" si="99"/>
        <v>0.37229838813835148</v>
      </c>
    </row>
    <row r="3131" spans="1:14">
      <c r="A3131" s="273" t="s">
        <v>2129</v>
      </c>
      <c r="B3131" s="273">
        <v>462222201</v>
      </c>
      <c r="C3131" s="273" t="s">
        <v>2131</v>
      </c>
      <c r="D3131" s="273">
        <v>18634958</v>
      </c>
      <c r="E3131" s="273">
        <v>100</v>
      </c>
      <c r="F3131" s="273" t="s">
        <v>1772</v>
      </c>
      <c r="G3131" s="273" t="s">
        <v>1255</v>
      </c>
      <c r="H3131" s="273" t="s">
        <v>1773</v>
      </c>
      <c r="I3131" s="287">
        <v>1</v>
      </c>
      <c r="J3131" s="273">
        <v>98</v>
      </c>
      <c r="K3131" s="288">
        <v>8.2267199999999999E-2</v>
      </c>
      <c r="L3131" s="288">
        <v>4.3485000000000003E-2</v>
      </c>
      <c r="M3131" s="288">
        <f t="shared" si="98"/>
        <v>3.8782199999999996E-2</v>
      </c>
      <c r="N3131" s="289">
        <f t="shared" si="99"/>
        <v>0.47141752727697062</v>
      </c>
    </row>
    <row r="3132" spans="1:14">
      <c r="A3132" s="273" t="s">
        <v>2129</v>
      </c>
      <c r="B3132" s="273">
        <v>462222203</v>
      </c>
      <c r="C3132" s="273" t="s">
        <v>2132</v>
      </c>
      <c r="D3132" s="273">
        <v>18635130</v>
      </c>
      <c r="E3132" s="273">
        <v>100</v>
      </c>
      <c r="F3132" s="273" t="s">
        <v>1772</v>
      </c>
      <c r="G3132" s="273" t="s">
        <v>1255</v>
      </c>
      <c r="H3132" s="273" t="s">
        <v>1773</v>
      </c>
      <c r="I3132" s="287">
        <v>1</v>
      </c>
      <c r="J3132" s="273">
        <v>123</v>
      </c>
      <c r="K3132" s="288">
        <v>6.3082399999999997E-2</v>
      </c>
      <c r="L3132" s="288">
        <v>4.0715000000000001E-2</v>
      </c>
      <c r="M3132" s="288">
        <f t="shared" si="98"/>
        <v>2.2367399999999996E-2</v>
      </c>
      <c r="N3132" s="289">
        <f t="shared" si="99"/>
        <v>0.35457433452119763</v>
      </c>
    </row>
    <row r="3133" spans="1:14">
      <c r="A3133" s="273" t="s">
        <v>2129</v>
      </c>
      <c r="B3133" s="273">
        <v>462222203</v>
      </c>
      <c r="C3133" s="273" t="s">
        <v>2132</v>
      </c>
      <c r="D3133" s="273">
        <v>18635136</v>
      </c>
      <c r="E3133" s="273">
        <v>100</v>
      </c>
      <c r="F3133" s="273" t="s">
        <v>1772</v>
      </c>
      <c r="G3133" s="273" t="s">
        <v>1255</v>
      </c>
      <c r="H3133" s="273" t="s">
        <v>1773</v>
      </c>
      <c r="I3133" s="287">
        <v>1</v>
      </c>
      <c r="J3133" s="273">
        <v>55</v>
      </c>
      <c r="K3133" s="288">
        <v>2.41532E-2</v>
      </c>
      <c r="L3133" s="288">
        <v>2.0743999999999999E-2</v>
      </c>
      <c r="M3133" s="288">
        <f t="shared" si="98"/>
        <v>3.4092000000000011E-3</v>
      </c>
      <c r="N3133" s="289">
        <f t="shared" si="99"/>
        <v>0.14114899889041624</v>
      </c>
    </row>
    <row r="3134" spans="1:14">
      <c r="A3134" s="273" t="s">
        <v>2129</v>
      </c>
      <c r="B3134" s="273">
        <v>462222202</v>
      </c>
      <c r="C3134" s="273" t="s">
        <v>2133</v>
      </c>
      <c r="D3134" s="273">
        <v>18866203</v>
      </c>
      <c r="E3134" s="273">
        <v>100</v>
      </c>
      <c r="F3134" s="273" t="s">
        <v>1772</v>
      </c>
      <c r="G3134" s="273" t="s">
        <v>1255</v>
      </c>
      <c r="H3134" s="273" t="s">
        <v>1773</v>
      </c>
      <c r="I3134" s="287">
        <v>1</v>
      </c>
      <c r="J3134" s="273">
        <v>78</v>
      </c>
      <c r="K3134" s="288">
        <v>1.78304E-2</v>
      </c>
      <c r="L3134" s="288">
        <v>1.5857E-2</v>
      </c>
      <c r="M3134" s="288">
        <f t="shared" si="98"/>
        <v>1.9734000000000002E-3</v>
      </c>
      <c r="N3134" s="289">
        <f t="shared" si="99"/>
        <v>0.11067614860014359</v>
      </c>
    </row>
    <row r="3135" spans="1:14">
      <c r="A3135" s="273" t="s">
        <v>2129</v>
      </c>
      <c r="B3135" s="273">
        <v>462222202</v>
      </c>
      <c r="C3135" s="273" t="s">
        <v>2133</v>
      </c>
      <c r="D3135" s="273">
        <v>18866231</v>
      </c>
      <c r="E3135" s="273">
        <v>100</v>
      </c>
      <c r="F3135" s="273" t="s">
        <v>1772</v>
      </c>
      <c r="G3135" s="273" t="s">
        <v>1255</v>
      </c>
      <c r="H3135" s="273" t="s">
        <v>1773</v>
      </c>
      <c r="I3135" s="287">
        <v>1</v>
      </c>
      <c r="J3135" s="273">
        <v>87</v>
      </c>
      <c r="K3135" s="288">
        <v>3.4822800000000001E-2</v>
      </c>
      <c r="L3135" s="288">
        <v>2.7754999999999998E-2</v>
      </c>
      <c r="M3135" s="288">
        <f t="shared" si="98"/>
        <v>7.0678000000000026E-3</v>
      </c>
      <c r="N3135" s="289">
        <f t="shared" si="99"/>
        <v>0.20296472426111634</v>
      </c>
    </row>
    <row r="3136" spans="1:14">
      <c r="A3136" s="273" t="s">
        <v>2129</v>
      </c>
      <c r="B3136" s="273">
        <v>462222202</v>
      </c>
      <c r="C3136" s="273" t="s">
        <v>2133</v>
      </c>
      <c r="D3136" s="273">
        <v>18866257</v>
      </c>
      <c r="E3136" s="273">
        <v>100</v>
      </c>
      <c r="F3136" s="273" t="s">
        <v>1772</v>
      </c>
      <c r="G3136" s="273" t="s">
        <v>1255</v>
      </c>
      <c r="H3136" s="273" t="s">
        <v>1773</v>
      </c>
      <c r="I3136" s="287">
        <v>1</v>
      </c>
      <c r="J3136" s="273">
        <v>103</v>
      </c>
      <c r="K3136" s="288">
        <v>5.1754399999999999E-2</v>
      </c>
      <c r="L3136" s="288">
        <v>2.3826E-2</v>
      </c>
      <c r="M3136" s="288">
        <f t="shared" si="98"/>
        <v>2.7928399999999999E-2</v>
      </c>
      <c r="N3136" s="289">
        <f t="shared" si="99"/>
        <v>0.5396333451841776</v>
      </c>
    </row>
    <row r="3137" spans="1:14">
      <c r="A3137" s="273" t="s">
        <v>2129</v>
      </c>
      <c r="B3137" s="273">
        <v>462222202</v>
      </c>
      <c r="C3137" s="273" t="s">
        <v>2133</v>
      </c>
      <c r="D3137" s="273">
        <v>18866269</v>
      </c>
      <c r="E3137" s="273">
        <v>100</v>
      </c>
      <c r="F3137" s="273" t="s">
        <v>1772</v>
      </c>
      <c r="G3137" s="273" t="s">
        <v>1255</v>
      </c>
      <c r="H3137" s="273" t="s">
        <v>1773</v>
      </c>
      <c r="I3137" s="287">
        <v>1</v>
      </c>
      <c r="J3137" s="273">
        <v>75</v>
      </c>
      <c r="K3137" s="288">
        <v>3.0716E-2</v>
      </c>
      <c r="L3137" s="288">
        <v>2.6644000000000001E-2</v>
      </c>
      <c r="M3137" s="288">
        <f t="shared" si="98"/>
        <v>4.0719999999999992E-3</v>
      </c>
      <c r="N3137" s="289">
        <f t="shared" si="99"/>
        <v>0.13256934496679251</v>
      </c>
    </row>
    <row r="3138" spans="1:14">
      <c r="A3138" s="273" t="s">
        <v>2129</v>
      </c>
      <c r="B3138" s="273">
        <v>462222204</v>
      </c>
      <c r="C3138" s="273" t="s">
        <v>2134</v>
      </c>
      <c r="D3138" s="273">
        <v>18866345</v>
      </c>
      <c r="E3138" s="273">
        <v>100</v>
      </c>
      <c r="F3138" s="273" t="s">
        <v>1772</v>
      </c>
      <c r="G3138" s="273" t="s">
        <v>1255</v>
      </c>
      <c r="H3138" s="273" t="s">
        <v>1773</v>
      </c>
      <c r="I3138" s="287">
        <v>1</v>
      </c>
      <c r="J3138" s="273">
        <v>109</v>
      </c>
      <c r="K3138" s="288">
        <v>7.6968399999999992E-2</v>
      </c>
      <c r="L3138" s="288">
        <v>5.5135000000000003E-2</v>
      </c>
      <c r="M3138" s="288">
        <f t="shared" si="98"/>
        <v>2.1833399999999989E-2</v>
      </c>
      <c r="N3138" s="289">
        <f t="shared" si="99"/>
        <v>0.28366706336626446</v>
      </c>
    </row>
    <row r="3139" spans="1:14">
      <c r="A3139" s="273" t="s">
        <v>2129</v>
      </c>
      <c r="B3139" s="273">
        <v>462222205</v>
      </c>
      <c r="C3139" s="273" t="s">
        <v>2130</v>
      </c>
      <c r="D3139" s="273">
        <v>18866347</v>
      </c>
      <c r="E3139" s="273">
        <v>100</v>
      </c>
      <c r="F3139" s="273" t="s">
        <v>1772</v>
      </c>
      <c r="G3139" s="273" t="s">
        <v>1255</v>
      </c>
      <c r="H3139" s="273" t="s">
        <v>1773</v>
      </c>
      <c r="I3139" s="287">
        <v>1</v>
      </c>
      <c r="J3139" s="273">
        <v>67</v>
      </c>
      <c r="K3139" s="288">
        <v>9.4171600000000008E-2</v>
      </c>
      <c r="L3139" s="288">
        <v>3.7291999999999999E-2</v>
      </c>
      <c r="M3139" s="288">
        <f t="shared" si="98"/>
        <v>5.6879600000000009E-2</v>
      </c>
      <c r="N3139" s="289">
        <f t="shared" si="99"/>
        <v>0.60399950728245033</v>
      </c>
    </row>
    <row r="3140" spans="1:14">
      <c r="A3140" s="273" t="s">
        <v>2129</v>
      </c>
      <c r="B3140" s="273">
        <v>462222204</v>
      </c>
      <c r="C3140" s="273" t="s">
        <v>2134</v>
      </c>
      <c r="D3140" s="273">
        <v>18866357</v>
      </c>
      <c r="E3140" s="273">
        <v>100</v>
      </c>
      <c r="F3140" s="273" t="s">
        <v>1772</v>
      </c>
      <c r="G3140" s="273" t="s">
        <v>1255</v>
      </c>
      <c r="H3140" s="273" t="s">
        <v>1773</v>
      </c>
      <c r="I3140" s="287">
        <v>1</v>
      </c>
      <c r="J3140" s="273">
        <v>10</v>
      </c>
      <c r="K3140" s="288">
        <v>1.1279200000000001E-2</v>
      </c>
      <c r="L3140" s="288">
        <v>5.9540000000000001E-3</v>
      </c>
      <c r="M3140" s="288">
        <f t="shared" si="98"/>
        <v>5.3252000000000013E-3</v>
      </c>
      <c r="N3140" s="289">
        <f t="shared" si="99"/>
        <v>0.47212568267253002</v>
      </c>
    </row>
    <row r="3141" spans="1:14">
      <c r="A3141" s="273" t="s">
        <v>2129</v>
      </c>
      <c r="B3141" s="273">
        <v>462222204</v>
      </c>
      <c r="C3141" s="273" t="s">
        <v>2134</v>
      </c>
      <c r="D3141" s="273">
        <v>18866367</v>
      </c>
      <c r="E3141" s="273">
        <v>100</v>
      </c>
      <c r="F3141" s="273" t="s">
        <v>1772</v>
      </c>
      <c r="G3141" s="273" t="s">
        <v>1255</v>
      </c>
      <c r="H3141" s="273" t="s">
        <v>1773</v>
      </c>
      <c r="I3141" s="287">
        <v>1</v>
      </c>
      <c r="J3141" s="273">
        <v>79</v>
      </c>
      <c r="K3141" s="288">
        <v>5.3985999999999999E-2</v>
      </c>
      <c r="L3141" s="288">
        <v>2.3432999999999999E-2</v>
      </c>
      <c r="M3141" s="288">
        <f t="shared" si="98"/>
        <v>3.0553E-2</v>
      </c>
      <c r="N3141" s="289">
        <f t="shared" si="99"/>
        <v>0.56594302226503168</v>
      </c>
    </row>
    <row r="3142" spans="1:14">
      <c r="A3142" s="273" t="s">
        <v>2129</v>
      </c>
      <c r="B3142" s="273">
        <v>462222204</v>
      </c>
      <c r="C3142" s="273" t="s">
        <v>2134</v>
      </c>
      <c r="D3142" s="273">
        <v>18866407</v>
      </c>
      <c r="E3142" s="273">
        <v>200</v>
      </c>
      <c r="F3142" s="273" t="s">
        <v>1772</v>
      </c>
      <c r="G3142" s="273" t="s">
        <v>1255</v>
      </c>
      <c r="H3142" s="273" t="s">
        <v>1773</v>
      </c>
      <c r="I3142" s="287">
        <v>1</v>
      </c>
      <c r="J3142" s="273">
        <v>18</v>
      </c>
      <c r="K3142" s="288">
        <v>1.0766399999999999E-2</v>
      </c>
      <c r="L3142" s="288">
        <v>9.0410000000000004E-3</v>
      </c>
      <c r="M3142" s="288">
        <f t="shared" si="98"/>
        <v>1.7253999999999985E-3</v>
      </c>
      <c r="N3142" s="289">
        <f t="shared" si="99"/>
        <v>0.16025783920344763</v>
      </c>
    </row>
    <row r="3143" spans="1:14">
      <c r="A3143" s="273" t="s">
        <v>2129</v>
      </c>
      <c r="B3143" s="273">
        <v>462222204</v>
      </c>
      <c r="C3143" s="273" t="s">
        <v>2134</v>
      </c>
      <c r="D3143" s="273">
        <v>18866431</v>
      </c>
      <c r="E3143" s="273">
        <v>100</v>
      </c>
      <c r="F3143" s="273" t="s">
        <v>1772</v>
      </c>
      <c r="G3143" s="273" t="s">
        <v>1255</v>
      </c>
      <c r="H3143" s="273" t="s">
        <v>1773</v>
      </c>
      <c r="I3143" s="287">
        <v>1</v>
      </c>
      <c r="J3143" s="273">
        <v>265</v>
      </c>
      <c r="K3143" s="288">
        <v>8.432160000000001E-2</v>
      </c>
      <c r="L3143" s="288">
        <v>7.7997999999999998E-2</v>
      </c>
      <c r="M3143" s="288">
        <f t="shared" si="98"/>
        <v>6.3236000000000125E-3</v>
      </c>
      <c r="N3143" s="289">
        <f t="shared" si="99"/>
        <v>7.4993833134096272E-2</v>
      </c>
    </row>
    <row r="3144" spans="1:14">
      <c r="A3144" s="273" t="s">
        <v>2129</v>
      </c>
      <c r="B3144" s="273">
        <v>462222204</v>
      </c>
      <c r="C3144" s="273" t="s">
        <v>2134</v>
      </c>
      <c r="D3144" s="273">
        <v>18866501</v>
      </c>
      <c r="E3144" s="273">
        <v>100</v>
      </c>
      <c r="F3144" s="273" t="s">
        <v>1772</v>
      </c>
      <c r="G3144" s="273" t="s">
        <v>1255</v>
      </c>
      <c r="H3144" s="273" t="s">
        <v>1773</v>
      </c>
      <c r="I3144" s="287">
        <v>1</v>
      </c>
      <c r="J3144" s="273">
        <v>79</v>
      </c>
      <c r="K3144" s="288">
        <v>1.5330799999999999E-2</v>
      </c>
      <c r="L3144" s="288">
        <v>1.2959999999999999E-2</v>
      </c>
      <c r="M3144" s="288">
        <f t="shared" si="98"/>
        <v>2.3707999999999993E-3</v>
      </c>
      <c r="N3144" s="289">
        <f t="shared" si="99"/>
        <v>0.1546429410076447</v>
      </c>
    </row>
    <row r="3145" spans="1:14">
      <c r="A3145" s="273" t="s">
        <v>2135</v>
      </c>
      <c r="B3145" s="273">
        <v>462221402</v>
      </c>
      <c r="C3145" s="273" t="s">
        <v>2136</v>
      </c>
      <c r="D3145" s="273">
        <v>18866561</v>
      </c>
      <c r="E3145" s="273">
        <v>100</v>
      </c>
      <c r="F3145" s="273" t="s">
        <v>1772</v>
      </c>
      <c r="G3145" s="273" t="s">
        <v>1255</v>
      </c>
      <c r="H3145" s="273" t="s">
        <v>1773</v>
      </c>
      <c r="I3145" s="287">
        <v>1</v>
      </c>
      <c r="J3145" s="273">
        <v>27</v>
      </c>
      <c r="K3145" s="288">
        <v>1.7516799999999999E-2</v>
      </c>
      <c r="L3145" s="288">
        <v>1.0555E-2</v>
      </c>
      <c r="M3145" s="288">
        <f t="shared" si="98"/>
        <v>6.9617999999999989E-3</v>
      </c>
      <c r="N3145" s="289">
        <f t="shared" si="99"/>
        <v>0.39743560467665323</v>
      </c>
    </row>
    <row r="3146" spans="1:14">
      <c r="A3146" s="273" t="s">
        <v>2135</v>
      </c>
      <c r="B3146" s="273">
        <v>462221402</v>
      </c>
      <c r="C3146" s="273" t="s">
        <v>2136</v>
      </c>
      <c r="D3146" s="273">
        <v>18866597</v>
      </c>
      <c r="E3146" s="273">
        <v>100</v>
      </c>
      <c r="F3146" s="273" t="s">
        <v>1772</v>
      </c>
      <c r="G3146" s="273" t="s">
        <v>1255</v>
      </c>
      <c r="H3146" s="273" t="s">
        <v>1773</v>
      </c>
      <c r="I3146" s="287">
        <v>1</v>
      </c>
      <c r="J3146" s="273">
        <v>138</v>
      </c>
      <c r="K3146" s="288">
        <v>3.76528E-2</v>
      </c>
      <c r="L3146" s="288">
        <v>3.4563999999999998E-2</v>
      </c>
      <c r="M3146" s="288">
        <f t="shared" si="98"/>
        <v>3.0888000000000027E-3</v>
      </c>
      <c r="N3146" s="289">
        <f t="shared" si="99"/>
        <v>8.203373985467223E-2</v>
      </c>
    </row>
    <row r="3147" spans="1:14">
      <c r="A3147" s="273" t="s">
        <v>2135</v>
      </c>
      <c r="B3147" s="273">
        <v>462221402</v>
      </c>
      <c r="C3147" s="273" t="s">
        <v>2136</v>
      </c>
      <c r="D3147" s="273">
        <v>18866641</v>
      </c>
      <c r="E3147" s="273">
        <v>100</v>
      </c>
      <c r="F3147" s="273" t="s">
        <v>1772</v>
      </c>
      <c r="G3147" s="273" t="s">
        <v>1255</v>
      </c>
      <c r="H3147" s="273" t="s">
        <v>1773</v>
      </c>
      <c r="I3147" s="287">
        <v>1</v>
      </c>
      <c r="J3147" s="273">
        <v>28</v>
      </c>
      <c r="K3147" s="288">
        <v>3.09632E-2</v>
      </c>
      <c r="L3147" s="288">
        <v>1.2654E-2</v>
      </c>
      <c r="M3147" s="288">
        <f t="shared" si="98"/>
        <v>1.8309199999999998E-2</v>
      </c>
      <c r="N3147" s="289">
        <f t="shared" si="99"/>
        <v>0.59132131045886727</v>
      </c>
    </row>
    <row r="3148" spans="1:14">
      <c r="A3148" s="273" t="s">
        <v>2135</v>
      </c>
      <c r="B3148" s="273">
        <v>462221402</v>
      </c>
      <c r="C3148" s="273" t="s">
        <v>2136</v>
      </c>
      <c r="D3148" s="273">
        <v>18866753</v>
      </c>
      <c r="E3148" s="273">
        <v>100</v>
      </c>
      <c r="F3148" s="273" t="s">
        <v>1772</v>
      </c>
      <c r="G3148" s="273" t="s">
        <v>1255</v>
      </c>
      <c r="H3148" s="273" t="s">
        <v>1773</v>
      </c>
      <c r="I3148" s="287">
        <v>1</v>
      </c>
      <c r="J3148" s="273">
        <v>77</v>
      </c>
      <c r="K3148" s="288">
        <v>5.9829199999999999E-2</v>
      </c>
      <c r="L3148" s="288">
        <v>3.8609999999999998E-2</v>
      </c>
      <c r="M3148" s="288">
        <f t="shared" si="98"/>
        <v>2.1219200000000001E-2</v>
      </c>
      <c r="N3148" s="289">
        <f t="shared" si="99"/>
        <v>0.35466294050396796</v>
      </c>
    </row>
    <row r="3149" spans="1:14">
      <c r="A3149" s="273" t="s">
        <v>2137</v>
      </c>
      <c r="B3149" s="273">
        <v>462221604</v>
      </c>
      <c r="C3149" s="273" t="s">
        <v>1656</v>
      </c>
      <c r="D3149" s="273">
        <v>20444835</v>
      </c>
      <c r="E3149" s="273">
        <v>100</v>
      </c>
      <c r="F3149" s="273" t="s">
        <v>1772</v>
      </c>
      <c r="G3149" s="273" t="s">
        <v>1255</v>
      </c>
      <c r="H3149" s="273" t="s">
        <v>1773</v>
      </c>
      <c r="I3149" s="287">
        <v>1</v>
      </c>
      <c r="J3149" s="273">
        <v>55</v>
      </c>
      <c r="K3149" s="288">
        <v>1.2036799999999999E-2</v>
      </c>
      <c r="L3149" s="288">
        <v>7.7860000000000004E-3</v>
      </c>
      <c r="M3149" s="288">
        <f t="shared" si="98"/>
        <v>4.2507999999999982E-3</v>
      </c>
      <c r="N3149" s="289">
        <f t="shared" si="99"/>
        <v>0.35315033896052095</v>
      </c>
    </row>
    <row r="3150" spans="1:14">
      <c r="A3150" s="273" t="s">
        <v>2137</v>
      </c>
      <c r="B3150" s="273">
        <v>462221604</v>
      </c>
      <c r="C3150" s="273" t="s">
        <v>1656</v>
      </c>
      <c r="D3150" s="273">
        <v>20444861</v>
      </c>
      <c r="E3150" s="273">
        <v>100</v>
      </c>
      <c r="F3150" s="273" t="s">
        <v>1772</v>
      </c>
      <c r="G3150" s="273" t="s">
        <v>1255</v>
      </c>
      <c r="H3150" s="273" t="s">
        <v>1773</v>
      </c>
      <c r="I3150" s="287">
        <v>1</v>
      </c>
      <c r="J3150" s="273">
        <v>95</v>
      </c>
      <c r="K3150" s="288">
        <v>3.1649200000000002E-2</v>
      </c>
      <c r="L3150" s="288">
        <v>2.2574E-2</v>
      </c>
      <c r="M3150" s="288">
        <f t="shared" si="98"/>
        <v>9.075200000000002E-3</v>
      </c>
      <c r="N3150" s="289">
        <f t="shared" si="99"/>
        <v>0.28674342479430764</v>
      </c>
    </row>
    <row r="3151" spans="1:14">
      <c r="A3151" s="273" t="s">
        <v>2137</v>
      </c>
      <c r="B3151" s="273">
        <v>462221604</v>
      </c>
      <c r="C3151" s="273" t="s">
        <v>1656</v>
      </c>
      <c r="D3151" s="273">
        <v>20444913</v>
      </c>
      <c r="E3151" s="273">
        <v>100</v>
      </c>
      <c r="F3151" s="273" t="s">
        <v>1772</v>
      </c>
      <c r="G3151" s="273" t="s">
        <v>1255</v>
      </c>
      <c r="H3151" s="273" t="s">
        <v>1773</v>
      </c>
      <c r="I3151" s="287">
        <v>1</v>
      </c>
      <c r="J3151" s="273">
        <v>92</v>
      </c>
      <c r="K3151" s="288">
        <v>5.3968800000000004E-2</v>
      </c>
      <c r="L3151" s="288">
        <v>2.7404000000000001E-2</v>
      </c>
      <c r="M3151" s="288">
        <f t="shared" si="98"/>
        <v>2.6564800000000003E-2</v>
      </c>
      <c r="N3151" s="289">
        <f t="shared" si="99"/>
        <v>0.49222513748684427</v>
      </c>
    </row>
    <row r="3152" spans="1:14">
      <c r="A3152" s="273" t="s">
        <v>2137</v>
      </c>
      <c r="B3152" s="273">
        <v>462221604</v>
      </c>
      <c r="C3152" s="273" t="s">
        <v>1656</v>
      </c>
      <c r="D3152" s="273">
        <v>20444921</v>
      </c>
      <c r="E3152" s="273">
        <v>100</v>
      </c>
      <c r="F3152" s="273" t="s">
        <v>1772</v>
      </c>
      <c r="G3152" s="273" t="s">
        <v>1255</v>
      </c>
      <c r="H3152" s="273" t="s">
        <v>1773</v>
      </c>
      <c r="I3152" s="287">
        <v>1</v>
      </c>
      <c r="J3152" s="273">
        <v>107</v>
      </c>
      <c r="K3152" s="288">
        <v>4.8488000000000003E-2</v>
      </c>
      <c r="L3152" s="288">
        <v>3.5366000000000002E-2</v>
      </c>
      <c r="M3152" s="288">
        <f t="shared" si="98"/>
        <v>1.3122000000000002E-2</v>
      </c>
      <c r="N3152" s="289">
        <f t="shared" si="99"/>
        <v>0.27062365946213496</v>
      </c>
    </row>
    <row r="3153" spans="1:14">
      <c r="A3153" s="273" t="s">
        <v>2137</v>
      </c>
      <c r="B3153" s="273">
        <v>462221602</v>
      </c>
      <c r="C3153" s="273" t="s">
        <v>1654</v>
      </c>
      <c r="D3153" s="273">
        <v>20445181</v>
      </c>
      <c r="E3153" s="273">
        <v>100</v>
      </c>
      <c r="F3153" s="273" t="s">
        <v>1772</v>
      </c>
      <c r="G3153" s="273" t="s">
        <v>1255</v>
      </c>
      <c r="H3153" s="273" t="s">
        <v>1773</v>
      </c>
      <c r="I3153" s="287">
        <v>1</v>
      </c>
      <c r="J3153" s="273">
        <v>73</v>
      </c>
      <c r="K3153" s="288">
        <v>1.8962799999999998E-2</v>
      </c>
      <c r="L3153" s="288">
        <v>1.3299999999999999E-2</v>
      </c>
      <c r="M3153" s="288">
        <f t="shared" si="98"/>
        <v>5.6627999999999991E-3</v>
      </c>
      <c r="N3153" s="289">
        <f t="shared" si="99"/>
        <v>0.2986267850739342</v>
      </c>
    </row>
    <row r="3154" spans="1:14">
      <c r="A3154" s="273" t="s">
        <v>2137</v>
      </c>
      <c r="B3154" s="273">
        <v>462221602</v>
      </c>
      <c r="C3154" s="273" t="s">
        <v>1654</v>
      </c>
      <c r="D3154" s="273">
        <v>20445211</v>
      </c>
      <c r="E3154" s="273">
        <v>100</v>
      </c>
      <c r="F3154" s="273" t="s">
        <v>1772</v>
      </c>
      <c r="G3154" s="273" t="s">
        <v>1255</v>
      </c>
      <c r="H3154" s="273" t="s">
        <v>1773</v>
      </c>
      <c r="I3154" s="287">
        <v>1</v>
      </c>
      <c r="J3154" s="273">
        <v>43</v>
      </c>
      <c r="K3154" s="288">
        <v>1.243E-2</v>
      </c>
      <c r="L3154" s="288">
        <v>1.1429999999999999E-2</v>
      </c>
      <c r="M3154" s="288">
        <f t="shared" si="98"/>
        <v>1.0000000000000009E-3</v>
      </c>
      <c r="N3154" s="289">
        <f t="shared" si="99"/>
        <v>8.0450522928399104E-2</v>
      </c>
    </row>
    <row r="3155" spans="1:14">
      <c r="A3155" s="273" t="s">
        <v>2137</v>
      </c>
      <c r="B3155" s="273">
        <v>462221602</v>
      </c>
      <c r="C3155" s="273" t="s">
        <v>1654</v>
      </c>
      <c r="D3155" s="273">
        <v>20445251</v>
      </c>
      <c r="E3155" s="273">
        <v>100</v>
      </c>
      <c r="F3155" s="273" t="s">
        <v>1772</v>
      </c>
      <c r="G3155" s="273" t="s">
        <v>1255</v>
      </c>
      <c r="H3155" s="273" t="s">
        <v>1773</v>
      </c>
      <c r="I3155" s="287">
        <v>1</v>
      </c>
      <c r="J3155" s="273">
        <v>106</v>
      </c>
      <c r="K3155" s="288">
        <v>5.17332E-2</v>
      </c>
      <c r="L3155" s="288">
        <v>2.6301999999999999E-2</v>
      </c>
      <c r="M3155" s="288">
        <f t="shared" si="98"/>
        <v>2.5431200000000001E-2</v>
      </c>
      <c r="N3155" s="289">
        <f t="shared" si="99"/>
        <v>0.49158374119520931</v>
      </c>
    </row>
    <row r="3156" spans="1:14">
      <c r="A3156" s="273" t="s">
        <v>2138</v>
      </c>
      <c r="B3156" s="273">
        <v>462221501</v>
      </c>
      <c r="C3156" s="273" t="s">
        <v>1648</v>
      </c>
      <c r="D3156" s="273">
        <v>20445299</v>
      </c>
      <c r="E3156" s="273">
        <v>100</v>
      </c>
      <c r="F3156" s="273" t="s">
        <v>1772</v>
      </c>
      <c r="G3156" s="273" t="s">
        <v>1255</v>
      </c>
      <c r="H3156" s="273" t="s">
        <v>1773</v>
      </c>
      <c r="I3156" s="287">
        <v>1</v>
      </c>
      <c r="J3156" s="273">
        <v>170</v>
      </c>
      <c r="K3156" s="288">
        <v>0.155246</v>
      </c>
      <c r="L3156" s="288">
        <v>0.11412700000000001</v>
      </c>
      <c r="M3156" s="288">
        <f t="shared" si="98"/>
        <v>4.1118999999999989E-2</v>
      </c>
      <c r="N3156" s="289">
        <f t="shared" si="99"/>
        <v>0.26486350695025951</v>
      </c>
    </row>
    <row r="3157" spans="1:14">
      <c r="A3157" s="273" t="s">
        <v>2138</v>
      </c>
      <c r="B3157" s="273">
        <v>462221501</v>
      </c>
      <c r="C3157" s="273" t="s">
        <v>1648</v>
      </c>
      <c r="D3157" s="273">
        <v>20445301</v>
      </c>
      <c r="E3157" s="273">
        <v>100</v>
      </c>
      <c r="F3157" s="273" t="s">
        <v>1772</v>
      </c>
      <c r="G3157" s="273" t="s">
        <v>1255</v>
      </c>
      <c r="H3157" s="273" t="s">
        <v>1773</v>
      </c>
      <c r="I3157" s="287">
        <v>1</v>
      </c>
      <c r="J3157" s="273">
        <v>54</v>
      </c>
      <c r="K3157" s="288">
        <v>9.7782800000000003E-2</v>
      </c>
      <c r="L3157" s="288">
        <v>3.6471000000000003E-2</v>
      </c>
      <c r="M3157" s="288">
        <f t="shared" si="98"/>
        <v>6.13118E-2</v>
      </c>
      <c r="N3157" s="289">
        <f t="shared" si="99"/>
        <v>0.62702029395762848</v>
      </c>
    </row>
    <row r="3158" spans="1:14">
      <c r="A3158" s="273" t="s">
        <v>2138</v>
      </c>
      <c r="B3158" s="273">
        <v>462221501</v>
      </c>
      <c r="C3158" s="273" t="s">
        <v>1648</v>
      </c>
      <c r="D3158" s="273">
        <v>20445305</v>
      </c>
      <c r="E3158" s="273">
        <v>100</v>
      </c>
      <c r="F3158" s="273" t="s">
        <v>1772</v>
      </c>
      <c r="G3158" s="273" t="s">
        <v>1255</v>
      </c>
      <c r="H3158" s="273" t="s">
        <v>1773</v>
      </c>
      <c r="I3158" s="287">
        <v>1</v>
      </c>
      <c r="J3158" s="273">
        <v>111</v>
      </c>
      <c r="K3158" s="288">
        <v>4.6517599999999999E-2</v>
      </c>
      <c r="L3158" s="288">
        <v>3.7537000000000001E-2</v>
      </c>
      <c r="M3158" s="288">
        <f t="shared" si="98"/>
        <v>8.9805999999999983E-3</v>
      </c>
      <c r="N3158" s="289">
        <f t="shared" si="99"/>
        <v>0.19305811133850409</v>
      </c>
    </row>
    <row r="3159" spans="1:14">
      <c r="A3159" s="273" t="s">
        <v>2138</v>
      </c>
      <c r="B3159" s="273">
        <v>462221501</v>
      </c>
      <c r="C3159" s="273" t="s">
        <v>1648</v>
      </c>
      <c r="D3159" s="273">
        <v>20445325</v>
      </c>
      <c r="E3159" s="273">
        <v>100</v>
      </c>
      <c r="F3159" s="273" t="s">
        <v>1772</v>
      </c>
      <c r="G3159" s="273" t="s">
        <v>1255</v>
      </c>
      <c r="H3159" s="273" t="s">
        <v>1773</v>
      </c>
      <c r="I3159" s="287">
        <v>1</v>
      </c>
      <c r="J3159" s="273">
        <v>168</v>
      </c>
      <c r="K3159" s="288">
        <v>0.11322839999999999</v>
      </c>
      <c r="L3159" s="288">
        <v>6.3851000000000005E-2</v>
      </c>
      <c r="M3159" s="288">
        <f t="shared" si="98"/>
        <v>4.9377399999999988E-2</v>
      </c>
      <c r="N3159" s="289">
        <f t="shared" si="99"/>
        <v>0.43608670616205819</v>
      </c>
    </row>
    <row r="3160" spans="1:14">
      <c r="A3160" s="273" t="s">
        <v>2137</v>
      </c>
      <c r="B3160" s="273">
        <v>462221603</v>
      </c>
      <c r="C3160" s="273" t="s">
        <v>1655</v>
      </c>
      <c r="D3160" s="273">
        <v>21495003</v>
      </c>
      <c r="E3160" s="273">
        <v>100</v>
      </c>
      <c r="F3160" s="273" t="s">
        <v>1772</v>
      </c>
      <c r="G3160" s="273" t="s">
        <v>1255</v>
      </c>
      <c r="H3160" s="273" t="s">
        <v>1773</v>
      </c>
      <c r="I3160" s="287">
        <v>1</v>
      </c>
      <c r="J3160" s="273">
        <v>25</v>
      </c>
      <c r="K3160" s="288">
        <v>1.2123999999999999E-2</v>
      </c>
      <c r="L3160" s="288">
        <v>8.5869999999999991E-3</v>
      </c>
      <c r="M3160" s="288">
        <f t="shared" si="98"/>
        <v>3.5370000000000002E-3</v>
      </c>
      <c r="N3160" s="289">
        <f t="shared" si="99"/>
        <v>0.29173540085780275</v>
      </c>
    </row>
    <row r="3161" spans="1:14">
      <c r="A3161" s="273" t="s">
        <v>2137</v>
      </c>
      <c r="B3161" s="273">
        <v>462221603</v>
      </c>
      <c r="C3161" s="273" t="s">
        <v>1655</v>
      </c>
      <c r="D3161" s="273">
        <v>21495005</v>
      </c>
      <c r="E3161" s="273">
        <v>100</v>
      </c>
      <c r="F3161" s="273" t="s">
        <v>1772</v>
      </c>
      <c r="G3161" s="273" t="s">
        <v>1255</v>
      </c>
      <c r="H3161" s="273" t="s">
        <v>1773</v>
      </c>
      <c r="I3161" s="287">
        <v>1</v>
      </c>
      <c r="J3161" s="273">
        <v>22</v>
      </c>
      <c r="K3161" s="288">
        <v>2.90552E-2</v>
      </c>
      <c r="L3161" s="288">
        <v>9.9959999999999997E-3</v>
      </c>
      <c r="M3161" s="288">
        <f t="shared" si="98"/>
        <v>1.9059199999999998E-2</v>
      </c>
      <c r="N3161" s="289">
        <f t="shared" si="99"/>
        <v>0.65596519727966074</v>
      </c>
    </row>
    <row r="3162" spans="1:14">
      <c r="A3162" s="273" t="s">
        <v>2137</v>
      </c>
      <c r="B3162" s="273">
        <v>462221603</v>
      </c>
      <c r="C3162" s="273" t="s">
        <v>1655</v>
      </c>
      <c r="D3162" s="273">
        <v>21495017</v>
      </c>
      <c r="E3162" s="273">
        <v>100</v>
      </c>
      <c r="F3162" s="273" t="s">
        <v>1772</v>
      </c>
      <c r="G3162" s="273" t="s">
        <v>1255</v>
      </c>
      <c r="H3162" s="273" t="s">
        <v>1773</v>
      </c>
      <c r="I3162" s="287">
        <v>1</v>
      </c>
      <c r="J3162" s="273">
        <v>89</v>
      </c>
      <c r="K3162" s="288">
        <v>4.5902800000000001E-2</v>
      </c>
      <c r="L3162" s="288">
        <v>2.0754000000000002E-2</v>
      </c>
      <c r="M3162" s="288">
        <f t="shared" si="98"/>
        <v>2.5148799999999999E-2</v>
      </c>
      <c r="N3162" s="289">
        <f t="shared" si="99"/>
        <v>0.54787071812612731</v>
      </c>
    </row>
    <row r="3163" spans="1:14">
      <c r="A3163" s="273" t="s">
        <v>2139</v>
      </c>
      <c r="B3163" s="273">
        <v>462221101</v>
      </c>
      <c r="C3163" s="273" t="s">
        <v>1373</v>
      </c>
      <c r="D3163" s="273">
        <v>21495289</v>
      </c>
      <c r="E3163" s="273">
        <v>100</v>
      </c>
      <c r="F3163" s="273" t="s">
        <v>1772</v>
      </c>
      <c r="G3163" s="273" t="s">
        <v>1255</v>
      </c>
      <c r="H3163" s="273" t="s">
        <v>1773</v>
      </c>
      <c r="I3163" s="287">
        <v>1</v>
      </c>
      <c r="J3163" s="273">
        <v>26</v>
      </c>
      <c r="K3163" s="288">
        <v>1.2459600000000001E-2</v>
      </c>
      <c r="L3163" s="288">
        <v>8.4209999999999997E-3</v>
      </c>
      <c r="M3163" s="288">
        <f t="shared" si="98"/>
        <v>4.0386000000000016E-3</v>
      </c>
      <c r="N3163" s="289">
        <f t="shared" si="99"/>
        <v>0.32413560627949545</v>
      </c>
    </row>
    <row r="3164" spans="1:14">
      <c r="A3164" s="273" t="s">
        <v>2138</v>
      </c>
      <c r="B3164" s="273">
        <v>462221504</v>
      </c>
      <c r="C3164" s="273" t="s">
        <v>1650</v>
      </c>
      <c r="D3164" s="273">
        <v>21495355</v>
      </c>
      <c r="E3164" s="273">
        <v>100</v>
      </c>
      <c r="F3164" s="273" t="s">
        <v>1772</v>
      </c>
      <c r="G3164" s="273" t="s">
        <v>1255</v>
      </c>
      <c r="H3164" s="273" t="s">
        <v>1773</v>
      </c>
      <c r="I3164" s="287">
        <v>1</v>
      </c>
      <c r="J3164" s="273">
        <v>16</v>
      </c>
      <c r="K3164" s="288">
        <v>1.2496799999999999E-2</v>
      </c>
      <c r="L3164" s="288">
        <v>4.7600000000000003E-3</v>
      </c>
      <c r="M3164" s="288">
        <f t="shared" si="98"/>
        <v>7.7367999999999985E-3</v>
      </c>
      <c r="N3164" s="289">
        <f t="shared" si="99"/>
        <v>0.61910249023750075</v>
      </c>
    </row>
    <row r="3165" spans="1:14">
      <c r="A3165" s="273" t="s">
        <v>2139</v>
      </c>
      <c r="B3165" s="273">
        <v>462221101</v>
      </c>
      <c r="C3165" s="273" t="s">
        <v>1373</v>
      </c>
      <c r="D3165" s="273">
        <v>21495365</v>
      </c>
      <c r="E3165" s="273">
        <v>100</v>
      </c>
      <c r="F3165" s="273" t="s">
        <v>1772</v>
      </c>
      <c r="G3165" s="273" t="s">
        <v>1255</v>
      </c>
      <c r="H3165" s="273" t="s">
        <v>1773</v>
      </c>
      <c r="I3165" s="287">
        <v>1</v>
      </c>
      <c r="J3165" s="273">
        <v>11</v>
      </c>
      <c r="K3165" s="288">
        <v>1.1244799999999999E-2</v>
      </c>
      <c r="L3165" s="288">
        <v>1.0168E-2</v>
      </c>
      <c r="M3165" s="288">
        <f t="shared" si="98"/>
        <v>1.0767999999999993E-3</v>
      </c>
      <c r="N3165" s="289">
        <f t="shared" si="99"/>
        <v>9.5759817871371597E-2</v>
      </c>
    </row>
    <row r="3166" spans="1:14">
      <c r="A3166" s="273" t="s">
        <v>2138</v>
      </c>
      <c r="B3166" s="273">
        <v>462221504</v>
      </c>
      <c r="C3166" s="273" t="s">
        <v>1650</v>
      </c>
      <c r="D3166" s="273">
        <v>21495429</v>
      </c>
      <c r="E3166" s="273">
        <v>100</v>
      </c>
      <c r="F3166" s="273" t="s">
        <v>1772</v>
      </c>
      <c r="G3166" s="273" t="s">
        <v>1255</v>
      </c>
      <c r="H3166" s="273" t="s">
        <v>1773</v>
      </c>
      <c r="I3166" s="287">
        <v>1</v>
      </c>
      <c r="J3166" s="273">
        <v>146</v>
      </c>
      <c r="K3166" s="288">
        <v>9.0968399999999991E-2</v>
      </c>
      <c r="L3166" s="288">
        <v>7.7424000000000007E-2</v>
      </c>
      <c r="M3166" s="288">
        <f t="shared" si="98"/>
        <v>1.3544399999999984E-2</v>
      </c>
      <c r="N3166" s="289">
        <f t="shared" si="99"/>
        <v>0.14889126333979696</v>
      </c>
    </row>
    <row r="3167" spans="1:14">
      <c r="A3167" s="273" t="s">
        <v>2138</v>
      </c>
      <c r="B3167" s="273">
        <v>462221505</v>
      </c>
      <c r="C3167" s="273" t="s">
        <v>1651</v>
      </c>
      <c r="D3167" s="273">
        <v>25103257</v>
      </c>
      <c r="E3167" s="273">
        <v>100</v>
      </c>
      <c r="F3167" s="273" t="s">
        <v>1772</v>
      </c>
      <c r="G3167" s="273" t="s">
        <v>1255</v>
      </c>
      <c r="H3167" s="273" t="s">
        <v>1773</v>
      </c>
      <c r="I3167" s="287">
        <v>1</v>
      </c>
      <c r="J3167" s="273">
        <v>97</v>
      </c>
      <c r="K3167" s="288">
        <v>4.3130800000000004E-2</v>
      </c>
      <c r="L3167" s="288">
        <v>2.598E-2</v>
      </c>
      <c r="M3167" s="288">
        <f t="shared" si="98"/>
        <v>1.7150800000000004E-2</v>
      </c>
      <c r="N3167" s="289">
        <f t="shared" si="99"/>
        <v>0.39764622960853968</v>
      </c>
    </row>
    <row r="3168" spans="1:14">
      <c r="A3168" s="273" t="s">
        <v>2138</v>
      </c>
      <c r="B3168" s="273">
        <v>462221505</v>
      </c>
      <c r="C3168" s="273" t="s">
        <v>1651</v>
      </c>
      <c r="D3168" s="273">
        <v>25103263</v>
      </c>
      <c r="E3168" s="273">
        <v>100</v>
      </c>
      <c r="F3168" s="273" t="s">
        <v>1772</v>
      </c>
      <c r="G3168" s="273" t="s">
        <v>1255</v>
      </c>
      <c r="H3168" s="273" t="s">
        <v>1773</v>
      </c>
      <c r="I3168" s="287">
        <v>1</v>
      </c>
      <c r="J3168" s="273">
        <v>118</v>
      </c>
      <c r="K3168" s="288">
        <v>2.6636E-2</v>
      </c>
      <c r="L3168" s="288">
        <v>2.1596000000000001E-2</v>
      </c>
      <c r="M3168" s="288">
        <f t="shared" si="98"/>
        <v>5.0399999999999993E-3</v>
      </c>
      <c r="N3168" s="289">
        <f t="shared" si="99"/>
        <v>0.18921760024027628</v>
      </c>
    </row>
    <row r="3169" spans="1:14">
      <c r="A3169" s="273" t="s">
        <v>2138</v>
      </c>
      <c r="B3169" s="273">
        <v>462221505</v>
      </c>
      <c r="C3169" s="273" t="s">
        <v>1651</v>
      </c>
      <c r="D3169" s="273">
        <v>25103269</v>
      </c>
      <c r="E3169" s="273">
        <v>100</v>
      </c>
      <c r="F3169" s="273" t="s">
        <v>1772</v>
      </c>
      <c r="G3169" s="273" t="s">
        <v>1255</v>
      </c>
      <c r="H3169" s="273" t="s">
        <v>1773</v>
      </c>
      <c r="I3169" s="287">
        <v>1</v>
      </c>
      <c r="J3169" s="273">
        <v>56</v>
      </c>
      <c r="K3169" s="288">
        <v>1.7512400000000001E-2</v>
      </c>
      <c r="L3169" s="288">
        <v>1.0855E-2</v>
      </c>
      <c r="M3169" s="288">
        <f t="shared" si="98"/>
        <v>6.6574000000000008E-3</v>
      </c>
      <c r="N3169" s="289">
        <f t="shared" si="99"/>
        <v>0.38015349124049247</v>
      </c>
    </row>
    <row r="3170" spans="1:14">
      <c r="A3170" s="273" t="s">
        <v>2138</v>
      </c>
      <c r="B3170" s="273">
        <v>462221505</v>
      </c>
      <c r="C3170" s="273" t="s">
        <v>1651</v>
      </c>
      <c r="D3170" s="273">
        <v>25103335</v>
      </c>
      <c r="E3170" s="273">
        <v>100</v>
      </c>
      <c r="F3170" s="273" t="s">
        <v>1772</v>
      </c>
      <c r="G3170" s="273" t="s">
        <v>1255</v>
      </c>
      <c r="H3170" s="273" t="s">
        <v>1773</v>
      </c>
      <c r="I3170" s="287">
        <v>1</v>
      </c>
      <c r="J3170" s="273">
        <v>180</v>
      </c>
      <c r="K3170" s="288">
        <v>8.8447999999999999E-2</v>
      </c>
      <c r="L3170" s="288">
        <v>6.4130999999999994E-2</v>
      </c>
      <c r="M3170" s="288">
        <f t="shared" si="98"/>
        <v>2.4317000000000005E-2</v>
      </c>
      <c r="N3170" s="289">
        <f t="shared" si="99"/>
        <v>0.27492990231548486</v>
      </c>
    </row>
    <row r="3171" spans="1:14">
      <c r="A3171" s="273" t="s">
        <v>2138</v>
      </c>
      <c r="B3171" s="273">
        <v>462221503</v>
      </c>
      <c r="C3171" s="273" t="s">
        <v>1649</v>
      </c>
      <c r="D3171" s="273">
        <v>25103679</v>
      </c>
      <c r="E3171" s="273">
        <v>100</v>
      </c>
      <c r="F3171" s="273" t="s">
        <v>1772</v>
      </c>
      <c r="G3171" s="273" t="s">
        <v>1255</v>
      </c>
      <c r="H3171" s="273" t="s">
        <v>1773</v>
      </c>
      <c r="I3171" s="287">
        <v>1</v>
      </c>
      <c r="J3171" s="273">
        <v>124</v>
      </c>
      <c r="K3171" s="288">
        <v>5.4765599999999998E-2</v>
      </c>
      <c r="L3171" s="288">
        <v>3.5755000000000002E-2</v>
      </c>
      <c r="M3171" s="288">
        <f t="shared" si="98"/>
        <v>1.9010599999999996E-2</v>
      </c>
      <c r="N3171" s="289">
        <f t="shared" si="99"/>
        <v>0.34712666345297039</v>
      </c>
    </row>
    <row r="3172" spans="1:14">
      <c r="A3172" s="273" t="s">
        <v>2138</v>
      </c>
      <c r="B3172" s="273">
        <v>462221503</v>
      </c>
      <c r="C3172" s="273" t="s">
        <v>1649</v>
      </c>
      <c r="D3172" s="273">
        <v>25103683</v>
      </c>
      <c r="E3172" s="273">
        <v>100</v>
      </c>
      <c r="F3172" s="273" t="s">
        <v>1772</v>
      </c>
      <c r="G3172" s="273" t="s">
        <v>1255</v>
      </c>
      <c r="H3172" s="273" t="s">
        <v>1773</v>
      </c>
      <c r="I3172" s="287">
        <v>1</v>
      </c>
      <c r="J3172" s="273">
        <v>57</v>
      </c>
      <c r="K3172" s="288">
        <v>2.5134400000000001E-2</v>
      </c>
      <c r="L3172" s="288">
        <v>1.4069999999999999E-2</v>
      </c>
      <c r="M3172" s="288">
        <f t="shared" si="98"/>
        <v>1.1064400000000002E-2</v>
      </c>
      <c r="N3172" s="289">
        <f t="shared" si="99"/>
        <v>0.44020943408237323</v>
      </c>
    </row>
    <row r="3173" spans="1:14">
      <c r="A3173" s="273" t="s">
        <v>2138</v>
      </c>
      <c r="B3173" s="273">
        <v>462221503</v>
      </c>
      <c r="C3173" s="273" t="s">
        <v>1649</v>
      </c>
      <c r="D3173" s="273">
        <v>25103719</v>
      </c>
      <c r="E3173" s="273">
        <v>100</v>
      </c>
      <c r="F3173" s="273" t="s">
        <v>1772</v>
      </c>
      <c r="G3173" s="273" t="s">
        <v>1255</v>
      </c>
      <c r="H3173" s="273" t="s">
        <v>1773</v>
      </c>
      <c r="I3173" s="287">
        <v>1</v>
      </c>
      <c r="J3173" s="273">
        <v>22</v>
      </c>
      <c r="K3173" s="288">
        <v>1.1398E-2</v>
      </c>
      <c r="L3173" s="288">
        <v>9.9950000000000004E-3</v>
      </c>
      <c r="M3173" s="288">
        <f t="shared" si="98"/>
        <v>1.4029999999999997E-3</v>
      </c>
      <c r="N3173" s="289">
        <f t="shared" si="99"/>
        <v>0.12309177048605016</v>
      </c>
    </row>
    <row r="3174" spans="1:14">
      <c r="A3174" s="273" t="s">
        <v>2138</v>
      </c>
      <c r="B3174" s="273">
        <v>462221503</v>
      </c>
      <c r="C3174" s="273" t="s">
        <v>1649</v>
      </c>
      <c r="D3174" s="273">
        <v>25103739</v>
      </c>
      <c r="E3174" s="273">
        <v>100</v>
      </c>
      <c r="F3174" s="273" t="s">
        <v>1772</v>
      </c>
      <c r="G3174" s="273" t="s">
        <v>1255</v>
      </c>
      <c r="H3174" s="273" t="s">
        <v>1773</v>
      </c>
      <c r="I3174" s="287">
        <v>1</v>
      </c>
      <c r="J3174" s="273">
        <v>69</v>
      </c>
      <c r="K3174" s="288">
        <v>4.3313199999999996E-2</v>
      </c>
      <c r="L3174" s="288">
        <v>2.6648000000000002E-2</v>
      </c>
      <c r="M3174" s="288">
        <f t="shared" si="98"/>
        <v>1.6665199999999995E-2</v>
      </c>
      <c r="N3174" s="289">
        <f t="shared" si="99"/>
        <v>0.38476030401817451</v>
      </c>
    </row>
    <row r="3175" spans="1:14">
      <c r="A3175" s="273" t="s">
        <v>2138</v>
      </c>
      <c r="B3175" s="273">
        <v>462221503</v>
      </c>
      <c r="C3175" s="273" t="s">
        <v>1649</v>
      </c>
      <c r="D3175" s="273">
        <v>25103747</v>
      </c>
      <c r="E3175" s="273">
        <v>100</v>
      </c>
      <c r="F3175" s="273" t="s">
        <v>1772</v>
      </c>
      <c r="G3175" s="273" t="s">
        <v>1255</v>
      </c>
      <c r="H3175" s="273" t="s">
        <v>1773</v>
      </c>
      <c r="I3175" s="287">
        <v>1</v>
      </c>
      <c r="J3175" s="273">
        <v>84</v>
      </c>
      <c r="K3175" s="288">
        <v>8.5295599999999999E-2</v>
      </c>
      <c r="L3175" s="288">
        <v>5.5784392999999995E-2</v>
      </c>
      <c r="M3175" s="288">
        <f t="shared" si="98"/>
        <v>2.9511207000000005E-2</v>
      </c>
      <c r="N3175" s="289">
        <f t="shared" si="99"/>
        <v>0.34598744835606998</v>
      </c>
    </row>
    <row r="3176" spans="1:14">
      <c r="A3176" s="273" t="s">
        <v>2138</v>
      </c>
      <c r="B3176" s="273">
        <v>462221501</v>
      </c>
      <c r="C3176" s="273" t="s">
        <v>1648</v>
      </c>
      <c r="D3176" s="273">
        <v>25103759</v>
      </c>
      <c r="E3176" s="273">
        <v>100</v>
      </c>
      <c r="F3176" s="273" t="s">
        <v>1772</v>
      </c>
      <c r="G3176" s="273" t="s">
        <v>1255</v>
      </c>
      <c r="H3176" s="273" t="s">
        <v>1773</v>
      </c>
      <c r="I3176" s="287">
        <v>1</v>
      </c>
      <c r="J3176" s="273">
        <v>46</v>
      </c>
      <c r="K3176" s="288">
        <v>3.9549599999999997E-2</v>
      </c>
      <c r="L3176" s="288">
        <v>2.0924999999999999E-2</v>
      </c>
      <c r="M3176" s="288">
        <f t="shared" si="98"/>
        <v>1.8624599999999998E-2</v>
      </c>
      <c r="N3176" s="289">
        <f t="shared" si="99"/>
        <v>0.47091753140360459</v>
      </c>
    </row>
    <row r="3177" spans="1:14">
      <c r="A3177" s="273" t="s">
        <v>2138</v>
      </c>
      <c r="B3177" s="273">
        <v>462221503</v>
      </c>
      <c r="C3177" s="273" t="s">
        <v>1649</v>
      </c>
      <c r="D3177" s="273">
        <v>25103785</v>
      </c>
      <c r="E3177" s="273">
        <v>100</v>
      </c>
      <c r="F3177" s="273" t="s">
        <v>1772</v>
      </c>
      <c r="G3177" s="273" t="s">
        <v>1255</v>
      </c>
      <c r="H3177" s="273" t="s">
        <v>1773</v>
      </c>
      <c r="I3177" s="287">
        <v>1</v>
      </c>
      <c r="J3177" s="273">
        <v>56</v>
      </c>
      <c r="K3177" s="288">
        <v>6.8887199999999996E-2</v>
      </c>
      <c r="L3177" s="288">
        <v>2.6193000000000001E-2</v>
      </c>
      <c r="M3177" s="288">
        <f t="shared" si="98"/>
        <v>4.2694199999999995E-2</v>
      </c>
      <c r="N3177" s="289">
        <f t="shared" si="99"/>
        <v>0.61976971048322471</v>
      </c>
    </row>
    <row r="3178" spans="1:14">
      <c r="A3178" s="273" t="s">
        <v>2138</v>
      </c>
      <c r="B3178" s="273">
        <v>462221503</v>
      </c>
      <c r="C3178" s="273" t="s">
        <v>1649</v>
      </c>
      <c r="D3178" s="273">
        <v>25103799</v>
      </c>
      <c r="E3178" s="273">
        <v>100</v>
      </c>
      <c r="F3178" s="273" t="s">
        <v>1772</v>
      </c>
      <c r="G3178" s="273" t="s">
        <v>1255</v>
      </c>
      <c r="H3178" s="273" t="s">
        <v>1773</v>
      </c>
      <c r="I3178" s="287">
        <v>1</v>
      </c>
      <c r="J3178" s="273">
        <v>55</v>
      </c>
      <c r="K3178" s="288">
        <v>4.9829600000000002E-2</v>
      </c>
      <c r="L3178" s="288">
        <v>1.7249E-2</v>
      </c>
      <c r="M3178" s="288">
        <f t="shared" si="98"/>
        <v>3.2580600000000001E-2</v>
      </c>
      <c r="N3178" s="289">
        <f t="shared" si="99"/>
        <v>0.6538402877004833</v>
      </c>
    </row>
    <row r="3179" spans="1:14">
      <c r="A3179" s="273" t="s">
        <v>2138</v>
      </c>
      <c r="B3179" s="273">
        <v>462221503</v>
      </c>
      <c r="C3179" s="273" t="s">
        <v>1649</v>
      </c>
      <c r="D3179" s="273">
        <v>25103803</v>
      </c>
      <c r="E3179" s="273">
        <v>100</v>
      </c>
      <c r="F3179" s="273" t="s">
        <v>1772</v>
      </c>
      <c r="G3179" s="273" t="s">
        <v>1255</v>
      </c>
      <c r="H3179" s="273" t="s">
        <v>1773</v>
      </c>
      <c r="I3179" s="287">
        <v>1</v>
      </c>
      <c r="J3179" s="273">
        <v>105</v>
      </c>
      <c r="K3179" s="288">
        <v>6.7650000000000002E-2</v>
      </c>
      <c r="L3179" s="288">
        <v>4.9854000000000002E-2</v>
      </c>
      <c r="M3179" s="288">
        <f t="shared" si="98"/>
        <v>1.7795999999999999E-2</v>
      </c>
      <c r="N3179" s="289">
        <f t="shared" si="99"/>
        <v>0.26305986696230599</v>
      </c>
    </row>
    <row r="3180" spans="1:14">
      <c r="A3180" s="273" t="s">
        <v>2138</v>
      </c>
      <c r="B3180" s="273">
        <v>462221503</v>
      </c>
      <c r="C3180" s="273" t="s">
        <v>1649</v>
      </c>
      <c r="D3180" s="273">
        <v>25103827</v>
      </c>
      <c r="E3180" s="273">
        <v>100</v>
      </c>
      <c r="F3180" s="273" t="s">
        <v>1772</v>
      </c>
      <c r="G3180" s="273" t="s">
        <v>1255</v>
      </c>
      <c r="H3180" s="273" t="s">
        <v>1773</v>
      </c>
      <c r="I3180" s="287">
        <v>1</v>
      </c>
      <c r="J3180" s="273">
        <v>82</v>
      </c>
      <c r="K3180" s="288">
        <v>3.8258400000000005E-2</v>
      </c>
      <c r="L3180" s="288">
        <v>3.0955E-2</v>
      </c>
      <c r="M3180" s="288">
        <f t="shared" si="98"/>
        <v>7.303400000000005E-3</v>
      </c>
      <c r="N3180" s="289">
        <f t="shared" si="99"/>
        <v>0.19089663969219842</v>
      </c>
    </row>
    <row r="3181" spans="1:14">
      <c r="A3181" s="273" t="s">
        <v>2138</v>
      </c>
      <c r="B3181" s="273">
        <v>462221503</v>
      </c>
      <c r="C3181" s="273" t="s">
        <v>1649</v>
      </c>
      <c r="D3181" s="273">
        <v>25103849</v>
      </c>
      <c r="E3181" s="273">
        <v>100</v>
      </c>
      <c r="F3181" s="273" t="s">
        <v>1772</v>
      </c>
      <c r="G3181" s="273" t="s">
        <v>1255</v>
      </c>
      <c r="H3181" s="273" t="s">
        <v>1773</v>
      </c>
      <c r="I3181" s="287">
        <v>1</v>
      </c>
      <c r="J3181" s="273">
        <v>43</v>
      </c>
      <c r="K3181" s="288">
        <v>3.10496E-2</v>
      </c>
      <c r="L3181" s="288">
        <v>2.043E-2</v>
      </c>
      <c r="M3181" s="288">
        <f t="shared" si="98"/>
        <v>1.06196E-2</v>
      </c>
      <c r="N3181" s="289">
        <f t="shared" si="99"/>
        <v>0.34202050912089044</v>
      </c>
    </row>
    <row r="3182" spans="1:14">
      <c r="A3182" s="273" t="s">
        <v>2140</v>
      </c>
      <c r="B3182" s="273">
        <v>462211101</v>
      </c>
      <c r="C3182" s="273" t="s">
        <v>1640</v>
      </c>
      <c r="D3182" s="273">
        <v>15411382</v>
      </c>
      <c r="E3182" s="273">
        <v>100</v>
      </c>
      <c r="F3182" s="273" t="s">
        <v>1772</v>
      </c>
      <c r="G3182" s="273" t="s">
        <v>1255</v>
      </c>
      <c r="H3182" s="273" t="s">
        <v>1773</v>
      </c>
      <c r="I3182" s="287">
        <v>1</v>
      </c>
      <c r="J3182" s="273">
        <v>43</v>
      </c>
      <c r="K3182" s="288">
        <v>7.7112399999999998E-2</v>
      </c>
      <c r="L3182" s="288">
        <v>5.5263079E-2</v>
      </c>
      <c r="M3182" s="288">
        <f t="shared" si="98"/>
        <v>2.1849320999999998E-2</v>
      </c>
      <c r="N3182" s="289">
        <f t="shared" si="99"/>
        <v>0.28334380722166602</v>
      </c>
    </row>
    <row r="3183" spans="1:14">
      <c r="A3183" s="273" t="s">
        <v>2140</v>
      </c>
      <c r="B3183" s="273">
        <v>462211101</v>
      </c>
      <c r="C3183" s="273" t="s">
        <v>1640</v>
      </c>
      <c r="D3183" s="273">
        <v>15411398</v>
      </c>
      <c r="E3183" s="273">
        <v>100</v>
      </c>
      <c r="F3183" s="273" t="s">
        <v>1772</v>
      </c>
      <c r="G3183" s="273" t="s">
        <v>1255</v>
      </c>
      <c r="H3183" s="273" t="s">
        <v>1773</v>
      </c>
      <c r="I3183" s="287">
        <v>1</v>
      </c>
      <c r="J3183" s="273">
        <v>131</v>
      </c>
      <c r="K3183" s="288">
        <v>0.154582</v>
      </c>
      <c r="L3183" s="288">
        <v>0.142044632</v>
      </c>
      <c r="M3183" s="288">
        <f t="shared" si="98"/>
        <v>1.2537367999999993E-2</v>
      </c>
      <c r="N3183" s="289">
        <f t="shared" si="99"/>
        <v>8.1104966943111062E-2</v>
      </c>
    </row>
    <row r="3184" spans="1:14">
      <c r="A3184" s="273" t="s">
        <v>2140</v>
      </c>
      <c r="B3184" s="273">
        <v>462211103</v>
      </c>
      <c r="C3184" s="273" t="s">
        <v>1642</v>
      </c>
      <c r="D3184" s="273">
        <v>15411442</v>
      </c>
      <c r="E3184" s="273">
        <v>100</v>
      </c>
      <c r="F3184" s="273" t="s">
        <v>1772</v>
      </c>
      <c r="G3184" s="273" t="s">
        <v>1255</v>
      </c>
      <c r="H3184" s="273" t="s">
        <v>1773</v>
      </c>
      <c r="I3184" s="287">
        <v>1</v>
      </c>
      <c r="J3184" s="273">
        <v>59</v>
      </c>
      <c r="K3184" s="288">
        <v>9.4232800000000005E-2</v>
      </c>
      <c r="L3184" s="288">
        <v>3.7978999999999999E-2</v>
      </c>
      <c r="M3184" s="288">
        <f t="shared" si="98"/>
        <v>5.6253800000000007E-2</v>
      </c>
      <c r="N3184" s="289">
        <f t="shared" si="99"/>
        <v>0.59696623680926386</v>
      </c>
    </row>
    <row r="3185" spans="1:14">
      <c r="A3185" s="273" t="s">
        <v>2140</v>
      </c>
      <c r="B3185" s="273">
        <v>462211103</v>
      </c>
      <c r="C3185" s="273" t="s">
        <v>1642</v>
      </c>
      <c r="D3185" s="273">
        <v>15411460</v>
      </c>
      <c r="E3185" s="273">
        <v>100</v>
      </c>
      <c r="F3185" s="273" t="s">
        <v>1772</v>
      </c>
      <c r="G3185" s="273" t="s">
        <v>1255</v>
      </c>
      <c r="H3185" s="273" t="s">
        <v>1773</v>
      </c>
      <c r="I3185" s="287">
        <v>1</v>
      </c>
      <c r="J3185" s="273">
        <v>82</v>
      </c>
      <c r="K3185" s="288">
        <v>0.1882124</v>
      </c>
      <c r="L3185" s="288">
        <v>0.13631871200000001</v>
      </c>
      <c r="M3185" s="288">
        <f t="shared" si="98"/>
        <v>5.1893687999999993E-2</v>
      </c>
      <c r="N3185" s="289">
        <f t="shared" si="99"/>
        <v>0.27571875179318683</v>
      </c>
    </row>
    <row r="3186" spans="1:14">
      <c r="A3186" s="273" t="s">
        <v>2140</v>
      </c>
      <c r="B3186" s="273">
        <v>462211101</v>
      </c>
      <c r="C3186" s="273" t="s">
        <v>1640</v>
      </c>
      <c r="D3186" s="273">
        <v>15411470</v>
      </c>
      <c r="E3186" s="273">
        <v>100</v>
      </c>
      <c r="F3186" s="273" t="s">
        <v>1772</v>
      </c>
      <c r="G3186" s="273" t="s">
        <v>1255</v>
      </c>
      <c r="H3186" s="273" t="s">
        <v>1773</v>
      </c>
      <c r="I3186" s="287">
        <v>1</v>
      </c>
      <c r="J3186" s="273">
        <v>88</v>
      </c>
      <c r="K3186" s="288">
        <v>9.6513199999999993E-2</v>
      </c>
      <c r="L3186" s="288">
        <v>4.2673565999999996E-2</v>
      </c>
      <c r="M3186" s="288">
        <f t="shared" ref="M3186:M3249" si="100">K3186-L3186</f>
        <v>5.3839633999999997E-2</v>
      </c>
      <c r="N3186" s="289">
        <f t="shared" ref="N3186:N3249" si="101">M3186/K3186</f>
        <v>0.55784736181164862</v>
      </c>
    </row>
    <row r="3187" spans="1:14">
      <c r="A3187" s="273" t="s">
        <v>2140</v>
      </c>
      <c r="B3187" s="273">
        <v>462211103</v>
      </c>
      <c r="C3187" s="273" t="s">
        <v>1642</v>
      </c>
      <c r="D3187" s="273">
        <v>15411496</v>
      </c>
      <c r="E3187" s="273">
        <v>100</v>
      </c>
      <c r="F3187" s="273" t="s">
        <v>1772</v>
      </c>
      <c r="G3187" s="273" t="s">
        <v>1255</v>
      </c>
      <c r="H3187" s="273" t="s">
        <v>1773</v>
      </c>
      <c r="I3187" s="287">
        <v>1</v>
      </c>
      <c r="J3187" s="273">
        <v>47</v>
      </c>
      <c r="K3187" s="288">
        <v>8.5778399999999991E-2</v>
      </c>
      <c r="L3187" s="288">
        <v>5.1192000000000001E-2</v>
      </c>
      <c r="M3187" s="288">
        <f t="shared" si="100"/>
        <v>3.4586399999999989E-2</v>
      </c>
      <c r="N3187" s="289">
        <f t="shared" si="101"/>
        <v>0.40320640161159443</v>
      </c>
    </row>
    <row r="3188" spans="1:14">
      <c r="A3188" s="273" t="s">
        <v>2140</v>
      </c>
      <c r="B3188" s="273">
        <v>462211103</v>
      </c>
      <c r="C3188" s="273" t="s">
        <v>1642</v>
      </c>
      <c r="D3188" s="273">
        <v>15411532</v>
      </c>
      <c r="E3188" s="273">
        <v>100</v>
      </c>
      <c r="F3188" s="273" t="s">
        <v>1772</v>
      </c>
      <c r="G3188" s="273" t="s">
        <v>1255</v>
      </c>
      <c r="H3188" s="273" t="s">
        <v>1773</v>
      </c>
      <c r="I3188" s="287">
        <v>1</v>
      </c>
      <c r="J3188" s="273">
        <v>74</v>
      </c>
      <c r="K3188" s="288">
        <v>0.11079960000000001</v>
      </c>
      <c r="L3188" s="288">
        <v>8.2736000000000004E-2</v>
      </c>
      <c r="M3188" s="288">
        <f t="shared" si="100"/>
        <v>2.8063600000000008E-2</v>
      </c>
      <c r="N3188" s="289">
        <f t="shared" si="101"/>
        <v>0.25328250282491999</v>
      </c>
    </row>
    <row r="3189" spans="1:14">
      <c r="A3189" s="273" t="s">
        <v>2140</v>
      </c>
      <c r="B3189" s="273">
        <v>462211103</v>
      </c>
      <c r="C3189" s="273" t="s">
        <v>1642</v>
      </c>
      <c r="D3189" s="273">
        <v>15411548</v>
      </c>
      <c r="E3189" s="273">
        <v>100</v>
      </c>
      <c r="F3189" s="273" t="s">
        <v>1772</v>
      </c>
      <c r="G3189" s="273" t="s">
        <v>1255</v>
      </c>
      <c r="H3189" s="273" t="s">
        <v>1773</v>
      </c>
      <c r="I3189" s="287">
        <v>1</v>
      </c>
      <c r="J3189" s="273">
        <v>62</v>
      </c>
      <c r="K3189" s="288">
        <v>0.11324239999999999</v>
      </c>
      <c r="L3189" s="288">
        <v>6.0153809000000003E-2</v>
      </c>
      <c r="M3189" s="288">
        <f t="shared" si="100"/>
        <v>5.3088590999999991E-2</v>
      </c>
      <c r="N3189" s="289">
        <f t="shared" si="101"/>
        <v>0.46880489110085971</v>
      </c>
    </row>
    <row r="3190" spans="1:14">
      <c r="A3190" s="273" t="s">
        <v>2140</v>
      </c>
      <c r="B3190" s="273">
        <v>462211103</v>
      </c>
      <c r="C3190" s="273" t="s">
        <v>1642</v>
      </c>
      <c r="D3190" s="273">
        <v>15411550</v>
      </c>
      <c r="E3190" s="273">
        <v>250</v>
      </c>
      <c r="F3190" s="273" t="s">
        <v>1772</v>
      </c>
      <c r="G3190" s="273" t="s">
        <v>1255</v>
      </c>
      <c r="H3190" s="273" t="s">
        <v>1773</v>
      </c>
      <c r="I3190" s="287">
        <v>1</v>
      </c>
      <c r="J3190" s="273">
        <v>64</v>
      </c>
      <c r="K3190" s="288">
        <v>0.1237568</v>
      </c>
      <c r="L3190" s="288">
        <v>5.3536E-2</v>
      </c>
      <c r="M3190" s="288">
        <f t="shared" si="100"/>
        <v>7.02208E-2</v>
      </c>
      <c r="N3190" s="289">
        <f t="shared" si="101"/>
        <v>0.56740962920825355</v>
      </c>
    </row>
    <row r="3191" spans="1:14">
      <c r="A3191" s="273" t="s">
        <v>2140</v>
      </c>
      <c r="B3191" s="273">
        <v>462211103</v>
      </c>
      <c r="C3191" s="273" t="s">
        <v>1642</v>
      </c>
      <c r="D3191" s="273">
        <v>15411568</v>
      </c>
      <c r="E3191" s="273">
        <v>100</v>
      </c>
      <c r="F3191" s="273" t="s">
        <v>1772</v>
      </c>
      <c r="G3191" s="273" t="s">
        <v>1255</v>
      </c>
      <c r="H3191" s="273" t="s">
        <v>1773</v>
      </c>
      <c r="I3191" s="287">
        <v>1</v>
      </c>
      <c r="J3191" s="273">
        <v>92</v>
      </c>
      <c r="K3191" s="288">
        <v>0.17733960000000001</v>
      </c>
      <c r="L3191" s="288">
        <v>7.5262255E-2</v>
      </c>
      <c r="M3191" s="288">
        <f t="shared" si="100"/>
        <v>0.10207734500000001</v>
      </c>
      <c r="N3191" s="289">
        <f t="shared" si="101"/>
        <v>0.57560378505421239</v>
      </c>
    </row>
    <row r="3192" spans="1:14">
      <c r="A3192" s="273" t="s">
        <v>2140</v>
      </c>
      <c r="B3192" s="273">
        <v>462211103</v>
      </c>
      <c r="C3192" s="273" t="s">
        <v>1642</v>
      </c>
      <c r="D3192" s="273">
        <v>15411578</v>
      </c>
      <c r="E3192" s="273">
        <v>100</v>
      </c>
      <c r="F3192" s="273" t="s">
        <v>1772</v>
      </c>
      <c r="G3192" s="273" t="s">
        <v>1255</v>
      </c>
      <c r="H3192" s="273" t="s">
        <v>1773</v>
      </c>
      <c r="I3192" s="287">
        <v>1</v>
      </c>
      <c r="J3192" s="273">
        <v>111</v>
      </c>
      <c r="K3192" s="288">
        <v>0.2352592</v>
      </c>
      <c r="L3192" s="288">
        <v>0.100045326</v>
      </c>
      <c r="M3192" s="288">
        <f t="shared" si="100"/>
        <v>0.13521387400000001</v>
      </c>
      <c r="N3192" s="289">
        <f t="shared" si="101"/>
        <v>0.57474425654767169</v>
      </c>
    </row>
    <row r="3193" spans="1:14">
      <c r="A3193" s="273" t="s">
        <v>2140</v>
      </c>
      <c r="B3193" s="273">
        <v>462211101</v>
      </c>
      <c r="C3193" s="273" t="s">
        <v>1640</v>
      </c>
      <c r="D3193" s="273">
        <v>15411598</v>
      </c>
      <c r="E3193" s="273">
        <v>100</v>
      </c>
      <c r="F3193" s="273" t="s">
        <v>1772</v>
      </c>
      <c r="G3193" s="273" t="s">
        <v>1255</v>
      </c>
      <c r="H3193" s="273" t="s">
        <v>1773</v>
      </c>
      <c r="I3193" s="287">
        <v>1</v>
      </c>
      <c r="J3193" s="273">
        <v>27</v>
      </c>
      <c r="K3193" s="288">
        <v>3.3320000000000002E-2</v>
      </c>
      <c r="L3193" s="288">
        <v>2.0025000000000001E-2</v>
      </c>
      <c r="M3193" s="288">
        <f t="shared" si="100"/>
        <v>1.3295000000000001E-2</v>
      </c>
      <c r="N3193" s="289">
        <f t="shared" si="101"/>
        <v>0.39900960384153661</v>
      </c>
    </row>
    <row r="3194" spans="1:14">
      <c r="A3194" s="273" t="s">
        <v>2140</v>
      </c>
      <c r="B3194" s="273">
        <v>462211101</v>
      </c>
      <c r="C3194" s="273" t="s">
        <v>1640</v>
      </c>
      <c r="D3194" s="273">
        <v>15411604</v>
      </c>
      <c r="E3194" s="273">
        <v>250</v>
      </c>
      <c r="F3194" s="273" t="s">
        <v>1772</v>
      </c>
      <c r="G3194" s="273" t="s">
        <v>1255</v>
      </c>
      <c r="H3194" s="273" t="s">
        <v>1773</v>
      </c>
      <c r="I3194" s="287">
        <v>1</v>
      </c>
      <c r="J3194" s="273">
        <v>217</v>
      </c>
      <c r="K3194" s="288">
        <v>0.63390239999999998</v>
      </c>
      <c r="L3194" s="288">
        <v>0.23625902600000001</v>
      </c>
      <c r="M3194" s="288">
        <f t="shared" si="100"/>
        <v>0.39764337399999994</v>
      </c>
      <c r="N3194" s="289">
        <f t="shared" si="101"/>
        <v>0.62729431849445583</v>
      </c>
    </row>
    <row r="3195" spans="1:14">
      <c r="A3195" s="273" t="s">
        <v>2140</v>
      </c>
      <c r="B3195" s="273">
        <v>462211101</v>
      </c>
      <c r="C3195" s="273" t="s">
        <v>1640</v>
      </c>
      <c r="D3195" s="273">
        <v>15411610</v>
      </c>
      <c r="E3195" s="273">
        <v>250</v>
      </c>
      <c r="F3195" s="273" t="s">
        <v>1772</v>
      </c>
      <c r="G3195" s="273" t="s">
        <v>1255</v>
      </c>
      <c r="H3195" s="273" t="s">
        <v>1773</v>
      </c>
      <c r="I3195" s="287">
        <v>1</v>
      </c>
      <c r="J3195" s="273">
        <v>211</v>
      </c>
      <c r="K3195" s="288">
        <v>0.36544159999999998</v>
      </c>
      <c r="L3195" s="288">
        <v>0.25762001000000001</v>
      </c>
      <c r="M3195" s="288">
        <f t="shared" si="100"/>
        <v>0.10782158999999997</v>
      </c>
      <c r="N3195" s="289">
        <f t="shared" si="101"/>
        <v>0.29504465282551295</v>
      </c>
    </row>
    <row r="3196" spans="1:14">
      <c r="A3196" s="273" t="s">
        <v>2140</v>
      </c>
      <c r="B3196" s="273">
        <v>462211101</v>
      </c>
      <c r="C3196" s="273" t="s">
        <v>1640</v>
      </c>
      <c r="D3196" s="273">
        <v>15411612</v>
      </c>
      <c r="E3196" s="273">
        <v>100</v>
      </c>
      <c r="F3196" s="273" t="s">
        <v>1772</v>
      </c>
      <c r="G3196" s="273" t="s">
        <v>1255</v>
      </c>
      <c r="H3196" s="273" t="s">
        <v>1773</v>
      </c>
      <c r="I3196" s="287">
        <v>1</v>
      </c>
      <c r="J3196" s="273">
        <v>59</v>
      </c>
      <c r="K3196" s="288">
        <v>0.13890920000000001</v>
      </c>
      <c r="L3196" s="288">
        <v>6.9960665999999991E-2</v>
      </c>
      <c r="M3196" s="288">
        <f t="shared" si="100"/>
        <v>6.894853400000002E-2</v>
      </c>
      <c r="N3196" s="289">
        <f t="shared" si="101"/>
        <v>0.49635685757314862</v>
      </c>
    </row>
    <row r="3197" spans="1:14">
      <c r="A3197" s="273" t="s">
        <v>2140</v>
      </c>
      <c r="B3197" s="273">
        <v>462211101</v>
      </c>
      <c r="C3197" s="273" t="s">
        <v>1640</v>
      </c>
      <c r="D3197" s="273">
        <v>15411630</v>
      </c>
      <c r="E3197" s="273">
        <v>100</v>
      </c>
      <c r="F3197" s="273" t="s">
        <v>1772</v>
      </c>
      <c r="G3197" s="273" t="s">
        <v>1255</v>
      </c>
      <c r="H3197" s="273" t="s">
        <v>1773</v>
      </c>
      <c r="I3197" s="287">
        <v>1</v>
      </c>
      <c r="J3197" s="273">
        <v>69</v>
      </c>
      <c r="K3197" s="288">
        <v>0.10481839999999999</v>
      </c>
      <c r="L3197" s="288">
        <v>9.5979999999999996E-2</v>
      </c>
      <c r="M3197" s="288">
        <f t="shared" si="100"/>
        <v>8.8383999999999963E-3</v>
      </c>
      <c r="N3197" s="289">
        <f t="shared" si="101"/>
        <v>8.4321073399326804E-2</v>
      </c>
    </row>
    <row r="3198" spans="1:14">
      <c r="A3198" s="273" t="s">
        <v>2140</v>
      </c>
      <c r="B3198" s="273">
        <v>462211101</v>
      </c>
      <c r="C3198" s="273" t="s">
        <v>1640</v>
      </c>
      <c r="D3198" s="273">
        <v>15411708</v>
      </c>
      <c r="E3198" s="273">
        <v>100</v>
      </c>
      <c r="F3198" s="273" t="s">
        <v>1772</v>
      </c>
      <c r="G3198" s="273" t="s">
        <v>1255</v>
      </c>
      <c r="H3198" s="273" t="s">
        <v>1773</v>
      </c>
      <c r="I3198" s="287">
        <v>1</v>
      </c>
      <c r="J3198" s="273">
        <v>39</v>
      </c>
      <c r="K3198" s="288">
        <v>0.169822</v>
      </c>
      <c r="L3198" s="288">
        <v>6.3635686999999996E-2</v>
      </c>
      <c r="M3198" s="288">
        <f t="shared" si="100"/>
        <v>0.106186313</v>
      </c>
      <c r="N3198" s="289">
        <f t="shared" si="101"/>
        <v>0.62528007560857846</v>
      </c>
    </row>
    <row r="3199" spans="1:14">
      <c r="A3199" s="273" t="s">
        <v>2140</v>
      </c>
      <c r="B3199" s="273">
        <v>462211101</v>
      </c>
      <c r="C3199" s="273" t="s">
        <v>1640</v>
      </c>
      <c r="D3199" s="273">
        <v>15411742</v>
      </c>
      <c r="E3199" s="273">
        <v>100</v>
      </c>
      <c r="F3199" s="273" t="s">
        <v>1772</v>
      </c>
      <c r="G3199" s="273" t="s">
        <v>1255</v>
      </c>
      <c r="H3199" s="273" t="s">
        <v>1773</v>
      </c>
      <c r="I3199" s="287">
        <v>1</v>
      </c>
      <c r="J3199" s="273">
        <v>86</v>
      </c>
      <c r="K3199" s="288">
        <v>0.14691599999999999</v>
      </c>
      <c r="L3199" s="288">
        <v>6.6871026E-2</v>
      </c>
      <c r="M3199" s="288">
        <f t="shared" si="100"/>
        <v>8.0044973999999991E-2</v>
      </c>
      <c r="N3199" s="289">
        <f t="shared" si="101"/>
        <v>0.54483496691987254</v>
      </c>
    </row>
    <row r="3200" spans="1:14">
      <c r="A3200" s="273" t="s">
        <v>2140</v>
      </c>
      <c r="B3200" s="273">
        <v>462211101</v>
      </c>
      <c r="C3200" s="273" t="s">
        <v>1640</v>
      </c>
      <c r="D3200" s="273">
        <v>15411754</v>
      </c>
      <c r="E3200" s="273">
        <v>100</v>
      </c>
      <c r="F3200" s="273" t="s">
        <v>1772</v>
      </c>
      <c r="G3200" s="273" t="s">
        <v>1255</v>
      </c>
      <c r="H3200" s="273" t="s">
        <v>1773</v>
      </c>
      <c r="I3200" s="287">
        <v>1</v>
      </c>
      <c r="J3200" s="273">
        <v>47</v>
      </c>
      <c r="K3200" s="288">
        <v>0.10339280000000001</v>
      </c>
      <c r="L3200" s="288">
        <v>5.6778000000000002E-2</v>
      </c>
      <c r="M3200" s="288">
        <f t="shared" si="100"/>
        <v>4.6614800000000005E-2</v>
      </c>
      <c r="N3200" s="289">
        <f t="shared" si="101"/>
        <v>0.45085150996974643</v>
      </c>
    </row>
    <row r="3201" spans="1:14">
      <c r="A3201" s="273" t="s">
        <v>2140</v>
      </c>
      <c r="B3201" s="273">
        <v>462211101</v>
      </c>
      <c r="C3201" s="273" t="s">
        <v>1640</v>
      </c>
      <c r="D3201" s="273">
        <v>15411756</v>
      </c>
      <c r="E3201" s="273">
        <v>100</v>
      </c>
      <c r="F3201" s="273" t="s">
        <v>1772</v>
      </c>
      <c r="G3201" s="273" t="s">
        <v>1255</v>
      </c>
      <c r="H3201" s="273" t="s">
        <v>1773</v>
      </c>
      <c r="I3201" s="287">
        <v>1</v>
      </c>
      <c r="J3201" s="273">
        <v>104</v>
      </c>
      <c r="K3201" s="288">
        <v>0.19074279999999999</v>
      </c>
      <c r="L3201" s="288">
        <v>0.13206522800000001</v>
      </c>
      <c r="M3201" s="288">
        <f t="shared" si="100"/>
        <v>5.8677571999999983E-2</v>
      </c>
      <c r="N3201" s="289">
        <f t="shared" si="101"/>
        <v>0.30762666795286631</v>
      </c>
    </row>
    <row r="3202" spans="1:14">
      <c r="A3202" s="273" t="s">
        <v>2140</v>
      </c>
      <c r="B3202" s="273">
        <v>462211101</v>
      </c>
      <c r="C3202" s="273" t="s">
        <v>1640</v>
      </c>
      <c r="D3202" s="273">
        <v>15411768</v>
      </c>
      <c r="E3202" s="273">
        <v>100</v>
      </c>
      <c r="F3202" s="273" t="s">
        <v>1772</v>
      </c>
      <c r="G3202" s="273" t="s">
        <v>1255</v>
      </c>
      <c r="H3202" s="273" t="s">
        <v>1773</v>
      </c>
      <c r="I3202" s="287">
        <v>1</v>
      </c>
      <c r="J3202" s="273">
        <v>90</v>
      </c>
      <c r="K3202" s="288">
        <v>0.189472</v>
      </c>
      <c r="L3202" s="288">
        <v>8.3974999999999994E-2</v>
      </c>
      <c r="M3202" s="288">
        <f t="shared" si="100"/>
        <v>0.10549700000000001</v>
      </c>
      <c r="N3202" s="289">
        <f t="shared" si="101"/>
        <v>0.55679467150819117</v>
      </c>
    </row>
    <row r="3203" spans="1:14">
      <c r="A3203" s="273" t="s">
        <v>2140</v>
      </c>
      <c r="B3203" s="273">
        <v>462211101</v>
      </c>
      <c r="C3203" s="273" t="s">
        <v>1640</v>
      </c>
      <c r="D3203" s="273">
        <v>15411770</v>
      </c>
      <c r="E3203" s="273">
        <v>100</v>
      </c>
      <c r="F3203" s="273" t="s">
        <v>1772</v>
      </c>
      <c r="G3203" s="273" t="s">
        <v>1255</v>
      </c>
      <c r="H3203" s="273" t="s">
        <v>1773</v>
      </c>
      <c r="I3203" s="287">
        <v>1</v>
      </c>
      <c r="J3203" s="273">
        <v>103</v>
      </c>
      <c r="K3203" s="288">
        <v>0.14231160000000001</v>
      </c>
      <c r="L3203" s="288">
        <v>9.6669000000000005E-2</v>
      </c>
      <c r="M3203" s="288">
        <f t="shared" si="100"/>
        <v>4.5642600000000005E-2</v>
      </c>
      <c r="N3203" s="289">
        <f t="shared" si="101"/>
        <v>0.32072297690420176</v>
      </c>
    </row>
    <row r="3204" spans="1:14">
      <c r="A3204" s="273" t="s">
        <v>2140</v>
      </c>
      <c r="B3204" s="273">
        <v>462211101</v>
      </c>
      <c r="C3204" s="273" t="s">
        <v>1640</v>
      </c>
      <c r="D3204" s="273">
        <v>15411814</v>
      </c>
      <c r="E3204" s="273">
        <v>100</v>
      </c>
      <c r="F3204" s="273" t="s">
        <v>1772</v>
      </c>
      <c r="G3204" s="273" t="s">
        <v>1255</v>
      </c>
      <c r="H3204" s="273" t="s">
        <v>1773</v>
      </c>
      <c r="I3204" s="287">
        <v>1</v>
      </c>
      <c r="J3204" s="273">
        <v>48</v>
      </c>
      <c r="K3204" s="288">
        <v>0.11396880000000001</v>
      </c>
      <c r="L3204" s="288">
        <v>5.5148163E-2</v>
      </c>
      <c r="M3204" s="288">
        <f t="shared" si="100"/>
        <v>5.8820637000000009E-2</v>
      </c>
      <c r="N3204" s="289">
        <f t="shared" si="101"/>
        <v>0.51611175163729028</v>
      </c>
    </row>
    <row r="3205" spans="1:14">
      <c r="A3205" s="273" t="s">
        <v>2140</v>
      </c>
      <c r="B3205" s="273">
        <v>462211101</v>
      </c>
      <c r="C3205" s="273" t="s">
        <v>1640</v>
      </c>
      <c r="D3205" s="273">
        <v>15411824</v>
      </c>
      <c r="E3205" s="273">
        <v>100</v>
      </c>
      <c r="F3205" s="273" t="s">
        <v>1772</v>
      </c>
      <c r="G3205" s="273" t="s">
        <v>1255</v>
      </c>
      <c r="H3205" s="273" t="s">
        <v>1773</v>
      </c>
      <c r="I3205" s="287">
        <v>1</v>
      </c>
      <c r="J3205" s="273">
        <v>148</v>
      </c>
      <c r="K3205" s="288">
        <v>0.12536079999999999</v>
      </c>
      <c r="L3205" s="288">
        <v>0.11048674800000001</v>
      </c>
      <c r="M3205" s="288">
        <f t="shared" si="100"/>
        <v>1.4874051999999985E-2</v>
      </c>
      <c r="N3205" s="289">
        <f t="shared" si="101"/>
        <v>0.11864994479933109</v>
      </c>
    </row>
    <row r="3206" spans="1:14">
      <c r="A3206" s="273" t="s">
        <v>2140</v>
      </c>
      <c r="B3206" s="273">
        <v>462211101</v>
      </c>
      <c r="C3206" s="273" t="s">
        <v>1640</v>
      </c>
      <c r="D3206" s="273">
        <v>15411868</v>
      </c>
      <c r="E3206" s="273">
        <v>250</v>
      </c>
      <c r="F3206" s="273" t="s">
        <v>1772</v>
      </c>
      <c r="G3206" s="273" t="s">
        <v>1255</v>
      </c>
      <c r="H3206" s="273" t="s">
        <v>1773</v>
      </c>
      <c r="I3206" s="287">
        <v>1</v>
      </c>
      <c r="J3206" s="273">
        <v>65</v>
      </c>
      <c r="K3206" s="288">
        <v>0.25855040000000001</v>
      </c>
      <c r="L3206" s="288">
        <v>8.9190373000000003E-2</v>
      </c>
      <c r="M3206" s="288">
        <f t="shared" si="100"/>
        <v>0.16936002700000002</v>
      </c>
      <c r="N3206" s="289">
        <f t="shared" si="101"/>
        <v>0.65503680133544573</v>
      </c>
    </row>
    <row r="3207" spans="1:14">
      <c r="A3207" s="273" t="s">
        <v>2140</v>
      </c>
      <c r="B3207" s="273">
        <v>462211101</v>
      </c>
      <c r="C3207" s="273" t="s">
        <v>1640</v>
      </c>
      <c r="D3207" s="273">
        <v>15411880</v>
      </c>
      <c r="E3207" s="273">
        <v>100</v>
      </c>
      <c r="F3207" s="273" t="s">
        <v>1772</v>
      </c>
      <c r="G3207" s="273" t="s">
        <v>1255</v>
      </c>
      <c r="H3207" s="273" t="s">
        <v>1773</v>
      </c>
      <c r="I3207" s="287">
        <v>1</v>
      </c>
      <c r="J3207" s="273">
        <v>55</v>
      </c>
      <c r="K3207" s="288">
        <v>4.2652800000000005E-2</v>
      </c>
      <c r="L3207" s="288">
        <v>3.5289000000000001E-2</v>
      </c>
      <c r="M3207" s="288">
        <f t="shared" si="100"/>
        <v>7.3638000000000037E-3</v>
      </c>
      <c r="N3207" s="289">
        <f t="shared" si="101"/>
        <v>0.17264517218095887</v>
      </c>
    </row>
    <row r="3208" spans="1:14">
      <c r="A3208" s="273" t="s">
        <v>2140</v>
      </c>
      <c r="B3208" s="273">
        <v>462211101</v>
      </c>
      <c r="C3208" s="273" t="s">
        <v>1640</v>
      </c>
      <c r="D3208" s="273">
        <v>15411932</v>
      </c>
      <c r="E3208" s="273">
        <v>250</v>
      </c>
      <c r="F3208" s="273" t="s">
        <v>1772</v>
      </c>
      <c r="G3208" s="273" t="s">
        <v>1255</v>
      </c>
      <c r="H3208" s="273" t="s">
        <v>1773</v>
      </c>
      <c r="I3208" s="287">
        <v>1</v>
      </c>
      <c r="J3208" s="273">
        <v>108</v>
      </c>
      <c r="K3208" s="288">
        <v>0.1134664</v>
      </c>
      <c r="L3208" s="288">
        <v>5.1395999999999997E-2</v>
      </c>
      <c r="M3208" s="288">
        <f t="shared" si="100"/>
        <v>6.2070399999999998E-2</v>
      </c>
      <c r="N3208" s="289">
        <f t="shared" si="101"/>
        <v>0.54703771336712892</v>
      </c>
    </row>
    <row r="3209" spans="1:14">
      <c r="A3209" s="273" t="s">
        <v>2140</v>
      </c>
      <c r="B3209" s="273">
        <v>462211101</v>
      </c>
      <c r="C3209" s="273" t="s">
        <v>1640</v>
      </c>
      <c r="D3209" s="273">
        <v>15411936</v>
      </c>
      <c r="E3209" s="273">
        <v>100</v>
      </c>
      <c r="F3209" s="273" t="s">
        <v>1772</v>
      </c>
      <c r="G3209" s="273" t="s">
        <v>1255</v>
      </c>
      <c r="H3209" s="273" t="s">
        <v>1773</v>
      </c>
      <c r="I3209" s="287">
        <v>1</v>
      </c>
      <c r="J3209" s="273">
        <v>49</v>
      </c>
      <c r="K3209" s="288">
        <v>6.10676E-2</v>
      </c>
      <c r="L3209" s="288">
        <v>3.1489999999999997E-2</v>
      </c>
      <c r="M3209" s="288">
        <f t="shared" si="100"/>
        <v>2.9577600000000003E-2</v>
      </c>
      <c r="N3209" s="289">
        <f t="shared" si="101"/>
        <v>0.48434194237205985</v>
      </c>
    </row>
    <row r="3210" spans="1:14">
      <c r="A3210" s="273" t="s">
        <v>2140</v>
      </c>
      <c r="B3210" s="273">
        <v>462211103</v>
      </c>
      <c r="C3210" s="273" t="s">
        <v>1642</v>
      </c>
      <c r="D3210" s="273">
        <v>15411938</v>
      </c>
      <c r="E3210" s="273">
        <v>100</v>
      </c>
      <c r="F3210" s="273" t="s">
        <v>1772</v>
      </c>
      <c r="G3210" s="273" t="s">
        <v>1255</v>
      </c>
      <c r="H3210" s="273" t="s">
        <v>1773</v>
      </c>
      <c r="I3210" s="287">
        <v>1</v>
      </c>
      <c r="J3210" s="273">
        <v>25</v>
      </c>
      <c r="K3210" s="288">
        <v>4.4517599999999997E-2</v>
      </c>
      <c r="L3210" s="288">
        <v>1.634E-2</v>
      </c>
      <c r="M3210" s="288">
        <f t="shared" si="100"/>
        <v>2.8177599999999997E-2</v>
      </c>
      <c r="N3210" s="289">
        <f t="shared" si="101"/>
        <v>0.63295415745682604</v>
      </c>
    </row>
    <row r="3211" spans="1:14">
      <c r="A3211" s="273" t="s">
        <v>2140</v>
      </c>
      <c r="B3211" s="273">
        <v>462211101</v>
      </c>
      <c r="C3211" s="273" t="s">
        <v>1640</v>
      </c>
      <c r="D3211" s="273">
        <v>15411962</v>
      </c>
      <c r="E3211" s="273">
        <v>100</v>
      </c>
      <c r="F3211" s="273" t="s">
        <v>1772</v>
      </c>
      <c r="G3211" s="273" t="s">
        <v>1255</v>
      </c>
      <c r="H3211" s="273" t="s">
        <v>1773</v>
      </c>
      <c r="I3211" s="287">
        <v>1</v>
      </c>
      <c r="J3211" s="273">
        <v>84</v>
      </c>
      <c r="K3211" s="288">
        <v>0.13942760000000001</v>
      </c>
      <c r="L3211" s="288">
        <v>4.7169999999999997E-2</v>
      </c>
      <c r="M3211" s="288">
        <f t="shared" si="100"/>
        <v>9.2257600000000023E-2</v>
      </c>
      <c r="N3211" s="289">
        <f t="shared" si="101"/>
        <v>0.66168821668019828</v>
      </c>
    </row>
    <row r="3212" spans="1:14">
      <c r="A3212" s="273" t="s">
        <v>2140</v>
      </c>
      <c r="B3212" s="273">
        <v>462211102</v>
      </c>
      <c r="C3212" s="273" t="s">
        <v>1641</v>
      </c>
      <c r="D3212" s="273">
        <v>15412004</v>
      </c>
      <c r="E3212" s="273">
        <v>100</v>
      </c>
      <c r="F3212" s="273" t="s">
        <v>1772</v>
      </c>
      <c r="G3212" s="273" t="s">
        <v>1255</v>
      </c>
      <c r="H3212" s="273" t="s">
        <v>1773</v>
      </c>
      <c r="I3212" s="287">
        <v>1</v>
      </c>
      <c r="J3212" s="273">
        <v>16</v>
      </c>
      <c r="K3212" s="288">
        <v>1.25556E-2</v>
      </c>
      <c r="L3212" s="288">
        <v>5.3540000000000003E-3</v>
      </c>
      <c r="M3212" s="288">
        <f t="shared" si="100"/>
        <v>7.2015999999999998E-3</v>
      </c>
      <c r="N3212" s="289">
        <f t="shared" si="101"/>
        <v>0.57357673070183823</v>
      </c>
    </row>
    <row r="3213" spans="1:14">
      <c r="A3213" s="273" t="s">
        <v>2140</v>
      </c>
      <c r="B3213" s="273">
        <v>462211102</v>
      </c>
      <c r="C3213" s="273" t="s">
        <v>1641</v>
      </c>
      <c r="D3213" s="273">
        <v>15412240</v>
      </c>
      <c r="E3213" s="273">
        <v>100</v>
      </c>
      <c r="F3213" s="273" t="s">
        <v>1772</v>
      </c>
      <c r="G3213" s="273" t="s">
        <v>1255</v>
      </c>
      <c r="H3213" s="273" t="s">
        <v>1773</v>
      </c>
      <c r="I3213" s="287">
        <v>1</v>
      </c>
      <c r="J3213" s="273">
        <v>23</v>
      </c>
      <c r="K3213" s="288">
        <v>2.02128E-2</v>
      </c>
      <c r="L3213" s="288">
        <v>1.7730724999999999E-2</v>
      </c>
      <c r="M3213" s="288">
        <f t="shared" si="100"/>
        <v>2.4820750000000003E-3</v>
      </c>
      <c r="N3213" s="289">
        <f t="shared" si="101"/>
        <v>0.12279718792052562</v>
      </c>
    </row>
    <row r="3214" spans="1:14">
      <c r="A3214" s="273" t="s">
        <v>2120</v>
      </c>
      <c r="B3214" s="273">
        <v>462231106</v>
      </c>
      <c r="C3214" s="273" t="s">
        <v>2121</v>
      </c>
      <c r="D3214" s="273">
        <v>16622821</v>
      </c>
      <c r="E3214" s="273">
        <v>100</v>
      </c>
      <c r="F3214" s="273" t="s">
        <v>1772</v>
      </c>
      <c r="G3214" s="273" t="s">
        <v>1255</v>
      </c>
      <c r="H3214" s="273" t="s">
        <v>1773</v>
      </c>
      <c r="I3214" s="287">
        <v>1</v>
      </c>
      <c r="J3214" s="273">
        <v>69</v>
      </c>
      <c r="K3214" s="288">
        <v>0.1130264</v>
      </c>
      <c r="L3214" s="288">
        <v>5.8515919E-2</v>
      </c>
      <c r="M3214" s="288">
        <f t="shared" si="100"/>
        <v>5.4510481E-2</v>
      </c>
      <c r="N3214" s="289">
        <f t="shared" si="101"/>
        <v>0.48228096267774606</v>
      </c>
    </row>
    <row r="3215" spans="1:14">
      <c r="A3215" s="273" t="s">
        <v>2123</v>
      </c>
      <c r="B3215" s="273">
        <v>462232102</v>
      </c>
      <c r="C3215" s="273" t="s">
        <v>2124</v>
      </c>
      <c r="D3215" s="273">
        <v>16623097</v>
      </c>
      <c r="E3215" s="273">
        <v>100</v>
      </c>
      <c r="F3215" s="273" t="s">
        <v>1772</v>
      </c>
      <c r="G3215" s="273" t="s">
        <v>1255</v>
      </c>
      <c r="H3215" s="273" t="s">
        <v>1773</v>
      </c>
      <c r="I3215" s="287">
        <v>1</v>
      </c>
      <c r="J3215" s="273">
        <v>83</v>
      </c>
      <c r="K3215" s="288">
        <v>0.13510039999999998</v>
      </c>
      <c r="L3215" s="288">
        <v>7.5514999999999999E-2</v>
      </c>
      <c r="M3215" s="288">
        <f t="shared" si="100"/>
        <v>5.9585399999999983E-2</v>
      </c>
      <c r="N3215" s="289">
        <f t="shared" si="101"/>
        <v>0.44104532629066967</v>
      </c>
    </row>
    <row r="3216" spans="1:14">
      <c r="A3216" s="273" t="s">
        <v>2123</v>
      </c>
      <c r="B3216" s="273">
        <v>462232103</v>
      </c>
      <c r="C3216" s="273" t="s">
        <v>2125</v>
      </c>
      <c r="D3216" s="273">
        <v>16623611</v>
      </c>
      <c r="E3216" s="273">
        <v>500</v>
      </c>
      <c r="F3216" s="273" t="s">
        <v>1772</v>
      </c>
      <c r="G3216" s="273" t="s">
        <v>1255</v>
      </c>
      <c r="H3216" s="273" t="s">
        <v>1773</v>
      </c>
      <c r="I3216" s="287">
        <v>1</v>
      </c>
      <c r="J3216" s="273">
        <v>599</v>
      </c>
      <c r="K3216" s="288">
        <v>0.64187840000000007</v>
      </c>
      <c r="L3216" s="288">
        <v>0.56814100000000001</v>
      </c>
      <c r="M3216" s="288">
        <f t="shared" si="100"/>
        <v>7.3737400000000064E-2</v>
      </c>
      <c r="N3216" s="289">
        <f t="shared" si="101"/>
        <v>0.11487752197300931</v>
      </c>
    </row>
    <row r="3217" spans="1:14">
      <c r="A3217" s="273" t="s">
        <v>2141</v>
      </c>
      <c r="B3217" s="273">
        <v>462212201</v>
      </c>
      <c r="C3217" s="273" t="s">
        <v>2142</v>
      </c>
      <c r="D3217" s="273">
        <v>30214848</v>
      </c>
      <c r="E3217" s="273">
        <v>250</v>
      </c>
      <c r="F3217" s="273" t="s">
        <v>1772</v>
      </c>
      <c r="G3217" s="273" t="s">
        <v>1255</v>
      </c>
      <c r="H3217" s="273" t="s">
        <v>1773</v>
      </c>
      <c r="I3217" s="287">
        <v>1</v>
      </c>
      <c r="J3217" s="273">
        <v>64</v>
      </c>
      <c r="K3217" s="288">
        <v>5.3351999999999997E-2</v>
      </c>
      <c r="L3217" s="288">
        <v>3.9319E-2</v>
      </c>
      <c r="M3217" s="288">
        <f t="shared" si="100"/>
        <v>1.4032999999999997E-2</v>
      </c>
      <c r="N3217" s="289">
        <f t="shared" si="101"/>
        <v>0.26302669065826956</v>
      </c>
    </row>
    <row r="3218" spans="1:14">
      <c r="A3218" s="273" t="s">
        <v>2141</v>
      </c>
      <c r="B3218" s="273">
        <v>462212201</v>
      </c>
      <c r="C3218" s="273" t="s">
        <v>2142</v>
      </c>
      <c r="D3218" s="273">
        <v>30215044</v>
      </c>
      <c r="E3218" s="273">
        <v>100</v>
      </c>
      <c r="F3218" s="273" t="s">
        <v>1772</v>
      </c>
      <c r="G3218" s="273" t="s">
        <v>1255</v>
      </c>
      <c r="H3218" s="273" t="s">
        <v>1773</v>
      </c>
      <c r="I3218" s="287">
        <v>1</v>
      </c>
      <c r="J3218" s="273">
        <v>127</v>
      </c>
      <c r="K3218" s="288">
        <v>9.4982399999999995E-2</v>
      </c>
      <c r="L3218" s="288">
        <v>6.0567999999999997E-2</v>
      </c>
      <c r="M3218" s="288">
        <f t="shared" si="100"/>
        <v>3.4414399999999998E-2</v>
      </c>
      <c r="N3218" s="289">
        <f t="shared" si="101"/>
        <v>0.36232396738764233</v>
      </c>
    </row>
    <row r="3219" spans="1:14">
      <c r="A3219" s="273" t="s">
        <v>2141</v>
      </c>
      <c r="B3219" s="273">
        <v>462212202</v>
      </c>
      <c r="C3219" s="273" t="s">
        <v>1644</v>
      </c>
      <c r="D3219" s="273">
        <v>30215146</v>
      </c>
      <c r="E3219" s="273">
        <v>100</v>
      </c>
      <c r="F3219" s="273" t="s">
        <v>1772</v>
      </c>
      <c r="G3219" s="273" t="s">
        <v>1255</v>
      </c>
      <c r="H3219" s="273" t="s">
        <v>1773</v>
      </c>
      <c r="I3219" s="287">
        <v>1</v>
      </c>
      <c r="J3219" s="273">
        <v>38</v>
      </c>
      <c r="K3219" s="288">
        <v>5.2369199999999998E-2</v>
      </c>
      <c r="L3219" s="288">
        <v>2.8531000000000001E-2</v>
      </c>
      <c r="M3219" s="288">
        <f t="shared" si="100"/>
        <v>2.3838199999999997E-2</v>
      </c>
      <c r="N3219" s="289">
        <f t="shared" si="101"/>
        <v>0.45519503830495783</v>
      </c>
    </row>
    <row r="3220" spans="1:14">
      <c r="A3220" s="273" t="s">
        <v>2141</v>
      </c>
      <c r="B3220" s="273">
        <v>462212202</v>
      </c>
      <c r="C3220" s="273" t="s">
        <v>1644</v>
      </c>
      <c r="D3220" s="273">
        <v>30215338</v>
      </c>
      <c r="E3220" s="273">
        <v>100</v>
      </c>
      <c r="F3220" s="273" t="s">
        <v>1772</v>
      </c>
      <c r="G3220" s="273" t="s">
        <v>1255</v>
      </c>
      <c r="H3220" s="273" t="s">
        <v>1773</v>
      </c>
      <c r="I3220" s="287">
        <v>1</v>
      </c>
      <c r="J3220" s="273">
        <v>96</v>
      </c>
      <c r="K3220" s="288">
        <v>3.6435599999999999E-2</v>
      </c>
      <c r="L3220" s="288">
        <v>3.0516000000000001E-2</v>
      </c>
      <c r="M3220" s="288">
        <f t="shared" si="100"/>
        <v>5.9195999999999971E-3</v>
      </c>
      <c r="N3220" s="289">
        <f t="shared" si="101"/>
        <v>0.16246747686328747</v>
      </c>
    </row>
    <row r="3221" spans="1:14">
      <c r="A3221" s="273" t="s">
        <v>2141</v>
      </c>
      <c r="B3221" s="273">
        <v>462212202</v>
      </c>
      <c r="C3221" s="273" t="s">
        <v>1644</v>
      </c>
      <c r="D3221" s="273">
        <v>30215582</v>
      </c>
      <c r="E3221" s="273">
        <v>250</v>
      </c>
      <c r="F3221" s="273" t="s">
        <v>1772</v>
      </c>
      <c r="G3221" s="273" t="s">
        <v>1255</v>
      </c>
      <c r="H3221" s="273" t="s">
        <v>1773</v>
      </c>
      <c r="I3221" s="287">
        <v>1</v>
      </c>
      <c r="J3221" s="273">
        <v>139</v>
      </c>
      <c r="K3221" s="288">
        <v>0.23807920000000002</v>
      </c>
      <c r="L3221" s="288">
        <v>0.14826181499999999</v>
      </c>
      <c r="M3221" s="288">
        <f t="shared" si="100"/>
        <v>8.9817385000000027E-2</v>
      </c>
      <c r="N3221" s="289">
        <f t="shared" si="101"/>
        <v>0.37725842912778612</v>
      </c>
    </row>
    <row r="3222" spans="1:14">
      <c r="A3222" s="273" t="s">
        <v>2141</v>
      </c>
      <c r="B3222" s="273">
        <v>462212202</v>
      </c>
      <c r="C3222" s="273" t="s">
        <v>1644</v>
      </c>
      <c r="D3222" s="273">
        <v>30215624</v>
      </c>
      <c r="E3222" s="273">
        <v>100</v>
      </c>
      <c r="F3222" s="273" t="s">
        <v>1772</v>
      </c>
      <c r="G3222" s="273" t="s">
        <v>1255</v>
      </c>
      <c r="H3222" s="273" t="s">
        <v>1773</v>
      </c>
      <c r="I3222" s="287">
        <v>1</v>
      </c>
      <c r="J3222" s="273">
        <v>41</v>
      </c>
      <c r="K3222" s="288">
        <v>5.9397999999999999E-2</v>
      </c>
      <c r="L3222" s="288">
        <v>3.7359999999999997E-2</v>
      </c>
      <c r="M3222" s="288">
        <f t="shared" si="100"/>
        <v>2.2038000000000002E-2</v>
      </c>
      <c r="N3222" s="289">
        <f t="shared" si="101"/>
        <v>0.37102259335331161</v>
      </c>
    </row>
    <row r="3223" spans="1:14">
      <c r="A3223" s="273" t="s">
        <v>2141</v>
      </c>
      <c r="B3223" s="273">
        <v>462212202</v>
      </c>
      <c r="C3223" s="273" t="s">
        <v>1644</v>
      </c>
      <c r="D3223" s="273">
        <v>30215652</v>
      </c>
      <c r="E3223" s="273">
        <v>100</v>
      </c>
      <c r="F3223" s="273" t="s">
        <v>1772</v>
      </c>
      <c r="G3223" s="273" t="s">
        <v>1255</v>
      </c>
      <c r="H3223" s="273" t="s">
        <v>1773</v>
      </c>
      <c r="I3223" s="287">
        <v>1</v>
      </c>
      <c r="J3223" s="273">
        <v>34</v>
      </c>
      <c r="K3223" s="288">
        <v>7.2630800000000009E-2</v>
      </c>
      <c r="L3223" s="288">
        <v>3.5314999999999999E-2</v>
      </c>
      <c r="M3223" s="288">
        <f t="shared" si="100"/>
        <v>3.731580000000001E-2</v>
      </c>
      <c r="N3223" s="289">
        <f t="shared" si="101"/>
        <v>0.51377377090710841</v>
      </c>
    </row>
    <row r="3224" spans="1:14">
      <c r="A3224" s="273" t="s">
        <v>2129</v>
      </c>
      <c r="B3224" s="273">
        <v>462222201</v>
      </c>
      <c r="C3224" s="273" t="s">
        <v>2131</v>
      </c>
      <c r="D3224" s="273">
        <v>18634854</v>
      </c>
      <c r="E3224" s="273">
        <v>100</v>
      </c>
      <c r="F3224" s="273" t="s">
        <v>1772</v>
      </c>
      <c r="G3224" s="273" t="s">
        <v>1255</v>
      </c>
      <c r="H3224" s="273" t="s">
        <v>1773</v>
      </c>
      <c r="I3224" s="287">
        <v>1</v>
      </c>
      <c r="J3224" s="273">
        <v>32</v>
      </c>
      <c r="K3224" s="288">
        <v>3.0599599999999998E-2</v>
      </c>
      <c r="L3224" s="288">
        <v>2.5180000000000001E-2</v>
      </c>
      <c r="M3224" s="288">
        <f t="shared" si="100"/>
        <v>5.4195999999999966E-3</v>
      </c>
      <c r="N3224" s="289">
        <f t="shared" si="101"/>
        <v>0.17711342631929819</v>
      </c>
    </row>
    <row r="3225" spans="1:14">
      <c r="A3225" s="273" t="s">
        <v>2143</v>
      </c>
      <c r="B3225" s="273">
        <v>462131804</v>
      </c>
      <c r="C3225" s="273" t="s">
        <v>1700</v>
      </c>
      <c r="D3225" s="273">
        <v>28556621</v>
      </c>
      <c r="E3225" s="273">
        <v>100</v>
      </c>
      <c r="F3225" s="273" t="s">
        <v>1772</v>
      </c>
      <c r="G3225" s="273" t="s">
        <v>1255</v>
      </c>
      <c r="H3225" s="273" t="s">
        <v>1773</v>
      </c>
      <c r="I3225" s="287">
        <v>1</v>
      </c>
      <c r="J3225" s="273">
        <v>116</v>
      </c>
      <c r="K3225" s="288">
        <v>2.36952E-2</v>
      </c>
      <c r="L3225" s="288">
        <v>2.0718E-2</v>
      </c>
      <c r="M3225" s="288">
        <f t="shared" si="100"/>
        <v>2.9771999999999993E-3</v>
      </c>
      <c r="N3225" s="289">
        <f t="shared" si="101"/>
        <v>0.12564570039501669</v>
      </c>
    </row>
    <row r="3226" spans="1:14">
      <c r="A3226" s="273" t="s">
        <v>2143</v>
      </c>
      <c r="B3226" s="273">
        <v>462131804</v>
      </c>
      <c r="C3226" s="273" t="s">
        <v>1700</v>
      </c>
      <c r="D3226" s="273">
        <v>28556655</v>
      </c>
      <c r="E3226" s="273">
        <v>100</v>
      </c>
      <c r="F3226" s="273" t="s">
        <v>1772</v>
      </c>
      <c r="G3226" s="273" t="s">
        <v>1255</v>
      </c>
      <c r="H3226" s="273" t="s">
        <v>1773</v>
      </c>
      <c r="I3226" s="287">
        <v>1</v>
      </c>
      <c r="J3226" s="273">
        <v>39</v>
      </c>
      <c r="K3226" s="288">
        <v>8.1051999999999999E-3</v>
      </c>
      <c r="L3226" s="288">
        <v>7.2560000000000003E-3</v>
      </c>
      <c r="M3226" s="288">
        <f t="shared" si="100"/>
        <v>8.4919999999999961E-4</v>
      </c>
      <c r="N3226" s="289">
        <f t="shared" si="101"/>
        <v>0.10477224497853226</v>
      </c>
    </row>
    <row r="3227" spans="1:14">
      <c r="A3227" s="273" t="s">
        <v>2143</v>
      </c>
      <c r="B3227" s="273">
        <v>462131802</v>
      </c>
      <c r="C3227" s="273" t="s">
        <v>1698</v>
      </c>
      <c r="D3227" s="273">
        <v>28556741</v>
      </c>
      <c r="E3227" s="273">
        <v>250</v>
      </c>
      <c r="F3227" s="273" t="s">
        <v>1772</v>
      </c>
      <c r="G3227" s="273" t="s">
        <v>1255</v>
      </c>
      <c r="H3227" s="273" t="s">
        <v>1773</v>
      </c>
      <c r="I3227" s="287">
        <v>1</v>
      </c>
      <c r="J3227" s="273">
        <v>146</v>
      </c>
      <c r="K3227" s="288">
        <v>0.103116</v>
      </c>
      <c r="L3227" s="288">
        <v>6.8137000000000003E-2</v>
      </c>
      <c r="M3227" s="288">
        <f t="shared" si="100"/>
        <v>3.4978999999999996E-2</v>
      </c>
      <c r="N3227" s="289">
        <f t="shared" si="101"/>
        <v>0.33921990767679117</v>
      </c>
    </row>
    <row r="3228" spans="1:14">
      <c r="A3228" s="273" t="s">
        <v>2143</v>
      </c>
      <c r="B3228" s="273">
        <v>462131804</v>
      </c>
      <c r="C3228" s="273" t="s">
        <v>1700</v>
      </c>
      <c r="D3228" s="273">
        <v>28556751</v>
      </c>
      <c r="E3228" s="273">
        <v>100</v>
      </c>
      <c r="F3228" s="273" t="s">
        <v>1772</v>
      </c>
      <c r="G3228" s="273" t="s">
        <v>1255</v>
      </c>
      <c r="H3228" s="273" t="s">
        <v>1773</v>
      </c>
      <c r="I3228" s="287">
        <v>1</v>
      </c>
      <c r="J3228" s="273">
        <v>20</v>
      </c>
      <c r="K3228" s="288">
        <v>3.2681599999999998E-2</v>
      </c>
      <c r="L3228" s="288">
        <v>1.8978999999999999E-2</v>
      </c>
      <c r="M3228" s="288">
        <f t="shared" si="100"/>
        <v>1.3702599999999999E-2</v>
      </c>
      <c r="N3228" s="289">
        <f t="shared" si="101"/>
        <v>0.41927567805737787</v>
      </c>
    </row>
    <row r="3229" spans="1:14">
      <c r="A3229" s="273" t="s">
        <v>2144</v>
      </c>
      <c r="B3229" s="273">
        <v>462131702</v>
      </c>
      <c r="C3229" s="273" t="s">
        <v>1716</v>
      </c>
      <c r="D3229" s="273">
        <v>28557693</v>
      </c>
      <c r="E3229" s="273">
        <v>100</v>
      </c>
      <c r="F3229" s="273" t="s">
        <v>1772</v>
      </c>
      <c r="G3229" s="273" t="s">
        <v>1255</v>
      </c>
      <c r="H3229" s="273" t="s">
        <v>1773</v>
      </c>
      <c r="I3229" s="287">
        <v>1</v>
      </c>
      <c r="J3229" s="273">
        <v>124</v>
      </c>
      <c r="K3229" s="288">
        <v>7.4976399999999999E-2</v>
      </c>
      <c r="L3229" s="288">
        <v>6.1696000000000001E-2</v>
      </c>
      <c r="M3229" s="288">
        <f t="shared" si="100"/>
        <v>1.3280399999999998E-2</v>
      </c>
      <c r="N3229" s="289">
        <f t="shared" si="101"/>
        <v>0.17712773619432245</v>
      </c>
    </row>
    <row r="3230" spans="1:14">
      <c r="A3230" s="273" t="s">
        <v>2144</v>
      </c>
      <c r="B3230" s="273">
        <v>462131702</v>
      </c>
      <c r="C3230" s="273" t="s">
        <v>1716</v>
      </c>
      <c r="D3230" s="273">
        <v>28557699</v>
      </c>
      <c r="E3230" s="273">
        <v>100</v>
      </c>
      <c r="F3230" s="273" t="s">
        <v>1772</v>
      </c>
      <c r="G3230" s="273" t="s">
        <v>1255</v>
      </c>
      <c r="H3230" s="273" t="s">
        <v>1773</v>
      </c>
      <c r="I3230" s="287">
        <v>1</v>
      </c>
      <c r="J3230" s="273">
        <v>115</v>
      </c>
      <c r="K3230" s="288">
        <v>3.5540000000000002E-2</v>
      </c>
      <c r="L3230" s="288">
        <v>3.0408999999999999E-2</v>
      </c>
      <c r="M3230" s="288">
        <f t="shared" si="100"/>
        <v>5.1310000000000036E-3</v>
      </c>
      <c r="N3230" s="289">
        <f t="shared" si="101"/>
        <v>0.1443725379853687</v>
      </c>
    </row>
    <row r="3231" spans="1:14">
      <c r="A3231" s="273" t="s">
        <v>2144</v>
      </c>
      <c r="B3231" s="273">
        <v>462131702</v>
      </c>
      <c r="C3231" s="273" t="s">
        <v>1716</v>
      </c>
      <c r="D3231" s="273">
        <v>28557733</v>
      </c>
      <c r="E3231" s="273">
        <v>100</v>
      </c>
      <c r="F3231" s="273" t="s">
        <v>1772</v>
      </c>
      <c r="G3231" s="273" t="s">
        <v>1255</v>
      </c>
      <c r="H3231" s="273" t="s">
        <v>1773</v>
      </c>
      <c r="I3231" s="287">
        <v>1</v>
      </c>
      <c r="J3231" s="273">
        <v>98</v>
      </c>
      <c r="K3231" s="288">
        <v>6.1077599999999996E-2</v>
      </c>
      <c r="L3231" s="288">
        <v>5.1622000000000001E-2</v>
      </c>
      <c r="M3231" s="288">
        <f t="shared" si="100"/>
        <v>9.4555999999999946E-3</v>
      </c>
      <c r="N3231" s="289">
        <f t="shared" si="101"/>
        <v>0.15481289376137888</v>
      </c>
    </row>
    <row r="3232" spans="1:14">
      <c r="A3232" s="273" t="s">
        <v>2144</v>
      </c>
      <c r="B3232" s="273">
        <v>462131702</v>
      </c>
      <c r="C3232" s="273" t="s">
        <v>1716</v>
      </c>
      <c r="D3232" s="273">
        <v>28557743</v>
      </c>
      <c r="E3232" s="273">
        <v>100</v>
      </c>
      <c r="F3232" s="273" t="s">
        <v>1772</v>
      </c>
      <c r="G3232" s="273" t="s">
        <v>1255</v>
      </c>
      <c r="H3232" s="273" t="s">
        <v>1773</v>
      </c>
      <c r="I3232" s="287">
        <v>1</v>
      </c>
      <c r="J3232" s="273">
        <v>107</v>
      </c>
      <c r="K3232" s="288">
        <v>4.0373199999999998E-2</v>
      </c>
      <c r="L3232" s="288">
        <v>3.2937000000000001E-2</v>
      </c>
      <c r="M3232" s="288">
        <f t="shared" si="100"/>
        <v>7.436199999999997E-3</v>
      </c>
      <c r="N3232" s="289">
        <f t="shared" si="101"/>
        <v>0.18418653958566567</v>
      </c>
    </row>
    <row r="3233" spans="1:14">
      <c r="A3233" s="273" t="s">
        <v>2144</v>
      </c>
      <c r="B3233" s="273">
        <v>462131701</v>
      </c>
      <c r="C3233" s="273" t="s">
        <v>1715</v>
      </c>
      <c r="D3233" s="273">
        <v>28557821</v>
      </c>
      <c r="E3233" s="273">
        <v>100</v>
      </c>
      <c r="F3233" s="273" t="s">
        <v>1772</v>
      </c>
      <c r="G3233" s="273" t="s">
        <v>1255</v>
      </c>
      <c r="H3233" s="273" t="s">
        <v>1773</v>
      </c>
      <c r="I3233" s="287">
        <v>1</v>
      </c>
      <c r="J3233" s="273">
        <v>121</v>
      </c>
      <c r="K3233" s="288">
        <v>0.16365560000000001</v>
      </c>
      <c r="L3233" s="288">
        <v>0.132856047</v>
      </c>
      <c r="M3233" s="288">
        <f t="shared" si="100"/>
        <v>3.0799553000000007E-2</v>
      </c>
      <c r="N3233" s="289">
        <f t="shared" si="101"/>
        <v>0.18819736690953445</v>
      </c>
    </row>
    <row r="3234" spans="1:14">
      <c r="A3234" s="273" t="s">
        <v>2144</v>
      </c>
      <c r="B3234" s="273">
        <v>462131701</v>
      </c>
      <c r="C3234" s="273" t="s">
        <v>1715</v>
      </c>
      <c r="D3234" s="273">
        <v>28557847</v>
      </c>
      <c r="E3234" s="273">
        <v>100</v>
      </c>
      <c r="F3234" s="273" t="s">
        <v>1772</v>
      </c>
      <c r="G3234" s="273" t="s">
        <v>1255</v>
      </c>
      <c r="H3234" s="273" t="s">
        <v>1773</v>
      </c>
      <c r="I3234" s="287">
        <v>1</v>
      </c>
      <c r="J3234" s="273">
        <v>111</v>
      </c>
      <c r="K3234" s="288">
        <v>0.14279</v>
      </c>
      <c r="L3234" s="288">
        <v>0.103981</v>
      </c>
      <c r="M3234" s="288">
        <f t="shared" si="100"/>
        <v>3.8808999999999996E-2</v>
      </c>
      <c r="N3234" s="289">
        <f t="shared" si="101"/>
        <v>0.27179074164857481</v>
      </c>
    </row>
    <row r="3235" spans="1:14">
      <c r="A3235" s="273" t="s">
        <v>2144</v>
      </c>
      <c r="B3235" s="273">
        <v>462131701</v>
      </c>
      <c r="C3235" s="273" t="s">
        <v>1715</v>
      </c>
      <c r="D3235" s="273">
        <v>28557867</v>
      </c>
      <c r="E3235" s="273">
        <v>100</v>
      </c>
      <c r="F3235" s="273" t="s">
        <v>1772</v>
      </c>
      <c r="G3235" s="273" t="s">
        <v>1255</v>
      </c>
      <c r="H3235" s="273" t="s">
        <v>1773</v>
      </c>
      <c r="I3235" s="287">
        <v>1</v>
      </c>
      <c r="J3235" s="273">
        <v>94</v>
      </c>
      <c r="K3235" s="288">
        <v>0.1027052</v>
      </c>
      <c r="L3235" s="288">
        <v>8.0322000000000005E-2</v>
      </c>
      <c r="M3235" s="288">
        <f t="shared" si="100"/>
        <v>2.2383199999999992E-2</v>
      </c>
      <c r="N3235" s="289">
        <f t="shared" si="101"/>
        <v>0.21793638491527198</v>
      </c>
    </row>
    <row r="3236" spans="1:14">
      <c r="A3236" s="273" t="s">
        <v>2144</v>
      </c>
      <c r="B3236" s="273">
        <v>462131703</v>
      </c>
      <c r="C3236" s="273" t="s">
        <v>1698</v>
      </c>
      <c r="D3236" s="273">
        <v>28558037</v>
      </c>
      <c r="E3236" s="273">
        <v>100</v>
      </c>
      <c r="F3236" s="273" t="s">
        <v>1772</v>
      </c>
      <c r="G3236" s="273" t="s">
        <v>1255</v>
      </c>
      <c r="H3236" s="273" t="s">
        <v>1773</v>
      </c>
      <c r="I3236" s="287">
        <v>1</v>
      </c>
      <c r="J3236" s="273">
        <v>129</v>
      </c>
      <c r="K3236" s="288">
        <v>5.87588E-2</v>
      </c>
      <c r="L3236" s="288">
        <v>4.6260000000000003E-2</v>
      </c>
      <c r="M3236" s="288">
        <f t="shared" si="100"/>
        <v>1.2498799999999997E-2</v>
      </c>
      <c r="N3236" s="289">
        <f t="shared" si="101"/>
        <v>0.21271367012260287</v>
      </c>
    </row>
    <row r="3237" spans="1:14">
      <c r="A3237" s="273" t="s">
        <v>2144</v>
      </c>
      <c r="B3237" s="273">
        <v>462131703</v>
      </c>
      <c r="C3237" s="273" t="s">
        <v>1698</v>
      </c>
      <c r="D3237" s="273">
        <v>28558039</v>
      </c>
      <c r="E3237" s="273">
        <v>100</v>
      </c>
      <c r="F3237" s="273" t="s">
        <v>1772</v>
      </c>
      <c r="G3237" s="273" t="s">
        <v>1255</v>
      </c>
      <c r="H3237" s="273" t="s">
        <v>1773</v>
      </c>
      <c r="I3237" s="287">
        <v>1</v>
      </c>
      <c r="J3237" s="273">
        <v>91</v>
      </c>
      <c r="K3237" s="288">
        <v>5.2261199999999994E-2</v>
      </c>
      <c r="L3237" s="288">
        <v>3.9260999999999997E-2</v>
      </c>
      <c r="M3237" s="288">
        <f t="shared" si="100"/>
        <v>1.3000199999999996E-2</v>
      </c>
      <c r="N3237" s="289">
        <f t="shared" si="101"/>
        <v>0.24875433399921926</v>
      </c>
    </row>
    <row r="3238" spans="1:14">
      <c r="A3238" s="273" t="s">
        <v>2145</v>
      </c>
      <c r="B3238" s="273">
        <v>462132901</v>
      </c>
      <c r="C3238" s="273" t="s">
        <v>2146</v>
      </c>
      <c r="D3238" s="273">
        <v>32721233</v>
      </c>
      <c r="E3238" s="273">
        <v>100</v>
      </c>
      <c r="F3238" s="273" t="s">
        <v>1772</v>
      </c>
      <c r="G3238" s="273" t="s">
        <v>1255</v>
      </c>
      <c r="H3238" s="273" t="s">
        <v>1773</v>
      </c>
      <c r="I3238" s="287">
        <v>1</v>
      </c>
      <c r="J3238" s="273">
        <v>53</v>
      </c>
      <c r="K3238" s="288">
        <v>2.2104E-3</v>
      </c>
      <c r="L3238" s="288">
        <v>1.358E-3</v>
      </c>
      <c r="M3238" s="288">
        <f t="shared" si="100"/>
        <v>8.523999999999999E-4</v>
      </c>
      <c r="N3238" s="289">
        <f t="shared" si="101"/>
        <v>0.38563155989866083</v>
      </c>
    </row>
    <row r="3239" spans="1:14">
      <c r="A3239" s="273" t="s">
        <v>2147</v>
      </c>
      <c r="B3239" s="273">
        <v>462112205</v>
      </c>
      <c r="C3239" s="273" t="s">
        <v>2148</v>
      </c>
      <c r="D3239" s="273">
        <v>25278214</v>
      </c>
      <c r="E3239" s="273">
        <v>63</v>
      </c>
      <c r="F3239" s="273" t="s">
        <v>1772</v>
      </c>
      <c r="G3239" s="273" t="s">
        <v>1255</v>
      </c>
      <c r="H3239" s="273" t="s">
        <v>1773</v>
      </c>
      <c r="I3239" s="287">
        <v>1</v>
      </c>
      <c r="J3239" s="273">
        <v>93</v>
      </c>
      <c r="K3239" s="288">
        <v>5.9120400000000004E-2</v>
      </c>
      <c r="L3239" s="288">
        <v>5.1746E-2</v>
      </c>
      <c r="M3239" s="288">
        <f t="shared" si="100"/>
        <v>7.3744000000000032E-3</v>
      </c>
      <c r="N3239" s="289">
        <f t="shared" si="101"/>
        <v>0.12473528595882306</v>
      </c>
    </row>
    <row r="3240" spans="1:14">
      <c r="A3240" s="273" t="s">
        <v>2149</v>
      </c>
      <c r="B3240" s="273">
        <v>462112101</v>
      </c>
      <c r="C3240" s="273" t="s">
        <v>1668</v>
      </c>
      <c r="D3240" s="273">
        <v>25278222</v>
      </c>
      <c r="E3240" s="273">
        <v>100</v>
      </c>
      <c r="F3240" s="273" t="s">
        <v>1772</v>
      </c>
      <c r="G3240" s="273" t="s">
        <v>1255</v>
      </c>
      <c r="H3240" s="273" t="s">
        <v>1773</v>
      </c>
      <c r="I3240" s="287">
        <v>1</v>
      </c>
      <c r="J3240" s="273">
        <v>105</v>
      </c>
      <c r="K3240" s="288">
        <v>0.13741439999999999</v>
      </c>
      <c r="L3240" s="288">
        <v>0.106489</v>
      </c>
      <c r="M3240" s="288">
        <f t="shared" si="100"/>
        <v>3.0925399999999992E-2</v>
      </c>
      <c r="N3240" s="289">
        <f t="shared" si="101"/>
        <v>0.22505210516510638</v>
      </c>
    </row>
    <row r="3241" spans="1:14">
      <c r="A3241" s="273" t="s">
        <v>2147</v>
      </c>
      <c r="B3241" s="273">
        <v>462112205</v>
      </c>
      <c r="C3241" s="273" t="s">
        <v>2148</v>
      </c>
      <c r="D3241" s="273">
        <v>25278276</v>
      </c>
      <c r="E3241" s="273">
        <v>100</v>
      </c>
      <c r="F3241" s="273" t="s">
        <v>1772</v>
      </c>
      <c r="G3241" s="273" t="s">
        <v>1255</v>
      </c>
      <c r="H3241" s="273" t="s">
        <v>1773</v>
      </c>
      <c r="I3241" s="287">
        <v>1</v>
      </c>
      <c r="J3241" s="273">
        <v>23</v>
      </c>
      <c r="K3241" s="288">
        <v>4.52276E-2</v>
      </c>
      <c r="L3241" s="288">
        <v>2.7824889999999998E-2</v>
      </c>
      <c r="M3241" s="288">
        <f t="shared" si="100"/>
        <v>1.7402710000000002E-2</v>
      </c>
      <c r="N3241" s="289">
        <f t="shared" si="101"/>
        <v>0.38478075334530248</v>
      </c>
    </row>
    <row r="3242" spans="1:14">
      <c r="A3242" s="273" t="s">
        <v>2147</v>
      </c>
      <c r="B3242" s="273">
        <v>462112205</v>
      </c>
      <c r="C3242" s="273" t="s">
        <v>2148</v>
      </c>
      <c r="D3242" s="273">
        <v>25278342</v>
      </c>
      <c r="E3242" s="273">
        <v>100</v>
      </c>
      <c r="F3242" s="273" t="s">
        <v>1772</v>
      </c>
      <c r="G3242" s="273" t="s">
        <v>1255</v>
      </c>
      <c r="H3242" s="273" t="s">
        <v>1773</v>
      </c>
      <c r="I3242" s="287">
        <v>1</v>
      </c>
      <c r="J3242" s="273">
        <v>69</v>
      </c>
      <c r="K3242" s="288">
        <v>3.8440800000000004E-2</v>
      </c>
      <c r="L3242" s="288">
        <v>2.7085000000000001E-2</v>
      </c>
      <c r="M3242" s="288">
        <f t="shared" si="100"/>
        <v>1.1355800000000003E-2</v>
      </c>
      <c r="N3242" s="289">
        <f t="shared" si="101"/>
        <v>0.29541008511789563</v>
      </c>
    </row>
    <row r="3243" spans="1:14">
      <c r="A3243" s="273" t="s">
        <v>2147</v>
      </c>
      <c r="B3243" s="273">
        <v>462112205</v>
      </c>
      <c r="C3243" s="273" t="s">
        <v>2148</v>
      </c>
      <c r="D3243" s="273">
        <v>25278346</v>
      </c>
      <c r="E3243" s="273">
        <v>100</v>
      </c>
      <c r="F3243" s="273" t="s">
        <v>1772</v>
      </c>
      <c r="G3243" s="273" t="s">
        <v>1255</v>
      </c>
      <c r="H3243" s="273" t="s">
        <v>1773</v>
      </c>
      <c r="I3243" s="287">
        <v>1</v>
      </c>
      <c r="J3243" s="273">
        <v>85</v>
      </c>
      <c r="K3243" s="288">
        <v>7.3643600000000004E-2</v>
      </c>
      <c r="L3243" s="288">
        <v>2.2287999999999999E-2</v>
      </c>
      <c r="M3243" s="288">
        <f t="shared" si="100"/>
        <v>5.1355600000000001E-2</v>
      </c>
      <c r="N3243" s="289">
        <f t="shared" si="101"/>
        <v>0.69735319837704834</v>
      </c>
    </row>
    <row r="3244" spans="1:14">
      <c r="A3244" s="273" t="s">
        <v>2147</v>
      </c>
      <c r="B3244" s="273">
        <v>462112205</v>
      </c>
      <c r="C3244" s="273" t="s">
        <v>2148</v>
      </c>
      <c r="D3244" s="273">
        <v>25278350</v>
      </c>
      <c r="E3244" s="273">
        <v>100</v>
      </c>
      <c r="F3244" s="273" t="s">
        <v>1772</v>
      </c>
      <c r="G3244" s="273" t="s">
        <v>1255</v>
      </c>
      <c r="H3244" s="273" t="s">
        <v>1773</v>
      </c>
      <c r="I3244" s="287">
        <v>1</v>
      </c>
      <c r="J3244" s="273">
        <v>117</v>
      </c>
      <c r="K3244" s="288">
        <v>5.2574000000000003E-2</v>
      </c>
      <c r="L3244" s="288">
        <v>3.7531000000000002E-2</v>
      </c>
      <c r="M3244" s="288">
        <f t="shared" si="100"/>
        <v>1.5043000000000001E-2</v>
      </c>
      <c r="N3244" s="289">
        <f t="shared" si="101"/>
        <v>0.28613002624871609</v>
      </c>
    </row>
    <row r="3245" spans="1:14">
      <c r="A3245" s="273" t="s">
        <v>2147</v>
      </c>
      <c r="B3245" s="273">
        <v>462112205</v>
      </c>
      <c r="C3245" s="273" t="s">
        <v>2148</v>
      </c>
      <c r="D3245" s="273">
        <v>25278380</v>
      </c>
      <c r="E3245" s="273">
        <v>63</v>
      </c>
      <c r="F3245" s="273" t="s">
        <v>1772</v>
      </c>
      <c r="G3245" s="273" t="s">
        <v>1255</v>
      </c>
      <c r="H3245" s="273" t="s">
        <v>1773</v>
      </c>
      <c r="I3245" s="287">
        <v>1</v>
      </c>
      <c r="J3245" s="273">
        <v>71</v>
      </c>
      <c r="K3245" s="288">
        <v>0.113454</v>
      </c>
      <c r="L3245" s="288">
        <v>5.1103999999999997E-2</v>
      </c>
      <c r="M3245" s="288">
        <f t="shared" si="100"/>
        <v>6.2350000000000003E-2</v>
      </c>
      <c r="N3245" s="289">
        <f t="shared" si="101"/>
        <v>0.54956193699649203</v>
      </c>
    </row>
    <row r="3246" spans="1:14">
      <c r="A3246" s="273" t="s">
        <v>2147</v>
      </c>
      <c r="B3246" s="273">
        <v>462112205</v>
      </c>
      <c r="C3246" s="273" t="s">
        <v>2148</v>
      </c>
      <c r="D3246" s="273">
        <v>25278424</v>
      </c>
      <c r="E3246" s="273">
        <v>100</v>
      </c>
      <c r="F3246" s="273" t="s">
        <v>1772</v>
      </c>
      <c r="G3246" s="273" t="s">
        <v>1255</v>
      </c>
      <c r="H3246" s="273" t="s">
        <v>1773</v>
      </c>
      <c r="I3246" s="287">
        <v>1</v>
      </c>
      <c r="J3246" s="273">
        <v>104</v>
      </c>
      <c r="K3246" s="288">
        <v>4.0798800000000003E-2</v>
      </c>
      <c r="L3246" s="288">
        <v>1.9251999999999998E-2</v>
      </c>
      <c r="M3246" s="288">
        <f t="shared" si="100"/>
        <v>2.1546800000000005E-2</v>
      </c>
      <c r="N3246" s="289">
        <f t="shared" si="101"/>
        <v>0.52812337617773075</v>
      </c>
    </row>
    <row r="3247" spans="1:14">
      <c r="A3247" s="273" t="s">
        <v>2147</v>
      </c>
      <c r="B3247" s="273">
        <v>462112205</v>
      </c>
      <c r="C3247" s="273" t="s">
        <v>2148</v>
      </c>
      <c r="D3247" s="273">
        <v>25278442</v>
      </c>
      <c r="E3247" s="273">
        <v>63</v>
      </c>
      <c r="F3247" s="273" t="s">
        <v>1772</v>
      </c>
      <c r="G3247" s="273" t="s">
        <v>1255</v>
      </c>
      <c r="H3247" s="273" t="s">
        <v>1773</v>
      </c>
      <c r="I3247" s="287">
        <v>1</v>
      </c>
      <c r="J3247" s="273">
        <v>118</v>
      </c>
      <c r="K3247" s="288">
        <v>6.4476400000000003E-2</v>
      </c>
      <c r="L3247" s="288">
        <v>3.1799000000000001E-2</v>
      </c>
      <c r="M3247" s="288">
        <f t="shared" si="100"/>
        <v>3.2677400000000002E-2</v>
      </c>
      <c r="N3247" s="289">
        <f t="shared" si="101"/>
        <v>0.50681179470317828</v>
      </c>
    </row>
    <row r="3248" spans="1:14">
      <c r="A3248" s="273" t="s">
        <v>2147</v>
      </c>
      <c r="B3248" s="273">
        <v>462112205</v>
      </c>
      <c r="C3248" s="273" t="s">
        <v>2148</v>
      </c>
      <c r="D3248" s="273">
        <v>25278450</v>
      </c>
      <c r="E3248" s="273">
        <v>100</v>
      </c>
      <c r="F3248" s="273" t="s">
        <v>1772</v>
      </c>
      <c r="G3248" s="273" t="s">
        <v>1255</v>
      </c>
      <c r="H3248" s="273" t="s">
        <v>1773</v>
      </c>
      <c r="I3248" s="287">
        <v>1</v>
      </c>
      <c r="J3248" s="273">
        <v>111</v>
      </c>
      <c r="K3248" s="288">
        <v>7.9453999999999997E-2</v>
      </c>
      <c r="L3248" s="288">
        <v>3.7849000000000001E-2</v>
      </c>
      <c r="M3248" s="288">
        <f t="shared" si="100"/>
        <v>4.1604999999999996E-2</v>
      </c>
      <c r="N3248" s="289">
        <f t="shared" si="101"/>
        <v>0.52363631786945908</v>
      </c>
    </row>
    <row r="3249" spans="1:14">
      <c r="A3249" s="273" t="s">
        <v>2147</v>
      </c>
      <c r="B3249" s="273">
        <v>462112205</v>
      </c>
      <c r="C3249" s="273" t="s">
        <v>2148</v>
      </c>
      <c r="D3249" s="273">
        <v>25278482</v>
      </c>
      <c r="E3249" s="273">
        <v>100</v>
      </c>
      <c r="F3249" s="273" t="s">
        <v>1772</v>
      </c>
      <c r="G3249" s="273" t="s">
        <v>1255</v>
      </c>
      <c r="H3249" s="273" t="s">
        <v>1773</v>
      </c>
      <c r="I3249" s="287">
        <v>1</v>
      </c>
      <c r="J3249" s="273">
        <v>56</v>
      </c>
      <c r="K3249" s="288">
        <v>1.6702000000000002E-2</v>
      </c>
      <c r="L3249" s="288">
        <v>1.4264000000000001E-2</v>
      </c>
      <c r="M3249" s="288">
        <f t="shared" si="100"/>
        <v>2.4380000000000009E-3</v>
      </c>
      <c r="N3249" s="289">
        <f t="shared" si="101"/>
        <v>0.14597054245000604</v>
      </c>
    </row>
    <row r="3250" spans="1:14">
      <c r="A3250" s="273" t="s">
        <v>2147</v>
      </c>
      <c r="B3250" s="273">
        <v>462112205</v>
      </c>
      <c r="C3250" s="273" t="s">
        <v>2148</v>
      </c>
      <c r="D3250" s="273">
        <v>25278488</v>
      </c>
      <c r="E3250" s="273">
        <v>100</v>
      </c>
      <c r="F3250" s="273" t="s">
        <v>1772</v>
      </c>
      <c r="G3250" s="273" t="s">
        <v>1255</v>
      </c>
      <c r="H3250" s="273" t="s">
        <v>1773</v>
      </c>
      <c r="I3250" s="287">
        <v>1</v>
      </c>
      <c r="J3250" s="273">
        <v>87</v>
      </c>
      <c r="K3250" s="288">
        <v>8.5582399999999989E-2</v>
      </c>
      <c r="L3250" s="288">
        <v>8.0669027000000004E-2</v>
      </c>
      <c r="M3250" s="288">
        <f t="shared" ref="M3250:M3313" si="102">K3250-L3250</f>
        <v>4.9133729999999848E-3</v>
      </c>
      <c r="N3250" s="289">
        <f t="shared" ref="N3250:N3313" si="103">M3250/K3250</f>
        <v>5.7411021424965708E-2</v>
      </c>
    </row>
    <row r="3251" spans="1:14">
      <c r="A3251" s="273" t="s">
        <v>2147</v>
      </c>
      <c r="B3251" s="273">
        <v>462112205</v>
      </c>
      <c r="C3251" s="273" t="s">
        <v>2148</v>
      </c>
      <c r="D3251" s="273">
        <v>25278492</v>
      </c>
      <c r="E3251" s="273">
        <v>100</v>
      </c>
      <c r="F3251" s="273" t="s">
        <v>1772</v>
      </c>
      <c r="G3251" s="273" t="s">
        <v>1255</v>
      </c>
      <c r="H3251" s="273" t="s">
        <v>1773</v>
      </c>
      <c r="I3251" s="287">
        <v>1</v>
      </c>
      <c r="J3251" s="273">
        <v>184</v>
      </c>
      <c r="K3251" s="288">
        <v>7.2275199999999998E-2</v>
      </c>
      <c r="L3251" s="288">
        <v>6.3295000000000004E-2</v>
      </c>
      <c r="M3251" s="288">
        <f t="shared" si="102"/>
        <v>8.9801999999999937E-3</v>
      </c>
      <c r="N3251" s="289">
        <f t="shared" si="103"/>
        <v>0.12425008855042939</v>
      </c>
    </row>
    <row r="3252" spans="1:14">
      <c r="A3252" s="273" t="s">
        <v>2149</v>
      </c>
      <c r="B3252" s="273">
        <v>462112101</v>
      </c>
      <c r="C3252" s="273" t="s">
        <v>1668</v>
      </c>
      <c r="D3252" s="273">
        <v>25278626</v>
      </c>
      <c r="E3252" s="273">
        <v>100</v>
      </c>
      <c r="F3252" s="273" t="s">
        <v>1772</v>
      </c>
      <c r="G3252" s="273" t="s">
        <v>1255</v>
      </c>
      <c r="H3252" s="273" t="s">
        <v>1773</v>
      </c>
      <c r="I3252" s="287">
        <v>1</v>
      </c>
      <c r="J3252" s="273">
        <v>80</v>
      </c>
      <c r="K3252" s="288">
        <v>0.10079680000000001</v>
      </c>
      <c r="L3252" s="288">
        <v>5.8167999999999997E-2</v>
      </c>
      <c r="M3252" s="288">
        <f t="shared" si="102"/>
        <v>4.2628800000000008E-2</v>
      </c>
      <c r="N3252" s="289">
        <f t="shared" si="103"/>
        <v>0.42291818787898033</v>
      </c>
    </row>
    <row r="3253" spans="1:14">
      <c r="A3253" s="273" t="s">
        <v>2149</v>
      </c>
      <c r="B3253" s="273">
        <v>462112101</v>
      </c>
      <c r="C3253" s="273" t="s">
        <v>1668</v>
      </c>
      <c r="D3253" s="273">
        <v>25278638</v>
      </c>
      <c r="E3253" s="273">
        <v>100</v>
      </c>
      <c r="F3253" s="273" t="s">
        <v>1772</v>
      </c>
      <c r="G3253" s="273" t="s">
        <v>1255</v>
      </c>
      <c r="H3253" s="273" t="s">
        <v>1773</v>
      </c>
      <c r="I3253" s="287">
        <v>1</v>
      </c>
      <c r="J3253" s="273">
        <v>109</v>
      </c>
      <c r="K3253" s="288">
        <v>0.1544596</v>
      </c>
      <c r="L3253" s="288">
        <v>0.129223</v>
      </c>
      <c r="M3253" s="288">
        <f t="shared" si="102"/>
        <v>2.5236599999999998E-2</v>
      </c>
      <c r="N3253" s="289">
        <f t="shared" si="103"/>
        <v>0.16338641301673704</v>
      </c>
    </row>
    <row r="3254" spans="1:14">
      <c r="A3254" s="273" t="s">
        <v>2149</v>
      </c>
      <c r="B3254" s="273">
        <v>462112101</v>
      </c>
      <c r="C3254" s="273" t="s">
        <v>1668</v>
      </c>
      <c r="D3254" s="273">
        <v>25278640</v>
      </c>
      <c r="E3254" s="273">
        <v>100</v>
      </c>
      <c r="F3254" s="273" t="s">
        <v>1772</v>
      </c>
      <c r="G3254" s="273" t="s">
        <v>1255</v>
      </c>
      <c r="H3254" s="273" t="s">
        <v>1773</v>
      </c>
      <c r="I3254" s="287">
        <v>1</v>
      </c>
      <c r="J3254" s="273">
        <v>61</v>
      </c>
      <c r="K3254" s="288">
        <v>7.0586800000000005E-2</v>
      </c>
      <c r="L3254" s="288">
        <v>5.8609000000000001E-2</v>
      </c>
      <c r="M3254" s="288">
        <f t="shared" si="102"/>
        <v>1.1977800000000004E-2</v>
      </c>
      <c r="N3254" s="289">
        <f t="shared" si="103"/>
        <v>0.16968895034199033</v>
      </c>
    </row>
    <row r="3255" spans="1:14">
      <c r="A3255" s="273" t="s">
        <v>2149</v>
      </c>
      <c r="B3255" s="273">
        <v>462112101</v>
      </c>
      <c r="C3255" s="273" t="s">
        <v>1668</v>
      </c>
      <c r="D3255" s="273">
        <v>25278694</v>
      </c>
      <c r="E3255" s="273">
        <v>250</v>
      </c>
      <c r="F3255" s="273" t="s">
        <v>1772</v>
      </c>
      <c r="G3255" s="273" t="s">
        <v>1255</v>
      </c>
      <c r="H3255" s="273" t="s">
        <v>1773</v>
      </c>
      <c r="I3255" s="287">
        <v>1</v>
      </c>
      <c r="J3255" s="273">
        <v>266</v>
      </c>
      <c r="K3255" s="288">
        <v>0.3458232</v>
      </c>
      <c r="L3255" s="288">
        <v>0.30187700000000001</v>
      </c>
      <c r="M3255" s="288">
        <f t="shared" si="102"/>
        <v>4.3946199999999991E-2</v>
      </c>
      <c r="N3255" s="289">
        <f t="shared" si="103"/>
        <v>0.12707707290893147</v>
      </c>
    </row>
    <row r="3256" spans="1:14">
      <c r="A3256" s="273" t="s">
        <v>2149</v>
      </c>
      <c r="B3256" s="273">
        <v>462112101</v>
      </c>
      <c r="C3256" s="273" t="s">
        <v>1668</v>
      </c>
      <c r="D3256" s="273">
        <v>25278734</v>
      </c>
      <c r="E3256" s="273">
        <v>100</v>
      </c>
      <c r="F3256" s="273" t="s">
        <v>1772</v>
      </c>
      <c r="G3256" s="273" t="s">
        <v>1255</v>
      </c>
      <c r="H3256" s="273" t="s">
        <v>1773</v>
      </c>
      <c r="I3256" s="287">
        <v>1</v>
      </c>
      <c r="J3256" s="273">
        <v>93</v>
      </c>
      <c r="K3256" s="288">
        <v>0.118016</v>
      </c>
      <c r="L3256" s="288">
        <v>9.0812000000000004E-2</v>
      </c>
      <c r="M3256" s="288">
        <f t="shared" si="102"/>
        <v>2.7203999999999992E-2</v>
      </c>
      <c r="N3256" s="289">
        <f t="shared" si="103"/>
        <v>0.23051111713665937</v>
      </c>
    </row>
    <row r="3257" spans="1:14">
      <c r="A3257" s="273" t="s">
        <v>2149</v>
      </c>
      <c r="B3257" s="273">
        <v>462112101</v>
      </c>
      <c r="C3257" s="273" t="s">
        <v>1668</v>
      </c>
      <c r="D3257" s="273">
        <v>25278746</v>
      </c>
      <c r="E3257" s="273">
        <v>100</v>
      </c>
      <c r="F3257" s="273" t="s">
        <v>1772</v>
      </c>
      <c r="G3257" s="273" t="s">
        <v>1255</v>
      </c>
      <c r="H3257" s="273" t="s">
        <v>1773</v>
      </c>
      <c r="I3257" s="287">
        <v>1</v>
      </c>
      <c r="J3257" s="273">
        <v>50</v>
      </c>
      <c r="K3257" s="288">
        <v>8.2996E-2</v>
      </c>
      <c r="L3257" s="288">
        <v>4.9676999999999999E-2</v>
      </c>
      <c r="M3257" s="288">
        <f t="shared" si="102"/>
        <v>3.3319000000000001E-2</v>
      </c>
      <c r="N3257" s="289">
        <f t="shared" si="103"/>
        <v>0.40145308207624464</v>
      </c>
    </row>
    <row r="3258" spans="1:14">
      <c r="A3258" s="273" t="s">
        <v>2149</v>
      </c>
      <c r="B3258" s="273">
        <v>462112101</v>
      </c>
      <c r="C3258" s="273" t="s">
        <v>1668</v>
      </c>
      <c r="D3258" s="273">
        <v>25278798</v>
      </c>
      <c r="E3258" s="273">
        <v>100</v>
      </c>
      <c r="F3258" s="273" t="s">
        <v>1772</v>
      </c>
      <c r="G3258" s="273" t="s">
        <v>1255</v>
      </c>
      <c r="H3258" s="273" t="s">
        <v>1773</v>
      </c>
      <c r="I3258" s="287">
        <v>1</v>
      </c>
      <c r="J3258" s="273">
        <v>42</v>
      </c>
      <c r="K3258" s="288">
        <v>6.9899199999999995E-2</v>
      </c>
      <c r="L3258" s="288">
        <v>5.9423855999999997E-2</v>
      </c>
      <c r="M3258" s="288">
        <f t="shared" si="102"/>
        <v>1.0475343999999998E-2</v>
      </c>
      <c r="N3258" s="289">
        <f t="shared" si="103"/>
        <v>0.14986357497653763</v>
      </c>
    </row>
    <row r="3259" spans="1:14">
      <c r="A3259" s="273" t="s">
        <v>2149</v>
      </c>
      <c r="B3259" s="273">
        <v>462112101</v>
      </c>
      <c r="C3259" s="273" t="s">
        <v>1668</v>
      </c>
      <c r="D3259" s="273">
        <v>25278804</v>
      </c>
      <c r="E3259" s="273">
        <v>250</v>
      </c>
      <c r="F3259" s="273" t="s">
        <v>1772</v>
      </c>
      <c r="G3259" s="273" t="s">
        <v>1255</v>
      </c>
      <c r="H3259" s="273" t="s">
        <v>1773</v>
      </c>
      <c r="I3259" s="287">
        <v>1</v>
      </c>
      <c r="J3259" s="273">
        <v>94</v>
      </c>
      <c r="K3259" s="288">
        <v>0.18126</v>
      </c>
      <c r="L3259" s="288">
        <v>0.100034</v>
      </c>
      <c r="M3259" s="288">
        <f t="shared" si="102"/>
        <v>8.1226000000000007E-2</v>
      </c>
      <c r="N3259" s="289">
        <f t="shared" si="103"/>
        <v>0.4481187244841664</v>
      </c>
    </row>
    <row r="3260" spans="1:14">
      <c r="A3260" s="273" t="s">
        <v>2149</v>
      </c>
      <c r="B3260" s="273">
        <v>462112101</v>
      </c>
      <c r="C3260" s="273" t="s">
        <v>1668</v>
      </c>
      <c r="D3260" s="273">
        <v>25278806</v>
      </c>
      <c r="E3260" s="273">
        <v>250</v>
      </c>
      <c r="F3260" s="273" t="s">
        <v>1772</v>
      </c>
      <c r="G3260" s="273" t="s">
        <v>1255</v>
      </c>
      <c r="H3260" s="273" t="s">
        <v>1773</v>
      </c>
      <c r="I3260" s="287">
        <v>1</v>
      </c>
      <c r="J3260" s="273">
        <v>46</v>
      </c>
      <c r="K3260" s="288">
        <v>4.61704E-2</v>
      </c>
      <c r="L3260" s="288">
        <v>2.4053999999999999E-2</v>
      </c>
      <c r="M3260" s="288">
        <f t="shared" si="102"/>
        <v>2.2116400000000001E-2</v>
      </c>
      <c r="N3260" s="289">
        <f t="shared" si="103"/>
        <v>0.47901685928646925</v>
      </c>
    </row>
    <row r="3261" spans="1:14">
      <c r="A3261" s="273" t="s">
        <v>2149</v>
      </c>
      <c r="B3261" s="273">
        <v>462112101</v>
      </c>
      <c r="C3261" s="273" t="s">
        <v>1668</v>
      </c>
      <c r="D3261" s="273">
        <v>25278808</v>
      </c>
      <c r="E3261" s="273">
        <v>100</v>
      </c>
      <c r="F3261" s="273" t="s">
        <v>1772</v>
      </c>
      <c r="G3261" s="273" t="s">
        <v>1255</v>
      </c>
      <c r="H3261" s="273" t="s">
        <v>1773</v>
      </c>
      <c r="I3261" s="287">
        <v>1</v>
      </c>
      <c r="J3261" s="273">
        <v>60</v>
      </c>
      <c r="K3261" s="288">
        <v>8.100439999999999E-2</v>
      </c>
      <c r="L3261" s="288">
        <v>2.989E-2</v>
      </c>
      <c r="M3261" s="288">
        <f t="shared" si="102"/>
        <v>5.111439999999999E-2</v>
      </c>
      <c r="N3261" s="289">
        <f t="shared" si="103"/>
        <v>0.63100769834725023</v>
      </c>
    </row>
    <row r="3262" spans="1:14">
      <c r="A3262" s="273" t="s">
        <v>2149</v>
      </c>
      <c r="B3262" s="273">
        <v>462112101</v>
      </c>
      <c r="C3262" s="273" t="s">
        <v>1668</v>
      </c>
      <c r="D3262" s="273">
        <v>25278818</v>
      </c>
      <c r="E3262" s="273">
        <v>100</v>
      </c>
      <c r="F3262" s="273" t="s">
        <v>1772</v>
      </c>
      <c r="G3262" s="273" t="s">
        <v>1255</v>
      </c>
      <c r="H3262" s="273" t="s">
        <v>1773</v>
      </c>
      <c r="I3262" s="287">
        <v>1</v>
      </c>
      <c r="J3262" s="273">
        <v>180</v>
      </c>
      <c r="K3262" s="288">
        <v>9.2180399999999996E-2</v>
      </c>
      <c r="L3262" s="288">
        <v>8.6187E-2</v>
      </c>
      <c r="M3262" s="288">
        <f t="shared" si="102"/>
        <v>5.993399999999996E-3</v>
      </c>
      <c r="N3262" s="289">
        <f t="shared" si="103"/>
        <v>6.5018160042698836E-2</v>
      </c>
    </row>
    <row r="3263" spans="1:14">
      <c r="A3263" s="273" t="s">
        <v>2149</v>
      </c>
      <c r="B3263" s="273">
        <v>462112101</v>
      </c>
      <c r="C3263" s="273" t="s">
        <v>1668</v>
      </c>
      <c r="D3263" s="273">
        <v>25278822</v>
      </c>
      <c r="E3263" s="273">
        <v>100</v>
      </c>
      <c r="F3263" s="273" t="s">
        <v>1772</v>
      </c>
      <c r="G3263" s="273" t="s">
        <v>1255</v>
      </c>
      <c r="H3263" s="273" t="s">
        <v>1773</v>
      </c>
      <c r="I3263" s="287">
        <v>1</v>
      </c>
      <c r="J3263" s="273">
        <v>66</v>
      </c>
      <c r="K3263" s="288">
        <v>0.10113839999999999</v>
      </c>
      <c r="L3263" s="288">
        <v>7.2869000000000003E-2</v>
      </c>
      <c r="M3263" s="288">
        <f t="shared" si="102"/>
        <v>2.8269399999999986E-2</v>
      </c>
      <c r="N3263" s="289">
        <f t="shared" si="103"/>
        <v>0.27951203499363236</v>
      </c>
    </row>
    <row r="3264" spans="1:14">
      <c r="A3264" s="273" t="s">
        <v>2149</v>
      </c>
      <c r="B3264" s="273">
        <v>462112101</v>
      </c>
      <c r="C3264" s="273" t="s">
        <v>1668</v>
      </c>
      <c r="D3264" s="273">
        <v>25278840</v>
      </c>
      <c r="E3264" s="273">
        <v>200</v>
      </c>
      <c r="F3264" s="273" t="s">
        <v>1772</v>
      </c>
      <c r="G3264" s="273" t="s">
        <v>1255</v>
      </c>
      <c r="H3264" s="273" t="s">
        <v>1773</v>
      </c>
      <c r="I3264" s="287">
        <v>1</v>
      </c>
      <c r="J3264" s="273">
        <v>116</v>
      </c>
      <c r="K3264" s="288">
        <v>0.21293520000000002</v>
      </c>
      <c r="L3264" s="288">
        <v>0.14224344</v>
      </c>
      <c r="M3264" s="288">
        <f t="shared" si="102"/>
        <v>7.069176000000002E-2</v>
      </c>
      <c r="N3264" s="289">
        <f t="shared" si="103"/>
        <v>0.33198719610473054</v>
      </c>
    </row>
    <row r="3265" spans="1:14">
      <c r="A3265" s="273" t="s">
        <v>2149</v>
      </c>
      <c r="B3265" s="273">
        <v>462112101</v>
      </c>
      <c r="C3265" s="273" t="s">
        <v>1668</v>
      </c>
      <c r="D3265" s="273">
        <v>25278844</v>
      </c>
      <c r="E3265" s="273">
        <v>100</v>
      </c>
      <c r="F3265" s="273" t="s">
        <v>1772</v>
      </c>
      <c r="G3265" s="273" t="s">
        <v>1255</v>
      </c>
      <c r="H3265" s="273" t="s">
        <v>1773</v>
      </c>
      <c r="I3265" s="287">
        <v>1</v>
      </c>
      <c r="J3265" s="273">
        <v>57</v>
      </c>
      <c r="K3265" s="288">
        <v>0.1063752</v>
      </c>
      <c r="L3265" s="288">
        <v>5.6929E-2</v>
      </c>
      <c r="M3265" s="288">
        <f t="shared" si="102"/>
        <v>4.9446200000000003E-2</v>
      </c>
      <c r="N3265" s="289">
        <f t="shared" si="103"/>
        <v>0.46482826824297396</v>
      </c>
    </row>
    <row r="3266" spans="1:14">
      <c r="A3266" s="273" t="s">
        <v>2149</v>
      </c>
      <c r="B3266" s="273">
        <v>462112101</v>
      </c>
      <c r="C3266" s="273" t="s">
        <v>1668</v>
      </c>
      <c r="D3266" s="273">
        <v>25278848</v>
      </c>
      <c r="E3266" s="273">
        <v>100</v>
      </c>
      <c r="F3266" s="273" t="s">
        <v>1772</v>
      </c>
      <c r="G3266" s="273" t="s">
        <v>1255</v>
      </c>
      <c r="H3266" s="273" t="s">
        <v>1773</v>
      </c>
      <c r="I3266" s="287">
        <v>1</v>
      </c>
      <c r="J3266" s="273">
        <v>106</v>
      </c>
      <c r="K3266" s="288">
        <v>0.12885440000000001</v>
      </c>
      <c r="L3266" s="288">
        <v>8.3874000000000004E-2</v>
      </c>
      <c r="M3266" s="288">
        <f t="shared" si="102"/>
        <v>4.4980400000000004E-2</v>
      </c>
      <c r="N3266" s="289">
        <f t="shared" si="103"/>
        <v>0.34907927086696305</v>
      </c>
    </row>
    <row r="3267" spans="1:14">
      <c r="A3267" s="273" t="s">
        <v>2149</v>
      </c>
      <c r="B3267" s="273">
        <v>462112101</v>
      </c>
      <c r="C3267" s="273" t="s">
        <v>1668</v>
      </c>
      <c r="D3267" s="273">
        <v>25278850</v>
      </c>
      <c r="E3267" s="273">
        <v>100</v>
      </c>
      <c r="F3267" s="273" t="s">
        <v>1772</v>
      </c>
      <c r="G3267" s="273" t="s">
        <v>1255</v>
      </c>
      <c r="H3267" s="273" t="s">
        <v>1773</v>
      </c>
      <c r="I3267" s="287">
        <v>1</v>
      </c>
      <c r="J3267" s="273">
        <v>80</v>
      </c>
      <c r="K3267" s="288">
        <v>0.1086236</v>
      </c>
      <c r="L3267" s="288">
        <v>4.6886999999999998E-2</v>
      </c>
      <c r="M3267" s="288">
        <f t="shared" si="102"/>
        <v>6.1736600000000003E-2</v>
      </c>
      <c r="N3267" s="289">
        <f t="shared" si="103"/>
        <v>0.56835347014829196</v>
      </c>
    </row>
    <row r="3268" spans="1:14">
      <c r="A3268" s="273" t="s">
        <v>2147</v>
      </c>
      <c r="B3268" s="273">
        <v>462112201</v>
      </c>
      <c r="C3268" s="273" t="s">
        <v>1510</v>
      </c>
      <c r="D3268" s="273">
        <v>25406323</v>
      </c>
      <c r="E3268" s="273">
        <v>100</v>
      </c>
      <c r="F3268" s="273" t="s">
        <v>1772</v>
      </c>
      <c r="G3268" s="273" t="s">
        <v>1255</v>
      </c>
      <c r="H3268" s="273" t="s">
        <v>1773</v>
      </c>
      <c r="I3268" s="287">
        <v>1</v>
      </c>
      <c r="J3268" s="273">
        <v>14</v>
      </c>
      <c r="K3268" s="288">
        <v>7.9789600000000002E-2</v>
      </c>
      <c r="L3268" s="288">
        <v>5.3142510999999996E-2</v>
      </c>
      <c r="M3268" s="288">
        <f t="shared" si="102"/>
        <v>2.6647089000000006E-2</v>
      </c>
      <c r="N3268" s="289">
        <f t="shared" si="103"/>
        <v>0.33396694556684087</v>
      </c>
    </row>
    <row r="3269" spans="1:14">
      <c r="A3269" s="273" t="s">
        <v>2147</v>
      </c>
      <c r="B3269" s="273">
        <v>462112201</v>
      </c>
      <c r="C3269" s="273" t="s">
        <v>1510</v>
      </c>
      <c r="D3269" s="273">
        <v>25406333</v>
      </c>
      <c r="E3269" s="273">
        <v>500</v>
      </c>
      <c r="F3269" s="273" t="s">
        <v>1772</v>
      </c>
      <c r="G3269" s="273" t="s">
        <v>1255</v>
      </c>
      <c r="H3269" s="273" t="s">
        <v>1773</v>
      </c>
      <c r="I3269" s="287">
        <v>1</v>
      </c>
      <c r="J3269" s="273">
        <v>146</v>
      </c>
      <c r="K3269" s="288">
        <v>0.3940208</v>
      </c>
      <c r="L3269" s="288">
        <v>0.26120822199999999</v>
      </c>
      <c r="M3269" s="288">
        <f t="shared" si="102"/>
        <v>0.13281257800000001</v>
      </c>
      <c r="N3269" s="289">
        <f t="shared" si="103"/>
        <v>0.33706996686469348</v>
      </c>
    </row>
    <row r="3270" spans="1:14">
      <c r="A3270" s="273" t="s">
        <v>2147</v>
      </c>
      <c r="B3270" s="273">
        <v>462112201</v>
      </c>
      <c r="C3270" s="273" t="s">
        <v>1510</v>
      </c>
      <c r="D3270" s="273">
        <v>25406355</v>
      </c>
      <c r="E3270" s="273">
        <v>250</v>
      </c>
      <c r="F3270" s="273" t="s">
        <v>1772</v>
      </c>
      <c r="G3270" s="273" t="s">
        <v>1255</v>
      </c>
      <c r="H3270" s="273" t="s">
        <v>1773</v>
      </c>
      <c r="I3270" s="287">
        <v>1</v>
      </c>
      <c r="J3270" s="273">
        <v>261</v>
      </c>
      <c r="K3270" s="288">
        <v>0.40786719999999999</v>
      </c>
      <c r="L3270" s="288">
        <v>0.182031</v>
      </c>
      <c r="M3270" s="288">
        <f t="shared" si="102"/>
        <v>0.22583619999999999</v>
      </c>
      <c r="N3270" s="289">
        <f t="shared" si="103"/>
        <v>0.55370032206561348</v>
      </c>
    </row>
    <row r="3271" spans="1:14">
      <c r="A3271" s="273" t="s">
        <v>2147</v>
      </c>
      <c r="B3271" s="273">
        <v>462112201</v>
      </c>
      <c r="C3271" s="273" t="s">
        <v>1510</v>
      </c>
      <c r="D3271" s="273">
        <v>25406363</v>
      </c>
      <c r="E3271" s="273">
        <v>250</v>
      </c>
      <c r="F3271" s="273" t="s">
        <v>1772</v>
      </c>
      <c r="G3271" s="273" t="s">
        <v>1255</v>
      </c>
      <c r="H3271" s="273" t="s">
        <v>1773</v>
      </c>
      <c r="I3271" s="287">
        <v>1</v>
      </c>
      <c r="J3271" s="273">
        <v>198</v>
      </c>
      <c r="K3271" s="288">
        <v>0.33705759999999996</v>
      </c>
      <c r="L3271" s="288">
        <v>0.255886636</v>
      </c>
      <c r="M3271" s="288">
        <f t="shared" si="102"/>
        <v>8.1170963999999957E-2</v>
      </c>
      <c r="N3271" s="289">
        <f t="shared" si="103"/>
        <v>0.24082223335121347</v>
      </c>
    </row>
    <row r="3272" spans="1:14">
      <c r="A3272" s="273" t="s">
        <v>2147</v>
      </c>
      <c r="B3272" s="273">
        <v>462112201</v>
      </c>
      <c r="C3272" s="273" t="s">
        <v>1510</v>
      </c>
      <c r="D3272" s="273">
        <v>25406373</v>
      </c>
      <c r="E3272" s="273">
        <v>100</v>
      </c>
      <c r="F3272" s="273" t="s">
        <v>1772</v>
      </c>
      <c r="G3272" s="273" t="s">
        <v>1255</v>
      </c>
      <c r="H3272" s="273" t="s">
        <v>1773</v>
      </c>
      <c r="I3272" s="287">
        <v>1</v>
      </c>
      <c r="J3272" s="273">
        <v>85</v>
      </c>
      <c r="K3272" s="288">
        <v>0.1652216</v>
      </c>
      <c r="L3272" s="288">
        <v>0.115658179</v>
      </c>
      <c r="M3272" s="288">
        <f t="shared" si="102"/>
        <v>4.9563420999999996E-2</v>
      </c>
      <c r="N3272" s="289">
        <f t="shared" si="103"/>
        <v>0.29998148547163322</v>
      </c>
    </row>
    <row r="3273" spans="1:14">
      <c r="A3273" s="273" t="s">
        <v>2147</v>
      </c>
      <c r="B3273" s="273">
        <v>462112201</v>
      </c>
      <c r="C3273" s="273" t="s">
        <v>1510</v>
      </c>
      <c r="D3273" s="273">
        <v>25406405</v>
      </c>
      <c r="E3273" s="273">
        <v>250</v>
      </c>
      <c r="F3273" s="273" t="s">
        <v>1772</v>
      </c>
      <c r="G3273" s="273" t="s">
        <v>1255</v>
      </c>
      <c r="H3273" s="273" t="s">
        <v>1773</v>
      </c>
      <c r="I3273" s="287">
        <v>1</v>
      </c>
      <c r="J3273" s="273">
        <v>162</v>
      </c>
      <c r="K3273" s="288">
        <v>0.29723040000000001</v>
      </c>
      <c r="L3273" s="288">
        <v>0.15591750599999998</v>
      </c>
      <c r="M3273" s="288">
        <f t="shared" si="102"/>
        <v>0.14131289400000002</v>
      </c>
      <c r="N3273" s="289">
        <f t="shared" si="103"/>
        <v>0.47543216979151531</v>
      </c>
    </row>
    <row r="3274" spans="1:14">
      <c r="A3274" s="273" t="s">
        <v>2147</v>
      </c>
      <c r="B3274" s="273">
        <v>462112201</v>
      </c>
      <c r="C3274" s="273" t="s">
        <v>1510</v>
      </c>
      <c r="D3274" s="273">
        <v>25406411</v>
      </c>
      <c r="E3274" s="273">
        <v>100</v>
      </c>
      <c r="F3274" s="273" t="s">
        <v>1772</v>
      </c>
      <c r="G3274" s="273" t="s">
        <v>1255</v>
      </c>
      <c r="H3274" s="273" t="s">
        <v>1773</v>
      </c>
      <c r="I3274" s="287">
        <v>1</v>
      </c>
      <c r="J3274" s="273">
        <v>40</v>
      </c>
      <c r="K3274" s="288">
        <v>6.629560000000001E-2</v>
      </c>
      <c r="L3274" s="288">
        <v>5.9258999999999999E-2</v>
      </c>
      <c r="M3274" s="288">
        <f t="shared" si="102"/>
        <v>7.0366000000000109E-3</v>
      </c>
      <c r="N3274" s="289">
        <f t="shared" si="103"/>
        <v>0.10613977398198388</v>
      </c>
    </row>
    <row r="3275" spans="1:14">
      <c r="A3275" s="273" t="s">
        <v>2147</v>
      </c>
      <c r="B3275" s="273">
        <v>462112201</v>
      </c>
      <c r="C3275" s="273" t="s">
        <v>1510</v>
      </c>
      <c r="D3275" s="273">
        <v>25406413</v>
      </c>
      <c r="E3275" s="273">
        <v>100</v>
      </c>
      <c r="F3275" s="273" t="s">
        <v>1772</v>
      </c>
      <c r="G3275" s="273" t="s">
        <v>1255</v>
      </c>
      <c r="H3275" s="273" t="s">
        <v>1773</v>
      </c>
      <c r="I3275" s="287">
        <v>1</v>
      </c>
      <c r="J3275" s="273">
        <v>37</v>
      </c>
      <c r="K3275" s="288">
        <v>0.137378</v>
      </c>
      <c r="L3275" s="288">
        <v>6.4898999999999998E-2</v>
      </c>
      <c r="M3275" s="288">
        <f t="shared" si="102"/>
        <v>7.2479000000000002E-2</v>
      </c>
      <c r="N3275" s="289">
        <f t="shared" si="103"/>
        <v>0.52758811454526922</v>
      </c>
    </row>
    <row r="3276" spans="1:14">
      <c r="A3276" s="273" t="s">
        <v>2147</v>
      </c>
      <c r="B3276" s="273">
        <v>462112201</v>
      </c>
      <c r="C3276" s="273" t="s">
        <v>1510</v>
      </c>
      <c r="D3276" s="273">
        <v>25406417</v>
      </c>
      <c r="E3276" s="273">
        <v>100</v>
      </c>
      <c r="F3276" s="273" t="s">
        <v>1772</v>
      </c>
      <c r="G3276" s="273" t="s">
        <v>1255</v>
      </c>
      <c r="H3276" s="273" t="s">
        <v>1773</v>
      </c>
      <c r="I3276" s="287">
        <v>1</v>
      </c>
      <c r="J3276" s="273">
        <v>1</v>
      </c>
      <c r="K3276" s="288">
        <v>2.5654400000000001E-2</v>
      </c>
      <c r="L3276" s="288">
        <v>2.3621299999999998E-2</v>
      </c>
      <c r="M3276" s="288">
        <f t="shared" si="102"/>
        <v>2.033100000000003E-3</v>
      </c>
      <c r="N3276" s="289">
        <f t="shared" si="103"/>
        <v>7.9249563427716219E-2</v>
      </c>
    </row>
    <row r="3277" spans="1:14">
      <c r="A3277" s="273" t="s">
        <v>2147</v>
      </c>
      <c r="B3277" s="273">
        <v>462112201</v>
      </c>
      <c r="C3277" s="273" t="s">
        <v>1510</v>
      </c>
      <c r="D3277" s="273">
        <v>25406419</v>
      </c>
      <c r="E3277" s="273">
        <v>250</v>
      </c>
      <c r="F3277" s="273" t="s">
        <v>1772</v>
      </c>
      <c r="G3277" s="273" t="s">
        <v>1255</v>
      </c>
      <c r="H3277" s="273" t="s">
        <v>1773</v>
      </c>
      <c r="I3277" s="287">
        <v>1</v>
      </c>
      <c r="J3277" s="273">
        <v>91</v>
      </c>
      <c r="K3277" s="288">
        <v>0.21371679999999998</v>
      </c>
      <c r="L3277" s="288">
        <v>0.152272344</v>
      </c>
      <c r="M3277" s="288">
        <f t="shared" si="102"/>
        <v>6.1444455999999981E-2</v>
      </c>
      <c r="N3277" s="289">
        <f t="shared" si="103"/>
        <v>0.28750409888225908</v>
      </c>
    </row>
    <row r="3278" spans="1:14">
      <c r="A3278" s="273" t="s">
        <v>2147</v>
      </c>
      <c r="B3278" s="273">
        <v>462112201</v>
      </c>
      <c r="C3278" s="273" t="s">
        <v>1510</v>
      </c>
      <c r="D3278" s="273">
        <v>25406425</v>
      </c>
      <c r="E3278" s="273">
        <v>100</v>
      </c>
      <c r="F3278" s="273" t="s">
        <v>1772</v>
      </c>
      <c r="G3278" s="273" t="s">
        <v>1255</v>
      </c>
      <c r="H3278" s="273" t="s">
        <v>1773</v>
      </c>
      <c r="I3278" s="287">
        <v>1</v>
      </c>
      <c r="J3278" s="273">
        <v>123</v>
      </c>
      <c r="K3278" s="288">
        <v>0.18912520000000002</v>
      </c>
      <c r="L3278" s="288">
        <v>0.160967</v>
      </c>
      <c r="M3278" s="288">
        <f t="shared" si="102"/>
        <v>2.8158200000000022E-2</v>
      </c>
      <c r="N3278" s="289">
        <f t="shared" si="103"/>
        <v>0.14888655768771172</v>
      </c>
    </row>
    <row r="3279" spans="1:14">
      <c r="A3279" s="273" t="s">
        <v>2147</v>
      </c>
      <c r="B3279" s="273">
        <v>462112201</v>
      </c>
      <c r="C3279" s="273" t="s">
        <v>1510</v>
      </c>
      <c r="D3279" s="273">
        <v>25406427</v>
      </c>
      <c r="E3279" s="273">
        <v>100</v>
      </c>
      <c r="F3279" s="273" t="s">
        <v>1772</v>
      </c>
      <c r="G3279" s="273" t="s">
        <v>1255</v>
      </c>
      <c r="H3279" s="273" t="s">
        <v>1773</v>
      </c>
      <c r="I3279" s="287">
        <v>1</v>
      </c>
      <c r="J3279" s="273">
        <v>32</v>
      </c>
      <c r="K3279" s="288">
        <v>5.8335199999999997E-2</v>
      </c>
      <c r="L3279" s="288">
        <v>4.1744999999999997E-2</v>
      </c>
      <c r="M3279" s="288">
        <f t="shared" si="102"/>
        <v>1.6590199999999999E-2</v>
      </c>
      <c r="N3279" s="289">
        <f t="shared" si="103"/>
        <v>0.28439432795293407</v>
      </c>
    </row>
    <row r="3280" spans="1:14">
      <c r="A3280" s="273" t="s">
        <v>2147</v>
      </c>
      <c r="B3280" s="273">
        <v>462112201</v>
      </c>
      <c r="C3280" s="273" t="s">
        <v>1510</v>
      </c>
      <c r="D3280" s="273">
        <v>25406429</v>
      </c>
      <c r="E3280" s="273">
        <v>100</v>
      </c>
      <c r="F3280" s="273" t="s">
        <v>1772</v>
      </c>
      <c r="G3280" s="273" t="s">
        <v>1255</v>
      </c>
      <c r="H3280" s="273" t="s">
        <v>1773</v>
      </c>
      <c r="I3280" s="287">
        <v>1</v>
      </c>
      <c r="J3280" s="273">
        <v>117</v>
      </c>
      <c r="K3280" s="288">
        <v>0.14900160000000001</v>
      </c>
      <c r="L3280" s="288">
        <v>0.103084</v>
      </c>
      <c r="M3280" s="288">
        <f t="shared" si="102"/>
        <v>4.5917600000000017E-2</v>
      </c>
      <c r="N3280" s="289">
        <f t="shared" si="103"/>
        <v>0.30816850288855968</v>
      </c>
    </row>
    <row r="3281" spans="1:14">
      <c r="A3281" s="273" t="s">
        <v>2147</v>
      </c>
      <c r="B3281" s="273">
        <v>462112201</v>
      </c>
      <c r="C3281" s="273" t="s">
        <v>1510</v>
      </c>
      <c r="D3281" s="273">
        <v>25406481</v>
      </c>
      <c r="E3281" s="273">
        <v>100</v>
      </c>
      <c r="F3281" s="273" t="s">
        <v>1772</v>
      </c>
      <c r="G3281" s="273" t="s">
        <v>1255</v>
      </c>
      <c r="H3281" s="273" t="s">
        <v>1773</v>
      </c>
      <c r="I3281" s="287">
        <v>1</v>
      </c>
      <c r="J3281" s="273">
        <v>55</v>
      </c>
      <c r="K3281" s="288">
        <v>9.9065199999999992E-2</v>
      </c>
      <c r="L3281" s="288">
        <v>9.280292200000001E-2</v>
      </c>
      <c r="M3281" s="288">
        <f t="shared" si="102"/>
        <v>6.2622779999999822E-3</v>
      </c>
      <c r="N3281" s="289">
        <f t="shared" si="103"/>
        <v>6.3213701683335649E-2</v>
      </c>
    </row>
    <row r="3282" spans="1:14">
      <c r="A3282" s="273" t="s">
        <v>2147</v>
      </c>
      <c r="B3282" s="273">
        <v>462112201</v>
      </c>
      <c r="C3282" s="273" t="s">
        <v>1510</v>
      </c>
      <c r="D3282" s="273">
        <v>25406511</v>
      </c>
      <c r="E3282" s="273">
        <v>100</v>
      </c>
      <c r="F3282" s="273" t="s">
        <v>1772</v>
      </c>
      <c r="G3282" s="273" t="s">
        <v>1255</v>
      </c>
      <c r="H3282" s="273" t="s">
        <v>1773</v>
      </c>
      <c r="I3282" s="287">
        <v>1</v>
      </c>
      <c r="J3282" s="273">
        <v>109</v>
      </c>
      <c r="K3282" s="288">
        <v>0.16356720000000002</v>
      </c>
      <c r="L3282" s="288">
        <v>0.154113</v>
      </c>
      <c r="M3282" s="288">
        <f t="shared" si="102"/>
        <v>9.4542000000000237E-3</v>
      </c>
      <c r="N3282" s="289">
        <f t="shared" si="103"/>
        <v>5.780009684093157E-2</v>
      </c>
    </row>
    <row r="3283" spans="1:14">
      <c r="A3283" s="273" t="s">
        <v>2147</v>
      </c>
      <c r="B3283" s="273">
        <v>462112201</v>
      </c>
      <c r="C3283" s="273" t="s">
        <v>1510</v>
      </c>
      <c r="D3283" s="273">
        <v>25406535</v>
      </c>
      <c r="E3283" s="273">
        <v>250</v>
      </c>
      <c r="F3283" s="273" t="s">
        <v>1772</v>
      </c>
      <c r="G3283" s="273" t="s">
        <v>1255</v>
      </c>
      <c r="H3283" s="273" t="s">
        <v>1773</v>
      </c>
      <c r="I3283" s="287">
        <v>1</v>
      </c>
      <c r="J3283" s="273">
        <v>140</v>
      </c>
      <c r="K3283" s="288">
        <v>0.72387840000000003</v>
      </c>
      <c r="L3283" s="288">
        <v>0.24686564599999999</v>
      </c>
      <c r="M3283" s="288">
        <f t="shared" si="102"/>
        <v>0.47701275400000004</v>
      </c>
      <c r="N3283" s="289">
        <f t="shared" si="103"/>
        <v>0.65896807253815004</v>
      </c>
    </row>
    <row r="3284" spans="1:14">
      <c r="A3284" s="273" t="s">
        <v>2147</v>
      </c>
      <c r="B3284" s="273">
        <v>462112202</v>
      </c>
      <c r="C3284" s="273" t="s">
        <v>1513</v>
      </c>
      <c r="D3284" s="273">
        <v>25406557</v>
      </c>
      <c r="E3284" s="273">
        <v>100</v>
      </c>
      <c r="F3284" s="273" t="s">
        <v>1772</v>
      </c>
      <c r="G3284" s="273" t="s">
        <v>1255</v>
      </c>
      <c r="H3284" s="273" t="s">
        <v>1773</v>
      </c>
      <c r="I3284" s="287">
        <v>1</v>
      </c>
      <c r="J3284" s="273">
        <v>117</v>
      </c>
      <c r="K3284" s="288">
        <v>0.20450320000000002</v>
      </c>
      <c r="L3284" s="288">
        <v>0.16371023600000001</v>
      </c>
      <c r="M3284" s="288">
        <f t="shared" si="102"/>
        <v>4.0792964000000015E-2</v>
      </c>
      <c r="N3284" s="289">
        <f t="shared" si="103"/>
        <v>0.19947347523168346</v>
      </c>
    </row>
    <row r="3285" spans="1:14">
      <c r="A3285" s="273" t="s">
        <v>2147</v>
      </c>
      <c r="B3285" s="273">
        <v>462112201</v>
      </c>
      <c r="C3285" s="273" t="s">
        <v>1510</v>
      </c>
      <c r="D3285" s="273">
        <v>25406561</v>
      </c>
      <c r="E3285" s="273">
        <v>100</v>
      </c>
      <c r="F3285" s="273" t="s">
        <v>1772</v>
      </c>
      <c r="G3285" s="273" t="s">
        <v>1255</v>
      </c>
      <c r="H3285" s="273" t="s">
        <v>1773</v>
      </c>
      <c r="I3285" s="287">
        <v>1</v>
      </c>
      <c r="J3285" s="273">
        <v>117</v>
      </c>
      <c r="K3285" s="288">
        <v>0.21015520000000001</v>
      </c>
      <c r="L3285" s="288">
        <v>0.18759799999999999</v>
      </c>
      <c r="M3285" s="288">
        <f t="shared" si="102"/>
        <v>2.2557200000000027E-2</v>
      </c>
      <c r="N3285" s="289">
        <f t="shared" si="103"/>
        <v>0.10733591174522461</v>
      </c>
    </row>
    <row r="3286" spans="1:14">
      <c r="A3286" s="273" t="s">
        <v>2147</v>
      </c>
      <c r="B3286" s="273">
        <v>462112206</v>
      </c>
      <c r="C3286" s="273" t="s">
        <v>1672</v>
      </c>
      <c r="D3286" s="273">
        <v>25406699</v>
      </c>
      <c r="E3286" s="273">
        <v>100</v>
      </c>
      <c r="F3286" s="273" t="s">
        <v>1772</v>
      </c>
      <c r="G3286" s="273" t="s">
        <v>1255</v>
      </c>
      <c r="H3286" s="273" t="s">
        <v>1773</v>
      </c>
      <c r="I3286" s="287">
        <v>1</v>
      </c>
      <c r="J3286" s="273">
        <v>122</v>
      </c>
      <c r="K3286" s="288">
        <v>0.15527479999999999</v>
      </c>
      <c r="L3286" s="288">
        <v>8.8472704999999999E-2</v>
      </c>
      <c r="M3286" s="288">
        <f t="shared" si="102"/>
        <v>6.6802094999999992E-2</v>
      </c>
      <c r="N3286" s="289">
        <f t="shared" si="103"/>
        <v>0.43021852225860213</v>
      </c>
    </row>
    <row r="3287" spans="1:14">
      <c r="A3287" s="273" t="s">
        <v>2147</v>
      </c>
      <c r="B3287" s="273">
        <v>462112203</v>
      </c>
      <c r="C3287" s="273" t="s">
        <v>2150</v>
      </c>
      <c r="D3287" s="273">
        <v>25737660</v>
      </c>
      <c r="E3287" s="273">
        <v>100</v>
      </c>
      <c r="F3287" s="273" t="s">
        <v>1772</v>
      </c>
      <c r="G3287" s="273" t="s">
        <v>1255</v>
      </c>
      <c r="H3287" s="273" t="s">
        <v>1773</v>
      </c>
      <c r="I3287" s="287">
        <v>1</v>
      </c>
      <c r="J3287" s="273">
        <v>20</v>
      </c>
      <c r="K3287" s="288">
        <v>7.1655200000000002E-2</v>
      </c>
      <c r="L3287" s="288">
        <v>3.5012000000000001E-2</v>
      </c>
      <c r="M3287" s="288">
        <f t="shared" si="102"/>
        <v>3.6643200000000001E-2</v>
      </c>
      <c r="N3287" s="289">
        <f t="shared" si="103"/>
        <v>0.51138228628208415</v>
      </c>
    </row>
    <row r="3288" spans="1:14">
      <c r="A3288" s="273" t="s">
        <v>2147</v>
      </c>
      <c r="B3288" s="273">
        <v>462112203</v>
      </c>
      <c r="C3288" s="273" t="s">
        <v>2150</v>
      </c>
      <c r="D3288" s="273">
        <v>25737680</v>
      </c>
      <c r="E3288" s="273">
        <v>100</v>
      </c>
      <c r="F3288" s="273" t="s">
        <v>1772</v>
      </c>
      <c r="G3288" s="273" t="s">
        <v>1255</v>
      </c>
      <c r="H3288" s="273" t="s">
        <v>1773</v>
      </c>
      <c r="I3288" s="287">
        <v>1</v>
      </c>
      <c r="J3288" s="273">
        <v>35</v>
      </c>
      <c r="K3288" s="288">
        <v>4.3240399999999998E-2</v>
      </c>
      <c r="L3288" s="288">
        <v>3.6130000000000002E-2</v>
      </c>
      <c r="M3288" s="288">
        <f t="shared" si="102"/>
        <v>7.1103999999999959E-3</v>
      </c>
      <c r="N3288" s="289">
        <f t="shared" si="103"/>
        <v>0.16443881185187917</v>
      </c>
    </row>
    <row r="3289" spans="1:14">
      <c r="A3289" s="273" t="s">
        <v>2147</v>
      </c>
      <c r="B3289" s="273">
        <v>462112203</v>
      </c>
      <c r="C3289" s="273" t="s">
        <v>2150</v>
      </c>
      <c r="D3289" s="273">
        <v>25737682</v>
      </c>
      <c r="E3289" s="273">
        <v>100</v>
      </c>
      <c r="F3289" s="273" t="s">
        <v>1772</v>
      </c>
      <c r="G3289" s="273" t="s">
        <v>1255</v>
      </c>
      <c r="H3289" s="273" t="s">
        <v>1773</v>
      </c>
      <c r="I3289" s="287">
        <v>1</v>
      </c>
      <c r="J3289" s="273">
        <v>125</v>
      </c>
      <c r="K3289" s="288">
        <v>6.3984800000000008E-2</v>
      </c>
      <c r="L3289" s="288">
        <v>5.3437999999999999E-2</v>
      </c>
      <c r="M3289" s="288">
        <f t="shared" si="102"/>
        <v>1.0546800000000009E-2</v>
      </c>
      <c r="N3289" s="289">
        <f t="shared" si="103"/>
        <v>0.16483289781323077</v>
      </c>
    </row>
    <row r="3290" spans="1:14">
      <c r="A3290" s="273" t="s">
        <v>2147</v>
      </c>
      <c r="B3290" s="273">
        <v>462112203</v>
      </c>
      <c r="C3290" s="273" t="s">
        <v>2150</v>
      </c>
      <c r="D3290" s="273">
        <v>25737690</v>
      </c>
      <c r="E3290" s="273">
        <v>100</v>
      </c>
      <c r="F3290" s="273" t="s">
        <v>1772</v>
      </c>
      <c r="G3290" s="273" t="s">
        <v>1255</v>
      </c>
      <c r="H3290" s="273" t="s">
        <v>1773</v>
      </c>
      <c r="I3290" s="287">
        <v>1</v>
      </c>
      <c r="J3290" s="273">
        <v>23</v>
      </c>
      <c r="K3290" s="288">
        <v>1.7490400000000003E-2</v>
      </c>
      <c r="L3290" s="288">
        <v>1.2921E-2</v>
      </c>
      <c r="M3290" s="288">
        <f t="shared" si="102"/>
        <v>4.569400000000003E-3</v>
      </c>
      <c r="N3290" s="289">
        <f t="shared" si="103"/>
        <v>0.26125188674930261</v>
      </c>
    </row>
    <row r="3291" spans="1:14">
      <c r="A3291" s="273" t="s">
        <v>2151</v>
      </c>
      <c r="B3291" s="273">
        <v>462121504</v>
      </c>
      <c r="C3291" s="273" t="s">
        <v>1675</v>
      </c>
      <c r="D3291" s="273">
        <v>25737872</v>
      </c>
      <c r="E3291" s="273">
        <v>100</v>
      </c>
      <c r="F3291" s="273" t="s">
        <v>1772</v>
      </c>
      <c r="G3291" s="273" t="s">
        <v>1255</v>
      </c>
      <c r="H3291" s="273" t="s">
        <v>1773</v>
      </c>
      <c r="I3291" s="287">
        <v>1</v>
      </c>
      <c r="J3291" s="273">
        <v>166</v>
      </c>
      <c r="K3291" s="288">
        <v>4.0964E-2</v>
      </c>
      <c r="L3291" s="288">
        <v>1.8766999999999999E-2</v>
      </c>
      <c r="M3291" s="288">
        <f t="shared" si="102"/>
        <v>2.2197000000000001E-2</v>
      </c>
      <c r="N3291" s="289">
        <f t="shared" si="103"/>
        <v>0.54186602870813405</v>
      </c>
    </row>
    <row r="3292" spans="1:14">
      <c r="A3292" s="273" t="s">
        <v>2149</v>
      </c>
      <c r="B3292" s="273">
        <v>462112101</v>
      </c>
      <c r="C3292" s="273" t="s">
        <v>1668</v>
      </c>
      <c r="D3292" s="273">
        <v>25737980</v>
      </c>
      <c r="E3292" s="273">
        <v>100</v>
      </c>
      <c r="F3292" s="273" t="s">
        <v>1772</v>
      </c>
      <c r="G3292" s="273" t="s">
        <v>1255</v>
      </c>
      <c r="H3292" s="273" t="s">
        <v>1773</v>
      </c>
      <c r="I3292" s="287">
        <v>1</v>
      </c>
      <c r="J3292" s="273">
        <v>22</v>
      </c>
      <c r="K3292" s="288">
        <v>5.0364400000000004E-2</v>
      </c>
      <c r="L3292" s="288">
        <v>2.5483834E-2</v>
      </c>
      <c r="M3292" s="288">
        <f t="shared" si="102"/>
        <v>2.4880566000000003E-2</v>
      </c>
      <c r="N3292" s="289">
        <f t="shared" si="103"/>
        <v>0.49401096806474415</v>
      </c>
    </row>
    <row r="3293" spans="1:14">
      <c r="A3293" s="273" t="s">
        <v>2147</v>
      </c>
      <c r="B3293" s="273">
        <v>462112202</v>
      </c>
      <c r="C3293" s="273" t="s">
        <v>1513</v>
      </c>
      <c r="D3293" s="273">
        <v>25738114</v>
      </c>
      <c r="E3293" s="273">
        <v>400</v>
      </c>
      <c r="F3293" s="273" t="s">
        <v>1772</v>
      </c>
      <c r="G3293" s="273" t="s">
        <v>1255</v>
      </c>
      <c r="H3293" s="273" t="s">
        <v>1773</v>
      </c>
      <c r="I3293" s="287">
        <v>1</v>
      </c>
      <c r="J3293" s="273">
        <v>145</v>
      </c>
      <c r="K3293" s="288">
        <v>0.28217599999999998</v>
      </c>
      <c r="L3293" s="288">
        <v>0.19556299999999999</v>
      </c>
      <c r="M3293" s="288">
        <f t="shared" si="102"/>
        <v>8.6612999999999996E-2</v>
      </c>
      <c r="N3293" s="289">
        <f t="shared" si="103"/>
        <v>0.30694672828305741</v>
      </c>
    </row>
    <row r="3294" spans="1:14">
      <c r="A3294" s="273" t="s">
        <v>2147</v>
      </c>
      <c r="B3294" s="273">
        <v>462112202</v>
      </c>
      <c r="C3294" s="273" t="s">
        <v>1513</v>
      </c>
      <c r="D3294" s="273">
        <v>25738116</v>
      </c>
      <c r="E3294" s="273">
        <v>100</v>
      </c>
      <c r="F3294" s="273" t="s">
        <v>1772</v>
      </c>
      <c r="G3294" s="273" t="s">
        <v>1255</v>
      </c>
      <c r="H3294" s="273" t="s">
        <v>1773</v>
      </c>
      <c r="I3294" s="287">
        <v>1</v>
      </c>
      <c r="J3294" s="273">
        <v>93</v>
      </c>
      <c r="K3294" s="288">
        <v>0.11298560000000001</v>
      </c>
      <c r="L3294" s="288">
        <v>7.0807999999999996E-2</v>
      </c>
      <c r="M3294" s="288">
        <f t="shared" si="102"/>
        <v>4.217760000000001E-2</v>
      </c>
      <c r="N3294" s="289">
        <f t="shared" si="103"/>
        <v>0.37330066840376125</v>
      </c>
    </row>
    <row r="3295" spans="1:14">
      <c r="A3295" s="273" t="s">
        <v>2147</v>
      </c>
      <c r="B3295" s="273">
        <v>462112201</v>
      </c>
      <c r="C3295" s="273" t="s">
        <v>1510</v>
      </c>
      <c r="D3295" s="273">
        <v>25738118</v>
      </c>
      <c r="E3295" s="273">
        <v>100</v>
      </c>
      <c r="F3295" s="273" t="s">
        <v>1772</v>
      </c>
      <c r="G3295" s="273" t="s">
        <v>1255</v>
      </c>
      <c r="H3295" s="273" t="s">
        <v>1773</v>
      </c>
      <c r="I3295" s="287">
        <v>1</v>
      </c>
      <c r="J3295" s="273">
        <v>53</v>
      </c>
      <c r="K3295" s="288">
        <v>0.10339960000000001</v>
      </c>
      <c r="L3295" s="288">
        <v>4.2578999999999999E-2</v>
      </c>
      <c r="M3295" s="288">
        <f t="shared" si="102"/>
        <v>6.0820600000000009E-2</v>
      </c>
      <c r="N3295" s="289">
        <f t="shared" si="103"/>
        <v>0.58820923872045927</v>
      </c>
    </row>
    <row r="3296" spans="1:14">
      <c r="A3296" s="273" t="s">
        <v>2147</v>
      </c>
      <c r="B3296" s="273">
        <v>462112202</v>
      </c>
      <c r="C3296" s="273" t="s">
        <v>1513</v>
      </c>
      <c r="D3296" s="273">
        <v>25738130</v>
      </c>
      <c r="E3296" s="273">
        <v>100</v>
      </c>
      <c r="F3296" s="273" t="s">
        <v>1772</v>
      </c>
      <c r="G3296" s="273" t="s">
        <v>1255</v>
      </c>
      <c r="H3296" s="273" t="s">
        <v>1773</v>
      </c>
      <c r="I3296" s="287">
        <v>1</v>
      </c>
      <c r="J3296" s="273">
        <v>56</v>
      </c>
      <c r="K3296" s="288">
        <v>8.6463600000000002E-2</v>
      </c>
      <c r="L3296" s="288">
        <v>7.9647999999999997E-2</v>
      </c>
      <c r="M3296" s="288">
        <f t="shared" si="102"/>
        <v>6.815600000000005E-3</v>
      </c>
      <c r="N3296" s="289">
        <f t="shared" si="103"/>
        <v>7.8826234392276109E-2</v>
      </c>
    </row>
    <row r="3297" spans="1:14">
      <c r="A3297" s="273" t="s">
        <v>2147</v>
      </c>
      <c r="B3297" s="273">
        <v>462112202</v>
      </c>
      <c r="C3297" s="273" t="s">
        <v>1513</v>
      </c>
      <c r="D3297" s="273">
        <v>25738168</v>
      </c>
      <c r="E3297" s="273">
        <v>100</v>
      </c>
      <c r="F3297" s="273" t="s">
        <v>1772</v>
      </c>
      <c r="G3297" s="273" t="s">
        <v>1255</v>
      </c>
      <c r="H3297" s="273" t="s">
        <v>1773</v>
      </c>
      <c r="I3297" s="287">
        <v>1</v>
      </c>
      <c r="J3297" s="273">
        <v>70</v>
      </c>
      <c r="K3297" s="288">
        <v>0.1048336</v>
      </c>
      <c r="L3297" s="288">
        <v>6.6712999999999995E-2</v>
      </c>
      <c r="M3297" s="288">
        <f t="shared" si="102"/>
        <v>3.8120600000000004E-2</v>
      </c>
      <c r="N3297" s="289">
        <f t="shared" si="103"/>
        <v>0.36362959967033476</v>
      </c>
    </row>
    <row r="3298" spans="1:14">
      <c r="A3298" s="273" t="s">
        <v>2147</v>
      </c>
      <c r="B3298" s="273">
        <v>462112202</v>
      </c>
      <c r="C3298" s="273" t="s">
        <v>1513</v>
      </c>
      <c r="D3298" s="273">
        <v>25738176</v>
      </c>
      <c r="E3298" s="273">
        <v>100</v>
      </c>
      <c r="F3298" s="273" t="s">
        <v>1772</v>
      </c>
      <c r="G3298" s="273" t="s">
        <v>1255</v>
      </c>
      <c r="H3298" s="273" t="s">
        <v>1773</v>
      </c>
      <c r="I3298" s="287">
        <v>1</v>
      </c>
      <c r="J3298" s="273">
        <v>99</v>
      </c>
      <c r="K3298" s="288">
        <v>0.14292360000000001</v>
      </c>
      <c r="L3298" s="288">
        <v>5.0379E-2</v>
      </c>
      <c r="M3298" s="288">
        <f t="shared" si="102"/>
        <v>9.2544600000000005E-2</v>
      </c>
      <c r="N3298" s="289">
        <f t="shared" si="103"/>
        <v>0.64751097789308409</v>
      </c>
    </row>
    <row r="3299" spans="1:14">
      <c r="A3299" s="273" t="s">
        <v>2147</v>
      </c>
      <c r="B3299" s="273">
        <v>462112202</v>
      </c>
      <c r="C3299" s="273" t="s">
        <v>1513</v>
      </c>
      <c r="D3299" s="273">
        <v>25738216</v>
      </c>
      <c r="E3299" s="273">
        <v>100</v>
      </c>
      <c r="F3299" s="273" t="s">
        <v>1772</v>
      </c>
      <c r="G3299" s="273" t="s">
        <v>1255</v>
      </c>
      <c r="H3299" s="273" t="s">
        <v>1773</v>
      </c>
      <c r="I3299" s="287">
        <v>1</v>
      </c>
      <c r="J3299" s="273">
        <v>32</v>
      </c>
      <c r="K3299" s="288">
        <v>5.21924E-2</v>
      </c>
      <c r="L3299" s="288">
        <v>2.9243000000000002E-2</v>
      </c>
      <c r="M3299" s="288">
        <f t="shared" si="102"/>
        <v>2.2949399999999998E-2</v>
      </c>
      <c r="N3299" s="289">
        <f t="shared" si="103"/>
        <v>0.43970769690606293</v>
      </c>
    </row>
    <row r="3300" spans="1:14">
      <c r="A3300" s="273" t="s">
        <v>2147</v>
      </c>
      <c r="B3300" s="273">
        <v>462112202</v>
      </c>
      <c r="C3300" s="273" t="s">
        <v>1513</v>
      </c>
      <c r="D3300" s="273">
        <v>25738248</v>
      </c>
      <c r="E3300" s="273">
        <v>100</v>
      </c>
      <c r="F3300" s="273" t="s">
        <v>1772</v>
      </c>
      <c r="G3300" s="273" t="s">
        <v>1255</v>
      </c>
      <c r="H3300" s="273" t="s">
        <v>1773</v>
      </c>
      <c r="I3300" s="287">
        <v>1</v>
      </c>
      <c r="J3300" s="273">
        <v>86</v>
      </c>
      <c r="K3300" s="288">
        <v>0.16056200000000001</v>
      </c>
      <c r="L3300" s="288">
        <v>0.12898799999999999</v>
      </c>
      <c r="M3300" s="288">
        <f t="shared" si="102"/>
        <v>3.1574000000000019E-2</v>
      </c>
      <c r="N3300" s="289">
        <f t="shared" si="103"/>
        <v>0.19664677819160209</v>
      </c>
    </row>
    <row r="3301" spans="1:14">
      <c r="A3301" s="273" t="s">
        <v>2147</v>
      </c>
      <c r="B3301" s="273">
        <v>462112202</v>
      </c>
      <c r="C3301" s="273" t="s">
        <v>1513</v>
      </c>
      <c r="D3301" s="273">
        <v>25738252</v>
      </c>
      <c r="E3301" s="273">
        <v>100</v>
      </c>
      <c r="F3301" s="273" t="s">
        <v>1772</v>
      </c>
      <c r="G3301" s="273" t="s">
        <v>1255</v>
      </c>
      <c r="H3301" s="273" t="s">
        <v>1773</v>
      </c>
      <c r="I3301" s="287">
        <v>1</v>
      </c>
      <c r="J3301" s="273">
        <v>67</v>
      </c>
      <c r="K3301" s="288">
        <v>6.4298800000000003E-2</v>
      </c>
      <c r="L3301" s="288">
        <v>3.5624999999999997E-2</v>
      </c>
      <c r="M3301" s="288">
        <f t="shared" si="102"/>
        <v>2.8673800000000006E-2</v>
      </c>
      <c r="N3301" s="289">
        <f t="shared" si="103"/>
        <v>0.4459461140798896</v>
      </c>
    </row>
    <row r="3302" spans="1:14">
      <c r="A3302" s="273" t="s">
        <v>2147</v>
      </c>
      <c r="B3302" s="273">
        <v>462112202</v>
      </c>
      <c r="C3302" s="273" t="s">
        <v>1513</v>
      </c>
      <c r="D3302" s="273">
        <v>25738266</v>
      </c>
      <c r="E3302" s="273">
        <v>100</v>
      </c>
      <c r="F3302" s="273" t="s">
        <v>1772</v>
      </c>
      <c r="G3302" s="273" t="s">
        <v>1255</v>
      </c>
      <c r="H3302" s="273" t="s">
        <v>1773</v>
      </c>
      <c r="I3302" s="287">
        <v>1</v>
      </c>
      <c r="J3302" s="273">
        <v>34</v>
      </c>
      <c r="K3302" s="288">
        <v>0.14024920000000002</v>
      </c>
      <c r="L3302" s="288">
        <v>4.5889074999999994E-2</v>
      </c>
      <c r="M3302" s="288">
        <f t="shared" si="102"/>
        <v>9.4360125000000017E-2</v>
      </c>
      <c r="N3302" s="289">
        <f t="shared" si="103"/>
        <v>0.6728033029778423</v>
      </c>
    </row>
    <row r="3303" spans="1:14">
      <c r="A3303" s="273" t="s">
        <v>2147</v>
      </c>
      <c r="B3303" s="273">
        <v>462112202</v>
      </c>
      <c r="C3303" s="273" t="s">
        <v>1513</v>
      </c>
      <c r="D3303" s="273">
        <v>25738272</v>
      </c>
      <c r="E3303" s="273">
        <v>100</v>
      </c>
      <c r="F3303" s="273" t="s">
        <v>1772</v>
      </c>
      <c r="G3303" s="273" t="s">
        <v>1255</v>
      </c>
      <c r="H3303" s="273" t="s">
        <v>1773</v>
      </c>
      <c r="I3303" s="287">
        <v>1</v>
      </c>
      <c r="J3303" s="273">
        <v>90</v>
      </c>
      <c r="K3303" s="288">
        <v>0.13746239999999998</v>
      </c>
      <c r="L3303" s="288">
        <v>9.1444999999999999E-2</v>
      </c>
      <c r="M3303" s="288">
        <f t="shared" si="102"/>
        <v>4.6017399999999986E-2</v>
      </c>
      <c r="N3303" s="289">
        <f t="shared" si="103"/>
        <v>0.33476354261237978</v>
      </c>
    </row>
    <row r="3304" spans="1:14">
      <c r="A3304" s="273" t="s">
        <v>2147</v>
      </c>
      <c r="B3304" s="273">
        <v>462112202</v>
      </c>
      <c r="C3304" s="273" t="s">
        <v>1513</v>
      </c>
      <c r="D3304" s="273">
        <v>25738274</v>
      </c>
      <c r="E3304" s="273">
        <v>100</v>
      </c>
      <c r="F3304" s="273" t="s">
        <v>1772</v>
      </c>
      <c r="G3304" s="273" t="s">
        <v>1255</v>
      </c>
      <c r="H3304" s="273" t="s">
        <v>1773</v>
      </c>
      <c r="I3304" s="287">
        <v>1</v>
      </c>
      <c r="J3304" s="273">
        <v>80</v>
      </c>
      <c r="K3304" s="288">
        <v>0.1427832</v>
      </c>
      <c r="L3304" s="288">
        <v>9.9654999999999994E-2</v>
      </c>
      <c r="M3304" s="288">
        <f t="shared" si="102"/>
        <v>4.3128200000000005E-2</v>
      </c>
      <c r="N3304" s="289">
        <f t="shared" si="103"/>
        <v>0.30205374301738586</v>
      </c>
    </row>
    <row r="3305" spans="1:14">
      <c r="A3305" s="273" t="s">
        <v>2147</v>
      </c>
      <c r="B3305" s="273">
        <v>462112202</v>
      </c>
      <c r="C3305" s="273" t="s">
        <v>1513</v>
      </c>
      <c r="D3305" s="273">
        <v>25738288</v>
      </c>
      <c r="E3305" s="273">
        <v>100</v>
      </c>
      <c r="F3305" s="273" t="s">
        <v>1772</v>
      </c>
      <c r="G3305" s="273" t="s">
        <v>1255</v>
      </c>
      <c r="H3305" s="273" t="s">
        <v>1773</v>
      </c>
      <c r="I3305" s="287">
        <v>1</v>
      </c>
      <c r="J3305" s="273">
        <v>78</v>
      </c>
      <c r="K3305" s="288">
        <v>7.8860800000000009E-2</v>
      </c>
      <c r="L3305" s="288">
        <v>6.5394063000000002E-2</v>
      </c>
      <c r="M3305" s="288">
        <f t="shared" si="102"/>
        <v>1.3466737000000006E-2</v>
      </c>
      <c r="N3305" s="289">
        <f t="shared" si="103"/>
        <v>0.17076591918925504</v>
      </c>
    </row>
    <row r="3306" spans="1:14">
      <c r="A3306" s="273" t="s">
        <v>2147</v>
      </c>
      <c r="B3306" s="273">
        <v>462112202</v>
      </c>
      <c r="C3306" s="273" t="s">
        <v>1513</v>
      </c>
      <c r="D3306" s="273">
        <v>25738300</v>
      </c>
      <c r="E3306" s="273">
        <v>100</v>
      </c>
      <c r="F3306" s="273" t="s">
        <v>1772</v>
      </c>
      <c r="G3306" s="273" t="s">
        <v>1255</v>
      </c>
      <c r="H3306" s="273" t="s">
        <v>1773</v>
      </c>
      <c r="I3306" s="287">
        <v>1</v>
      </c>
      <c r="J3306" s="273">
        <v>96</v>
      </c>
      <c r="K3306" s="288">
        <v>0.1710516</v>
      </c>
      <c r="L3306" s="288">
        <v>0.15707294500000002</v>
      </c>
      <c r="M3306" s="288">
        <f t="shared" si="102"/>
        <v>1.3978654999999979E-2</v>
      </c>
      <c r="N3306" s="289">
        <f t="shared" si="103"/>
        <v>8.1721860537989577E-2</v>
      </c>
    </row>
    <row r="3307" spans="1:14">
      <c r="A3307" s="273" t="s">
        <v>2147</v>
      </c>
      <c r="B3307" s="273">
        <v>462112202</v>
      </c>
      <c r="C3307" s="273" t="s">
        <v>1513</v>
      </c>
      <c r="D3307" s="273">
        <v>25738304</v>
      </c>
      <c r="E3307" s="273">
        <v>250</v>
      </c>
      <c r="F3307" s="273" t="s">
        <v>1772</v>
      </c>
      <c r="G3307" s="273" t="s">
        <v>1255</v>
      </c>
      <c r="H3307" s="273" t="s">
        <v>1773</v>
      </c>
      <c r="I3307" s="287">
        <v>1</v>
      </c>
      <c r="J3307" s="273">
        <v>147</v>
      </c>
      <c r="K3307" s="288">
        <v>0.21548720000000002</v>
      </c>
      <c r="L3307" s="288">
        <v>0.13605500000000001</v>
      </c>
      <c r="M3307" s="288">
        <f t="shared" si="102"/>
        <v>7.9432200000000008E-2</v>
      </c>
      <c r="N3307" s="289">
        <f t="shared" si="103"/>
        <v>0.36861679023162397</v>
      </c>
    </row>
    <row r="3308" spans="1:14">
      <c r="A3308" s="273" t="s">
        <v>2147</v>
      </c>
      <c r="B3308" s="273">
        <v>462112202</v>
      </c>
      <c r="C3308" s="273" t="s">
        <v>1513</v>
      </c>
      <c r="D3308" s="273">
        <v>25738356</v>
      </c>
      <c r="E3308" s="273">
        <v>100</v>
      </c>
      <c r="F3308" s="273" t="s">
        <v>1772</v>
      </c>
      <c r="G3308" s="273" t="s">
        <v>1255</v>
      </c>
      <c r="H3308" s="273" t="s">
        <v>1773</v>
      </c>
      <c r="I3308" s="287">
        <v>1</v>
      </c>
      <c r="J3308" s="273">
        <v>112</v>
      </c>
      <c r="K3308" s="288">
        <v>0.1619736</v>
      </c>
      <c r="L3308" s="288">
        <v>0.13383100000000001</v>
      </c>
      <c r="M3308" s="288">
        <f t="shared" si="102"/>
        <v>2.814259999999999E-2</v>
      </c>
      <c r="N3308" s="289">
        <f t="shared" si="103"/>
        <v>0.17374806758632266</v>
      </c>
    </row>
    <row r="3309" spans="1:14">
      <c r="A3309" s="273" t="s">
        <v>2147</v>
      </c>
      <c r="B3309" s="273">
        <v>462112202</v>
      </c>
      <c r="C3309" s="273" t="s">
        <v>1513</v>
      </c>
      <c r="D3309" s="273">
        <v>25738362</v>
      </c>
      <c r="E3309" s="273">
        <v>100</v>
      </c>
      <c r="F3309" s="273" t="s">
        <v>1772</v>
      </c>
      <c r="G3309" s="273" t="s">
        <v>1255</v>
      </c>
      <c r="H3309" s="273" t="s">
        <v>1773</v>
      </c>
      <c r="I3309" s="287">
        <v>1</v>
      </c>
      <c r="J3309" s="273">
        <v>84</v>
      </c>
      <c r="K3309" s="288">
        <v>0.14568</v>
      </c>
      <c r="L3309" s="288">
        <v>0.114444298</v>
      </c>
      <c r="M3309" s="288">
        <f t="shared" si="102"/>
        <v>3.1235702000000004E-2</v>
      </c>
      <c r="N3309" s="289">
        <f t="shared" si="103"/>
        <v>0.21441311092806153</v>
      </c>
    </row>
    <row r="3310" spans="1:14">
      <c r="A3310" s="273" t="s">
        <v>2147</v>
      </c>
      <c r="B3310" s="273">
        <v>462112202</v>
      </c>
      <c r="C3310" s="273" t="s">
        <v>1513</v>
      </c>
      <c r="D3310" s="273">
        <v>25738374</v>
      </c>
      <c r="E3310" s="273">
        <v>100</v>
      </c>
      <c r="F3310" s="273" t="s">
        <v>1772</v>
      </c>
      <c r="G3310" s="273" t="s">
        <v>1255</v>
      </c>
      <c r="H3310" s="273" t="s">
        <v>1773</v>
      </c>
      <c r="I3310" s="287">
        <v>1</v>
      </c>
      <c r="J3310" s="273">
        <v>105</v>
      </c>
      <c r="K3310" s="288">
        <v>0.15221799999999999</v>
      </c>
      <c r="L3310" s="288">
        <v>0.120299</v>
      </c>
      <c r="M3310" s="288">
        <f t="shared" si="102"/>
        <v>3.1918999999999989E-2</v>
      </c>
      <c r="N3310" s="289">
        <f t="shared" si="103"/>
        <v>0.20969267760711605</v>
      </c>
    </row>
    <row r="3311" spans="1:14">
      <c r="A3311" s="273" t="s">
        <v>2147</v>
      </c>
      <c r="B3311" s="273">
        <v>462112204</v>
      </c>
      <c r="C3311" s="273" t="s">
        <v>2152</v>
      </c>
      <c r="D3311" s="273">
        <v>25738494</v>
      </c>
      <c r="E3311" s="273">
        <v>100</v>
      </c>
      <c r="F3311" s="273" t="s">
        <v>1772</v>
      </c>
      <c r="G3311" s="273" t="s">
        <v>1255</v>
      </c>
      <c r="H3311" s="273" t="s">
        <v>1773</v>
      </c>
      <c r="I3311" s="287">
        <v>1</v>
      </c>
      <c r="J3311" s="273">
        <v>33</v>
      </c>
      <c r="K3311" s="288">
        <v>9.2912399999999992E-2</v>
      </c>
      <c r="L3311" s="288">
        <v>4.648E-2</v>
      </c>
      <c r="M3311" s="288">
        <f t="shared" si="102"/>
        <v>4.6432399999999992E-2</v>
      </c>
      <c r="N3311" s="289">
        <f t="shared" si="103"/>
        <v>0.49974384473977634</v>
      </c>
    </row>
    <row r="3312" spans="1:14">
      <c r="A3312" s="273" t="s">
        <v>2147</v>
      </c>
      <c r="B3312" s="273">
        <v>462112204</v>
      </c>
      <c r="C3312" s="273" t="s">
        <v>2152</v>
      </c>
      <c r="D3312" s="273">
        <v>25738498</v>
      </c>
      <c r="E3312" s="273">
        <v>100</v>
      </c>
      <c r="F3312" s="273" t="s">
        <v>1772</v>
      </c>
      <c r="G3312" s="273" t="s">
        <v>1255</v>
      </c>
      <c r="H3312" s="273" t="s">
        <v>1773</v>
      </c>
      <c r="I3312" s="287">
        <v>1</v>
      </c>
      <c r="J3312" s="273">
        <v>89</v>
      </c>
      <c r="K3312" s="288">
        <v>9.6587199999999998E-2</v>
      </c>
      <c r="L3312" s="288">
        <v>4.3027999999999997E-2</v>
      </c>
      <c r="M3312" s="288">
        <f t="shared" si="102"/>
        <v>5.3559200000000001E-2</v>
      </c>
      <c r="N3312" s="289">
        <f t="shared" si="103"/>
        <v>0.55451654049397847</v>
      </c>
    </row>
    <row r="3313" spans="1:14">
      <c r="A3313" s="273" t="s">
        <v>2147</v>
      </c>
      <c r="B3313" s="273">
        <v>462112204</v>
      </c>
      <c r="C3313" s="273" t="s">
        <v>2152</v>
      </c>
      <c r="D3313" s="273">
        <v>25738508</v>
      </c>
      <c r="E3313" s="273">
        <v>200</v>
      </c>
      <c r="F3313" s="273" t="s">
        <v>1772</v>
      </c>
      <c r="G3313" s="273" t="s">
        <v>1255</v>
      </c>
      <c r="H3313" s="273" t="s">
        <v>1773</v>
      </c>
      <c r="I3313" s="287">
        <v>1</v>
      </c>
      <c r="J3313" s="273">
        <v>2</v>
      </c>
      <c r="K3313" s="288">
        <v>7.4719600000000011E-2</v>
      </c>
      <c r="L3313" s="288">
        <v>3.4951999999999997E-2</v>
      </c>
      <c r="M3313" s="288">
        <f t="shared" si="102"/>
        <v>3.9767600000000014E-2</v>
      </c>
      <c r="N3313" s="289">
        <f t="shared" si="103"/>
        <v>0.53222447657642713</v>
      </c>
    </row>
    <row r="3314" spans="1:14">
      <c r="A3314" s="273" t="s">
        <v>2147</v>
      </c>
      <c r="B3314" s="273">
        <v>462112204</v>
      </c>
      <c r="C3314" s="273" t="s">
        <v>2152</v>
      </c>
      <c r="D3314" s="273">
        <v>25738548</v>
      </c>
      <c r="E3314" s="273">
        <v>100</v>
      </c>
      <c r="F3314" s="273" t="s">
        <v>1772</v>
      </c>
      <c r="G3314" s="273" t="s">
        <v>1255</v>
      </c>
      <c r="H3314" s="273" t="s">
        <v>1773</v>
      </c>
      <c r="I3314" s="287">
        <v>1</v>
      </c>
      <c r="J3314" s="273">
        <v>35</v>
      </c>
      <c r="K3314" s="288">
        <v>7.8158399999999989E-2</v>
      </c>
      <c r="L3314" s="288">
        <v>3.1572000000000003E-2</v>
      </c>
      <c r="M3314" s="288">
        <f t="shared" ref="M3314:M3359" si="104">K3314-L3314</f>
        <v>4.6586399999999986E-2</v>
      </c>
      <c r="N3314" s="289">
        <f t="shared" ref="N3314:N3359" si="105">M3314/K3314</f>
        <v>0.59605109623533736</v>
      </c>
    </row>
    <row r="3315" spans="1:14">
      <c r="A3315" s="273" t="s">
        <v>2147</v>
      </c>
      <c r="B3315" s="273">
        <v>462112204</v>
      </c>
      <c r="C3315" s="273" t="s">
        <v>2152</v>
      </c>
      <c r="D3315" s="273">
        <v>25738562</v>
      </c>
      <c r="E3315" s="273">
        <v>100</v>
      </c>
      <c r="F3315" s="273" t="s">
        <v>1772</v>
      </c>
      <c r="G3315" s="273" t="s">
        <v>1255</v>
      </c>
      <c r="H3315" s="273" t="s">
        <v>1773</v>
      </c>
      <c r="I3315" s="287">
        <v>1</v>
      </c>
      <c r="J3315" s="273">
        <v>172</v>
      </c>
      <c r="K3315" s="288">
        <v>0.22072</v>
      </c>
      <c r="L3315" s="288">
        <v>0.17283100000000001</v>
      </c>
      <c r="M3315" s="288">
        <f t="shared" si="104"/>
        <v>4.7888999999999987E-2</v>
      </c>
      <c r="N3315" s="289">
        <f t="shared" si="105"/>
        <v>0.21696719826023916</v>
      </c>
    </row>
    <row r="3316" spans="1:14">
      <c r="A3316" s="273" t="s">
        <v>2147</v>
      </c>
      <c r="B3316" s="273">
        <v>462112204</v>
      </c>
      <c r="C3316" s="273" t="s">
        <v>2152</v>
      </c>
      <c r="D3316" s="273">
        <v>25738566</v>
      </c>
      <c r="E3316" s="273">
        <v>100</v>
      </c>
      <c r="F3316" s="273" t="s">
        <v>1772</v>
      </c>
      <c r="G3316" s="273" t="s">
        <v>1255</v>
      </c>
      <c r="H3316" s="273" t="s">
        <v>1773</v>
      </c>
      <c r="I3316" s="287">
        <v>1</v>
      </c>
      <c r="J3316" s="273">
        <v>63</v>
      </c>
      <c r="K3316" s="288">
        <v>0.12307080000000001</v>
      </c>
      <c r="L3316" s="288">
        <v>0.114285</v>
      </c>
      <c r="M3316" s="288">
        <f t="shared" si="104"/>
        <v>8.7858000000000103E-3</v>
      </c>
      <c r="N3316" s="289">
        <f t="shared" si="105"/>
        <v>7.1388176561784034E-2</v>
      </c>
    </row>
    <row r="3317" spans="1:14">
      <c r="A3317" s="273" t="s">
        <v>2147</v>
      </c>
      <c r="B3317" s="273">
        <v>462112204</v>
      </c>
      <c r="C3317" s="273" t="s">
        <v>2152</v>
      </c>
      <c r="D3317" s="273">
        <v>25738608</v>
      </c>
      <c r="E3317" s="273">
        <v>250</v>
      </c>
      <c r="F3317" s="273" t="s">
        <v>1772</v>
      </c>
      <c r="G3317" s="273" t="s">
        <v>1255</v>
      </c>
      <c r="H3317" s="273" t="s">
        <v>1773</v>
      </c>
      <c r="I3317" s="287">
        <v>1</v>
      </c>
      <c r="J3317" s="273">
        <v>39</v>
      </c>
      <c r="K3317" s="288">
        <v>9.3091199999999999E-2</v>
      </c>
      <c r="L3317" s="288">
        <v>7.4482000000000007E-2</v>
      </c>
      <c r="M3317" s="288">
        <f t="shared" si="104"/>
        <v>1.8609199999999992E-2</v>
      </c>
      <c r="N3317" s="289">
        <f t="shared" si="105"/>
        <v>0.19990289092846578</v>
      </c>
    </row>
    <row r="3318" spans="1:14">
      <c r="A3318" s="273" t="s">
        <v>2147</v>
      </c>
      <c r="B3318" s="273">
        <v>462112204</v>
      </c>
      <c r="C3318" s="273" t="s">
        <v>2152</v>
      </c>
      <c r="D3318" s="273">
        <v>25738616</v>
      </c>
      <c r="E3318" s="273">
        <v>250</v>
      </c>
      <c r="F3318" s="273" t="s">
        <v>1772</v>
      </c>
      <c r="G3318" s="273" t="s">
        <v>1255</v>
      </c>
      <c r="H3318" s="273" t="s">
        <v>1773</v>
      </c>
      <c r="I3318" s="287">
        <v>1</v>
      </c>
      <c r="J3318" s="273">
        <v>200</v>
      </c>
      <c r="K3318" s="288">
        <v>0.87793759999999998</v>
      </c>
      <c r="L3318" s="288">
        <v>0.32312600300000005</v>
      </c>
      <c r="M3318" s="288">
        <f t="shared" si="104"/>
        <v>0.55481159699999993</v>
      </c>
      <c r="N3318" s="289">
        <f t="shared" si="105"/>
        <v>0.63194878200910853</v>
      </c>
    </row>
    <row r="3319" spans="1:14">
      <c r="A3319" s="273" t="s">
        <v>2147</v>
      </c>
      <c r="B3319" s="273">
        <v>462112201</v>
      </c>
      <c r="C3319" s="273" t="s">
        <v>1510</v>
      </c>
      <c r="D3319" s="273">
        <v>25738696</v>
      </c>
      <c r="E3319" s="273">
        <v>250</v>
      </c>
      <c r="F3319" s="273" t="s">
        <v>1772</v>
      </c>
      <c r="G3319" s="273" t="s">
        <v>1255</v>
      </c>
      <c r="H3319" s="273" t="s">
        <v>1773</v>
      </c>
      <c r="I3319" s="287">
        <v>1</v>
      </c>
      <c r="J3319" s="273">
        <v>104</v>
      </c>
      <c r="K3319" s="288">
        <v>0.11459319999999999</v>
      </c>
      <c r="L3319" s="288">
        <v>9.3870999999999996E-2</v>
      </c>
      <c r="M3319" s="288">
        <f t="shared" si="104"/>
        <v>2.0722199999999996E-2</v>
      </c>
      <c r="N3319" s="289">
        <f t="shared" si="105"/>
        <v>0.18083271956800226</v>
      </c>
    </row>
    <row r="3320" spans="1:14">
      <c r="A3320" s="273" t="s">
        <v>2147</v>
      </c>
      <c r="B3320" s="273">
        <v>462112204</v>
      </c>
      <c r="C3320" s="273" t="s">
        <v>2152</v>
      </c>
      <c r="D3320" s="273">
        <v>25738756</v>
      </c>
      <c r="E3320" s="273">
        <v>100</v>
      </c>
      <c r="F3320" s="273" t="s">
        <v>1772</v>
      </c>
      <c r="G3320" s="273" t="s">
        <v>1255</v>
      </c>
      <c r="H3320" s="273" t="s">
        <v>1773</v>
      </c>
      <c r="I3320" s="287">
        <v>1</v>
      </c>
      <c r="J3320" s="273">
        <v>98</v>
      </c>
      <c r="K3320" s="288">
        <v>0.121998</v>
      </c>
      <c r="L3320" s="288">
        <v>9.5656000000000005E-2</v>
      </c>
      <c r="M3320" s="288">
        <f t="shared" si="104"/>
        <v>2.634199999999999E-2</v>
      </c>
      <c r="N3320" s="289">
        <f t="shared" si="105"/>
        <v>0.21592157248479477</v>
      </c>
    </row>
    <row r="3321" spans="1:14">
      <c r="A3321" s="273" t="s">
        <v>2147</v>
      </c>
      <c r="B3321" s="273">
        <v>462112204</v>
      </c>
      <c r="C3321" s="273" t="s">
        <v>2152</v>
      </c>
      <c r="D3321" s="273">
        <v>25738788</v>
      </c>
      <c r="E3321" s="273">
        <v>100</v>
      </c>
      <c r="F3321" s="273" t="s">
        <v>1772</v>
      </c>
      <c r="G3321" s="273" t="s">
        <v>1255</v>
      </c>
      <c r="H3321" s="273" t="s">
        <v>1773</v>
      </c>
      <c r="I3321" s="287">
        <v>1</v>
      </c>
      <c r="J3321" s="273">
        <v>98</v>
      </c>
      <c r="K3321" s="288">
        <v>0.20183520000000002</v>
      </c>
      <c r="L3321" s="288">
        <v>0.15280349900000001</v>
      </c>
      <c r="M3321" s="288">
        <f t="shared" si="104"/>
        <v>4.9031701000000011E-2</v>
      </c>
      <c r="N3321" s="289">
        <f t="shared" si="105"/>
        <v>0.24292938496357427</v>
      </c>
    </row>
    <row r="3322" spans="1:14">
      <c r="A3322" s="273" t="s">
        <v>2151</v>
      </c>
      <c r="B3322" s="273">
        <v>462121503</v>
      </c>
      <c r="C3322" s="273" t="s">
        <v>2153</v>
      </c>
      <c r="D3322" s="273">
        <v>28557007</v>
      </c>
      <c r="E3322" s="273">
        <v>100</v>
      </c>
      <c r="F3322" s="273" t="s">
        <v>1772</v>
      </c>
      <c r="G3322" s="273" t="s">
        <v>1255</v>
      </c>
      <c r="H3322" s="273" t="s">
        <v>1773</v>
      </c>
      <c r="I3322" s="287">
        <v>1</v>
      </c>
      <c r="J3322" s="273">
        <v>111</v>
      </c>
      <c r="K3322" s="288">
        <v>4.6490400000000001E-2</v>
      </c>
      <c r="L3322" s="288">
        <v>4.0752999999999998E-2</v>
      </c>
      <c r="M3322" s="288">
        <f t="shared" si="104"/>
        <v>5.7374000000000036E-3</v>
      </c>
      <c r="N3322" s="289">
        <f t="shared" si="105"/>
        <v>0.12341042451774997</v>
      </c>
    </row>
    <row r="3323" spans="1:14">
      <c r="A3323" s="273" t="s">
        <v>2154</v>
      </c>
      <c r="B3323" s="273">
        <v>462122704</v>
      </c>
      <c r="C3323" s="273" t="s">
        <v>2155</v>
      </c>
      <c r="D3323" s="273">
        <v>25277970</v>
      </c>
      <c r="E3323" s="273">
        <v>100</v>
      </c>
      <c r="F3323" s="273" t="s">
        <v>1772</v>
      </c>
      <c r="G3323" s="273" t="s">
        <v>1255</v>
      </c>
      <c r="H3323" s="273" t="s">
        <v>1773</v>
      </c>
      <c r="I3323" s="287">
        <v>1</v>
      </c>
      <c r="J3323" s="273">
        <v>117</v>
      </c>
      <c r="K3323" s="288">
        <v>9.2902399999999996E-2</v>
      </c>
      <c r="L3323" s="288">
        <v>7.0541999999999994E-2</v>
      </c>
      <c r="M3323" s="288">
        <f t="shared" si="104"/>
        <v>2.2360400000000002E-2</v>
      </c>
      <c r="N3323" s="289">
        <f t="shared" si="105"/>
        <v>0.24068700055111605</v>
      </c>
    </row>
    <row r="3324" spans="1:14">
      <c r="A3324" s="273" t="s">
        <v>2154</v>
      </c>
      <c r="B3324" s="273">
        <v>462122704</v>
      </c>
      <c r="C3324" s="273" t="s">
        <v>2155</v>
      </c>
      <c r="D3324" s="273">
        <v>25277978</v>
      </c>
      <c r="E3324" s="273">
        <v>250</v>
      </c>
      <c r="F3324" s="273" t="s">
        <v>1772</v>
      </c>
      <c r="G3324" s="273" t="s">
        <v>1255</v>
      </c>
      <c r="H3324" s="273" t="s">
        <v>1773</v>
      </c>
      <c r="I3324" s="287">
        <v>1</v>
      </c>
      <c r="J3324" s="273">
        <v>94</v>
      </c>
      <c r="K3324" s="288">
        <v>0.18727360000000001</v>
      </c>
      <c r="L3324" s="288">
        <v>0.12727041</v>
      </c>
      <c r="M3324" s="288">
        <f t="shared" si="104"/>
        <v>6.0003190000000012E-2</v>
      </c>
      <c r="N3324" s="289">
        <f t="shared" si="105"/>
        <v>0.3204038903508023</v>
      </c>
    </row>
    <row r="3325" spans="1:14">
      <c r="A3325" s="273" t="s">
        <v>2154</v>
      </c>
      <c r="B3325" s="273">
        <v>462122704</v>
      </c>
      <c r="C3325" s="273" t="s">
        <v>2155</v>
      </c>
      <c r="D3325" s="273">
        <v>25277982</v>
      </c>
      <c r="E3325" s="273">
        <v>100</v>
      </c>
      <c r="F3325" s="273" t="s">
        <v>1772</v>
      </c>
      <c r="G3325" s="273" t="s">
        <v>1255</v>
      </c>
      <c r="H3325" s="273" t="s">
        <v>1773</v>
      </c>
      <c r="I3325" s="287">
        <v>1</v>
      </c>
      <c r="J3325" s="273">
        <v>102</v>
      </c>
      <c r="K3325" s="288">
        <v>4.9437199999999994E-2</v>
      </c>
      <c r="L3325" s="288">
        <v>3.8484999999999998E-2</v>
      </c>
      <c r="M3325" s="288">
        <f t="shared" si="104"/>
        <v>1.0952199999999995E-2</v>
      </c>
      <c r="N3325" s="289">
        <f t="shared" si="105"/>
        <v>0.22153762753553996</v>
      </c>
    </row>
    <row r="3326" spans="1:14">
      <c r="A3326" s="273" t="s">
        <v>2154</v>
      </c>
      <c r="B3326" s="273">
        <v>462122704</v>
      </c>
      <c r="C3326" s="273" t="s">
        <v>2155</v>
      </c>
      <c r="D3326" s="273">
        <v>25278038</v>
      </c>
      <c r="E3326" s="273">
        <v>100</v>
      </c>
      <c r="F3326" s="273" t="s">
        <v>1772</v>
      </c>
      <c r="G3326" s="273" t="s">
        <v>1255</v>
      </c>
      <c r="H3326" s="273" t="s">
        <v>1773</v>
      </c>
      <c r="I3326" s="287">
        <v>1</v>
      </c>
      <c r="J3326" s="273">
        <v>90</v>
      </c>
      <c r="K3326" s="288">
        <v>0.13298599999999999</v>
      </c>
      <c r="L3326" s="288">
        <v>8.0859E-2</v>
      </c>
      <c r="M3326" s="288">
        <f t="shared" si="104"/>
        <v>5.2126999999999993E-2</v>
      </c>
      <c r="N3326" s="289">
        <f t="shared" si="105"/>
        <v>0.39197359120508923</v>
      </c>
    </row>
    <row r="3327" spans="1:14">
      <c r="A3327" s="273" t="s">
        <v>2154</v>
      </c>
      <c r="B3327" s="273">
        <v>462122704</v>
      </c>
      <c r="C3327" s="273" t="s">
        <v>2155</v>
      </c>
      <c r="D3327" s="273">
        <v>25278074</v>
      </c>
      <c r="E3327" s="273">
        <v>100</v>
      </c>
      <c r="F3327" s="273" t="s">
        <v>1772</v>
      </c>
      <c r="G3327" s="273" t="s">
        <v>1255</v>
      </c>
      <c r="H3327" s="273" t="s">
        <v>1773</v>
      </c>
      <c r="I3327" s="287">
        <v>1</v>
      </c>
      <c r="J3327" s="273">
        <v>109</v>
      </c>
      <c r="K3327" s="288">
        <v>8.0924399999999994E-2</v>
      </c>
      <c r="L3327" s="288">
        <v>2.8826999999999998E-2</v>
      </c>
      <c r="M3327" s="288">
        <f t="shared" si="104"/>
        <v>5.2097399999999995E-2</v>
      </c>
      <c r="N3327" s="289">
        <f t="shared" si="105"/>
        <v>0.64377863783976153</v>
      </c>
    </row>
    <row r="3328" spans="1:14">
      <c r="A3328" s="273" t="s">
        <v>2154</v>
      </c>
      <c r="B3328" s="273">
        <v>462122703</v>
      </c>
      <c r="C3328" s="273" t="s">
        <v>2156</v>
      </c>
      <c r="D3328" s="273">
        <v>25278238</v>
      </c>
      <c r="E3328" s="273">
        <v>100</v>
      </c>
      <c r="F3328" s="273" t="s">
        <v>1772</v>
      </c>
      <c r="G3328" s="273" t="s">
        <v>1255</v>
      </c>
      <c r="H3328" s="273" t="s">
        <v>1773</v>
      </c>
      <c r="I3328" s="287">
        <v>1</v>
      </c>
      <c r="J3328" s="273">
        <v>23</v>
      </c>
      <c r="K3328" s="288">
        <v>2.4321599999999999E-2</v>
      </c>
      <c r="L3328" s="288">
        <v>9.4210000000000006E-3</v>
      </c>
      <c r="M3328" s="288">
        <f t="shared" si="104"/>
        <v>1.4900599999999998E-2</v>
      </c>
      <c r="N3328" s="289">
        <f t="shared" si="105"/>
        <v>0.61264883889217814</v>
      </c>
    </row>
    <row r="3329" spans="1:14">
      <c r="A3329" s="273" t="s">
        <v>2154</v>
      </c>
      <c r="B3329" s="273">
        <v>462122703</v>
      </c>
      <c r="C3329" s="273" t="s">
        <v>2156</v>
      </c>
      <c r="D3329" s="273">
        <v>25278248</v>
      </c>
      <c r="E3329" s="273">
        <v>100</v>
      </c>
      <c r="F3329" s="273" t="s">
        <v>1772</v>
      </c>
      <c r="G3329" s="273" t="s">
        <v>1255</v>
      </c>
      <c r="H3329" s="273" t="s">
        <v>1773</v>
      </c>
      <c r="I3329" s="287">
        <v>1</v>
      </c>
      <c r="J3329" s="273">
        <v>80</v>
      </c>
      <c r="K3329" s="288">
        <v>4.4258400000000003E-2</v>
      </c>
      <c r="L3329" s="288">
        <v>2.4611999999999998E-2</v>
      </c>
      <c r="M3329" s="288">
        <f t="shared" si="104"/>
        <v>1.9646400000000005E-2</v>
      </c>
      <c r="N3329" s="289">
        <f t="shared" si="105"/>
        <v>0.44390217450246738</v>
      </c>
    </row>
    <row r="3330" spans="1:14">
      <c r="A3330" s="273" t="s">
        <v>2157</v>
      </c>
      <c r="B3330" s="273">
        <v>462122203</v>
      </c>
      <c r="C3330" s="273" t="s">
        <v>2158</v>
      </c>
      <c r="D3330" s="273">
        <v>25278582</v>
      </c>
      <c r="E3330" s="273">
        <v>250</v>
      </c>
      <c r="F3330" s="273" t="s">
        <v>1772</v>
      </c>
      <c r="G3330" s="273" t="s">
        <v>1255</v>
      </c>
      <c r="H3330" s="273" t="s">
        <v>1773</v>
      </c>
      <c r="I3330" s="287">
        <v>1</v>
      </c>
      <c r="J3330" s="273">
        <v>45</v>
      </c>
      <c r="K3330" s="288">
        <v>9.1624800000000006E-2</v>
      </c>
      <c r="L3330" s="288">
        <v>3.5874999999999997E-2</v>
      </c>
      <c r="M3330" s="288">
        <f t="shared" si="104"/>
        <v>5.5749800000000009E-2</v>
      </c>
      <c r="N3330" s="289">
        <f t="shared" si="105"/>
        <v>0.60845753551440229</v>
      </c>
    </row>
    <row r="3331" spans="1:14">
      <c r="A3331" s="273" t="s">
        <v>2157</v>
      </c>
      <c r="B3331" s="273">
        <v>462122203</v>
      </c>
      <c r="C3331" s="273" t="s">
        <v>2158</v>
      </c>
      <c r="D3331" s="273">
        <v>25278592</v>
      </c>
      <c r="E3331" s="273">
        <v>100</v>
      </c>
      <c r="F3331" s="273" t="s">
        <v>1772</v>
      </c>
      <c r="G3331" s="273" t="s">
        <v>1255</v>
      </c>
      <c r="H3331" s="273" t="s">
        <v>1773</v>
      </c>
      <c r="I3331" s="287">
        <v>1</v>
      </c>
      <c r="J3331" s="273">
        <v>71</v>
      </c>
      <c r="K3331" s="288">
        <v>1.4918000000000001E-2</v>
      </c>
      <c r="L3331" s="288">
        <v>1.2841E-2</v>
      </c>
      <c r="M3331" s="288">
        <f t="shared" si="104"/>
        <v>2.0770000000000007E-3</v>
      </c>
      <c r="N3331" s="289">
        <f t="shared" si="105"/>
        <v>0.13922777852259019</v>
      </c>
    </row>
    <row r="3332" spans="1:14">
      <c r="A3332" s="273" t="s">
        <v>2147</v>
      </c>
      <c r="B3332" s="273">
        <v>462112207</v>
      </c>
      <c r="C3332" s="273" t="s">
        <v>2159</v>
      </c>
      <c r="D3332" s="273">
        <v>25278870</v>
      </c>
      <c r="E3332" s="273">
        <v>100</v>
      </c>
      <c r="F3332" s="273" t="s">
        <v>1772</v>
      </c>
      <c r="G3332" s="273" t="s">
        <v>1255</v>
      </c>
      <c r="H3332" s="273" t="s">
        <v>1773</v>
      </c>
      <c r="I3332" s="287">
        <v>1</v>
      </c>
      <c r="J3332" s="273">
        <v>143</v>
      </c>
      <c r="K3332" s="288">
        <v>0.1545184</v>
      </c>
      <c r="L3332" s="288">
        <v>0.112442</v>
      </c>
      <c r="M3332" s="288">
        <f t="shared" si="104"/>
        <v>4.20764E-2</v>
      </c>
      <c r="N3332" s="289">
        <f t="shared" si="105"/>
        <v>0.27230672851906312</v>
      </c>
    </row>
    <row r="3333" spans="1:14">
      <c r="A3333" s="273" t="s">
        <v>2147</v>
      </c>
      <c r="B3333" s="273">
        <v>462112207</v>
      </c>
      <c r="C3333" s="273" t="s">
        <v>2159</v>
      </c>
      <c r="D3333" s="273">
        <v>25278872</v>
      </c>
      <c r="E3333" s="273">
        <v>100</v>
      </c>
      <c r="F3333" s="273" t="s">
        <v>1772</v>
      </c>
      <c r="G3333" s="273" t="s">
        <v>1255</v>
      </c>
      <c r="H3333" s="273" t="s">
        <v>1773</v>
      </c>
      <c r="I3333" s="287">
        <v>1</v>
      </c>
      <c r="J3333" s="273">
        <v>75</v>
      </c>
      <c r="K3333" s="288">
        <v>0.11968960000000001</v>
      </c>
      <c r="L3333" s="288">
        <v>9.1284000000000004E-2</v>
      </c>
      <c r="M3333" s="288">
        <f t="shared" si="104"/>
        <v>2.8405600000000003E-2</v>
      </c>
      <c r="N3333" s="289">
        <f t="shared" si="105"/>
        <v>0.23732721974173196</v>
      </c>
    </row>
    <row r="3334" spans="1:14">
      <c r="A3334" s="273" t="s">
        <v>2147</v>
      </c>
      <c r="B3334" s="273">
        <v>462112207</v>
      </c>
      <c r="C3334" s="273" t="s">
        <v>2159</v>
      </c>
      <c r="D3334" s="273">
        <v>25278878</v>
      </c>
      <c r="E3334" s="273">
        <v>100</v>
      </c>
      <c r="F3334" s="273" t="s">
        <v>1772</v>
      </c>
      <c r="G3334" s="273" t="s">
        <v>1255</v>
      </c>
      <c r="H3334" s="273" t="s">
        <v>1773</v>
      </c>
      <c r="I3334" s="287">
        <v>1</v>
      </c>
      <c r="J3334" s="273">
        <v>75</v>
      </c>
      <c r="K3334" s="288">
        <v>7.4267600000000003E-2</v>
      </c>
      <c r="L3334" s="288">
        <v>2.8060999999999999E-2</v>
      </c>
      <c r="M3334" s="288">
        <f t="shared" si="104"/>
        <v>4.62066E-2</v>
      </c>
      <c r="N3334" s="289">
        <f t="shared" si="105"/>
        <v>0.62216363528645058</v>
      </c>
    </row>
    <row r="3335" spans="1:14">
      <c r="A3335" s="273" t="s">
        <v>2147</v>
      </c>
      <c r="B3335" s="273">
        <v>462112207</v>
      </c>
      <c r="C3335" s="273" t="s">
        <v>2159</v>
      </c>
      <c r="D3335" s="273">
        <v>25278886</v>
      </c>
      <c r="E3335" s="273">
        <v>100</v>
      </c>
      <c r="F3335" s="273" t="s">
        <v>1772</v>
      </c>
      <c r="G3335" s="273" t="s">
        <v>1255</v>
      </c>
      <c r="H3335" s="273" t="s">
        <v>1773</v>
      </c>
      <c r="I3335" s="287">
        <v>1</v>
      </c>
      <c r="J3335" s="273">
        <v>31</v>
      </c>
      <c r="K3335" s="288">
        <v>5.4775999999999998E-2</v>
      </c>
      <c r="L3335" s="288">
        <v>1.9463000000000001E-2</v>
      </c>
      <c r="M3335" s="288">
        <f t="shared" si="104"/>
        <v>3.5312999999999997E-2</v>
      </c>
      <c r="N3335" s="289">
        <f t="shared" si="105"/>
        <v>0.6446801518913392</v>
      </c>
    </row>
    <row r="3336" spans="1:14">
      <c r="A3336" s="273" t="s">
        <v>2147</v>
      </c>
      <c r="B3336" s="273">
        <v>462112207</v>
      </c>
      <c r="C3336" s="273" t="s">
        <v>2159</v>
      </c>
      <c r="D3336" s="273">
        <v>25278896</v>
      </c>
      <c r="E3336" s="273">
        <v>100</v>
      </c>
      <c r="F3336" s="273" t="s">
        <v>1772</v>
      </c>
      <c r="G3336" s="273" t="s">
        <v>1255</v>
      </c>
      <c r="H3336" s="273" t="s">
        <v>1773</v>
      </c>
      <c r="I3336" s="287">
        <v>1</v>
      </c>
      <c r="J3336" s="273">
        <v>144</v>
      </c>
      <c r="K3336" s="288">
        <v>9.56428E-2</v>
      </c>
      <c r="L3336" s="288">
        <v>7.2067999999999993E-2</v>
      </c>
      <c r="M3336" s="288">
        <f t="shared" si="104"/>
        <v>2.3574800000000007E-2</v>
      </c>
      <c r="N3336" s="289">
        <f t="shared" si="105"/>
        <v>0.24648797400327058</v>
      </c>
    </row>
    <row r="3337" spans="1:14">
      <c r="A3337" s="273" t="s">
        <v>2147</v>
      </c>
      <c r="B3337" s="273">
        <v>462112207</v>
      </c>
      <c r="C3337" s="273" t="s">
        <v>2159</v>
      </c>
      <c r="D3337" s="273">
        <v>25278902</v>
      </c>
      <c r="E3337" s="273">
        <v>100</v>
      </c>
      <c r="F3337" s="273" t="s">
        <v>1772</v>
      </c>
      <c r="G3337" s="273" t="s">
        <v>1255</v>
      </c>
      <c r="H3337" s="273" t="s">
        <v>1773</v>
      </c>
      <c r="I3337" s="287">
        <v>1</v>
      </c>
      <c r="J3337" s="273">
        <v>129</v>
      </c>
      <c r="K3337" s="288">
        <v>6.9412000000000001E-2</v>
      </c>
      <c r="L3337" s="288">
        <v>4.6035E-2</v>
      </c>
      <c r="M3337" s="288">
        <f t="shared" si="104"/>
        <v>2.3377000000000002E-2</v>
      </c>
      <c r="N3337" s="289">
        <f t="shared" si="105"/>
        <v>0.33678614648763905</v>
      </c>
    </row>
    <row r="3338" spans="1:14">
      <c r="A3338" s="273" t="s">
        <v>2154</v>
      </c>
      <c r="B3338" s="273">
        <v>462122704</v>
      </c>
      <c r="C3338" s="273" t="s">
        <v>2155</v>
      </c>
      <c r="D3338" s="273">
        <v>25279098</v>
      </c>
      <c r="E3338" s="273">
        <v>100</v>
      </c>
      <c r="F3338" s="273" t="s">
        <v>1772</v>
      </c>
      <c r="G3338" s="273" t="s">
        <v>1255</v>
      </c>
      <c r="H3338" s="273" t="s">
        <v>1773</v>
      </c>
      <c r="I3338" s="287">
        <v>1</v>
      </c>
      <c r="J3338" s="273">
        <v>67</v>
      </c>
      <c r="K3338" s="288">
        <v>9.9300399999999997E-2</v>
      </c>
      <c r="L3338" s="288">
        <v>5.3287000000000001E-2</v>
      </c>
      <c r="M3338" s="288">
        <f t="shared" si="104"/>
        <v>4.6013399999999996E-2</v>
      </c>
      <c r="N3338" s="289">
        <f t="shared" si="105"/>
        <v>0.4633757769354403</v>
      </c>
    </row>
    <row r="3339" spans="1:14">
      <c r="A3339" s="273" t="s">
        <v>2157</v>
      </c>
      <c r="B3339" s="273">
        <v>462122203</v>
      </c>
      <c r="C3339" s="273" t="s">
        <v>2158</v>
      </c>
      <c r="D3339" s="273">
        <v>25279206</v>
      </c>
      <c r="E3339" s="273">
        <v>100</v>
      </c>
      <c r="F3339" s="273" t="s">
        <v>1772</v>
      </c>
      <c r="G3339" s="273" t="s">
        <v>1255</v>
      </c>
      <c r="H3339" s="273" t="s">
        <v>1773</v>
      </c>
      <c r="I3339" s="287">
        <v>1</v>
      </c>
      <c r="J3339" s="273">
        <v>194</v>
      </c>
      <c r="K3339" s="288">
        <v>0.10447719999999999</v>
      </c>
      <c r="L3339" s="288">
        <v>7.8284000000000006E-2</v>
      </c>
      <c r="M3339" s="288">
        <f t="shared" si="104"/>
        <v>2.6193199999999986E-2</v>
      </c>
      <c r="N3339" s="289">
        <f t="shared" si="105"/>
        <v>0.25070733136033496</v>
      </c>
    </row>
    <row r="3340" spans="1:14">
      <c r="A3340" s="273" t="s">
        <v>2157</v>
      </c>
      <c r="B3340" s="273">
        <v>462122203</v>
      </c>
      <c r="C3340" s="273" t="s">
        <v>2158</v>
      </c>
      <c r="D3340" s="273">
        <v>25279262</v>
      </c>
      <c r="E3340" s="273">
        <v>100</v>
      </c>
      <c r="F3340" s="273" t="s">
        <v>1772</v>
      </c>
      <c r="G3340" s="273" t="s">
        <v>1255</v>
      </c>
      <c r="H3340" s="273" t="s">
        <v>1773</v>
      </c>
      <c r="I3340" s="287">
        <v>1</v>
      </c>
      <c r="J3340" s="273">
        <v>37</v>
      </c>
      <c r="K3340" s="288">
        <v>1.1037999999999999E-2</v>
      </c>
      <c r="L3340" s="288">
        <v>4.9529999999999999E-3</v>
      </c>
      <c r="M3340" s="288">
        <f t="shared" si="104"/>
        <v>6.0849999999999993E-3</v>
      </c>
      <c r="N3340" s="289">
        <f t="shared" si="105"/>
        <v>0.55127740532705194</v>
      </c>
    </row>
    <row r="3341" spans="1:14">
      <c r="A3341" s="273" t="s">
        <v>2151</v>
      </c>
      <c r="B3341" s="273">
        <v>462121502</v>
      </c>
      <c r="C3341" s="273" t="s">
        <v>2160</v>
      </c>
      <c r="D3341" s="273">
        <v>25406841</v>
      </c>
      <c r="E3341" s="273">
        <v>100</v>
      </c>
      <c r="F3341" s="273" t="s">
        <v>1772</v>
      </c>
      <c r="G3341" s="273" t="s">
        <v>1255</v>
      </c>
      <c r="H3341" s="273" t="s">
        <v>1773</v>
      </c>
      <c r="I3341" s="287">
        <v>1</v>
      </c>
      <c r="J3341" s="273">
        <v>93</v>
      </c>
      <c r="K3341" s="288">
        <v>5.4064399999999999E-2</v>
      </c>
      <c r="L3341" s="288">
        <v>3.5966999999999999E-2</v>
      </c>
      <c r="M3341" s="288">
        <f t="shared" si="104"/>
        <v>1.80974E-2</v>
      </c>
      <c r="N3341" s="289">
        <f t="shared" si="105"/>
        <v>0.33473783117911232</v>
      </c>
    </row>
    <row r="3342" spans="1:14">
      <c r="A3342" s="273" t="s">
        <v>2151</v>
      </c>
      <c r="B3342" s="273">
        <v>462121502</v>
      </c>
      <c r="C3342" s="273" t="s">
        <v>2160</v>
      </c>
      <c r="D3342" s="273">
        <v>25406947</v>
      </c>
      <c r="E3342" s="273">
        <v>100</v>
      </c>
      <c r="F3342" s="273" t="s">
        <v>1772</v>
      </c>
      <c r="G3342" s="273" t="s">
        <v>1255</v>
      </c>
      <c r="H3342" s="273" t="s">
        <v>1773</v>
      </c>
      <c r="I3342" s="287">
        <v>1</v>
      </c>
      <c r="J3342" s="273">
        <v>125</v>
      </c>
      <c r="K3342" s="288">
        <v>6.3943199999999992E-2</v>
      </c>
      <c r="L3342" s="288">
        <v>4.7267999999999998E-2</v>
      </c>
      <c r="M3342" s="288">
        <f t="shared" si="104"/>
        <v>1.6675199999999994E-2</v>
      </c>
      <c r="N3342" s="289">
        <f t="shared" si="105"/>
        <v>0.26078144353113381</v>
      </c>
    </row>
    <row r="3343" spans="1:14">
      <c r="A3343" s="273" t="s">
        <v>2161</v>
      </c>
      <c r="B3343" s="273">
        <v>462121402</v>
      </c>
      <c r="C3343" s="273" t="s">
        <v>2162</v>
      </c>
      <c r="D3343" s="273">
        <v>25407055</v>
      </c>
      <c r="E3343" s="273">
        <v>63</v>
      </c>
      <c r="F3343" s="273" t="s">
        <v>1772</v>
      </c>
      <c r="G3343" s="273" t="s">
        <v>1255</v>
      </c>
      <c r="H3343" s="273" t="s">
        <v>1773</v>
      </c>
      <c r="I3343" s="287">
        <v>1</v>
      </c>
      <c r="J3343" s="273">
        <v>54</v>
      </c>
      <c r="K3343" s="288">
        <v>8.7121600000000007E-2</v>
      </c>
      <c r="L3343" s="288">
        <v>3.2742E-2</v>
      </c>
      <c r="M3343" s="288">
        <f t="shared" si="104"/>
        <v>5.4379600000000007E-2</v>
      </c>
      <c r="N3343" s="289">
        <f t="shared" si="105"/>
        <v>0.62418045582266624</v>
      </c>
    </row>
    <row r="3344" spans="1:14">
      <c r="A3344" s="273" t="s">
        <v>2161</v>
      </c>
      <c r="B3344" s="273">
        <v>462121401</v>
      </c>
      <c r="C3344" s="273" t="s">
        <v>2163</v>
      </c>
      <c r="D3344" s="273">
        <v>25407065</v>
      </c>
      <c r="E3344" s="273">
        <v>100</v>
      </c>
      <c r="F3344" s="273" t="s">
        <v>1772</v>
      </c>
      <c r="G3344" s="273" t="s">
        <v>1255</v>
      </c>
      <c r="H3344" s="273" t="s">
        <v>1773</v>
      </c>
      <c r="I3344" s="287">
        <v>1</v>
      </c>
      <c r="J3344" s="273">
        <v>115</v>
      </c>
      <c r="K3344" s="288">
        <v>0.12551000000000001</v>
      </c>
      <c r="L3344" s="288">
        <v>9.1536999999999993E-2</v>
      </c>
      <c r="M3344" s="288">
        <f t="shared" si="104"/>
        <v>3.3973000000000017E-2</v>
      </c>
      <c r="N3344" s="289">
        <f t="shared" si="105"/>
        <v>0.27067962712134502</v>
      </c>
    </row>
    <row r="3345" spans="1:14">
      <c r="A3345" s="273" t="s">
        <v>2161</v>
      </c>
      <c r="B3345" s="273">
        <v>462121401</v>
      </c>
      <c r="C3345" s="273" t="s">
        <v>2163</v>
      </c>
      <c r="D3345" s="273">
        <v>25407067</v>
      </c>
      <c r="E3345" s="273">
        <v>100</v>
      </c>
      <c r="F3345" s="273" t="s">
        <v>1772</v>
      </c>
      <c r="G3345" s="273" t="s">
        <v>1255</v>
      </c>
      <c r="H3345" s="273" t="s">
        <v>1773</v>
      </c>
      <c r="I3345" s="287">
        <v>1</v>
      </c>
      <c r="J3345" s="273">
        <v>155</v>
      </c>
      <c r="K3345" s="288">
        <v>0.2278028</v>
      </c>
      <c r="L3345" s="288">
        <v>0.13456699999999999</v>
      </c>
      <c r="M3345" s="288">
        <f t="shared" si="104"/>
        <v>9.3235800000000008E-2</v>
      </c>
      <c r="N3345" s="289">
        <f t="shared" si="105"/>
        <v>0.40928294121055581</v>
      </c>
    </row>
    <row r="3346" spans="1:14">
      <c r="A3346" s="273" t="s">
        <v>2161</v>
      </c>
      <c r="B3346" s="273">
        <v>462121401</v>
      </c>
      <c r="C3346" s="273" t="s">
        <v>2163</v>
      </c>
      <c r="D3346" s="273">
        <v>25407069</v>
      </c>
      <c r="E3346" s="273">
        <v>100</v>
      </c>
      <c r="F3346" s="273" t="s">
        <v>1772</v>
      </c>
      <c r="G3346" s="273" t="s">
        <v>1255</v>
      </c>
      <c r="H3346" s="273" t="s">
        <v>1773</v>
      </c>
      <c r="I3346" s="287">
        <v>1</v>
      </c>
      <c r="J3346" s="273">
        <v>141</v>
      </c>
      <c r="K3346" s="288">
        <v>0.1002156</v>
      </c>
      <c r="L3346" s="288">
        <v>7.1576225999999993E-2</v>
      </c>
      <c r="M3346" s="288">
        <f t="shared" si="104"/>
        <v>2.8639374000000009E-2</v>
      </c>
      <c r="N3346" s="289">
        <f t="shared" si="105"/>
        <v>0.28577760348688236</v>
      </c>
    </row>
    <row r="3347" spans="1:14">
      <c r="A3347" s="273" t="s">
        <v>2161</v>
      </c>
      <c r="B3347" s="273">
        <v>462121402</v>
      </c>
      <c r="C3347" s="273" t="s">
        <v>2162</v>
      </c>
      <c r="D3347" s="273">
        <v>25407117</v>
      </c>
      <c r="E3347" s="273">
        <v>100</v>
      </c>
      <c r="F3347" s="273" t="s">
        <v>1772</v>
      </c>
      <c r="G3347" s="273" t="s">
        <v>1255</v>
      </c>
      <c r="H3347" s="273" t="s">
        <v>1773</v>
      </c>
      <c r="I3347" s="287">
        <v>1</v>
      </c>
      <c r="J3347" s="273">
        <v>134</v>
      </c>
      <c r="K3347" s="288">
        <v>0.13972000000000001</v>
      </c>
      <c r="L3347" s="288">
        <v>8.8799000000000003E-2</v>
      </c>
      <c r="M3347" s="288">
        <f t="shared" si="104"/>
        <v>5.0921000000000008E-2</v>
      </c>
      <c r="N3347" s="289">
        <f t="shared" si="105"/>
        <v>0.3644503292298884</v>
      </c>
    </row>
    <row r="3348" spans="1:14">
      <c r="A3348" s="273" t="s">
        <v>2161</v>
      </c>
      <c r="B3348" s="273">
        <v>462121401</v>
      </c>
      <c r="C3348" s="273" t="s">
        <v>2163</v>
      </c>
      <c r="D3348" s="273">
        <v>25407175</v>
      </c>
      <c r="E3348" s="273">
        <v>100</v>
      </c>
      <c r="F3348" s="273" t="s">
        <v>1772</v>
      </c>
      <c r="G3348" s="273" t="s">
        <v>1255</v>
      </c>
      <c r="H3348" s="273" t="s">
        <v>1773</v>
      </c>
      <c r="I3348" s="287">
        <v>1</v>
      </c>
      <c r="J3348" s="273">
        <v>63</v>
      </c>
      <c r="K3348" s="288">
        <v>4.4907199999999994E-2</v>
      </c>
      <c r="L3348" s="288">
        <v>2.6686999999999999E-2</v>
      </c>
      <c r="M3348" s="288">
        <f t="shared" si="104"/>
        <v>1.8220199999999995E-2</v>
      </c>
      <c r="N3348" s="289">
        <f t="shared" si="105"/>
        <v>0.40573003883564324</v>
      </c>
    </row>
    <row r="3349" spans="1:14">
      <c r="A3349" s="273" t="s">
        <v>2161</v>
      </c>
      <c r="B3349" s="273">
        <v>462121401</v>
      </c>
      <c r="C3349" s="273" t="s">
        <v>2163</v>
      </c>
      <c r="D3349" s="273">
        <v>25407211</v>
      </c>
      <c r="E3349" s="273">
        <v>100</v>
      </c>
      <c r="F3349" s="273" t="s">
        <v>1772</v>
      </c>
      <c r="G3349" s="273" t="s">
        <v>1255</v>
      </c>
      <c r="H3349" s="273" t="s">
        <v>1773</v>
      </c>
      <c r="I3349" s="287">
        <v>1</v>
      </c>
      <c r="J3349" s="273">
        <v>68</v>
      </c>
      <c r="K3349" s="288">
        <v>9.4848799999999997E-2</v>
      </c>
      <c r="L3349" s="288">
        <v>5.0134999999999999E-2</v>
      </c>
      <c r="M3349" s="288">
        <f t="shared" si="104"/>
        <v>4.4713799999999998E-2</v>
      </c>
      <c r="N3349" s="289">
        <f t="shared" si="105"/>
        <v>0.47142188409342028</v>
      </c>
    </row>
    <row r="3350" spans="1:14">
      <c r="A3350" s="273" t="s">
        <v>2164</v>
      </c>
      <c r="B3350" s="273">
        <v>462123601</v>
      </c>
      <c r="C3350" s="273" t="s">
        <v>1688</v>
      </c>
      <c r="D3350" s="273">
        <v>25407333</v>
      </c>
      <c r="E3350" s="273">
        <v>100</v>
      </c>
      <c r="F3350" s="273" t="s">
        <v>1772</v>
      </c>
      <c r="G3350" s="273" t="s">
        <v>1255</v>
      </c>
      <c r="H3350" s="273" t="s">
        <v>1773</v>
      </c>
      <c r="I3350" s="287">
        <v>1</v>
      </c>
      <c r="J3350" s="273">
        <v>55</v>
      </c>
      <c r="K3350" s="288">
        <v>8.7781600000000001E-2</v>
      </c>
      <c r="L3350" s="288">
        <v>7.1882000000000001E-2</v>
      </c>
      <c r="M3350" s="288">
        <f t="shared" si="104"/>
        <v>1.58996E-2</v>
      </c>
      <c r="N3350" s="289">
        <f t="shared" si="105"/>
        <v>0.18112679650405095</v>
      </c>
    </row>
    <row r="3351" spans="1:14">
      <c r="A3351" s="273" t="s">
        <v>2164</v>
      </c>
      <c r="B3351" s="273">
        <v>462123601</v>
      </c>
      <c r="C3351" s="273" t="s">
        <v>1688</v>
      </c>
      <c r="D3351" s="273">
        <v>25407335</v>
      </c>
      <c r="E3351" s="273">
        <v>100</v>
      </c>
      <c r="F3351" s="273" t="s">
        <v>1772</v>
      </c>
      <c r="G3351" s="273" t="s">
        <v>1255</v>
      </c>
      <c r="H3351" s="273" t="s">
        <v>1773</v>
      </c>
      <c r="I3351" s="287">
        <v>1</v>
      </c>
      <c r="J3351" s="273">
        <v>58</v>
      </c>
      <c r="K3351" s="288">
        <v>8.7872000000000006E-2</v>
      </c>
      <c r="L3351" s="288">
        <v>4.9624000000000001E-2</v>
      </c>
      <c r="M3351" s="288">
        <f t="shared" si="104"/>
        <v>3.8248000000000004E-2</v>
      </c>
      <c r="N3351" s="289">
        <f t="shared" si="105"/>
        <v>0.4352694828841952</v>
      </c>
    </row>
    <row r="3352" spans="1:14">
      <c r="A3352" s="273" t="s">
        <v>2164</v>
      </c>
      <c r="B3352" s="273">
        <v>462123601</v>
      </c>
      <c r="C3352" s="273" t="s">
        <v>1688</v>
      </c>
      <c r="D3352" s="273">
        <v>25407375</v>
      </c>
      <c r="E3352" s="273">
        <v>100</v>
      </c>
      <c r="F3352" s="273" t="s">
        <v>1772</v>
      </c>
      <c r="G3352" s="273" t="s">
        <v>1255</v>
      </c>
      <c r="H3352" s="273" t="s">
        <v>1773</v>
      </c>
      <c r="I3352" s="287">
        <v>1</v>
      </c>
      <c r="J3352" s="273">
        <v>68</v>
      </c>
      <c r="K3352" s="288">
        <v>6.9146399999999997E-2</v>
      </c>
      <c r="L3352" s="288">
        <v>6.1438E-2</v>
      </c>
      <c r="M3352" s="288">
        <f t="shared" si="104"/>
        <v>7.7083999999999972E-3</v>
      </c>
      <c r="N3352" s="289">
        <f t="shared" si="105"/>
        <v>0.11147941179873425</v>
      </c>
    </row>
    <row r="3353" spans="1:14">
      <c r="A3353" s="273" t="s">
        <v>2157</v>
      </c>
      <c r="B3353" s="273">
        <v>462122201</v>
      </c>
      <c r="C3353" s="273" t="s">
        <v>1677</v>
      </c>
      <c r="D3353" s="273">
        <v>25737752</v>
      </c>
      <c r="E3353" s="273">
        <v>100</v>
      </c>
      <c r="F3353" s="273" t="s">
        <v>1772</v>
      </c>
      <c r="G3353" s="273" t="s">
        <v>1255</v>
      </c>
      <c r="H3353" s="273" t="s">
        <v>1773</v>
      </c>
      <c r="I3353" s="287">
        <v>1</v>
      </c>
      <c r="J3353" s="273">
        <v>50</v>
      </c>
      <c r="K3353" s="288">
        <v>1.6174000000000001E-2</v>
      </c>
      <c r="L3353" s="288">
        <v>1.1816E-2</v>
      </c>
      <c r="M3353" s="288">
        <f t="shared" si="104"/>
        <v>4.3580000000000008E-3</v>
      </c>
      <c r="N3353" s="289">
        <f t="shared" si="105"/>
        <v>0.26944478793124771</v>
      </c>
    </row>
    <row r="3354" spans="1:14">
      <c r="A3354" s="273" t="s">
        <v>2161</v>
      </c>
      <c r="B3354" s="273">
        <v>462121402</v>
      </c>
      <c r="C3354" s="273" t="s">
        <v>2162</v>
      </c>
      <c r="D3354" s="273">
        <v>25737998</v>
      </c>
      <c r="E3354" s="273">
        <v>63</v>
      </c>
      <c r="F3354" s="273" t="s">
        <v>1772</v>
      </c>
      <c r="G3354" s="273" t="s">
        <v>1255</v>
      </c>
      <c r="H3354" s="273" t="s">
        <v>1773</v>
      </c>
      <c r="I3354" s="287">
        <v>1</v>
      </c>
      <c r="J3354" s="273">
        <v>32</v>
      </c>
      <c r="K3354" s="288">
        <v>7.6648000000000003E-3</v>
      </c>
      <c r="L3354" s="288">
        <v>3.8549999999999999E-3</v>
      </c>
      <c r="M3354" s="288">
        <f t="shared" si="104"/>
        <v>3.8098000000000003E-3</v>
      </c>
      <c r="N3354" s="289">
        <f t="shared" si="105"/>
        <v>0.49705145600667994</v>
      </c>
    </row>
    <row r="3355" spans="1:14">
      <c r="A3355" s="273" t="s">
        <v>2161</v>
      </c>
      <c r="B3355" s="273">
        <v>462121402</v>
      </c>
      <c r="C3355" s="273" t="s">
        <v>2162</v>
      </c>
      <c r="D3355" s="273">
        <v>25738042</v>
      </c>
      <c r="E3355" s="273">
        <v>63</v>
      </c>
      <c r="F3355" s="273" t="s">
        <v>1772</v>
      </c>
      <c r="G3355" s="273" t="s">
        <v>1255</v>
      </c>
      <c r="H3355" s="273" t="s">
        <v>1773</v>
      </c>
      <c r="I3355" s="287">
        <v>1</v>
      </c>
      <c r="J3355" s="273">
        <v>29</v>
      </c>
      <c r="K3355" s="288">
        <v>1.3797200000000001E-2</v>
      </c>
      <c r="L3355" s="288">
        <v>1.1658512000000001E-2</v>
      </c>
      <c r="M3355" s="288">
        <f t="shared" si="104"/>
        <v>2.1386879999999997E-3</v>
      </c>
      <c r="N3355" s="289">
        <f t="shared" si="105"/>
        <v>0.15500884237381496</v>
      </c>
    </row>
    <row r="3356" spans="1:14">
      <c r="A3356" s="273" t="s">
        <v>2151</v>
      </c>
      <c r="B3356" s="273">
        <v>462121503</v>
      </c>
      <c r="C3356" s="273" t="s">
        <v>2153</v>
      </c>
      <c r="D3356" s="273">
        <v>28556785</v>
      </c>
      <c r="E3356" s="273">
        <v>100</v>
      </c>
      <c r="F3356" s="273" t="s">
        <v>1772</v>
      </c>
      <c r="G3356" s="273" t="s">
        <v>1255</v>
      </c>
      <c r="H3356" s="273" t="s">
        <v>1773</v>
      </c>
      <c r="I3356" s="287">
        <v>1</v>
      </c>
      <c r="J3356" s="273">
        <v>55</v>
      </c>
      <c r="K3356" s="288">
        <v>3.4540800000000003E-2</v>
      </c>
      <c r="L3356" s="288">
        <v>1.6507999999999998E-2</v>
      </c>
      <c r="M3356" s="288">
        <f t="shared" si="104"/>
        <v>1.8032800000000005E-2</v>
      </c>
      <c r="N3356" s="289">
        <f t="shared" si="105"/>
        <v>0.52207244765610539</v>
      </c>
    </row>
    <row r="3357" spans="1:14">
      <c r="A3357" s="273" t="s">
        <v>2151</v>
      </c>
      <c r="B3357" s="273">
        <v>462121503</v>
      </c>
      <c r="C3357" s="273" t="s">
        <v>2153</v>
      </c>
      <c r="D3357" s="273">
        <v>28556799</v>
      </c>
      <c r="E3357" s="273">
        <v>100</v>
      </c>
      <c r="F3357" s="273" t="s">
        <v>1772</v>
      </c>
      <c r="G3357" s="273" t="s">
        <v>1255</v>
      </c>
      <c r="H3357" s="273" t="s">
        <v>1773</v>
      </c>
      <c r="I3357" s="287">
        <v>1</v>
      </c>
      <c r="J3357" s="273">
        <v>134</v>
      </c>
      <c r="K3357" s="288">
        <v>6.3078800000000004E-2</v>
      </c>
      <c r="L3357" s="288">
        <v>5.1026000000000002E-2</v>
      </c>
      <c r="M3357" s="288">
        <f t="shared" si="104"/>
        <v>1.2052800000000002E-2</v>
      </c>
      <c r="N3357" s="289">
        <f t="shared" si="105"/>
        <v>0.19107528995478673</v>
      </c>
    </row>
    <row r="3358" spans="1:14">
      <c r="A3358" s="273" t="s">
        <v>2151</v>
      </c>
      <c r="B3358" s="273">
        <v>462121503</v>
      </c>
      <c r="C3358" s="273" t="s">
        <v>2153</v>
      </c>
      <c r="D3358" s="273">
        <v>28557049</v>
      </c>
      <c r="E3358" s="273">
        <v>100</v>
      </c>
      <c r="F3358" s="273" t="s">
        <v>1772</v>
      </c>
      <c r="G3358" s="273" t="s">
        <v>1255</v>
      </c>
      <c r="H3358" s="273" t="s">
        <v>1773</v>
      </c>
      <c r="I3358" s="287">
        <v>1</v>
      </c>
      <c r="J3358" s="273">
        <v>82</v>
      </c>
      <c r="K3358" s="288">
        <v>2.31384E-2</v>
      </c>
      <c r="L3358" s="288">
        <v>1.3919000000000001E-2</v>
      </c>
      <c r="M3358" s="288">
        <f t="shared" si="104"/>
        <v>9.2193999999999991E-3</v>
      </c>
      <c r="N3358" s="289">
        <f t="shared" si="105"/>
        <v>0.39844587352625932</v>
      </c>
    </row>
    <row r="3359" spans="1:14">
      <c r="A3359" s="273" t="s">
        <v>2144</v>
      </c>
      <c r="B3359" s="273">
        <v>462131701</v>
      </c>
      <c r="C3359" s="273" t="s">
        <v>1715</v>
      </c>
      <c r="D3359" s="273">
        <v>28557977</v>
      </c>
      <c r="E3359" s="273">
        <v>100</v>
      </c>
      <c r="F3359" s="273" t="s">
        <v>1772</v>
      </c>
      <c r="G3359" s="273" t="s">
        <v>1255</v>
      </c>
      <c r="H3359" s="273" t="s">
        <v>1773</v>
      </c>
      <c r="I3359" s="287">
        <v>1</v>
      </c>
      <c r="J3359" s="273">
        <v>123</v>
      </c>
      <c r="K3359" s="288">
        <v>3.8302800000000005E-2</v>
      </c>
      <c r="L3359" s="288">
        <v>3.3293000000000003E-2</v>
      </c>
      <c r="M3359" s="288">
        <f t="shared" si="104"/>
        <v>5.0098000000000018E-3</v>
      </c>
      <c r="N3359" s="289">
        <f t="shared" si="105"/>
        <v>0.13079461553724533</v>
      </c>
    </row>
  </sheetData>
  <autoFilter ref="A3:N3359" xr:uid="{89E59D1A-399B-4632-A7F4-88DB50803C7B}"/>
  <mergeCells count="1">
    <mergeCell ref="A1:N1"/>
  </mergeCells>
  <pageMargins left="0.43307086614173229" right="0.27559055118110237" top="0.23" bottom="0.28999999999999998" header="0.31496062992125984" footer="0.31496062992125984"/>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4"/>
  <sheetViews>
    <sheetView zoomScale="90" zoomScaleNormal="90" workbookViewId="0">
      <selection activeCell="H22" sqref="H22"/>
    </sheetView>
  </sheetViews>
  <sheetFormatPr defaultColWidth="0" defaultRowHeight="15"/>
  <cols>
    <col min="1" max="1" width="9.140625" customWidth="1"/>
    <col min="2" max="2" width="19.140625" customWidth="1"/>
    <col min="3" max="3" width="27.5703125" customWidth="1"/>
    <col min="4" max="4" width="15" bestFit="1"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18" customWidth="1"/>
    <col min="16" max="16" width="14" style="218" customWidth="1"/>
    <col min="17" max="17" width="15" style="218" customWidth="1"/>
    <col min="18" max="18" width="0" hidden="1" customWidth="1"/>
    <col min="19" max="16384" width="9.140625" hidden="1"/>
  </cols>
  <sheetData>
    <row r="1" spans="1:18" ht="15.75">
      <c r="A1" s="209" t="s">
        <v>2165</v>
      </c>
      <c r="D1" s="209"/>
      <c r="E1" s="209"/>
      <c r="F1" s="209"/>
      <c r="G1" s="209"/>
      <c r="H1" s="209"/>
      <c r="I1" s="209"/>
      <c r="J1" s="209"/>
      <c r="K1" s="209"/>
      <c r="L1" s="209"/>
      <c r="M1" s="209"/>
      <c r="N1" s="209"/>
      <c r="O1" s="210"/>
      <c r="P1" s="210"/>
      <c r="Q1" s="210" t="s">
        <v>2166</v>
      </c>
      <c r="R1" s="209"/>
    </row>
    <row r="2" spans="1:18" ht="15.75">
      <c r="C2" s="209"/>
      <c r="D2" s="209"/>
      <c r="E2" s="209"/>
      <c r="F2" s="209"/>
      <c r="G2" s="209"/>
      <c r="H2" s="209"/>
      <c r="I2" s="209"/>
      <c r="J2" s="209"/>
      <c r="K2" s="209"/>
      <c r="L2" s="209"/>
      <c r="M2" s="209"/>
      <c r="N2" s="209"/>
      <c r="O2" s="210"/>
      <c r="P2" s="210"/>
      <c r="R2" s="209"/>
    </row>
    <row r="3" spans="1:18" ht="15.75">
      <c r="A3" s="535" t="s">
        <v>272</v>
      </c>
      <c r="B3" s="535" t="s">
        <v>2167</v>
      </c>
      <c r="C3" s="535" t="s">
        <v>2168</v>
      </c>
      <c r="D3" s="535" t="s">
        <v>2169</v>
      </c>
      <c r="E3" s="535"/>
      <c r="F3" s="535"/>
      <c r="G3" s="535" t="s">
        <v>2170</v>
      </c>
      <c r="H3" s="535"/>
      <c r="I3" s="535"/>
      <c r="J3" s="535" t="s">
        <v>2171</v>
      </c>
      <c r="K3" s="535"/>
      <c r="L3" s="535" t="s">
        <v>2172</v>
      </c>
      <c r="M3" s="535"/>
      <c r="N3" s="535"/>
      <c r="O3" s="535" t="s">
        <v>2173</v>
      </c>
      <c r="P3" s="535" t="s">
        <v>2174</v>
      </c>
      <c r="Q3" s="535" t="s">
        <v>2175</v>
      </c>
      <c r="R3" s="209"/>
    </row>
    <row r="4" spans="1:18" ht="63">
      <c r="A4" s="535"/>
      <c r="B4" s="535"/>
      <c r="C4" s="535"/>
      <c r="D4" s="275" t="s">
        <v>349</v>
      </c>
      <c r="E4" s="275" t="s">
        <v>2176</v>
      </c>
      <c r="F4" s="275" t="s">
        <v>82</v>
      </c>
      <c r="G4" s="275" t="s">
        <v>2177</v>
      </c>
      <c r="H4" s="275" t="s">
        <v>2178</v>
      </c>
      <c r="I4" s="275" t="s">
        <v>82</v>
      </c>
      <c r="J4" s="275" t="s">
        <v>2179</v>
      </c>
      <c r="K4" s="275" t="s">
        <v>2180</v>
      </c>
      <c r="L4" s="275" t="s">
        <v>2181</v>
      </c>
      <c r="M4" s="275" t="s">
        <v>2182</v>
      </c>
      <c r="N4" s="275" t="s">
        <v>82</v>
      </c>
      <c r="O4" s="535"/>
      <c r="P4" s="535"/>
      <c r="Q4" s="535"/>
      <c r="R4" s="209"/>
    </row>
    <row r="5" spans="1:18" ht="15.75">
      <c r="A5" s="535"/>
      <c r="B5" s="535"/>
      <c r="C5" s="535"/>
      <c r="D5" s="536" t="s">
        <v>2183</v>
      </c>
      <c r="E5" s="536"/>
      <c r="F5" s="536"/>
      <c r="G5" s="536" t="s">
        <v>2183</v>
      </c>
      <c r="H5" s="536"/>
      <c r="I5" s="536"/>
      <c r="J5" s="536" t="s">
        <v>2184</v>
      </c>
      <c r="K5" s="536"/>
      <c r="L5" s="536" t="s">
        <v>2185</v>
      </c>
      <c r="M5" s="536"/>
      <c r="N5" s="536"/>
      <c r="O5" s="274" t="s">
        <v>2185</v>
      </c>
      <c r="P5" s="274" t="s">
        <v>2185</v>
      </c>
      <c r="Q5" s="274" t="s">
        <v>2185</v>
      </c>
      <c r="R5" s="209"/>
    </row>
    <row r="6" spans="1:18" ht="15.75">
      <c r="A6" s="537">
        <v>1</v>
      </c>
      <c r="B6" s="537" t="s">
        <v>2186</v>
      </c>
      <c r="C6" s="276">
        <v>1</v>
      </c>
      <c r="D6" s="276">
        <v>2</v>
      </c>
      <c r="E6" s="276">
        <v>3</v>
      </c>
      <c r="F6" s="276" t="s">
        <v>2187</v>
      </c>
      <c r="G6" s="276">
        <v>5</v>
      </c>
      <c r="H6" s="276">
        <v>6</v>
      </c>
      <c r="I6" s="276" t="s">
        <v>2188</v>
      </c>
      <c r="J6" s="276">
        <v>8</v>
      </c>
      <c r="K6" s="276">
        <v>9</v>
      </c>
      <c r="L6" s="276" t="s">
        <v>2189</v>
      </c>
      <c r="M6" s="276" t="s">
        <v>2190</v>
      </c>
      <c r="N6" s="276" t="s">
        <v>2191</v>
      </c>
      <c r="O6" s="274">
        <v>13</v>
      </c>
      <c r="P6" s="274">
        <v>14</v>
      </c>
      <c r="Q6" s="274" t="s">
        <v>2192</v>
      </c>
      <c r="R6" s="209"/>
    </row>
    <row r="7" spans="1:18">
      <c r="A7" s="537"/>
      <c r="B7" s="537"/>
      <c r="C7" s="277" t="s">
        <v>235</v>
      </c>
      <c r="D7" s="285">
        <v>1700174000</v>
      </c>
      <c r="E7" s="285">
        <v>29439000.000000004</v>
      </c>
      <c r="F7" s="283">
        <f>D7+E7</f>
        <v>1729613000</v>
      </c>
      <c r="G7" s="211" t="s">
        <v>39</v>
      </c>
      <c r="H7" s="211" t="s">
        <v>39</v>
      </c>
      <c r="I7" s="211" t="s">
        <v>39</v>
      </c>
      <c r="J7" s="212" t="s">
        <v>39</v>
      </c>
      <c r="K7" s="212" t="s">
        <v>39</v>
      </c>
      <c r="L7" s="212" t="s">
        <v>39</v>
      </c>
      <c r="M7" s="212" t="s">
        <v>39</v>
      </c>
      <c r="N7" s="212" t="s">
        <v>39</v>
      </c>
      <c r="O7" s="212" t="s">
        <v>39</v>
      </c>
      <c r="P7" s="212" t="s">
        <v>39</v>
      </c>
      <c r="Q7" s="212" t="s">
        <v>39</v>
      </c>
    </row>
    <row r="8" spans="1:18">
      <c r="A8" s="537"/>
      <c r="B8" s="537"/>
      <c r="C8" s="277" t="s">
        <v>900</v>
      </c>
      <c r="D8" s="285">
        <v>89577999.999999985</v>
      </c>
      <c r="E8" s="285">
        <v>13316000.000000002</v>
      </c>
      <c r="F8" s="283">
        <f t="shared" ref="F8:F11" si="0">D8+E8</f>
        <v>102893999.99999999</v>
      </c>
      <c r="G8" s="211" t="s">
        <v>39</v>
      </c>
      <c r="H8" s="211" t="s">
        <v>39</v>
      </c>
      <c r="I8" s="211" t="s">
        <v>39</v>
      </c>
      <c r="J8" s="212" t="s">
        <v>39</v>
      </c>
      <c r="K8" s="212" t="s">
        <v>39</v>
      </c>
      <c r="L8" s="212" t="s">
        <v>39</v>
      </c>
      <c r="M8" s="212" t="s">
        <v>39</v>
      </c>
      <c r="N8" s="212" t="s">
        <v>39</v>
      </c>
      <c r="O8" s="212" t="s">
        <v>39</v>
      </c>
      <c r="P8" s="213" t="s">
        <v>39</v>
      </c>
      <c r="Q8" s="213" t="s">
        <v>39</v>
      </c>
    </row>
    <row r="9" spans="1:18">
      <c r="A9" s="537"/>
      <c r="B9" s="537"/>
      <c r="C9" s="278" t="s">
        <v>237</v>
      </c>
      <c r="D9" s="285">
        <v>539009000</v>
      </c>
      <c r="E9" s="285">
        <v>5255000</v>
      </c>
      <c r="F9" s="283">
        <f t="shared" si="0"/>
        <v>544264000</v>
      </c>
      <c r="G9" s="211" t="s">
        <v>39</v>
      </c>
      <c r="H9" s="211" t="s">
        <v>39</v>
      </c>
      <c r="I9" s="211" t="s">
        <v>39</v>
      </c>
      <c r="J9" s="212" t="s">
        <v>39</v>
      </c>
      <c r="K9" s="212" t="s">
        <v>39</v>
      </c>
      <c r="L9" s="212" t="s">
        <v>39</v>
      </c>
      <c r="M9" s="212" t="s">
        <v>39</v>
      </c>
      <c r="N9" s="212" t="s">
        <v>39</v>
      </c>
      <c r="O9" s="212" t="s">
        <v>39</v>
      </c>
      <c r="P9" s="212" t="s">
        <v>39</v>
      </c>
      <c r="Q9" s="212" t="s">
        <v>39</v>
      </c>
    </row>
    <row r="10" spans="1:18">
      <c r="A10" s="537"/>
      <c r="B10" s="537"/>
      <c r="C10" s="278" t="s">
        <v>238</v>
      </c>
      <c r="D10" s="285">
        <v>3213096000</v>
      </c>
      <c r="E10" s="285">
        <v>0</v>
      </c>
      <c r="F10" s="283">
        <f t="shared" si="0"/>
        <v>3213096000</v>
      </c>
      <c r="G10" s="211" t="s">
        <v>39</v>
      </c>
      <c r="H10" s="211" t="s">
        <v>39</v>
      </c>
      <c r="I10" s="211" t="s">
        <v>39</v>
      </c>
      <c r="J10" s="212" t="s">
        <v>39</v>
      </c>
      <c r="K10" s="212" t="s">
        <v>39</v>
      </c>
      <c r="L10" s="212" t="s">
        <v>39</v>
      </c>
      <c r="M10" s="212" t="s">
        <v>39</v>
      </c>
      <c r="N10" s="212" t="s">
        <v>39</v>
      </c>
      <c r="O10" s="212" t="s">
        <v>39</v>
      </c>
      <c r="P10" s="212" t="s">
        <v>39</v>
      </c>
      <c r="Q10" s="212" t="s">
        <v>39</v>
      </c>
    </row>
    <row r="11" spans="1:18">
      <c r="A11" s="537"/>
      <c r="B11" s="537"/>
      <c r="C11" s="277" t="s">
        <v>2193</v>
      </c>
      <c r="D11" s="285">
        <v>836469000</v>
      </c>
      <c r="E11" s="285">
        <v>41859000</v>
      </c>
      <c r="F11" s="283">
        <f t="shared" si="0"/>
        <v>878328000</v>
      </c>
      <c r="G11" s="211" t="s">
        <v>39</v>
      </c>
      <c r="H11" s="211" t="s">
        <v>39</v>
      </c>
      <c r="I11" s="211" t="s">
        <v>39</v>
      </c>
      <c r="J11" s="212" t="s">
        <v>39</v>
      </c>
      <c r="K11" s="212" t="s">
        <v>39</v>
      </c>
      <c r="L11" s="212" t="s">
        <v>39</v>
      </c>
      <c r="M11" s="212" t="s">
        <v>39</v>
      </c>
      <c r="N11" s="212" t="s">
        <v>39</v>
      </c>
      <c r="O11" s="212" t="s">
        <v>39</v>
      </c>
      <c r="P11" s="213" t="s">
        <v>39</v>
      </c>
      <c r="Q11" s="213" t="s">
        <v>39</v>
      </c>
    </row>
    <row r="12" spans="1:18" s="214" customFormat="1">
      <c r="A12" s="537"/>
      <c r="B12" s="537"/>
      <c r="C12" s="279" t="s">
        <v>82</v>
      </c>
      <c r="D12" s="284">
        <f>SUM(D7:D11)</f>
        <v>6378326000</v>
      </c>
      <c r="E12" s="284">
        <f t="shared" ref="E12:Q12" si="1">SUM(E7:E11)</f>
        <v>89869000</v>
      </c>
      <c r="F12" s="284">
        <f t="shared" si="1"/>
        <v>6468195000</v>
      </c>
      <c r="G12" s="215">
        <f t="shared" si="1"/>
        <v>0</v>
      </c>
      <c r="H12" s="215">
        <f t="shared" si="1"/>
        <v>0</v>
      </c>
      <c r="I12" s="215">
        <f t="shared" si="1"/>
        <v>0</v>
      </c>
      <c r="J12" s="215">
        <f t="shared" si="1"/>
        <v>0</v>
      </c>
      <c r="K12" s="215">
        <f t="shared" si="1"/>
        <v>0</v>
      </c>
      <c r="L12" s="215">
        <f t="shared" si="1"/>
        <v>0</v>
      </c>
      <c r="M12" s="215">
        <f t="shared" si="1"/>
        <v>0</v>
      </c>
      <c r="N12" s="215">
        <f t="shared" si="1"/>
        <v>0</v>
      </c>
      <c r="O12" s="215">
        <f t="shared" si="1"/>
        <v>0</v>
      </c>
      <c r="P12" s="215">
        <f t="shared" si="1"/>
        <v>0</v>
      </c>
      <c r="Q12" s="215">
        <f t="shared" si="1"/>
        <v>0</v>
      </c>
    </row>
    <row r="14" spans="1:18" ht="18.75">
      <c r="C14" s="534" t="s">
        <v>2194</v>
      </c>
      <c r="D14" s="534"/>
      <c r="E14" s="534"/>
      <c r="F14" s="534"/>
      <c r="G14" s="534"/>
      <c r="H14" s="534"/>
      <c r="I14" s="534"/>
      <c r="J14" s="534"/>
      <c r="K14" s="534"/>
      <c r="L14" s="534"/>
      <c r="M14" s="534"/>
      <c r="N14" s="534"/>
      <c r="O14" s="534"/>
      <c r="P14" s="534"/>
      <c r="Q14" s="534"/>
    </row>
  </sheetData>
  <mergeCells count="17">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 ref="G3:I3"/>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2006-09-16T00:00:00Z</dcterms:created>
  <dcterms:modified xsi:type="dcterms:W3CDTF">2025-08-01T09:32:36Z</dcterms:modified>
  <cp:category/>
  <cp:contentStatus/>
</cp:coreProperties>
</file>