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21"/>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18" r:id="rId6"/>
    <sheet name="Detail of Consumers&amp;Consumption" sheetId="2" r:id="rId7"/>
    <sheet name="Details on Feeder Levels" sheetId="20" r:id="rId8"/>
    <sheet name="A.Division wise status of DT" sheetId="22" r:id="rId9"/>
    <sheet name="B.Details of DT wise Losses" sheetId="10" r:id="rId10"/>
    <sheet name="Subsidy Details" sheetId="19" r:id="rId11"/>
  </sheets>
  <definedNames>
    <definedName name="_xlnm._FilterDatabase" localSheetId="8" hidden="1">'A.Division wise status of DT'!$A$6:$L$718</definedName>
    <definedName name="_xlnm._FilterDatabase" localSheetId="9" hidden="1">'B.Details of DT wise Losses'!$A$3:$N$474</definedName>
    <definedName name="_xlnm._FilterDatabase" localSheetId="6" hidden="1">'Detail of Consumers&amp;Consumption'!$A$4:$G$31</definedName>
    <definedName name="_xlnm._FilterDatabase" localSheetId="7" hidden="1">'Details on Feeder Levels'!$A$3:$S$488</definedName>
    <definedName name="_xlnm._FilterDatabase" localSheetId="3" hidden="1">'Division Wise Losses'!$A$6:$X$673</definedName>
    <definedName name="_xlnm._FilterDatabase" localSheetId="4" hidden="1">'Form-Input Energy'!$A$29:$Y$168</definedName>
    <definedName name="_xlnm.Print_Area" localSheetId="8">'A.Division wise status of DT'!$A$1:$L$718</definedName>
    <definedName name="_xlnm.Print_Area" localSheetId="9">'B.Details of DT wise Losses'!$A$1:$N$474</definedName>
    <definedName name="_xlnm.Print_Area" localSheetId="6">'Detail of Consumers&amp;Consumption'!$A$1:$G$31</definedName>
    <definedName name="_xlnm.Print_Area" localSheetId="5">'Details of Received Sources'!$A$1:$Q$26</definedName>
    <definedName name="_xlnm.Print_Area" localSheetId="7">'Details on Feeder Levels'!$A$1:$Q$488</definedName>
    <definedName name="_xlnm.Print_Area" localSheetId="3">'Division Wise Losses'!$A$1:$X$691</definedName>
    <definedName name="_xlnm.Print_Area" localSheetId="4">'Form-Input Energy'!$A$1:$L$25</definedName>
    <definedName name="_xlnm.Print_Area" localSheetId="0">'General Information'!$A$1:$F$33</definedName>
    <definedName name="_xlnm.Print_Area" localSheetId="2">'Infrastructure Details'!$A$1:$F$108</definedName>
    <definedName name="_xlnm.Print_Area" localSheetId="10">'Subsidy Details'!$1:$14</definedName>
    <definedName name="_xlnm.Print_Area" localSheetId="1">'Summary Sheet'!$A$1:$D$24</definedName>
    <definedName name="_xlnm.Print_Titles" localSheetId="8">'A.Division wise status of DT'!$1:$6</definedName>
    <definedName name="_xlnm.Print_Titles" localSheetId="9">'B.Details of DT wise Losses'!$1:$3</definedName>
    <definedName name="_xlnm.Print_Titles" localSheetId="6">'Detail of Consumers&amp;Consumption'!$1:$4</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62913"/>
</workbook>
</file>

<file path=xl/calcChain.xml><?xml version="1.0" encoding="utf-8"?>
<calcChain xmlns="http://schemas.openxmlformats.org/spreadsheetml/2006/main">
  <c r="H24" i="22" l="1"/>
  <c r="H27" i="22"/>
  <c r="H17" i="22"/>
  <c r="H30" i="22"/>
  <c r="H36" i="22"/>
  <c r="H12" i="22"/>
  <c r="H28" i="22"/>
  <c r="H29" i="22"/>
  <c r="H23" i="22"/>
  <c r="H8" i="22"/>
  <c r="H18" i="22"/>
  <c r="H25" i="22"/>
  <c r="H31" i="22"/>
  <c r="H35" i="22"/>
  <c r="H9" i="22"/>
  <c r="H10" i="22"/>
  <c r="H15" i="22"/>
  <c r="H34" i="22"/>
  <c r="H7" i="22"/>
  <c r="H19" i="22"/>
  <c r="H26" i="22"/>
  <c r="H13" i="22"/>
  <c r="H14" i="22"/>
  <c r="H11" i="22"/>
  <c r="H32" i="22"/>
  <c r="H33" i="22"/>
  <c r="H20" i="22"/>
  <c r="H21" i="22"/>
  <c r="H38" i="22"/>
  <c r="H37" i="22"/>
  <c r="H22" i="22"/>
  <c r="H42" i="22"/>
  <c r="H39" i="22"/>
  <c r="H53" i="22"/>
  <c r="H63" i="22"/>
  <c r="H45" i="22"/>
  <c r="H48" i="22"/>
  <c r="H52" i="22"/>
  <c r="H61" i="22"/>
  <c r="H44" i="22"/>
  <c r="H66" i="22"/>
  <c r="H51" i="22"/>
  <c r="H65" i="22"/>
  <c r="H46" i="22"/>
  <c r="H59" i="22"/>
  <c r="H55" i="22"/>
  <c r="H64" i="22"/>
  <c r="H54" i="22"/>
  <c r="H56" i="22"/>
  <c r="H43" i="22"/>
  <c r="H41" i="22"/>
  <c r="H50" i="22"/>
  <c r="H49" i="22"/>
  <c r="H62" i="22"/>
  <c r="H57" i="22"/>
  <c r="H58" i="22"/>
  <c r="H40" i="22"/>
  <c r="H47" i="22"/>
  <c r="H60" i="22"/>
  <c r="H141" i="22"/>
  <c r="H132" i="22"/>
  <c r="H148" i="22"/>
  <c r="H122" i="22"/>
  <c r="H146" i="22"/>
  <c r="H118" i="22"/>
  <c r="H139" i="22"/>
  <c r="H127" i="22"/>
  <c r="H116" i="22"/>
  <c r="H147" i="22"/>
  <c r="H134" i="22"/>
  <c r="H143" i="22"/>
  <c r="H119" i="22"/>
  <c r="H125" i="22"/>
  <c r="H137" i="22"/>
  <c r="H145" i="22"/>
  <c r="H138" i="22"/>
  <c r="H135" i="22"/>
  <c r="H117" i="22"/>
  <c r="H131" i="22"/>
  <c r="H136" i="22"/>
  <c r="H142" i="22"/>
  <c r="H128" i="22"/>
  <c r="H126" i="22"/>
  <c r="H124" i="22"/>
  <c r="H130" i="22"/>
  <c r="H115" i="22"/>
  <c r="H123" i="22"/>
  <c r="H144" i="22"/>
  <c r="H140" i="22"/>
  <c r="H121" i="22"/>
  <c r="H133" i="22"/>
  <c r="H129" i="22"/>
  <c r="H149" i="22"/>
  <c r="H120" i="22"/>
  <c r="H111" i="22"/>
  <c r="H112" i="22"/>
  <c r="H114" i="22"/>
  <c r="H92" i="22"/>
  <c r="H93" i="22"/>
  <c r="H74" i="22"/>
  <c r="H71" i="22"/>
  <c r="H106" i="22"/>
  <c r="H110" i="22"/>
  <c r="H109" i="22"/>
  <c r="H87" i="22"/>
  <c r="H68" i="22"/>
  <c r="H79" i="22"/>
  <c r="H102" i="22"/>
  <c r="H98" i="22"/>
  <c r="H107" i="22"/>
  <c r="H101" i="22"/>
  <c r="H82" i="22"/>
  <c r="H100" i="22"/>
  <c r="H76" i="22"/>
  <c r="H80" i="22"/>
  <c r="H85" i="22"/>
  <c r="H78" i="22"/>
  <c r="H77" i="22"/>
  <c r="H90" i="22"/>
  <c r="H84" i="22"/>
  <c r="H95" i="22"/>
  <c r="H70" i="22"/>
  <c r="H99" i="22"/>
  <c r="H105" i="22"/>
  <c r="H103" i="22"/>
  <c r="H91" i="22"/>
  <c r="H81" i="22"/>
  <c r="H86" i="22"/>
  <c r="H104" i="22"/>
  <c r="H75" i="22"/>
  <c r="H72" i="22"/>
  <c r="H69" i="22"/>
  <c r="H96" i="22"/>
  <c r="H67" i="22"/>
  <c r="H88" i="22"/>
  <c r="H97" i="22"/>
  <c r="H89" i="22"/>
  <c r="H94" i="22"/>
  <c r="H73" i="22"/>
  <c r="H83" i="22"/>
  <c r="H108" i="22"/>
  <c r="H113" i="22"/>
  <c r="H194" i="22"/>
  <c r="H188" i="22"/>
  <c r="H195" i="22"/>
  <c r="H198" i="22"/>
  <c r="H196" i="22"/>
  <c r="H214" i="22"/>
  <c r="H217" i="22"/>
  <c r="H215" i="22"/>
  <c r="H164" i="22"/>
  <c r="H200" i="22"/>
  <c r="H216" i="22"/>
  <c r="H211" i="22"/>
  <c r="H212" i="22"/>
  <c r="H205" i="22"/>
  <c r="H199" i="22"/>
  <c r="H153" i="22"/>
  <c r="H213" i="22"/>
  <c r="H171" i="22"/>
  <c r="H161" i="22"/>
  <c r="H173" i="22"/>
  <c r="H197" i="22"/>
  <c r="H155" i="22"/>
  <c r="H186" i="22"/>
  <c r="H167" i="22"/>
  <c r="H202" i="22"/>
  <c r="H162" i="22"/>
  <c r="H152" i="22"/>
  <c r="H156" i="22"/>
  <c r="H181" i="22"/>
  <c r="H182" i="22"/>
  <c r="H209" i="22"/>
  <c r="H158" i="22"/>
  <c r="H206" i="22"/>
  <c r="H190" i="22"/>
  <c r="H191" i="22"/>
  <c r="H185" i="22"/>
  <c r="H184" i="22"/>
  <c r="H218" i="22"/>
  <c r="H150" i="22"/>
  <c r="H172" i="22"/>
  <c r="H154" i="22"/>
  <c r="H183" i="22"/>
  <c r="H203" i="22"/>
  <c r="H166" i="22"/>
  <c r="H151" i="22"/>
  <c r="H210" i="22"/>
  <c r="H201" i="22"/>
  <c r="H208" i="22"/>
  <c r="H170" i="22"/>
  <c r="H207" i="22"/>
  <c r="H159" i="22"/>
  <c r="H187" i="22"/>
  <c r="H178" i="22"/>
  <c r="H177" i="22"/>
  <c r="H189" i="22"/>
  <c r="H163" i="22"/>
  <c r="H157" i="22"/>
  <c r="H192" i="22"/>
  <c r="H168" i="22"/>
  <c r="H169" i="22"/>
  <c r="H180" i="22"/>
  <c r="H165" i="22"/>
  <c r="H176" i="22"/>
  <c r="H193" i="22"/>
  <c r="H179" i="22"/>
  <c r="H174" i="22"/>
  <c r="H175" i="22"/>
  <c r="H204" i="22"/>
  <c r="H160" i="22"/>
  <c r="H410" i="22"/>
  <c r="H399" i="22"/>
  <c r="H402" i="22"/>
  <c r="H380" i="22"/>
  <c r="H425" i="22"/>
  <c r="H371" i="22"/>
  <c r="H397" i="22"/>
  <c r="H431" i="22"/>
  <c r="H423" i="22"/>
  <c r="H368" i="22"/>
  <c r="H385" i="22"/>
  <c r="H374" i="22"/>
  <c r="H365" i="22"/>
  <c r="H384" i="22"/>
  <c r="H392" i="22"/>
  <c r="H429" i="22"/>
  <c r="H400" i="22"/>
  <c r="H401" i="22"/>
  <c r="H398" i="22"/>
  <c r="H427" i="22"/>
  <c r="H388" i="22"/>
  <c r="H418" i="22"/>
  <c r="H406" i="22"/>
  <c r="H379" i="22"/>
  <c r="H376" i="22"/>
  <c r="H428" i="22"/>
  <c r="H367" i="22"/>
  <c r="H411" i="22"/>
  <c r="H409" i="22"/>
  <c r="H405" i="22"/>
  <c r="H415" i="22"/>
  <c r="H419" i="22"/>
  <c r="H404" i="22"/>
  <c r="H394" i="22"/>
  <c r="H387" i="22"/>
  <c r="H378" i="22"/>
  <c r="H416" i="22"/>
  <c r="H377" i="22"/>
  <c r="H417" i="22"/>
  <c r="H382" i="22"/>
  <c r="H391" i="22"/>
  <c r="H408" i="22"/>
  <c r="H414" i="22"/>
  <c r="H413" i="22"/>
  <c r="H372" i="22"/>
  <c r="H390" i="22"/>
  <c r="H386" i="22"/>
  <c r="H393" i="22"/>
  <c r="H373" i="22"/>
  <c r="H426" i="22"/>
  <c r="H407" i="22"/>
  <c r="H424" i="22"/>
  <c r="H395" i="22"/>
  <c r="H412" i="22"/>
  <c r="H369" i="22"/>
  <c r="H383" i="22"/>
  <c r="H420" i="22"/>
  <c r="H381" i="22"/>
  <c r="H422" i="22"/>
  <c r="H396" i="22"/>
  <c r="H430" i="22"/>
  <c r="H421" i="22"/>
  <c r="H389" i="22"/>
  <c r="H370" i="22"/>
  <c r="H366" i="22"/>
  <c r="H403" i="22"/>
  <c r="H375" i="22"/>
  <c r="H450" i="22"/>
  <c r="H442" i="22"/>
  <c r="H452" i="22"/>
  <c r="H445" i="22"/>
  <c r="H435" i="22"/>
  <c r="H459" i="22"/>
  <c r="H464" i="22"/>
  <c r="H433" i="22"/>
  <c r="H441" i="22"/>
  <c r="H465" i="22"/>
  <c r="H462" i="22"/>
  <c r="H461" i="22"/>
  <c r="H463" i="22"/>
  <c r="H460" i="22"/>
  <c r="H471" i="22"/>
  <c r="H440" i="22"/>
  <c r="H448" i="22"/>
  <c r="H436" i="22"/>
  <c r="H454" i="22"/>
  <c r="H453" i="22"/>
  <c r="H458" i="22"/>
  <c r="H446" i="22"/>
  <c r="H476" i="22"/>
  <c r="H468" i="22"/>
  <c r="H444" i="22"/>
  <c r="H443" i="22"/>
  <c r="H457" i="22"/>
  <c r="H466" i="22"/>
  <c r="H447" i="22"/>
  <c r="H437" i="22"/>
  <c r="H432" i="22"/>
  <c r="H456" i="22"/>
  <c r="H472" i="22"/>
  <c r="H475" i="22"/>
  <c r="H473" i="22"/>
  <c r="H469" i="22"/>
  <c r="H478" i="22"/>
  <c r="H470" i="22"/>
  <c r="H479" i="22"/>
  <c r="H477" i="22"/>
  <c r="H449" i="22"/>
  <c r="H434" i="22"/>
  <c r="H467" i="22"/>
  <c r="H439" i="22"/>
  <c r="H451" i="22"/>
  <c r="H455" i="22"/>
  <c r="H438" i="22"/>
  <c r="H474" i="22"/>
  <c r="H250" i="22"/>
  <c r="H251" i="22"/>
  <c r="H220" i="22"/>
  <c r="H263" i="22"/>
  <c r="H264" i="22"/>
  <c r="H273" i="22"/>
  <c r="H270" i="22"/>
  <c r="H289" i="22"/>
  <c r="H243" i="22"/>
  <c r="H276" i="22"/>
  <c r="H237" i="22"/>
  <c r="H232" i="22"/>
  <c r="H277" i="22"/>
  <c r="H230" i="22"/>
  <c r="H238" i="22"/>
  <c r="H248" i="22"/>
  <c r="H284" i="22"/>
  <c r="H258" i="22"/>
  <c r="H255" i="22"/>
  <c r="H229" i="22"/>
  <c r="H222" i="22"/>
  <c r="H269" i="22"/>
  <c r="H225" i="22"/>
  <c r="H242" i="22"/>
  <c r="H267" i="22"/>
  <c r="H244" i="22"/>
  <c r="H236" i="22"/>
  <c r="H278" i="22"/>
  <c r="H265" i="22"/>
  <c r="H288" i="22"/>
  <c r="H223" i="22"/>
  <c r="H259" i="22"/>
  <c r="H287" i="22"/>
  <c r="H285" i="22"/>
  <c r="H235" i="22"/>
  <c r="H240" i="22"/>
  <c r="H221" i="22"/>
  <c r="H231" i="22"/>
  <c r="H280" i="22"/>
  <c r="H283" i="22"/>
  <c r="H226" i="22"/>
  <c r="H256" i="22"/>
  <c r="H274" i="22"/>
  <c r="H241" i="22"/>
  <c r="H260" i="22"/>
  <c r="H261" i="22"/>
  <c r="H271" i="22"/>
  <c r="H272" i="22"/>
  <c r="H239" i="22"/>
  <c r="H262" i="22"/>
  <c r="H253" i="22"/>
  <c r="H227" i="22"/>
  <c r="H286" i="22"/>
  <c r="H245" i="22"/>
  <c r="H249" i="22"/>
  <c r="H228" i="22"/>
  <c r="H281" i="22"/>
  <c r="H246" i="22"/>
  <c r="H282" i="22"/>
  <c r="H279" i="22"/>
  <c r="H234" i="22"/>
  <c r="H268" i="22"/>
  <c r="H247" i="22"/>
  <c r="H233" i="22"/>
  <c r="H224" i="22"/>
  <c r="H254" i="22"/>
  <c r="H219" i="22"/>
  <c r="H290" i="22"/>
  <c r="H252" i="22"/>
  <c r="H257" i="22"/>
  <c r="H275" i="22"/>
  <c r="H266" i="22"/>
  <c r="H349" i="22"/>
  <c r="H334" i="22"/>
  <c r="H362" i="22"/>
  <c r="H355" i="22"/>
  <c r="H363" i="22"/>
  <c r="H356" i="22"/>
  <c r="H364" i="22"/>
  <c r="H340" i="22"/>
  <c r="H358" i="22"/>
  <c r="H341" i="22"/>
  <c r="H342" i="22"/>
  <c r="H359" i="22"/>
  <c r="H351" i="22"/>
  <c r="H360" i="22"/>
  <c r="H343" i="22"/>
  <c r="H338" i="22"/>
  <c r="H345" i="22"/>
  <c r="H332" i="22"/>
  <c r="H352" i="22"/>
  <c r="H348" i="22"/>
  <c r="H353" i="22"/>
  <c r="H333" i="22"/>
  <c r="H361" i="22"/>
  <c r="H339" i="22"/>
  <c r="H335" i="22"/>
  <c r="H336" i="22"/>
  <c r="H337" i="22"/>
  <c r="H347" i="22"/>
  <c r="H346" i="22"/>
  <c r="H354" i="22"/>
  <c r="H344" i="22"/>
  <c r="H357" i="22"/>
  <c r="H350" i="22"/>
  <c r="H291" i="22"/>
  <c r="H305" i="22"/>
  <c r="H302" i="22"/>
  <c r="H292" i="22"/>
  <c r="H319" i="22"/>
  <c r="H308" i="22"/>
  <c r="H306" i="22"/>
  <c r="H293" i="22"/>
  <c r="H294" i="22"/>
  <c r="H310" i="22"/>
  <c r="H303" i="22"/>
  <c r="H309" i="22"/>
  <c r="H325" i="22"/>
  <c r="H299" i="22"/>
  <c r="H331" i="22"/>
  <c r="H320" i="22"/>
  <c r="H298" i="22"/>
  <c r="H313" i="22"/>
  <c r="H321" i="22"/>
  <c r="H315" i="22"/>
  <c r="H301" i="22"/>
  <c r="H329" i="22"/>
  <c r="H317" i="22"/>
  <c r="H314" i="22"/>
  <c r="H297" i="22"/>
  <c r="H330" i="22"/>
  <c r="H318" i="22"/>
  <c r="H304" i="22"/>
  <c r="H296" i="22"/>
  <c r="H307" i="22"/>
  <c r="H312" i="22"/>
  <c r="H324" i="22"/>
  <c r="H311" i="22"/>
  <c r="H295" i="22"/>
  <c r="H322" i="22"/>
  <c r="H328" i="22"/>
  <c r="H326" i="22"/>
  <c r="H300" i="22"/>
  <c r="H323" i="22"/>
  <c r="H316" i="22"/>
  <c r="H327" i="22"/>
  <c r="H499" i="22"/>
  <c r="H515" i="22"/>
  <c r="H487" i="22"/>
  <c r="H518" i="22"/>
  <c r="H492" i="22"/>
  <c r="H509" i="22"/>
  <c r="H502" i="22"/>
  <c r="H491" i="22"/>
  <c r="H525" i="22"/>
  <c r="H520" i="22"/>
  <c r="H526" i="22"/>
  <c r="H504" i="22"/>
  <c r="H498" i="22"/>
  <c r="H501" i="22"/>
  <c r="H505" i="22"/>
  <c r="H490" i="22"/>
  <c r="H482" i="22"/>
  <c r="H517" i="22"/>
  <c r="H511" i="22"/>
  <c r="H493" i="22"/>
  <c r="H495" i="22"/>
  <c r="H496" i="22"/>
  <c r="H503" i="22"/>
  <c r="H516" i="22"/>
  <c r="H512" i="22"/>
  <c r="H522" i="22"/>
  <c r="H480" i="22"/>
  <c r="H483" i="22"/>
  <c r="H486" i="22"/>
  <c r="H507" i="22"/>
  <c r="H521" i="22"/>
  <c r="H510" i="22"/>
  <c r="H494" i="22"/>
  <c r="H519" i="22"/>
  <c r="H508" i="22"/>
  <c r="H524" i="22"/>
  <c r="H481" i="22"/>
  <c r="H485" i="22"/>
  <c r="H484" i="22"/>
  <c r="H514" i="22"/>
  <c r="H529" i="22"/>
  <c r="H561" i="22"/>
  <c r="H535" i="22"/>
  <c r="H540" i="22"/>
  <c r="H559" i="22"/>
  <c r="H562" i="22"/>
  <c r="H530" i="22"/>
  <c r="H555" i="22"/>
  <c r="H563" i="22"/>
  <c r="H554" i="22"/>
  <c r="H552" i="22"/>
  <c r="H557" i="22"/>
  <c r="H547" i="22"/>
  <c r="H556" i="22"/>
  <c r="H539" i="22"/>
  <c r="H541" i="22"/>
  <c r="H551" i="22"/>
  <c r="H548" i="22"/>
  <c r="H538" i="22"/>
  <c r="H528" i="22"/>
  <c r="H532" i="22"/>
  <c r="H550" i="22"/>
  <c r="H553" i="22"/>
  <c r="H558" i="22"/>
  <c r="H533" i="22"/>
  <c r="H534" i="22"/>
  <c r="H546" i="22"/>
  <c r="H549" i="22"/>
  <c r="H537" i="22"/>
  <c r="H543" i="22"/>
  <c r="H544" i="22"/>
  <c r="H531" i="22"/>
  <c r="H560" i="22"/>
  <c r="H542" i="22"/>
  <c r="H536" i="22"/>
  <c r="H545" i="22"/>
  <c r="H569" i="22"/>
  <c r="H589" i="22"/>
  <c r="H598" i="22"/>
  <c r="H571" i="22"/>
  <c r="H578" i="22"/>
  <c r="H568" i="22"/>
  <c r="H584" i="22"/>
  <c r="H599" i="22"/>
  <c r="H588" i="22"/>
  <c r="H575" i="22"/>
  <c r="H593" i="22"/>
  <c r="H576" i="22"/>
  <c r="H591" i="22"/>
  <c r="H582" i="22"/>
  <c r="H587" i="22"/>
  <c r="H585" i="22"/>
  <c r="H592" i="22"/>
  <c r="H579" i="22"/>
  <c r="H574" i="22"/>
  <c r="H590" i="22"/>
  <c r="H594" i="22"/>
  <c r="H573" i="22"/>
  <c r="H600" i="22"/>
  <c r="H580" i="22"/>
  <c r="H581" i="22"/>
  <c r="H566" i="22"/>
  <c r="H565" i="22"/>
  <c r="H570" i="22"/>
  <c r="H583" i="22"/>
  <c r="H564" i="22"/>
  <c r="H577" i="22"/>
  <c r="H572" i="22"/>
  <c r="H595" i="22"/>
  <c r="H586" i="22"/>
  <c r="H596" i="22"/>
  <c r="H597" i="22"/>
  <c r="H567" i="22"/>
  <c r="H704" i="22"/>
  <c r="H690" i="22"/>
  <c r="H713" i="22"/>
  <c r="H714" i="22"/>
  <c r="H716" i="22"/>
  <c r="H715" i="22"/>
  <c r="H691" i="22"/>
  <c r="H693" i="22"/>
  <c r="H706" i="22"/>
  <c r="H703" i="22"/>
  <c r="H709" i="22"/>
  <c r="H695" i="22"/>
  <c r="H682" i="22"/>
  <c r="H686" i="22"/>
  <c r="H692" i="22"/>
  <c r="H694" i="22"/>
  <c r="H687" i="22"/>
  <c r="H712" i="22"/>
  <c r="H710" i="22"/>
  <c r="H683" i="22"/>
  <c r="H717" i="22"/>
  <c r="H688" i="22"/>
  <c r="H698" i="22"/>
  <c r="H705" i="22"/>
  <c r="H696" i="22"/>
  <c r="H707" i="22"/>
  <c r="H708" i="22"/>
  <c r="H685" i="22"/>
  <c r="H711" i="22"/>
  <c r="H684" i="22"/>
  <c r="H702" i="22"/>
  <c r="H681" i="22"/>
  <c r="H699" i="22"/>
  <c r="H700" i="22"/>
  <c r="H697" i="22"/>
  <c r="H689" i="22"/>
  <c r="H701" i="22"/>
  <c r="H666" i="22"/>
  <c r="H657" i="22"/>
  <c r="H653" i="22"/>
  <c r="H664" i="22"/>
  <c r="H652" i="22"/>
  <c r="H654" i="22"/>
  <c r="H674" i="22"/>
  <c r="H656" i="22"/>
  <c r="H667" i="22"/>
  <c r="H675" i="22"/>
  <c r="H668" i="22"/>
  <c r="H651" i="22"/>
  <c r="H671" i="22"/>
  <c r="H661" i="22"/>
  <c r="H680" i="22"/>
  <c r="H669" i="22"/>
  <c r="H650" i="22"/>
  <c r="H649" i="22"/>
  <c r="H660" i="22"/>
  <c r="H648" i="22"/>
  <c r="H662" i="22"/>
  <c r="H673" i="22"/>
  <c r="H677" i="22"/>
  <c r="H672" i="22"/>
  <c r="H665" i="22"/>
  <c r="H663" i="22"/>
  <c r="H679" i="22"/>
  <c r="H678" i="22"/>
  <c r="H670" i="22"/>
  <c r="H658" i="22"/>
  <c r="H659" i="22"/>
  <c r="H655" i="22"/>
  <c r="H676" i="22"/>
  <c r="H602" i="22"/>
  <c r="H618" i="22"/>
  <c r="H640" i="22"/>
  <c r="H646" i="22"/>
  <c r="H621" i="22"/>
  <c r="H605" i="22"/>
  <c r="H616" i="22"/>
  <c r="H643" i="22"/>
  <c r="H611" i="22"/>
  <c r="H614" i="22"/>
  <c r="H629" i="22"/>
  <c r="H633" i="22"/>
  <c r="H641" i="22"/>
  <c r="H635" i="22"/>
  <c r="H601" i="22"/>
  <c r="H632" i="22"/>
  <c r="H613" i="22"/>
  <c r="H609" i="22"/>
  <c r="H639" i="22"/>
  <c r="H630" i="22"/>
  <c r="H624" i="22"/>
  <c r="H606" i="22"/>
  <c r="H610" i="22"/>
  <c r="H645" i="22"/>
  <c r="H644" i="22"/>
  <c r="H631" i="22"/>
  <c r="H637" i="22"/>
  <c r="H608" i="22"/>
  <c r="H607" i="22"/>
  <c r="H638" i="22"/>
  <c r="H620" i="22"/>
  <c r="H642" i="22"/>
  <c r="H636" i="22"/>
  <c r="H628" i="22"/>
  <c r="H626" i="22"/>
  <c r="H647" i="22"/>
  <c r="H615" i="22"/>
  <c r="H627" i="22"/>
  <c r="H623" i="22"/>
  <c r="H622" i="22"/>
  <c r="H619" i="22"/>
  <c r="H617" i="22"/>
  <c r="H604" i="22"/>
  <c r="H603" i="22"/>
  <c r="H634" i="22"/>
  <c r="H612" i="22"/>
  <c r="H625" i="22"/>
  <c r="H513" i="22"/>
  <c r="H506" i="22"/>
  <c r="H488" i="22"/>
  <c r="H527" i="22"/>
  <c r="H500" i="22"/>
  <c r="H523" i="22"/>
  <c r="H497" i="22"/>
  <c r="H489" i="22"/>
  <c r="H16" i="22"/>
  <c r="E472" i="22"/>
  <c r="E444" i="22"/>
  <c r="E440" i="22"/>
  <c r="E374" i="22"/>
  <c r="E368" i="22"/>
  <c r="E177" i="22"/>
  <c r="E183" i="22"/>
  <c r="E185" i="22"/>
  <c r="E194" i="22"/>
  <c r="M474" i="10" l="1"/>
  <c r="N474" i="10" s="1"/>
  <c r="M473" i="10"/>
  <c r="N473" i="10" s="1"/>
  <c r="M472" i="10"/>
  <c r="N472" i="10" s="1"/>
  <c r="M471" i="10"/>
  <c r="N471" i="10" s="1"/>
  <c r="M470" i="10"/>
  <c r="N470" i="10" s="1"/>
  <c r="M469" i="10"/>
  <c r="N469" i="10" s="1"/>
  <c r="M468" i="10"/>
  <c r="N468" i="10" s="1"/>
  <c r="M467" i="10"/>
  <c r="N467" i="10" s="1"/>
  <c r="M466" i="10"/>
  <c r="N466" i="10" s="1"/>
  <c r="M465" i="10"/>
  <c r="N465" i="10" s="1"/>
  <c r="M464" i="10"/>
  <c r="N464" i="10" s="1"/>
  <c r="M463" i="10"/>
  <c r="N463" i="10" s="1"/>
  <c r="M462" i="10"/>
  <c r="N462" i="10" s="1"/>
  <c r="M461" i="10"/>
  <c r="N461" i="10" s="1"/>
  <c r="M460" i="10"/>
  <c r="N460" i="10" s="1"/>
  <c r="M459" i="10"/>
  <c r="N459" i="10" s="1"/>
  <c r="M458" i="10"/>
  <c r="N458" i="10" s="1"/>
  <c r="M457" i="10"/>
  <c r="N457" i="10" s="1"/>
  <c r="M456" i="10"/>
  <c r="N456" i="10" s="1"/>
  <c r="M455" i="10"/>
  <c r="N455" i="10" s="1"/>
  <c r="M454" i="10"/>
  <c r="N454" i="10" s="1"/>
  <c r="M453" i="10"/>
  <c r="N453" i="10" s="1"/>
  <c r="M452" i="10"/>
  <c r="N452" i="10" s="1"/>
  <c r="M451" i="10"/>
  <c r="N451" i="10" s="1"/>
  <c r="M450" i="10"/>
  <c r="N450" i="10" s="1"/>
  <c r="M449" i="10"/>
  <c r="N449" i="10" s="1"/>
  <c r="M448" i="10"/>
  <c r="N448" i="10" s="1"/>
  <c r="M447" i="10"/>
  <c r="N447" i="10" s="1"/>
  <c r="M446" i="10"/>
  <c r="N446" i="10" s="1"/>
  <c r="M445" i="10"/>
  <c r="N445" i="10" s="1"/>
  <c r="M444" i="10"/>
  <c r="N444" i="10" s="1"/>
  <c r="M443" i="10"/>
  <c r="N443" i="10" s="1"/>
  <c r="M442" i="10"/>
  <c r="N442" i="10" s="1"/>
  <c r="M441" i="10"/>
  <c r="N441" i="10" s="1"/>
  <c r="M440" i="10"/>
  <c r="N440" i="10" s="1"/>
  <c r="M439" i="10"/>
  <c r="N439" i="10" s="1"/>
  <c r="M438" i="10"/>
  <c r="N438" i="10" s="1"/>
  <c r="M437" i="10"/>
  <c r="N437" i="10" s="1"/>
  <c r="M436" i="10"/>
  <c r="N436" i="10" s="1"/>
  <c r="M435" i="10"/>
  <c r="N435" i="10" s="1"/>
  <c r="M434" i="10"/>
  <c r="N434" i="10" s="1"/>
  <c r="M433" i="10"/>
  <c r="N433" i="10" s="1"/>
  <c r="M432" i="10"/>
  <c r="N432" i="10" s="1"/>
  <c r="M431" i="10"/>
  <c r="N431" i="10" s="1"/>
  <c r="M430" i="10"/>
  <c r="N430" i="10" s="1"/>
  <c r="M429" i="10"/>
  <c r="N429" i="10" s="1"/>
  <c r="M428" i="10"/>
  <c r="N428" i="10" s="1"/>
  <c r="M427" i="10"/>
  <c r="N427" i="10" s="1"/>
  <c r="M426" i="10"/>
  <c r="N426" i="10" s="1"/>
  <c r="M425" i="10"/>
  <c r="N425" i="10" s="1"/>
  <c r="M424" i="10"/>
  <c r="N424" i="10" s="1"/>
  <c r="M423" i="10"/>
  <c r="N423" i="10" s="1"/>
  <c r="M422" i="10"/>
  <c r="N422" i="10" s="1"/>
  <c r="M421" i="10"/>
  <c r="N421" i="10" s="1"/>
  <c r="M420" i="10"/>
  <c r="N420" i="10" s="1"/>
  <c r="M419" i="10"/>
  <c r="N419" i="10" s="1"/>
  <c r="M418" i="10"/>
  <c r="N418" i="10" s="1"/>
  <c r="M417" i="10"/>
  <c r="N417" i="10" s="1"/>
  <c r="M416" i="10"/>
  <c r="N416" i="10" s="1"/>
  <c r="M415" i="10"/>
  <c r="N415" i="10" s="1"/>
  <c r="M414" i="10"/>
  <c r="N414" i="10" s="1"/>
  <c r="M413" i="10"/>
  <c r="N413" i="10" s="1"/>
  <c r="M412" i="10"/>
  <c r="N412" i="10" s="1"/>
  <c r="M411" i="10"/>
  <c r="N411" i="10" s="1"/>
  <c r="M410" i="10"/>
  <c r="N410" i="10" s="1"/>
  <c r="M409" i="10"/>
  <c r="N409" i="10" s="1"/>
  <c r="M408" i="10"/>
  <c r="N408" i="10" s="1"/>
  <c r="M407" i="10"/>
  <c r="N407" i="10" s="1"/>
  <c r="M406" i="10"/>
  <c r="N406" i="10" s="1"/>
  <c r="M405" i="10"/>
  <c r="N405" i="10" s="1"/>
  <c r="M404" i="10"/>
  <c r="N404" i="10" s="1"/>
  <c r="M403" i="10"/>
  <c r="N403" i="10" s="1"/>
  <c r="M402" i="10"/>
  <c r="N402" i="10" s="1"/>
  <c r="M401" i="10"/>
  <c r="N401" i="10" s="1"/>
  <c r="M400" i="10"/>
  <c r="N400" i="10" s="1"/>
  <c r="M399" i="10"/>
  <c r="N399" i="10" s="1"/>
  <c r="M398" i="10"/>
  <c r="N398" i="10" s="1"/>
  <c r="M397" i="10"/>
  <c r="N397" i="10" s="1"/>
  <c r="M396" i="10"/>
  <c r="N396" i="10" s="1"/>
  <c r="M395" i="10"/>
  <c r="N395" i="10" s="1"/>
  <c r="M394" i="10"/>
  <c r="N394" i="10" s="1"/>
  <c r="M393" i="10"/>
  <c r="N393" i="10" s="1"/>
  <c r="M392" i="10"/>
  <c r="N392" i="10" s="1"/>
  <c r="M391" i="10"/>
  <c r="N391" i="10" s="1"/>
  <c r="M390" i="10"/>
  <c r="N390" i="10" s="1"/>
  <c r="M389" i="10"/>
  <c r="N389" i="10" s="1"/>
  <c r="M388" i="10"/>
  <c r="N388" i="10" s="1"/>
  <c r="M387" i="10"/>
  <c r="N387" i="10" s="1"/>
  <c r="M386" i="10"/>
  <c r="N386" i="10" s="1"/>
  <c r="M385" i="10"/>
  <c r="N385" i="10" s="1"/>
  <c r="M384" i="10"/>
  <c r="N384" i="10" s="1"/>
  <c r="M383" i="10"/>
  <c r="N383" i="10" s="1"/>
  <c r="M382" i="10"/>
  <c r="N382" i="10" s="1"/>
  <c r="M381" i="10"/>
  <c r="N381" i="10" s="1"/>
  <c r="M380" i="10"/>
  <c r="N380" i="10" s="1"/>
  <c r="M379" i="10"/>
  <c r="N379" i="10" s="1"/>
  <c r="M378" i="10"/>
  <c r="N378" i="10" s="1"/>
  <c r="M377" i="10"/>
  <c r="N377" i="10" s="1"/>
  <c r="M376" i="10"/>
  <c r="N376" i="10" s="1"/>
  <c r="M375" i="10"/>
  <c r="N375" i="10" s="1"/>
  <c r="M374" i="10"/>
  <c r="N374" i="10" s="1"/>
  <c r="M373" i="10"/>
  <c r="N373" i="10" s="1"/>
  <c r="M372" i="10"/>
  <c r="N372" i="10" s="1"/>
  <c r="M371" i="10"/>
  <c r="N371" i="10" s="1"/>
  <c r="M370" i="10"/>
  <c r="N370" i="10" s="1"/>
  <c r="M369" i="10"/>
  <c r="N369" i="10" s="1"/>
  <c r="M368" i="10"/>
  <c r="N368" i="10" s="1"/>
  <c r="M367" i="10"/>
  <c r="N367" i="10" s="1"/>
  <c r="M366" i="10"/>
  <c r="N366" i="10" s="1"/>
  <c r="M365" i="10"/>
  <c r="N365" i="10" s="1"/>
  <c r="M364" i="10"/>
  <c r="N364" i="10" s="1"/>
  <c r="M363" i="10"/>
  <c r="N363" i="10" s="1"/>
  <c r="M362" i="10"/>
  <c r="N362" i="10" s="1"/>
  <c r="M361" i="10"/>
  <c r="N361" i="10" s="1"/>
  <c r="M360" i="10"/>
  <c r="N360" i="10" s="1"/>
  <c r="M359" i="10"/>
  <c r="N359" i="10" s="1"/>
  <c r="M358" i="10"/>
  <c r="N358" i="10" s="1"/>
  <c r="M357" i="10"/>
  <c r="N357" i="10" s="1"/>
  <c r="M356" i="10"/>
  <c r="N356" i="10" s="1"/>
  <c r="M355" i="10"/>
  <c r="N355" i="10" s="1"/>
  <c r="M354" i="10"/>
  <c r="N354" i="10" s="1"/>
  <c r="M353" i="10"/>
  <c r="N353" i="10" s="1"/>
  <c r="M352" i="10"/>
  <c r="N352" i="10" s="1"/>
  <c r="M351" i="10"/>
  <c r="N351" i="10" s="1"/>
  <c r="M350" i="10"/>
  <c r="N350" i="10" s="1"/>
  <c r="M349" i="10"/>
  <c r="N349" i="10" s="1"/>
  <c r="M348" i="10"/>
  <c r="N348" i="10" s="1"/>
  <c r="M347" i="10"/>
  <c r="N347" i="10" s="1"/>
  <c r="M346" i="10"/>
  <c r="N346" i="10" s="1"/>
  <c r="M345" i="10"/>
  <c r="N345" i="10" s="1"/>
  <c r="M344" i="10"/>
  <c r="N344" i="10" s="1"/>
  <c r="M343" i="10"/>
  <c r="N343" i="10" s="1"/>
  <c r="M342" i="10"/>
  <c r="N342" i="10" s="1"/>
  <c r="M341" i="10"/>
  <c r="N341" i="10" s="1"/>
  <c r="M340" i="10"/>
  <c r="N340" i="10" s="1"/>
  <c r="M339" i="10"/>
  <c r="N339" i="10" s="1"/>
  <c r="M338" i="10"/>
  <c r="N338" i="10" s="1"/>
  <c r="M337" i="10"/>
  <c r="N337" i="10" s="1"/>
  <c r="M336" i="10"/>
  <c r="N336" i="10" s="1"/>
  <c r="M335" i="10"/>
  <c r="N335" i="10" s="1"/>
  <c r="M334" i="10"/>
  <c r="N334" i="10" s="1"/>
  <c r="M333" i="10"/>
  <c r="N333" i="10" s="1"/>
  <c r="M332" i="10"/>
  <c r="N332" i="10" s="1"/>
  <c r="M331" i="10"/>
  <c r="N331" i="10" s="1"/>
  <c r="M330" i="10"/>
  <c r="N330" i="10" s="1"/>
  <c r="M329" i="10"/>
  <c r="N329" i="10" s="1"/>
  <c r="M328" i="10"/>
  <c r="N328" i="10" s="1"/>
  <c r="M327" i="10"/>
  <c r="N327" i="10" s="1"/>
  <c r="M326" i="10"/>
  <c r="N326" i="10" s="1"/>
  <c r="M325" i="10"/>
  <c r="N325" i="10" s="1"/>
  <c r="M324" i="10"/>
  <c r="N324" i="10" s="1"/>
  <c r="M323" i="10"/>
  <c r="N323" i="10" s="1"/>
  <c r="M322" i="10"/>
  <c r="N322" i="10" s="1"/>
  <c r="M321" i="10"/>
  <c r="N321" i="10" s="1"/>
  <c r="M320" i="10"/>
  <c r="N320" i="10" s="1"/>
  <c r="M319" i="10"/>
  <c r="N319" i="10" s="1"/>
  <c r="M318" i="10"/>
  <c r="N318" i="10" s="1"/>
  <c r="M317" i="10"/>
  <c r="N317" i="10" s="1"/>
  <c r="M316" i="10"/>
  <c r="N316" i="10" s="1"/>
  <c r="M315" i="10"/>
  <c r="N315" i="10" s="1"/>
  <c r="M314" i="10"/>
  <c r="N314" i="10" s="1"/>
  <c r="M313" i="10"/>
  <c r="N313" i="10" s="1"/>
  <c r="M312" i="10"/>
  <c r="N312" i="10" s="1"/>
  <c r="M311" i="10"/>
  <c r="N311" i="10" s="1"/>
  <c r="M310" i="10"/>
  <c r="N310" i="10" s="1"/>
  <c r="M309" i="10"/>
  <c r="N309" i="10" s="1"/>
  <c r="M308" i="10"/>
  <c r="N308" i="10" s="1"/>
  <c r="M307" i="10"/>
  <c r="N307" i="10" s="1"/>
  <c r="M306" i="10"/>
  <c r="N306" i="10" s="1"/>
  <c r="M305" i="10"/>
  <c r="N305" i="10" s="1"/>
  <c r="M304" i="10"/>
  <c r="N304" i="10" s="1"/>
  <c r="M303" i="10"/>
  <c r="N303" i="10" s="1"/>
  <c r="M302" i="10"/>
  <c r="N302" i="10" s="1"/>
  <c r="M301" i="10"/>
  <c r="N301" i="10" s="1"/>
  <c r="M300" i="10"/>
  <c r="N300" i="10" s="1"/>
  <c r="M299" i="10"/>
  <c r="N299" i="10" s="1"/>
  <c r="M298" i="10"/>
  <c r="N298" i="10" s="1"/>
  <c r="M297" i="10"/>
  <c r="N297" i="10" s="1"/>
  <c r="M296" i="10"/>
  <c r="N296" i="10" s="1"/>
  <c r="M295" i="10"/>
  <c r="N295" i="10" s="1"/>
  <c r="M294" i="10"/>
  <c r="N294" i="10" s="1"/>
  <c r="M293" i="10"/>
  <c r="N293" i="10" s="1"/>
  <c r="M292" i="10"/>
  <c r="N292" i="10" s="1"/>
  <c r="M291" i="10"/>
  <c r="N291" i="10" s="1"/>
  <c r="M290" i="10"/>
  <c r="N290" i="10" s="1"/>
  <c r="M289" i="10"/>
  <c r="N289" i="10" s="1"/>
  <c r="M288" i="10"/>
  <c r="N288" i="10" s="1"/>
  <c r="M287" i="10"/>
  <c r="N287" i="10" s="1"/>
  <c r="M286" i="10"/>
  <c r="N286" i="10" s="1"/>
  <c r="M285" i="10"/>
  <c r="N285" i="10" s="1"/>
  <c r="M284" i="10"/>
  <c r="N284" i="10" s="1"/>
  <c r="M283" i="10"/>
  <c r="N283" i="10" s="1"/>
  <c r="M282" i="10"/>
  <c r="N282" i="10" s="1"/>
  <c r="M281" i="10"/>
  <c r="N281" i="10" s="1"/>
  <c r="M280" i="10"/>
  <c r="N280" i="10" s="1"/>
  <c r="M279" i="10"/>
  <c r="N279" i="10" s="1"/>
  <c r="M278" i="10"/>
  <c r="N278" i="10" s="1"/>
  <c r="M277" i="10"/>
  <c r="N277" i="10" s="1"/>
  <c r="M276" i="10"/>
  <c r="N276" i="10" s="1"/>
  <c r="M275" i="10"/>
  <c r="N275" i="10" s="1"/>
  <c r="M274" i="10"/>
  <c r="N274" i="10" s="1"/>
  <c r="M273" i="10"/>
  <c r="N273" i="10" s="1"/>
  <c r="M272" i="10"/>
  <c r="N272" i="10" s="1"/>
  <c r="M271" i="10"/>
  <c r="N271" i="10" s="1"/>
  <c r="M270" i="10"/>
  <c r="N270" i="10" s="1"/>
  <c r="M269" i="10"/>
  <c r="N269" i="10" s="1"/>
  <c r="M268" i="10"/>
  <c r="N268" i="10" s="1"/>
  <c r="M267" i="10"/>
  <c r="N267" i="10" s="1"/>
  <c r="M266" i="10"/>
  <c r="N266" i="10" s="1"/>
  <c r="M265" i="10"/>
  <c r="N265" i="10" s="1"/>
  <c r="M264" i="10"/>
  <c r="N264" i="10" s="1"/>
  <c r="M263" i="10"/>
  <c r="N263" i="10" s="1"/>
  <c r="M262" i="10"/>
  <c r="N262" i="10" s="1"/>
  <c r="M261" i="10"/>
  <c r="N261" i="10" s="1"/>
  <c r="M260" i="10"/>
  <c r="N260" i="10" s="1"/>
  <c r="M259" i="10"/>
  <c r="N259" i="10" s="1"/>
  <c r="M258" i="10"/>
  <c r="N258" i="10" s="1"/>
  <c r="M257" i="10"/>
  <c r="N257" i="10" s="1"/>
  <c r="M256" i="10"/>
  <c r="N256" i="10" s="1"/>
  <c r="M255" i="10"/>
  <c r="N255" i="10" s="1"/>
  <c r="M254" i="10"/>
  <c r="N254" i="10" s="1"/>
  <c r="M253" i="10"/>
  <c r="N253" i="10" s="1"/>
  <c r="M252" i="10"/>
  <c r="N252" i="10" s="1"/>
  <c r="M251" i="10"/>
  <c r="N251" i="10" s="1"/>
  <c r="M250" i="10"/>
  <c r="N250" i="10" s="1"/>
  <c r="M249" i="10"/>
  <c r="N249" i="10" s="1"/>
  <c r="M248" i="10"/>
  <c r="N248" i="10" s="1"/>
  <c r="M247" i="10"/>
  <c r="N247" i="10" s="1"/>
  <c r="M246" i="10"/>
  <c r="N246" i="10" s="1"/>
  <c r="M245" i="10"/>
  <c r="N245" i="10" s="1"/>
  <c r="M244" i="10"/>
  <c r="N244" i="10" s="1"/>
  <c r="M243" i="10"/>
  <c r="N243" i="10" s="1"/>
  <c r="M242" i="10"/>
  <c r="N242" i="10" s="1"/>
  <c r="M241" i="10"/>
  <c r="N241" i="10" s="1"/>
  <c r="M240" i="10"/>
  <c r="N240" i="10" s="1"/>
  <c r="M239" i="10"/>
  <c r="N239" i="10" s="1"/>
  <c r="M238" i="10"/>
  <c r="N238" i="10" s="1"/>
  <c r="M237" i="10"/>
  <c r="N237" i="10" s="1"/>
  <c r="M236" i="10"/>
  <c r="N236" i="10" s="1"/>
  <c r="M235" i="10"/>
  <c r="N235" i="10" s="1"/>
  <c r="M234" i="10"/>
  <c r="N234" i="10" s="1"/>
  <c r="M233" i="10"/>
  <c r="N233" i="10" s="1"/>
  <c r="M232" i="10"/>
  <c r="N232" i="10" s="1"/>
  <c r="M231" i="10"/>
  <c r="N231" i="10" s="1"/>
  <c r="M230" i="10"/>
  <c r="N230" i="10" s="1"/>
  <c r="M229" i="10"/>
  <c r="N229" i="10" s="1"/>
  <c r="M228" i="10"/>
  <c r="N228" i="10" s="1"/>
  <c r="M227" i="10"/>
  <c r="N227" i="10" s="1"/>
  <c r="M226" i="10"/>
  <c r="N226" i="10" s="1"/>
  <c r="M225" i="10"/>
  <c r="N225" i="10" s="1"/>
  <c r="M224" i="10"/>
  <c r="N224" i="10" s="1"/>
  <c r="M223" i="10"/>
  <c r="N223" i="10" s="1"/>
  <c r="M222" i="10"/>
  <c r="N222" i="10" s="1"/>
  <c r="M221" i="10"/>
  <c r="N221" i="10" s="1"/>
  <c r="M220" i="10"/>
  <c r="N220" i="10" s="1"/>
  <c r="M219" i="10"/>
  <c r="N219" i="10" s="1"/>
  <c r="M218" i="10"/>
  <c r="N218" i="10" s="1"/>
  <c r="M217" i="10"/>
  <c r="N217" i="10" s="1"/>
  <c r="M216" i="10"/>
  <c r="N216" i="10" s="1"/>
  <c r="M215" i="10"/>
  <c r="N215" i="10" s="1"/>
  <c r="M214" i="10"/>
  <c r="N214" i="10" s="1"/>
  <c r="M213" i="10"/>
  <c r="N213" i="10" s="1"/>
  <c r="M212" i="10"/>
  <c r="N212" i="10" s="1"/>
  <c r="M211" i="10"/>
  <c r="N211" i="10" s="1"/>
  <c r="M210" i="10"/>
  <c r="N210" i="10" s="1"/>
  <c r="M209" i="10"/>
  <c r="N209" i="10" s="1"/>
  <c r="M208" i="10"/>
  <c r="N208" i="10" s="1"/>
  <c r="M207" i="10"/>
  <c r="N207" i="10" s="1"/>
  <c r="M206" i="10"/>
  <c r="N206" i="10" s="1"/>
  <c r="M205" i="10"/>
  <c r="N205" i="10" s="1"/>
  <c r="M204" i="10"/>
  <c r="N204" i="10" s="1"/>
  <c r="M203" i="10"/>
  <c r="N203" i="10" s="1"/>
  <c r="M202" i="10"/>
  <c r="N202" i="10" s="1"/>
  <c r="M201" i="10"/>
  <c r="N201" i="10" s="1"/>
  <c r="M200" i="10"/>
  <c r="N200" i="10" s="1"/>
  <c r="M199" i="10"/>
  <c r="N199" i="10" s="1"/>
  <c r="M198" i="10"/>
  <c r="N198" i="10" s="1"/>
  <c r="M197" i="10"/>
  <c r="N197" i="10" s="1"/>
  <c r="M196" i="10"/>
  <c r="N196" i="10" s="1"/>
  <c r="M195" i="10"/>
  <c r="N195" i="10" s="1"/>
  <c r="M194" i="10"/>
  <c r="N194" i="10" s="1"/>
  <c r="M193" i="10"/>
  <c r="N193" i="10" s="1"/>
  <c r="M192" i="10"/>
  <c r="N192" i="10" s="1"/>
  <c r="M191" i="10"/>
  <c r="N191" i="10" s="1"/>
  <c r="M190" i="10"/>
  <c r="N190" i="10" s="1"/>
  <c r="M189" i="10"/>
  <c r="N189" i="10" s="1"/>
  <c r="M188" i="10"/>
  <c r="N188" i="10" s="1"/>
  <c r="M187" i="10"/>
  <c r="N187" i="10" s="1"/>
  <c r="M186" i="10"/>
  <c r="N186" i="10" s="1"/>
  <c r="M185" i="10"/>
  <c r="N185" i="10" s="1"/>
  <c r="M184" i="10"/>
  <c r="N184" i="10" s="1"/>
  <c r="M183" i="10"/>
  <c r="N183" i="10" s="1"/>
  <c r="M182" i="10"/>
  <c r="N182" i="10" s="1"/>
  <c r="M181" i="10"/>
  <c r="N181" i="10" s="1"/>
  <c r="M180" i="10"/>
  <c r="N180" i="10" s="1"/>
  <c r="M179" i="10"/>
  <c r="N179" i="10" s="1"/>
  <c r="M178" i="10"/>
  <c r="N178" i="10" s="1"/>
  <c r="M177" i="10"/>
  <c r="N177" i="10" s="1"/>
  <c r="M176" i="10"/>
  <c r="N176" i="10" s="1"/>
  <c r="M175" i="10"/>
  <c r="N175" i="10" s="1"/>
  <c r="M174" i="10"/>
  <c r="N174" i="10" s="1"/>
  <c r="M173" i="10"/>
  <c r="N173" i="10" s="1"/>
  <c r="M172" i="10"/>
  <c r="N172" i="10" s="1"/>
  <c r="M171" i="10"/>
  <c r="N171" i="10" s="1"/>
  <c r="M170" i="10"/>
  <c r="N170" i="10" s="1"/>
  <c r="M169" i="10"/>
  <c r="N169" i="10" s="1"/>
  <c r="M168" i="10"/>
  <c r="N168" i="10" s="1"/>
  <c r="M167" i="10"/>
  <c r="N167" i="10" s="1"/>
  <c r="M166" i="10"/>
  <c r="N166" i="10" s="1"/>
  <c r="M165" i="10"/>
  <c r="N165" i="10" s="1"/>
  <c r="M164" i="10"/>
  <c r="N164" i="10" s="1"/>
  <c r="M163" i="10"/>
  <c r="N163" i="10" s="1"/>
  <c r="M162" i="10"/>
  <c r="N162" i="10" s="1"/>
  <c r="M161" i="10"/>
  <c r="N161" i="10" s="1"/>
  <c r="M160" i="10"/>
  <c r="N160" i="10" s="1"/>
  <c r="M159" i="10"/>
  <c r="N159" i="10" s="1"/>
  <c r="M158" i="10"/>
  <c r="N158" i="10" s="1"/>
  <c r="M157" i="10"/>
  <c r="N157" i="10" s="1"/>
  <c r="M156" i="10"/>
  <c r="N156" i="10" s="1"/>
  <c r="M155" i="10"/>
  <c r="N155" i="10" s="1"/>
  <c r="M154" i="10"/>
  <c r="N154" i="10" s="1"/>
  <c r="M153" i="10"/>
  <c r="N153" i="10" s="1"/>
  <c r="M152" i="10"/>
  <c r="N152" i="10" s="1"/>
  <c r="M151" i="10"/>
  <c r="N151" i="10" s="1"/>
  <c r="M150" i="10"/>
  <c r="N150" i="10" s="1"/>
  <c r="M149" i="10"/>
  <c r="N149" i="10" s="1"/>
  <c r="M148" i="10"/>
  <c r="N148" i="10" s="1"/>
  <c r="M147" i="10"/>
  <c r="N147" i="10" s="1"/>
  <c r="M146" i="10"/>
  <c r="N146" i="10" s="1"/>
  <c r="M145" i="10"/>
  <c r="N145" i="10" s="1"/>
  <c r="M144" i="10"/>
  <c r="N144" i="10" s="1"/>
  <c r="M143" i="10"/>
  <c r="N143" i="10" s="1"/>
  <c r="M142" i="10"/>
  <c r="N142" i="10" s="1"/>
  <c r="M141" i="10"/>
  <c r="N141" i="10" s="1"/>
  <c r="M140" i="10"/>
  <c r="N140" i="10" s="1"/>
  <c r="M139" i="10"/>
  <c r="N139" i="10" s="1"/>
  <c r="M138" i="10"/>
  <c r="N138" i="10" s="1"/>
  <c r="M137" i="10"/>
  <c r="N137" i="10" s="1"/>
  <c r="M136" i="10"/>
  <c r="N136" i="10" s="1"/>
  <c r="M135" i="10"/>
  <c r="N135" i="10" s="1"/>
  <c r="M134" i="10"/>
  <c r="N134" i="10" s="1"/>
  <c r="M133" i="10"/>
  <c r="N133" i="10" s="1"/>
  <c r="M132" i="10"/>
  <c r="N132" i="10" s="1"/>
  <c r="M131" i="10"/>
  <c r="N131" i="10" s="1"/>
  <c r="M130" i="10"/>
  <c r="N130" i="10" s="1"/>
  <c r="M129" i="10"/>
  <c r="N129" i="10" s="1"/>
  <c r="M128" i="10"/>
  <c r="N128" i="10" s="1"/>
  <c r="M127" i="10"/>
  <c r="N127" i="10" s="1"/>
  <c r="M126" i="10"/>
  <c r="N126" i="10" s="1"/>
  <c r="M125" i="10"/>
  <c r="N125" i="10" s="1"/>
  <c r="M124" i="10"/>
  <c r="N124" i="10" s="1"/>
  <c r="M123" i="10"/>
  <c r="N123" i="10" s="1"/>
  <c r="M122" i="10"/>
  <c r="N122" i="10" s="1"/>
  <c r="M121" i="10"/>
  <c r="N121" i="10" s="1"/>
  <c r="M120" i="10"/>
  <c r="N120" i="10" s="1"/>
  <c r="M119" i="10"/>
  <c r="N119" i="10" s="1"/>
  <c r="M118" i="10"/>
  <c r="N118" i="10" s="1"/>
  <c r="M117" i="10"/>
  <c r="N117" i="10" s="1"/>
  <c r="M116" i="10"/>
  <c r="N116" i="10" s="1"/>
  <c r="M115" i="10"/>
  <c r="N115" i="10" s="1"/>
  <c r="M114" i="10"/>
  <c r="N114" i="10" s="1"/>
  <c r="M113" i="10"/>
  <c r="N113" i="10" s="1"/>
  <c r="M112" i="10"/>
  <c r="N112" i="10" s="1"/>
  <c r="M111" i="10"/>
  <c r="N111" i="10" s="1"/>
  <c r="M110" i="10"/>
  <c r="N110" i="10" s="1"/>
  <c r="M109" i="10"/>
  <c r="N109" i="10" s="1"/>
  <c r="M108" i="10"/>
  <c r="N108" i="10" s="1"/>
  <c r="M107" i="10"/>
  <c r="N107" i="10" s="1"/>
  <c r="M106" i="10"/>
  <c r="N106" i="10" s="1"/>
  <c r="M105" i="10"/>
  <c r="N105" i="10" s="1"/>
  <c r="M104" i="10"/>
  <c r="N104" i="10" s="1"/>
  <c r="M103" i="10"/>
  <c r="N103" i="10" s="1"/>
  <c r="M102" i="10"/>
  <c r="N102" i="10" s="1"/>
  <c r="M101" i="10"/>
  <c r="N101" i="10" s="1"/>
  <c r="M100" i="10"/>
  <c r="N100" i="10" s="1"/>
  <c r="M99" i="10"/>
  <c r="N99" i="10" s="1"/>
  <c r="M98" i="10"/>
  <c r="N98" i="10" s="1"/>
  <c r="M97" i="10"/>
  <c r="N97" i="10" s="1"/>
  <c r="M96" i="10"/>
  <c r="N96" i="10" s="1"/>
  <c r="M95" i="10"/>
  <c r="N95" i="10" s="1"/>
  <c r="M94" i="10"/>
  <c r="N94" i="10" s="1"/>
  <c r="M93" i="10"/>
  <c r="N93" i="10" s="1"/>
  <c r="M92" i="10"/>
  <c r="N92" i="10" s="1"/>
  <c r="M91" i="10"/>
  <c r="N91" i="10" s="1"/>
  <c r="M90" i="10"/>
  <c r="N90" i="10" s="1"/>
  <c r="M89" i="10"/>
  <c r="N89" i="10" s="1"/>
  <c r="M88" i="10"/>
  <c r="N88" i="10" s="1"/>
  <c r="M87" i="10"/>
  <c r="N87" i="10" s="1"/>
  <c r="M86" i="10"/>
  <c r="N86" i="10" s="1"/>
  <c r="M85" i="10"/>
  <c r="N85" i="10" s="1"/>
  <c r="M84" i="10"/>
  <c r="N84" i="10" s="1"/>
  <c r="M83" i="10"/>
  <c r="N83" i="10" s="1"/>
  <c r="M82" i="10"/>
  <c r="N82" i="10" s="1"/>
  <c r="M81" i="10"/>
  <c r="N81" i="10" s="1"/>
  <c r="M80" i="10"/>
  <c r="N80" i="10" s="1"/>
  <c r="M79" i="10"/>
  <c r="N79" i="10" s="1"/>
  <c r="M78" i="10"/>
  <c r="N78" i="10" s="1"/>
  <c r="M77" i="10"/>
  <c r="N77" i="10" s="1"/>
  <c r="M76" i="10"/>
  <c r="N76" i="10" s="1"/>
  <c r="M75" i="10"/>
  <c r="N75" i="10" s="1"/>
  <c r="M74" i="10"/>
  <c r="N74" i="10" s="1"/>
  <c r="M73" i="10"/>
  <c r="N73" i="10" s="1"/>
  <c r="M72" i="10"/>
  <c r="N72" i="10" s="1"/>
  <c r="M71" i="10"/>
  <c r="N71" i="10" s="1"/>
  <c r="M70" i="10"/>
  <c r="N70" i="10" s="1"/>
  <c r="M69" i="10"/>
  <c r="N69" i="10" s="1"/>
  <c r="M68" i="10"/>
  <c r="N68" i="10" s="1"/>
  <c r="M67" i="10"/>
  <c r="N67" i="10" s="1"/>
  <c r="M66" i="10"/>
  <c r="N66" i="10" s="1"/>
  <c r="M65" i="10"/>
  <c r="N65" i="10" s="1"/>
  <c r="M64" i="10"/>
  <c r="N64" i="10" s="1"/>
  <c r="M63" i="10"/>
  <c r="N63" i="10" s="1"/>
  <c r="M62" i="10"/>
  <c r="N62" i="10" s="1"/>
  <c r="M61" i="10"/>
  <c r="N61" i="10" s="1"/>
  <c r="M60" i="10"/>
  <c r="N60" i="10" s="1"/>
  <c r="M59" i="10"/>
  <c r="N59" i="10" s="1"/>
  <c r="M58" i="10"/>
  <c r="N58" i="10" s="1"/>
  <c r="M57" i="10"/>
  <c r="N57" i="10" s="1"/>
  <c r="M56" i="10"/>
  <c r="N56" i="10" s="1"/>
  <c r="M55" i="10"/>
  <c r="N55" i="10" s="1"/>
  <c r="M54" i="10"/>
  <c r="N54" i="10" s="1"/>
  <c r="M53" i="10"/>
  <c r="N53" i="10" s="1"/>
  <c r="M52" i="10"/>
  <c r="N52" i="10" s="1"/>
  <c r="M51" i="10"/>
  <c r="N51" i="10" s="1"/>
  <c r="M50" i="10"/>
  <c r="N50" i="10" s="1"/>
  <c r="M49" i="10"/>
  <c r="N49" i="10" s="1"/>
  <c r="M48" i="10"/>
  <c r="N48" i="10" s="1"/>
  <c r="M47" i="10"/>
  <c r="N47" i="10" s="1"/>
  <c r="M46" i="10"/>
  <c r="N46" i="10" s="1"/>
  <c r="M45" i="10"/>
  <c r="N45" i="10" s="1"/>
  <c r="M44" i="10"/>
  <c r="N44" i="10" s="1"/>
  <c r="M43" i="10"/>
  <c r="N43" i="10" s="1"/>
  <c r="M42" i="10"/>
  <c r="N42" i="10" s="1"/>
  <c r="M41" i="10"/>
  <c r="N41" i="10" s="1"/>
  <c r="M40" i="10"/>
  <c r="N40" i="10" s="1"/>
  <c r="M39" i="10"/>
  <c r="N39" i="10" s="1"/>
  <c r="M38" i="10"/>
  <c r="N38" i="10" s="1"/>
  <c r="M37" i="10"/>
  <c r="N37" i="10" s="1"/>
  <c r="M36" i="10"/>
  <c r="N36" i="10" s="1"/>
  <c r="M35" i="10"/>
  <c r="N35" i="10" s="1"/>
  <c r="M34" i="10"/>
  <c r="N34" i="10" s="1"/>
  <c r="M33" i="10"/>
  <c r="N33" i="10" s="1"/>
  <c r="M32" i="10"/>
  <c r="N32" i="10" s="1"/>
  <c r="M31" i="10"/>
  <c r="N31" i="10" s="1"/>
  <c r="M30" i="10"/>
  <c r="N30" i="10" s="1"/>
  <c r="M29" i="10"/>
  <c r="N29" i="10" s="1"/>
  <c r="M28" i="10"/>
  <c r="N28" i="10" s="1"/>
  <c r="M27" i="10"/>
  <c r="N27" i="10" s="1"/>
  <c r="M26" i="10"/>
  <c r="N26" i="10" s="1"/>
  <c r="M25" i="10"/>
  <c r="N25" i="10" s="1"/>
  <c r="M24" i="10"/>
  <c r="N24" i="10" s="1"/>
  <c r="M23" i="10"/>
  <c r="N23" i="10" s="1"/>
  <c r="M22" i="10"/>
  <c r="N22" i="10" s="1"/>
  <c r="M21" i="10"/>
  <c r="N21" i="10" s="1"/>
  <c r="M20" i="10"/>
  <c r="N20" i="10" s="1"/>
  <c r="M19" i="10"/>
  <c r="N19" i="10" s="1"/>
  <c r="M18" i="10"/>
  <c r="N18" i="10" s="1"/>
  <c r="M17" i="10"/>
  <c r="N17" i="10" s="1"/>
  <c r="M16" i="10"/>
  <c r="N16" i="10" s="1"/>
  <c r="M15" i="10"/>
  <c r="N15" i="10" s="1"/>
  <c r="M14" i="10"/>
  <c r="N14" i="10" s="1"/>
  <c r="M13" i="10"/>
  <c r="N13" i="10" s="1"/>
  <c r="M12" i="10"/>
  <c r="N12" i="10" s="1"/>
  <c r="M11" i="10"/>
  <c r="N11" i="10" s="1"/>
  <c r="M10" i="10"/>
  <c r="N10" i="10" s="1"/>
  <c r="M9" i="10"/>
  <c r="N9" i="10" s="1"/>
  <c r="M8" i="10"/>
  <c r="N8" i="10" s="1"/>
  <c r="M7" i="10"/>
  <c r="N7" i="10" s="1"/>
  <c r="M6" i="10"/>
  <c r="N6" i="10" s="1"/>
  <c r="M5" i="10"/>
  <c r="N5" i="10" s="1"/>
  <c r="M4" i="10"/>
  <c r="N4" i="10" s="1"/>
  <c r="J718" i="22"/>
  <c r="H718" i="22"/>
  <c r="E489" i="22"/>
  <c r="E497" i="22"/>
  <c r="E523" i="22"/>
  <c r="E500" i="22"/>
  <c r="E527" i="22"/>
  <c r="E488" i="22"/>
  <c r="E506" i="22"/>
  <c r="E513" i="22"/>
  <c r="E625" i="22"/>
  <c r="E612" i="22"/>
  <c r="E634" i="22"/>
  <c r="E603" i="22"/>
  <c r="E604" i="22"/>
  <c r="E617" i="22"/>
  <c r="E619" i="22"/>
  <c r="E622" i="22"/>
  <c r="E623" i="22"/>
  <c r="E627" i="22"/>
  <c r="E615" i="22"/>
  <c r="E647" i="22"/>
  <c r="E626" i="22"/>
  <c r="E628" i="22"/>
  <c r="E636" i="22"/>
  <c r="E642" i="22"/>
  <c r="E620" i="22"/>
  <c r="E638" i="22"/>
  <c r="E607" i="22"/>
  <c r="E608" i="22"/>
  <c r="E637" i="22"/>
  <c r="E631" i="22"/>
  <c r="E644" i="22"/>
  <c r="E645" i="22"/>
  <c r="E610" i="22"/>
  <c r="E606" i="22"/>
  <c r="E624" i="22"/>
  <c r="E630" i="22"/>
  <c r="E639" i="22"/>
  <c r="E609" i="22"/>
  <c r="E613" i="22"/>
  <c r="E632" i="22"/>
  <c r="E601" i="22"/>
  <c r="E635" i="22"/>
  <c r="E641" i="22"/>
  <c r="E633" i="22"/>
  <c r="E629" i="22"/>
  <c r="E614" i="22"/>
  <c r="E611" i="22"/>
  <c r="E643" i="22"/>
  <c r="E616" i="22"/>
  <c r="E605" i="22"/>
  <c r="E621" i="22"/>
  <c r="E646" i="22"/>
  <c r="E640" i="22"/>
  <c r="E618" i="22"/>
  <c r="E602" i="22"/>
  <c r="E676" i="22"/>
  <c r="E655" i="22"/>
  <c r="E659" i="22"/>
  <c r="E658" i="22"/>
  <c r="E670" i="22"/>
  <c r="E678" i="22"/>
  <c r="E679" i="22"/>
  <c r="E663" i="22"/>
  <c r="E665" i="22"/>
  <c r="E672" i="22"/>
  <c r="E677" i="22"/>
  <c r="E673" i="22"/>
  <c r="E662" i="22"/>
  <c r="E648" i="22"/>
  <c r="E660" i="22"/>
  <c r="E649" i="22"/>
  <c r="E650" i="22"/>
  <c r="E669" i="22"/>
  <c r="E680" i="22"/>
  <c r="E661" i="22"/>
  <c r="E671" i="22"/>
  <c r="E651" i="22"/>
  <c r="E668" i="22"/>
  <c r="E675" i="22"/>
  <c r="E667" i="22"/>
  <c r="E656" i="22"/>
  <c r="E674" i="22"/>
  <c r="E654" i="22"/>
  <c r="E652" i="22"/>
  <c r="E664" i="22"/>
  <c r="E653" i="22"/>
  <c r="E657" i="22"/>
  <c r="E666" i="22"/>
  <c r="E701" i="22"/>
  <c r="E689" i="22"/>
  <c r="E697" i="22"/>
  <c r="E700" i="22"/>
  <c r="E699" i="22"/>
  <c r="E681" i="22"/>
  <c r="E702" i="22"/>
  <c r="E684" i="22"/>
  <c r="E711" i="22"/>
  <c r="E685" i="22"/>
  <c r="E708" i="22"/>
  <c r="E707" i="22"/>
  <c r="E696" i="22"/>
  <c r="E705" i="22"/>
  <c r="E698" i="22"/>
  <c r="E688" i="22"/>
  <c r="E717" i="22"/>
  <c r="E683" i="22"/>
  <c r="E710" i="22"/>
  <c r="E712" i="22"/>
  <c r="E687" i="22"/>
  <c r="E694" i="22"/>
  <c r="E692" i="22"/>
  <c r="E686" i="22"/>
  <c r="E682" i="22"/>
  <c r="E695" i="22"/>
  <c r="E709" i="22"/>
  <c r="E703" i="22"/>
  <c r="E706" i="22"/>
  <c r="E693" i="22"/>
  <c r="E691" i="22"/>
  <c r="E715" i="22"/>
  <c r="E716" i="22"/>
  <c r="E714" i="22"/>
  <c r="E713" i="22"/>
  <c r="E690" i="22"/>
  <c r="E704" i="22"/>
  <c r="E567" i="22"/>
  <c r="E597" i="22"/>
  <c r="E596" i="22"/>
  <c r="E586" i="22"/>
  <c r="E595" i="22"/>
  <c r="E572" i="22"/>
  <c r="E577" i="22"/>
  <c r="E564" i="22"/>
  <c r="E583" i="22"/>
  <c r="E570" i="22"/>
  <c r="E565" i="22"/>
  <c r="E566" i="22"/>
  <c r="E581" i="22"/>
  <c r="E580" i="22"/>
  <c r="E600" i="22"/>
  <c r="E573" i="22"/>
  <c r="E594" i="22"/>
  <c r="E590" i="22"/>
  <c r="E574" i="22"/>
  <c r="E579" i="22"/>
  <c r="E592" i="22"/>
  <c r="E585" i="22"/>
  <c r="E587" i="22"/>
  <c r="E582" i="22"/>
  <c r="E591" i="22"/>
  <c r="E576" i="22"/>
  <c r="E593" i="22"/>
  <c r="E575" i="22"/>
  <c r="E588" i="22"/>
  <c r="E599" i="22"/>
  <c r="E584" i="22"/>
  <c r="E568" i="22"/>
  <c r="E578" i="22"/>
  <c r="E571" i="22"/>
  <c r="E598" i="22"/>
  <c r="E589" i="22"/>
  <c r="E569" i="22"/>
  <c r="E545" i="22"/>
  <c r="E536" i="22"/>
  <c r="E542" i="22"/>
  <c r="E560" i="22"/>
  <c r="E531" i="22"/>
  <c r="E544" i="22"/>
  <c r="E543" i="22"/>
  <c r="E537" i="22"/>
  <c r="E549" i="22"/>
  <c r="E546" i="22"/>
  <c r="E534" i="22"/>
  <c r="E533" i="22"/>
  <c r="E558" i="22"/>
  <c r="E553" i="22"/>
  <c r="E550" i="22"/>
  <c r="E532" i="22"/>
  <c r="E528" i="22"/>
  <c r="E538" i="22"/>
  <c r="E548" i="22"/>
  <c r="E551" i="22"/>
  <c r="E541" i="22"/>
  <c r="E539" i="22"/>
  <c r="E556" i="22"/>
  <c r="E547" i="22"/>
  <c r="E557" i="22"/>
  <c r="E552" i="22"/>
  <c r="E554" i="22"/>
  <c r="E563" i="22"/>
  <c r="E555" i="22"/>
  <c r="E530" i="22"/>
  <c r="E562" i="22"/>
  <c r="E559" i="22"/>
  <c r="E540" i="22"/>
  <c r="E535" i="22"/>
  <c r="E561" i="22"/>
  <c r="E529" i="22"/>
  <c r="E514" i="22"/>
  <c r="E484" i="22"/>
  <c r="E485" i="22"/>
  <c r="E481" i="22"/>
  <c r="E524" i="22"/>
  <c r="E508" i="22"/>
  <c r="E519" i="22"/>
  <c r="E494" i="22"/>
  <c r="E510" i="22"/>
  <c r="E521" i="22"/>
  <c r="E507" i="22"/>
  <c r="E486" i="22"/>
  <c r="E483" i="22"/>
  <c r="E480" i="22"/>
  <c r="E522" i="22"/>
  <c r="E512" i="22"/>
  <c r="E516" i="22"/>
  <c r="E503" i="22"/>
  <c r="E496" i="22"/>
  <c r="E495" i="22"/>
  <c r="E493" i="22"/>
  <c r="E511" i="22"/>
  <c r="E517" i="22"/>
  <c r="E482" i="22"/>
  <c r="E490" i="22"/>
  <c r="E505" i="22"/>
  <c r="E501" i="22"/>
  <c r="E498" i="22"/>
  <c r="E504" i="22"/>
  <c r="E526" i="22"/>
  <c r="E520" i="22"/>
  <c r="E525" i="22"/>
  <c r="E491" i="22"/>
  <c r="E502" i="22"/>
  <c r="E509" i="22"/>
  <c r="E492" i="22"/>
  <c r="E518" i="22"/>
  <c r="E487" i="22"/>
  <c r="E515" i="22"/>
  <c r="E499" i="22"/>
  <c r="E327" i="22"/>
  <c r="E316" i="22"/>
  <c r="E323" i="22"/>
  <c r="E300" i="22"/>
  <c r="E326" i="22"/>
  <c r="E328" i="22"/>
  <c r="E322" i="22"/>
  <c r="E295" i="22"/>
  <c r="E311" i="22"/>
  <c r="E324" i="22"/>
  <c r="E312" i="22"/>
  <c r="E307" i="22"/>
  <c r="E296" i="22"/>
  <c r="E304" i="22"/>
  <c r="E318" i="22"/>
  <c r="E330" i="22"/>
  <c r="E297" i="22"/>
  <c r="E314" i="22"/>
  <c r="E317" i="22"/>
  <c r="E329" i="22"/>
  <c r="E301" i="22"/>
  <c r="E315" i="22"/>
  <c r="E321" i="22"/>
  <c r="E313" i="22"/>
  <c r="E298" i="22"/>
  <c r="E320" i="22"/>
  <c r="E331" i="22"/>
  <c r="E299" i="22"/>
  <c r="E325" i="22"/>
  <c r="E309" i="22"/>
  <c r="E303" i="22"/>
  <c r="E310" i="22"/>
  <c r="E294" i="22"/>
  <c r="E293" i="22"/>
  <c r="E306" i="22"/>
  <c r="E308" i="22"/>
  <c r="E319" i="22"/>
  <c r="E292" i="22"/>
  <c r="E302" i="22"/>
  <c r="E305" i="22"/>
  <c r="E291" i="22"/>
  <c r="E350" i="22"/>
  <c r="E357" i="22"/>
  <c r="E344" i="22"/>
  <c r="E354" i="22"/>
  <c r="E346" i="22"/>
  <c r="E347" i="22"/>
  <c r="E337" i="22"/>
  <c r="E336" i="22"/>
  <c r="E335" i="22"/>
  <c r="E339" i="22"/>
  <c r="E361" i="22"/>
  <c r="E333" i="22"/>
  <c r="E353" i="22"/>
  <c r="E348" i="22"/>
  <c r="E352" i="22"/>
  <c r="E332" i="22"/>
  <c r="E345" i="22"/>
  <c r="E338" i="22"/>
  <c r="E343" i="22"/>
  <c r="E360" i="22"/>
  <c r="E351" i="22"/>
  <c r="E359" i="22"/>
  <c r="E342" i="22"/>
  <c r="E341" i="22"/>
  <c r="E358" i="22"/>
  <c r="E340" i="22"/>
  <c r="E364" i="22"/>
  <c r="E356" i="22"/>
  <c r="E363" i="22"/>
  <c r="E355" i="22"/>
  <c r="E362" i="22"/>
  <c r="E334" i="22"/>
  <c r="E349" i="22"/>
  <c r="E266" i="22"/>
  <c r="E275" i="22"/>
  <c r="E257" i="22"/>
  <c r="E252" i="22"/>
  <c r="E290" i="22"/>
  <c r="E219" i="22"/>
  <c r="E254" i="22"/>
  <c r="E224" i="22"/>
  <c r="E233" i="22"/>
  <c r="E247" i="22"/>
  <c r="E268" i="22"/>
  <c r="E234" i="22"/>
  <c r="E279" i="22"/>
  <c r="E282" i="22"/>
  <c r="E246" i="22"/>
  <c r="E281" i="22"/>
  <c r="E228" i="22"/>
  <c r="E249" i="22"/>
  <c r="E245" i="22"/>
  <c r="E286" i="22"/>
  <c r="E227" i="22"/>
  <c r="E253" i="22"/>
  <c r="E262" i="22"/>
  <c r="E239" i="22"/>
  <c r="E272" i="22"/>
  <c r="E271" i="22"/>
  <c r="E261" i="22"/>
  <c r="E260" i="22"/>
  <c r="E241" i="22"/>
  <c r="E274" i="22"/>
  <c r="E256" i="22"/>
  <c r="E226" i="22"/>
  <c r="E283" i="22"/>
  <c r="E280" i="22"/>
  <c r="E231" i="22"/>
  <c r="E221" i="22"/>
  <c r="E240" i="22"/>
  <c r="E235" i="22"/>
  <c r="E285" i="22"/>
  <c r="E287" i="22"/>
  <c r="E259" i="22"/>
  <c r="E223" i="22"/>
  <c r="E288" i="22"/>
  <c r="E265" i="22"/>
  <c r="E278" i="22"/>
  <c r="E236" i="22"/>
  <c r="E244" i="22"/>
  <c r="E267" i="22"/>
  <c r="E242" i="22"/>
  <c r="E225" i="22"/>
  <c r="E269" i="22"/>
  <c r="E222" i="22"/>
  <c r="E229" i="22"/>
  <c r="E255" i="22"/>
  <c r="E258" i="22"/>
  <c r="E284" i="22"/>
  <c r="E248" i="22"/>
  <c r="E238" i="22"/>
  <c r="E230" i="22"/>
  <c r="E277" i="22"/>
  <c r="E232" i="22"/>
  <c r="E237" i="22"/>
  <c r="E276" i="22"/>
  <c r="E243" i="22"/>
  <c r="E289" i="22"/>
  <c r="E270" i="22"/>
  <c r="E273" i="22"/>
  <c r="E264" i="22"/>
  <c r="E263" i="22"/>
  <c r="E220" i="22"/>
  <c r="E251" i="22"/>
  <c r="E250" i="22"/>
  <c r="E474" i="22"/>
  <c r="E438" i="22"/>
  <c r="E455" i="22"/>
  <c r="E451" i="22"/>
  <c r="E439" i="22"/>
  <c r="E467" i="22"/>
  <c r="E434" i="22"/>
  <c r="E449" i="22"/>
  <c r="E477" i="22"/>
  <c r="E479" i="22"/>
  <c r="E470" i="22"/>
  <c r="E478" i="22"/>
  <c r="E469" i="22"/>
  <c r="E473" i="22"/>
  <c r="E475" i="22"/>
  <c r="E456" i="22"/>
  <c r="E432" i="22"/>
  <c r="E437" i="22"/>
  <c r="E447" i="22"/>
  <c r="E466" i="22"/>
  <c r="E457" i="22"/>
  <c r="E443" i="22"/>
  <c r="E468" i="22"/>
  <c r="E476" i="22"/>
  <c r="E446" i="22"/>
  <c r="E458" i="22"/>
  <c r="E453" i="22"/>
  <c r="E454" i="22"/>
  <c r="E436" i="22"/>
  <c r="E448" i="22"/>
  <c r="E471" i="22"/>
  <c r="E460" i="22"/>
  <c r="E463" i="22"/>
  <c r="E461" i="22"/>
  <c r="E462" i="22"/>
  <c r="E465" i="22"/>
  <c r="E441" i="22"/>
  <c r="E433" i="22"/>
  <c r="E464" i="22"/>
  <c r="E459" i="22"/>
  <c r="E435" i="22"/>
  <c r="E445" i="22"/>
  <c r="E452" i="22"/>
  <c r="E442" i="22"/>
  <c r="E450" i="22"/>
  <c r="E375" i="22"/>
  <c r="E403" i="22"/>
  <c r="E366" i="22"/>
  <c r="E370" i="22"/>
  <c r="E389" i="22"/>
  <c r="E421" i="22"/>
  <c r="E430" i="22"/>
  <c r="E396" i="22"/>
  <c r="E422" i="22"/>
  <c r="E381" i="22"/>
  <c r="E420" i="22"/>
  <c r="E383" i="22"/>
  <c r="E369" i="22"/>
  <c r="E412" i="22"/>
  <c r="E395" i="22"/>
  <c r="E424" i="22"/>
  <c r="E407" i="22"/>
  <c r="E426" i="22"/>
  <c r="E373" i="22"/>
  <c r="E393" i="22"/>
  <c r="E386" i="22"/>
  <c r="E390" i="22"/>
  <c r="E372" i="22"/>
  <c r="E413" i="22"/>
  <c r="E414" i="22"/>
  <c r="E408" i="22"/>
  <c r="E391" i="22"/>
  <c r="E382" i="22"/>
  <c r="E417" i="22"/>
  <c r="E377" i="22"/>
  <c r="E416" i="22"/>
  <c r="E378" i="22"/>
  <c r="E387" i="22"/>
  <c r="E394" i="22"/>
  <c r="E404" i="22"/>
  <c r="E419" i="22"/>
  <c r="E415" i="22"/>
  <c r="E405" i="22"/>
  <c r="E409" i="22"/>
  <c r="E411" i="22"/>
  <c r="E367" i="22"/>
  <c r="E428" i="22"/>
  <c r="E376" i="22"/>
  <c r="E379" i="22"/>
  <c r="E406" i="22"/>
  <c r="E418" i="22"/>
  <c r="E388" i="22"/>
  <c r="E427" i="22"/>
  <c r="E398" i="22"/>
  <c r="E401" i="22"/>
  <c r="E400" i="22"/>
  <c r="E429" i="22"/>
  <c r="E392" i="22"/>
  <c r="E384" i="22"/>
  <c r="E365" i="22"/>
  <c r="E385" i="22"/>
  <c r="E423" i="22"/>
  <c r="E431" i="22"/>
  <c r="E397" i="22"/>
  <c r="E371" i="22"/>
  <c r="E425" i="22"/>
  <c r="E380" i="22"/>
  <c r="E402" i="22"/>
  <c r="E399" i="22"/>
  <c r="E410" i="22"/>
  <c r="E160" i="22"/>
  <c r="E204" i="22"/>
  <c r="E175" i="22"/>
  <c r="E174" i="22"/>
  <c r="E179" i="22"/>
  <c r="E193" i="22"/>
  <c r="E176" i="22"/>
  <c r="E165" i="22"/>
  <c r="E180" i="22"/>
  <c r="E169" i="22"/>
  <c r="E168" i="22"/>
  <c r="E192" i="22"/>
  <c r="E157" i="22"/>
  <c r="E163" i="22"/>
  <c r="E189" i="22"/>
  <c r="E178" i="22"/>
  <c r="E187" i="22"/>
  <c r="E159" i="22"/>
  <c r="E207" i="22"/>
  <c r="E170" i="22"/>
  <c r="E208" i="22"/>
  <c r="E201" i="22"/>
  <c r="E210" i="22"/>
  <c r="E151" i="22"/>
  <c r="E166" i="22"/>
  <c r="E203" i="22"/>
  <c r="E154" i="22"/>
  <c r="E172" i="22"/>
  <c r="E150" i="22"/>
  <c r="E218" i="22"/>
  <c r="E184" i="22"/>
  <c r="E191" i="22"/>
  <c r="E190" i="22"/>
  <c r="E206" i="22"/>
  <c r="E158" i="22"/>
  <c r="E209" i="22"/>
  <c r="E182" i="22"/>
  <c r="E181" i="22"/>
  <c r="E156" i="22"/>
  <c r="E152" i="22"/>
  <c r="E162" i="22"/>
  <c r="E202" i="22"/>
  <c r="E167" i="22"/>
  <c r="E186" i="22"/>
  <c r="E155" i="22"/>
  <c r="E197" i="22"/>
  <c r="E173" i="22"/>
  <c r="E161" i="22"/>
  <c r="E171" i="22"/>
  <c r="E213" i="22"/>
  <c r="E153" i="22"/>
  <c r="E199" i="22"/>
  <c r="E205" i="22"/>
  <c r="E212" i="22"/>
  <c r="E211" i="22"/>
  <c r="E216" i="22"/>
  <c r="E200" i="22"/>
  <c r="E164" i="22"/>
  <c r="E215" i="22"/>
  <c r="E217" i="22"/>
  <c r="E214" i="22"/>
  <c r="E196" i="22"/>
  <c r="E198" i="22"/>
  <c r="E195" i="22"/>
  <c r="E188" i="22"/>
  <c r="E113" i="22"/>
  <c r="E108" i="22"/>
  <c r="E83" i="22"/>
  <c r="E73" i="22"/>
  <c r="E94" i="22"/>
  <c r="E89" i="22"/>
  <c r="E97" i="22"/>
  <c r="E88" i="22"/>
  <c r="E67" i="22"/>
  <c r="E96" i="22"/>
  <c r="E69" i="22"/>
  <c r="E72" i="22"/>
  <c r="E75" i="22"/>
  <c r="E104" i="22"/>
  <c r="E86" i="22"/>
  <c r="E81" i="22"/>
  <c r="E91" i="22"/>
  <c r="E103" i="22"/>
  <c r="E105" i="22"/>
  <c r="E99" i="22"/>
  <c r="E70" i="22"/>
  <c r="E95" i="22"/>
  <c r="E84" i="22"/>
  <c r="E90" i="22"/>
  <c r="E77" i="22"/>
  <c r="E78" i="22"/>
  <c r="E85" i="22"/>
  <c r="E80" i="22"/>
  <c r="E76" i="22"/>
  <c r="E100" i="22"/>
  <c r="E82" i="22"/>
  <c r="E101" i="22"/>
  <c r="E107" i="22"/>
  <c r="E98" i="22"/>
  <c r="E102" i="22"/>
  <c r="E79" i="22"/>
  <c r="E68" i="22"/>
  <c r="E87" i="22"/>
  <c r="E109" i="22"/>
  <c r="E110" i="22"/>
  <c r="E106" i="22"/>
  <c r="E71" i="22"/>
  <c r="E74" i="22"/>
  <c r="E93" i="22"/>
  <c r="E92" i="22"/>
  <c r="E114" i="22"/>
  <c r="E112" i="22"/>
  <c r="E111" i="22"/>
  <c r="E120" i="22"/>
  <c r="E149" i="22"/>
  <c r="E129" i="22"/>
  <c r="E133" i="22"/>
  <c r="E121" i="22"/>
  <c r="E140" i="22"/>
  <c r="E144" i="22"/>
  <c r="E123" i="22"/>
  <c r="E115" i="22"/>
  <c r="E130" i="22"/>
  <c r="E124" i="22"/>
  <c r="E126" i="22"/>
  <c r="E128" i="22"/>
  <c r="E142" i="22"/>
  <c r="E136" i="22"/>
  <c r="E131" i="22"/>
  <c r="E117" i="22"/>
  <c r="E135" i="22"/>
  <c r="E138" i="22"/>
  <c r="E145" i="22"/>
  <c r="E137" i="22"/>
  <c r="E125" i="22"/>
  <c r="E119" i="22"/>
  <c r="E143" i="22"/>
  <c r="E134" i="22"/>
  <c r="E147" i="22"/>
  <c r="E116" i="22"/>
  <c r="E127" i="22"/>
  <c r="E139" i="22"/>
  <c r="E118" i="22"/>
  <c r="E146" i="22"/>
  <c r="E122" i="22"/>
  <c r="E148" i="22"/>
  <c r="E132" i="22"/>
  <c r="E141" i="22"/>
  <c r="E60" i="22"/>
  <c r="E47" i="22"/>
  <c r="E40" i="22"/>
  <c r="E58" i="22"/>
  <c r="E57" i="22"/>
  <c r="E62" i="22"/>
  <c r="E49" i="22"/>
  <c r="E50" i="22"/>
  <c r="E41" i="22"/>
  <c r="E43" i="22"/>
  <c r="E56" i="22"/>
  <c r="E54" i="22"/>
  <c r="E64" i="22"/>
  <c r="E55" i="22"/>
  <c r="E59" i="22"/>
  <c r="E46" i="22"/>
  <c r="E65" i="22"/>
  <c r="E51" i="22"/>
  <c r="E66" i="22"/>
  <c r="E44" i="22"/>
  <c r="E61" i="22"/>
  <c r="E52" i="22"/>
  <c r="E48" i="22"/>
  <c r="E45" i="22"/>
  <c r="E63" i="22"/>
  <c r="E53" i="22"/>
  <c r="E39" i="22"/>
  <c r="E42" i="22"/>
  <c r="E22" i="22"/>
  <c r="E37" i="22"/>
  <c r="E38" i="22"/>
  <c r="E21" i="22"/>
  <c r="E20" i="22"/>
  <c r="E33" i="22"/>
  <c r="E32" i="22"/>
  <c r="E11" i="22"/>
  <c r="E14" i="22"/>
  <c r="E13" i="22"/>
  <c r="E26" i="22"/>
  <c r="E19" i="22"/>
  <c r="E7" i="22"/>
  <c r="E34" i="22"/>
  <c r="E15" i="22"/>
  <c r="E10" i="22"/>
  <c r="E9" i="22"/>
  <c r="E35" i="22"/>
  <c r="E31" i="22"/>
  <c r="E25" i="22"/>
  <c r="E18" i="22"/>
  <c r="E8" i="22"/>
  <c r="E23" i="22"/>
  <c r="E29" i="22"/>
  <c r="E28" i="22"/>
  <c r="E12" i="22"/>
  <c r="E36" i="22"/>
  <c r="E30" i="22"/>
  <c r="E17" i="22"/>
  <c r="E27" i="22"/>
  <c r="E24" i="22"/>
  <c r="E16" i="22"/>
  <c r="E718" i="22" l="1"/>
  <c r="E100" i="6"/>
  <c r="D100" i="6"/>
  <c r="C100" i="6"/>
  <c r="E31" i="2" l="1"/>
  <c r="N24" i="5" l="1"/>
  <c r="T165" i="4" l="1"/>
  <c r="T166" i="4"/>
  <c r="F16" i="6" l="1"/>
  <c r="E16" i="6"/>
  <c r="D16" i="6"/>
  <c r="C16" i="6"/>
  <c r="S167" i="4" l="1"/>
  <c r="F11" i="19" l="1"/>
  <c r="F9" i="19"/>
  <c r="F8" i="19"/>
  <c r="F7" i="19"/>
  <c r="F10" i="19"/>
  <c r="T167" i="4" l="1"/>
  <c r="U163" i="4"/>
  <c r="U164" i="4"/>
  <c r="U18" i="5" l="1"/>
  <c r="V18" i="5"/>
  <c r="C8" i="6" l="1"/>
  <c r="H8" i="4" l="1"/>
  <c r="D77" i="6" l="1"/>
  <c r="C94" i="6"/>
  <c r="D94" i="6" l="1"/>
  <c r="E94" i="6"/>
  <c r="F94" i="6" s="1"/>
  <c r="D86" i="6"/>
  <c r="H9" i="4" s="1"/>
  <c r="U162" i="4" l="1"/>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167" i="4" l="1"/>
  <c r="R168" i="4"/>
  <c r="Q12" i="19" l="1"/>
  <c r="P12" i="19"/>
  <c r="O12" i="19"/>
  <c r="N12" i="19"/>
  <c r="M12" i="19"/>
  <c r="L12" i="19"/>
  <c r="K12" i="19"/>
  <c r="J12" i="19"/>
  <c r="I12" i="19"/>
  <c r="H12" i="19"/>
  <c r="G12" i="19"/>
  <c r="F12" i="19"/>
  <c r="E12" i="19"/>
  <c r="D12" i="19"/>
  <c r="F31" i="2" l="1"/>
  <c r="C95" i="6" l="1"/>
  <c r="C93" i="6"/>
  <c r="C92" i="6"/>
  <c r="C7" i="6" l="1"/>
  <c r="H18" i="4" s="1"/>
  <c r="D95" i="6" l="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K24" i="5"/>
  <c r="J24" i="5"/>
  <c r="G24" i="5"/>
  <c r="F24" i="5"/>
  <c r="W23" i="5"/>
  <c r="Q23" i="5"/>
  <c r="L23" i="5"/>
  <c r="H23" i="5"/>
  <c r="W22" i="5"/>
  <c r="Q22" i="5"/>
  <c r="L22" i="5"/>
  <c r="H22" i="5"/>
  <c r="W21" i="5"/>
  <c r="Q21" i="5"/>
  <c r="L21" i="5"/>
  <c r="H21" i="5"/>
  <c r="W20" i="5"/>
  <c r="Q20" i="5"/>
  <c r="L20" i="5"/>
  <c r="H20" i="5"/>
  <c r="W19" i="5"/>
  <c r="Q19" i="5"/>
  <c r="L19" i="5"/>
  <c r="H19" i="5"/>
  <c r="P18" i="5"/>
  <c r="O18" i="5"/>
  <c r="N18" i="5"/>
  <c r="K18" i="5"/>
  <c r="J18" i="5"/>
  <c r="G18" i="5"/>
  <c r="F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12" i="5" l="1"/>
  <c r="Q48" i="5"/>
  <c r="R47" i="5" s="1"/>
  <c r="Q84" i="5"/>
  <c r="R81" i="5" s="1"/>
  <c r="H24" i="5"/>
  <c r="I23" i="5" s="1"/>
  <c r="H90" i="5"/>
  <c r="I87" i="5" s="1"/>
  <c r="W102" i="5"/>
  <c r="W18" i="5"/>
  <c r="W54" i="5"/>
  <c r="W78" i="5"/>
  <c r="W36" i="5"/>
  <c r="W84" i="5"/>
  <c r="W24" i="5"/>
  <c r="W72" i="5"/>
  <c r="Q18" i="5"/>
  <c r="R13" i="5" s="1"/>
  <c r="Q60" i="5"/>
  <c r="R57" i="5" s="1"/>
  <c r="Q42" i="5"/>
  <c r="R40" i="5" s="1"/>
  <c r="Q24" i="5"/>
  <c r="R23" i="5" s="1"/>
  <c r="L48" i="5"/>
  <c r="M43" i="5" s="1"/>
  <c r="L96" i="5"/>
  <c r="M94" i="5" s="1"/>
  <c r="L24" i="5"/>
  <c r="M22" i="5" s="1"/>
  <c r="H84" i="5"/>
  <c r="I83" i="5" s="1"/>
  <c r="W42" i="5"/>
  <c r="L72" i="5"/>
  <c r="M69" i="5" s="1"/>
  <c r="W96" i="5"/>
  <c r="H36" i="5"/>
  <c r="I35" i="5" s="1"/>
  <c r="H48" i="5"/>
  <c r="I45" i="5" s="1"/>
  <c r="Q72" i="5"/>
  <c r="R69" i="5" s="1"/>
  <c r="Q90" i="5"/>
  <c r="S85" i="5" s="1"/>
  <c r="T85" i="5" s="1"/>
  <c r="T90" i="5" s="1"/>
  <c r="W90" i="5"/>
  <c r="Q96" i="5"/>
  <c r="S91" i="5" s="1"/>
  <c r="H12" i="5"/>
  <c r="I11" i="5" s="1"/>
  <c r="W30" i="5"/>
  <c r="W48" i="5"/>
  <c r="Q54" i="5"/>
  <c r="R53" i="5" s="1"/>
  <c r="Q66" i="5"/>
  <c r="R64" i="5" s="1"/>
  <c r="Q102" i="5"/>
  <c r="R99" i="5" s="1"/>
  <c r="Q30" i="5"/>
  <c r="R29" i="5" s="1"/>
  <c r="L36" i="5"/>
  <c r="M33" i="5" s="1"/>
  <c r="W66" i="5"/>
  <c r="Q78" i="5"/>
  <c r="S73" i="5" s="1"/>
  <c r="Q12" i="5"/>
  <c r="R11" i="5" s="1"/>
  <c r="Q36" i="5"/>
  <c r="R32" i="5" s="1"/>
  <c r="H60" i="5"/>
  <c r="I59" i="5" s="1"/>
  <c r="W60" i="5"/>
  <c r="L90" i="5"/>
  <c r="M89" i="5" s="1"/>
  <c r="L30" i="5"/>
  <c r="M26" i="5" s="1"/>
  <c r="L18" i="5"/>
  <c r="M17" i="5" s="1"/>
  <c r="L42" i="5"/>
  <c r="M41" i="5" s="1"/>
  <c r="L66" i="5"/>
  <c r="M65" i="5" s="1"/>
  <c r="L78" i="5"/>
  <c r="M76" i="5" s="1"/>
  <c r="H30" i="5"/>
  <c r="H54" i="5"/>
  <c r="I52" i="5" s="1"/>
  <c r="H78" i="5"/>
  <c r="H102" i="5"/>
  <c r="I100" i="5" s="1"/>
  <c r="L54" i="5"/>
  <c r="M51" i="5" s="1"/>
  <c r="L102" i="5"/>
  <c r="M100" i="5" s="1"/>
  <c r="L12" i="5"/>
  <c r="M8" i="5" s="1"/>
  <c r="L60" i="5"/>
  <c r="M56" i="5" s="1"/>
  <c r="L84" i="5"/>
  <c r="M82" i="5" s="1"/>
  <c r="H42" i="5"/>
  <c r="I41" i="5" s="1"/>
  <c r="H72" i="5"/>
  <c r="I70" i="5" s="1"/>
  <c r="H96" i="5"/>
  <c r="I94" i="5" s="1"/>
  <c r="H18" i="5"/>
  <c r="H66" i="5"/>
  <c r="I64" i="5" s="1"/>
  <c r="R80" i="5" l="1"/>
  <c r="I33" i="5"/>
  <c r="M23" i="5"/>
  <c r="R50" i="5"/>
  <c r="R43" i="5"/>
  <c r="R83" i="5"/>
  <c r="R82" i="5"/>
  <c r="R79" i="5"/>
  <c r="S79" i="5"/>
  <c r="T79" i="5" s="1"/>
  <c r="T84" i="5" s="1"/>
  <c r="X84" i="5" s="1"/>
  <c r="M20" i="5"/>
  <c r="R46" i="5"/>
  <c r="S43" i="5"/>
  <c r="S48" i="5" s="1"/>
  <c r="R44" i="5"/>
  <c r="M21" i="5"/>
  <c r="R45" i="5"/>
  <c r="M19" i="5"/>
  <c r="R59" i="5"/>
  <c r="R51" i="5"/>
  <c r="R27" i="5"/>
  <c r="S13" i="5"/>
  <c r="S18" i="5" s="1"/>
  <c r="R73" i="5"/>
  <c r="R75" i="5"/>
  <c r="R74" i="5"/>
  <c r="R58" i="5"/>
  <c r="R55" i="5"/>
  <c r="R25" i="5"/>
  <c r="R21" i="5"/>
  <c r="M92" i="5"/>
  <c r="M101" i="5"/>
  <c r="M47" i="5"/>
  <c r="I85" i="5"/>
  <c r="I88" i="5"/>
  <c r="I86" i="5"/>
  <c r="I89" i="5"/>
  <c r="I82" i="5"/>
  <c r="I79" i="5"/>
  <c r="I9" i="5"/>
  <c r="M45" i="5"/>
  <c r="I19" i="5"/>
  <c r="S49" i="5"/>
  <c r="T49" i="5" s="1"/>
  <c r="T54" i="5" s="1"/>
  <c r="X54" i="5" s="1"/>
  <c r="S19" i="5"/>
  <c r="S24" i="5" s="1"/>
  <c r="R101" i="5"/>
  <c r="R19" i="5"/>
  <c r="M70" i="5"/>
  <c r="S61" i="5"/>
  <c r="M46" i="5"/>
  <c r="I21" i="5"/>
  <c r="M93" i="5"/>
  <c r="M44" i="5"/>
  <c r="M67" i="5"/>
  <c r="I22" i="5"/>
  <c r="R22" i="5"/>
  <c r="M95" i="5"/>
  <c r="R14" i="5"/>
  <c r="M91" i="5"/>
  <c r="I20" i="5"/>
  <c r="R52" i="5"/>
  <c r="R20" i="5"/>
  <c r="X90" i="5"/>
  <c r="R38" i="5"/>
  <c r="R31" i="5"/>
  <c r="R26" i="5"/>
  <c r="R35" i="5"/>
  <c r="R28" i="5"/>
  <c r="R17" i="5"/>
  <c r="R41" i="5"/>
  <c r="R56" i="5"/>
  <c r="R33" i="5"/>
  <c r="R9" i="5"/>
  <c r="R49" i="5"/>
  <c r="R15" i="5"/>
  <c r="R39" i="5"/>
  <c r="R37" i="5"/>
  <c r="R34" i="5"/>
  <c r="S67" i="5"/>
  <c r="R70" i="5"/>
  <c r="R16" i="5"/>
  <c r="S25" i="5"/>
  <c r="S30" i="5" s="1"/>
  <c r="S55" i="5"/>
  <c r="T55" i="5" s="1"/>
  <c r="T60" i="5" s="1"/>
  <c r="X60" i="5" s="1"/>
  <c r="S37" i="5"/>
  <c r="S42" i="5" s="1"/>
  <c r="R67" i="5"/>
  <c r="S31" i="5"/>
  <c r="T31" i="5" s="1"/>
  <c r="T36" i="5" s="1"/>
  <c r="X36" i="5" s="1"/>
  <c r="R71" i="5"/>
  <c r="R68" i="5"/>
  <c r="R61" i="5"/>
  <c r="M85" i="5"/>
  <c r="M88" i="5"/>
  <c r="M32" i="5"/>
  <c r="M86" i="5"/>
  <c r="M87" i="5"/>
  <c r="M31" i="5"/>
  <c r="M35" i="5"/>
  <c r="M34" i="5"/>
  <c r="M75" i="5"/>
  <c r="I43" i="5"/>
  <c r="I58" i="5"/>
  <c r="I46" i="5"/>
  <c r="I32" i="5"/>
  <c r="I57" i="5"/>
  <c r="I81" i="5"/>
  <c r="I80" i="5"/>
  <c r="I8" i="5"/>
  <c r="S96" i="5"/>
  <c r="T91" i="5"/>
  <c r="T96" i="5" s="1"/>
  <c r="X96" i="5" s="1"/>
  <c r="R8" i="5"/>
  <c r="I69" i="5"/>
  <c r="M99" i="5"/>
  <c r="I67" i="5"/>
  <c r="S97" i="5"/>
  <c r="R100" i="5"/>
  <c r="M25" i="5"/>
  <c r="R97" i="5"/>
  <c r="I31" i="5"/>
  <c r="R95" i="5"/>
  <c r="R89" i="5"/>
  <c r="R86" i="5"/>
  <c r="R98" i="5"/>
  <c r="R10" i="5"/>
  <c r="I47" i="5"/>
  <c r="I56" i="5"/>
  <c r="R92" i="5"/>
  <c r="I34" i="5"/>
  <c r="M7" i="5"/>
  <c r="R91" i="5"/>
  <c r="M9" i="5"/>
  <c r="R65" i="5"/>
  <c r="R87" i="5"/>
  <c r="I7" i="5"/>
  <c r="I44" i="5"/>
  <c r="S7" i="5"/>
  <c r="S12" i="5" s="1"/>
  <c r="R94" i="5"/>
  <c r="I55" i="5"/>
  <c r="S90" i="5"/>
  <c r="M68" i="5"/>
  <c r="M71" i="5"/>
  <c r="R93" i="5"/>
  <c r="M11" i="5"/>
  <c r="R76" i="5"/>
  <c r="R63" i="5"/>
  <c r="I10" i="5"/>
  <c r="R85" i="5"/>
  <c r="R62" i="5"/>
  <c r="I62" i="5"/>
  <c r="R7" i="5"/>
  <c r="R77" i="5"/>
  <c r="I38" i="5"/>
  <c r="I40" i="5"/>
  <c r="M63" i="5"/>
  <c r="R88" i="5"/>
  <c r="I13" i="5"/>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M39" i="5"/>
  <c r="M81" i="5"/>
  <c r="M50" i="5"/>
  <c r="M74" i="5"/>
  <c r="M37" i="5"/>
  <c r="M16" i="5"/>
  <c r="I95" i="5"/>
  <c r="M62" i="5"/>
  <c r="M40" i="5"/>
  <c r="I68" i="5"/>
  <c r="M79" i="5"/>
  <c r="I16" i="5"/>
  <c r="I14" i="5"/>
  <c r="I61" i="5"/>
  <c r="I63" i="5"/>
  <c r="M53" i="5"/>
  <c r="M52" i="5"/>
  <c r="I71" i="5"/>
  <c r="I93" i="5"/>
  <c r="M49" i="5"/>
  <c r="M27" i="5"/>
  <c r="M59" i="5"/>
  <c r="M10" i="5"/>
  <c r="I75" i="5"/>
  <c r="I37" i="5"/>
  <c r="I39" i="5"/>
  <c r="I98" i="5"/>
  <c r="I101" i="5"/>
  <c r="I91" i="5"/>
  <c r="I29" i="5"/>
  <c r="M77" i="5"/>
  <c r="I53" i="5"/>
  <c r="M14" i="5"/>
  <c r="M57" i="5"/>
  <c r="I17" i="5"/>
  <c r="I28" i="5"/>
  <c r="I65" i="5"/>
  <c r="M38" i="5"/>
  <c r="S84" i="5" l="1"/>
  <c r="S60" i="5"/>
  <c r="T13" i="5"/>
  <c r="T18" i="5" s="1"/>
  <c r="X18" i="5" s="1"/>
  <c r="T43" i="5"/>
  <c r="T48" i="5" s="1"/>
  <c r="X48" i="5" s="1"/>
  <c r="S54" i="5"/>
  <c r="T37" i="5"/>
  <c r="T42" i="5" s="1"/>
  <c r="X42" i="5" s="1"/>
  <c r="T19" i="5"/>
  <c r="T24" i="5" s="1"/>
  <c r="X24" i="5" s="1"/>
  <c r="T61" i="5"/>
  <c r="T66" i="5" s="1"/>
  <c r="X66" i="5" s="1"/>
  <c r="S66" i="5"/>
  <c r="T7" i="5"/>
  <c r="T12" i="5" s="1"/>
  <c r="X12" i="5" s="1"/>
  <c r="S36" i="5"/>
  <c r="T25" i="5"/>
  <c r="T30" i="5" s="1"/>
  <c r="X30" i="5" s="1"/>
  <c r="T67" i="5"/>
  <c r="T72" i="5" s="1"/>
  <c r="X72" i="5" s="1"/>
  <c r="S72" i="5"/>
  <c r="S102" i="5"/>
  <c r="T97" i="5"/>
  <c r="T102" i="5" s="1"/>
  <c r="X102" i="5" s="1"/>
  <c r="H24" i="4"/>
  <c r="H23" i="4"/>
  <c r="H22" i="4"/>
  <c r="H21" i="4"/>
  <c r="H20" i="4"/>
  <c r="H19" i="4"/>
  <c r="H17" i="4"/>
  <c r="H16" i="4"/>
  <c r="H15" i="4"/>
  <c r="F100" i="6"/>
  <c r="E95" i="6"/>
  <c r="F95" i="6" s="1"/>
  <c r="D71" i="6"/>
  <c r="D65" i="6"/>
  <c r="D92" i="6" s="1"/>
  <c r="E92" i="6" s="1"/>
  <c r="F92" i="6" s="1"/>
  <c r="D59" i="6"/>
  <c r="D3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P667" i="5"/>
  <c r="O667" i="5"/>
  <c r="K667" i="5"/>
  <c r="J667" i="5"/>
  <c r="G667" i="5"/>
  <c r="F667" i="5"/>
  <c r="V666" i="5"/>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V660" i="5"/>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V456" i="5"/>
  <c r="U456" i="5"/>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L421" i="5"/>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L391" i="5"/>
  <c r="H391" i="5"/>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V330" i="5"/>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L277" i="5"/>
  <c r="H277" i="5"/>
  <c r="V276" i="5"/>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L247" i="5"/>
  <c r="H247" i="5"/>
  <c r="V246" i="5"/>
  <c r="U246" i="5"/>
  <c r="P246" i="5"/>
  <c r="O246" i="5"/>
  <c r="N246" i="5"/>
  <c r="K246" i="5"/>
  <c r="J246" i="5"/>
  <c r="G246" i="5"/>
  <c r="F246" i="5"/>
  <c r="W245" i="5"/>
  <c r="Q245" i="5"/>
  <c r="L245" i="5"/>
  <c r="H245" i="5"/>
  <c r="W244" i="5"/>
  <c r="Q244" i="5"/>
  <c r="L244" i="5"/>
  <c r="H244" i="5"/>
  <c r="W243" i="5"/>
  <c r="Q243" i="5"/>
  <c r="L243" i="5"/>
  <c r="H243" i="5"/>
  <c r="W242" i="5"/>
  <c r="Q242" i="5"/>
  <c r="L242" i="5"/>
  <c r="H242" i="5"/>
  <c r="W241" i="5"/>
  <c r="Q241" i="5"/>
  <c r="L241" i="5"/>
  <c r="H241" i="5"/>
  <c r="V240" i="5"/>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L211" i="5"/>
  <c r="H211" i="5"/>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L199" i="5"/>
  <c r="H199" i="5"/>
  <c r="V198" i="5"/>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L193" i="5"/>
  <c r="H193" i="5"/>
  <c r="V192" i="5"/>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L145" i="5"/>
  <c r="H145" i="5"/>
  <c r="V144" i="5"/>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U672" i="5" l="1"/>
  <c r="R243" i="5"/>
  <c r="R245" i="5"/>
  <c r="G672" i="5"/>
  <c r="H10" i="4"/>
  <c r="H4" i="4"/>
  <c r="K672" i="5"/>
  <c r="Q426" i="5"/>
  <c r="R424" i="5" s="1"/>
  <c r="F672" i="5"/>
  <c r="W150" i="5"/>
  <c r="W198" i="5"/>
  <c r="W276" i="5"/>
  <c r="W324" i="5"/>
  <c r="W468" i="5"/>
  <c r="W516" i="5"/>
  <c r="W612" i="5"/>
  <c r="W660" i="5"/>
  <c r="R242" i="5"/>
  <c r="R244" i="5"/>
  <c r="H666" i="5"/>
  <c r="I663" i="5" s="1"/>
  <c r="L186" i="5"/>
  <c r="M183" i="5" s="1"/>
  <c r="Q204" i="5"/>
  <c r="R201" i="5" s="1"/>
  <c r="H216" i="5"/>
  <c r="I212" i="5" s="1"/>
  <c r="Q252" i="5"/>
  <c r="R251" i="5" s="1"/>
  <c r="L282" i="5"/>
  <c r="M277" i="5" s="1"/>
  <c r="L378" i="5"/>
  <c r="M377" i="5" s="1"/>
  <c r="Q396" i="5"/>
  <c r="R395" i="5" s="1"/>
  <c r="L426" i="5"/>
  <c r="M422" i="5" s="1"/>
  <c r="Q444" i="5"/>
  <c r="R441" i="5" s="1"/>
  <c r="H456" i="5"/>
  <c r="I451" i="5" s="1"/>
  <c r="L570" i="5"/>
  <c r="M566" i="5" s="1"/>
  <c r="H648" i="5"/>
  <c r="I646" i="5" s="1"/>
  <c r="L264" i="5"/>
  <c r="M262" i="5" s="1"/>
  <c r="Q282" i="5"/>
  <c r="R280" i="5" s="1"/>
  <c r="H294" i="5"/>
  <c r="I293" i="5" s="1"/>
  <c r="H342" i="5"/>
  <c r="I337" i="5" s="1"/>
  <c r="H390" i="5"/>
  <c r="I386" i="5" s="1"/>
  <c r="H438" i="5"/>
  <c r="I435" i="5" s="1"/>
  <c r="H534" i="5"/>
  <c r="I529" i="5" s="1"/>
  <c r="L552" i="5"/>
  <c r="M551" i="5" s="1"/>
  <c r="Q120" i="5"/>
  <c r="S115" i="5" s="1"/>
  <c r="L150" i="5"/>
  <c r="M146" i="5" s="1"/>
  <c r="Q168" i="5"/>
  <c r="R165" i="5" s="1"/>
  <c r="L198" i="5"/>
  <c r="M196" i="5" s="1"/>
  <c r="Q216" i="5"/>
  <c r="R212" i="5" s="1"/>
  <c r="H228" i="5"/>
  <c r="I223" i="5" s="1"/>
  <c r="H300" i="5"/>
  <c r="I298" i="5" s="1"/>
  <c r="L366" i="5"/>
  <c r="M362" i="5" s="1"/>
  <c r="L462" i="5"/>
  <c r="M461" i="5" s="1"/>
  <c r="L558" i="5"/>
  <c r="H486" i="5"/>
  <c r="I481" i="5" s="1"/>
  <c r="W282" i="5"/>
  <c r="W330" i="5"/>
  <c r="W474" i="5"/>
  <c r="H180" i="5"/>
  <c r="I178" i="5" s="1"/>
  <c r="Q384" i="5"/>
  <c r="R381" i="5" s="1"/>
  <c r="H348" i="5"/>
  <c r="H636" i="5"/>
  <c r="I635" i="5" s="1"/>
  <c r="H264" i="5"/>
  <c r="I260" i="5" s="1"/>
  <c r="H408" i="5"/>
  <c r="I407" i="5" s="1"/>
  <c r="V672" i="5"/>
  <c r="W671" i="5"/>
  <c r="H600" i="5"/>
  <c r="I597" i="5" s="1"/>
  <c r="H630" i="5"/>
  <c r="I628" i="5" s="1"/>
  <c r="H258" i="5"/>
  <c r="I256" i="5" s="1"/>
  <c r="L276" i="5"/>
  <c r="M274" i="5" s="1"/>
  <c r="H306" i="5"/>
  <c r="I302" i="5" s="1"/>
  <c r="H354" i="5"/>
  <c r="I351" i="5" s="1"/>
  <c r="L420" i="5"/>
  <c r="M419" i="5" s="1"/>
  <c r="Q438" i="5"/>
  <c r="R436" i="5" s="1"/>
  <c r="H450" i="5"/>
  <c r="I449" i="5" s="1"/>
  <c r="L468" i="5"/>
  <c r="R463" i="5" s="1"/>
  <c r="H540" i="5"/>
  <c r="I536" i="5" s="1"/>
  <c r="Q108" i="5"/>
  <c r="R104" i="5" s="1"/>
  <c r="W144" i="5"/>
  <c r="W192" i="5"/>
  <c r="W240" i="5"/>
  <c r="H360" i="5"/>
  <c r="I356" i="5" s="1"/>
  <c r="Q378" i="5"/>
  <c r="R377" i="5" s="1"/>
  <c r="Q150" i="5"/>
  <c r="R149" i="5" s="1"/>
  <c r="H162" i="5"/>
  <c r="I158" i="5" s="1"/>
  <c r="L180" i="5"/>
  <c r="M177" i="5" s="1"/>
  <c r="Q198" i="5"/>
  <c r="R196" i="5" s="1"/>
  <c r="H210" i="5"/>
  <c r="I207" i="5" s="1"/>
  <c r="L228" i="5"/>
  <c r="M226" i="5" s="1"/>
  <c r="Q390" i="5"/>
  <c r="R387" i="5" s="1"/>
  <c r="H402" i="5"/>
  <c r="I397" i="5" s="1"/>
  <c r="W408" i="5"/>
  <c r="W456" i="5"/>
  <c r="H498" i="5"/>
  <c r="I497" i="5" s="1"/>
  <c r="W522" i="5"/>
  <c r="Q534" i="5"/>
  <c r="R533" i="5" s="1"/>
  <c r="H546" i="5"/>
  <c r="I543" i="5" s="1"/>
  <c r="W570" i="5"/>
  <c r="W669" i="5"/>
  <c r="W670" i="5"/>
  <c r="O672" i="5"/>
  <c r="Q570" i="5"/>
  <c r="R565" i="5" s="1"/>
  <c r="W360" i="5"/>
  <c r="L372" i="5"/>
  <c r="M368" i="5" s="1"/>
  <c r="W618" i="5"/>
  <c r="W666" i="5"/>
  <c r="W668" i="5"/>
  <c r="Q114" i="5"/>
  <c r="R111" i="5" s="1"/>
  <c r="L144" i="5"/>
  <c r="M142" i="5" s="1"/>
  <c r="Q162" i="5"/>
  <c r="R157" i="5" s="1"/>
  <c r="H174" i="5"/>
  <c r="I169" i="5" s="1"/>
  <c r="L192" i="5"/>
  <c r="M190" i="5" s="1"/>
  <c r="Q210" i="5"/>
  <c r="R208" i="5" s="1"/>
  <c r="H222" i="5"/>
  <c r="I220" i="5" s="1"/>
  <c r="L240" i="5"/>
  <c r="M238" i="5" s="1"/>
  <c r="H336" i="5"/>
  <c r="I334" i="5" s="1"/>
  <c r="H312" i="5"/>
  <c r="I307" i="5" s="1"/>
  <c r="L408" i="5"/>
  <c r="M407" i="5" s="1"/>
  <c r="P672" i="5"/>
  <c r="H252" i="5"/>
  <c r="I247" i="5" s="1"/>
  <c r="L270" i="5"/>
  <c r="M268" i="5" s="1"/>
  <c r="H396" i="5"/>
  <c r="I393" i="5" s="1"/>
  <c r="Q432" i="5"/>
  <c r="R428" i="5" s="1"/>
  <c r="H444" i="5"/>
  <c r="I440" i="5" s="1"/>
  <c r="H588" i="5"/>
  <c r="I583" i="5" s="1"/>
  <c r="H168" i="5"/>
  <c r="I163" i="5" s="1"/>
  <c r="L234" i="5"/>
  <c r="M229" i="5" s="1"/>
  <c r="W384" i="5"/>
  <c r="W432" i="5"/>
  <c r="D72" i="6"/>
  <c r="D93" i="6"/>
  <c r="E93" i="6" s="1"/>
  <c r="F93" i="6" s="1"/>
  <c r="H492" i="5"/>
  <c r="I490" i="5" s="1"/>
  <c r="W108" i="5"/>
  <c r="W126" i="5"/>
  <c r="W174" i="5"/>
  <c r="W222" i="5"/>
  <c r="W258" i="5"/>
  <c r="W306" i="5"/>
  <c r="W498" i="5"/>
  <c r="W594" i="5"/>
  <c r="W642" i="5"/>
  <c r="H504" i="5"/>
  <c r="I499" i="5" s="1"/>
  <c r="Q540" i="5"/>
  <c r="R539" i="5" s="1"/>
  <c r="H552" i="5"/>
  <c r="I551" i="5" s="1"/>
  <c r="L360" i="5"/>
  <c r="M356" i="5" s="1"/>
  <c r="H420" i="5"/>
  <c r="I416" i="5" s="1"/>
  <c r="L438" i="5"/>
  <c r="M437" i="5" s="1"/>
  <c r="Q456" i="5"/>
  <c r="R454" i="5" s="1"/>
  <c r="H516" i="5"/>
  <c r="I515" i="5" s="1"/>
  <c r="L534" i="5"/>
  <c r="Q552" i="5"/>
  <c r="S547" i="5" s="1"/>
  <c r="H564" i="5"/>
  <c r="I563" i="5" s="1"/>
  <c r="H612" i="5"/>
  <c r="I610" i="5" s="1"/>
  <c r="H660" i="5"/>
  <c r="I655" i="5" s="1"/>
  <c r="W552" i="5"/>
  <c r="L564" i="5"/>
  <c r="M560" i="5" s="1"/>
  <c r="H594" i="5"/>
  <c r="I589" i="5" s="1"/>
  <c r="H582" i="5"/>
  <c r="I580" i="5" s="1"/>
  <c r="H108" i="5"/>
  <c r="I107" i="5" s="1"/>
  <c r="Q144" i="5"/>
  <c r="R142" i="5" s="1"/>
  <c r="H156" i="5"/>
  <c r="I152" i="5" s="1"/>
  <c r="L174" i="5"/>
  <c r="M172" i="5" s="1"/>
  <c r="Q192" i="5"/>
  <c r="S187" i="5" s="1"/>
  <c r="H204" i="5"/>
  <c r="I202" i="5" s="1"/>
  <c r="L222" i="5"/>
  <c r="M217" i="5" s="1"/>
  <c r="Q240" i="5"/>
  <c r="R236" i="5" s="1"/>
  <c r="L258" i="5"/>
  <c r="M257" i="5" s="1"/>
  <c r="Q276" i="5"/>
  <c r="R273" i="5" s="1"/>
  <c r="L456" i="5"/>
  <c r="M452" i="5" s="1"/>
  <c r="J672" i="5"/>
  <c r="H150" i="5"/>
  <c r="I148" i="5" s="1"/>
  <c r="L168" i="5"/>
  <c r="M165" i="5" s="1"/>
  <c r="Q186" i="5"/>
  <c r="R181" i="5" s="1"/>
  <c r="H198" i="5"/>
  <c r="I196" i="5" s="1"/>
  <c r="L216" i="5"/>
  <c r="M214" i="5" s="1"/>
  <c r="Q234" i="5"/>
  <c r="R232" i="5" s="1"/>
  <c r="H246" i="5"/>
  <c r="I243" i="5" s="1"/>
  <c r="L252" i="5"/>
  <c r="M251" i="5" s="1"/>
  <c r="Q270" i="5"/>
  <c r="R266" i="5" s="1"/>
  <c r="H282" i="5"/>
  <c r="I280" i="5" s="1"/>
  <c r="H330" i="5"/>
  <c r="I325" i="5" s="1"/>
  <c r="Q366" i="5"/>
  <c r="R361" i="5" s="1"/>
  <c r="H378" i="5"/>
  <c r="I374" i="5" s="1"/>
  <c r="L396" i="5"/>
  <c r="M393" i="5" s="1"/>
  <c r="Q414" i="5"/>
  <c r="S409" i="5" s="1"/>
  <c r="H426" i="5"/>
  <c r="I424" i="5" s="1"/>
  <c r="L444" i="5"/>
  <c r="M443" i="5" s="1"/>
  <c r="Q462" i="5"/>
  <c r="R461" i="5" s="1"/>
  <c r="H522" i="5"/>
  <c r="I517" i="5" s="1"/>
  <c r="L540" i="5"/>
  <c r="Q558" i="5"/>
  <c r="R556" i="5" s="1"/>
  <c r="H618" i="5"/>
  <c r="I613" i="5" s="1"/>
  <c r="W654" i="5"/>
  <c r="L114" i="5"/>
  <c r="M109" i="5" s="1"/>
  <c r="W120" i="5"/>
  <c r="Q132" i="5"/>
  <c r="R128" i="5" s="1"/>
  <c r="H144" i="5"/>
  <c r="I140" i="5" s="1"/>
  <c r="L162" i="5"/>
  <c r="M160" i="5" s="1"/>
  <c r="W168" i="5"/>
  <c r="Q180" i="5"/>
  <c r="R178" i="5" s="1"/>
  <c r="H192" i="5"/>
  <c r="I190" i="5" s="1"/>
  <c r="L210" i="5"/>
  <c r="M206" i="5" s="1"/>
  <c r="W216" i="5"/>
  <c r="Q228" i="5"/>
  <c r="R225" i="5" s="1"/>
  <c r="H240" i="5"/>
  <c r="I237" i="5" s="1"/>
  <c r="W252" i="5"/>
  <c r="Q264" i="5"/>
  <c r="S259" i="5" s="1"/>
  <c r="S264" i="5" s="1"/>
  <c r="H276" i="5"/>
  <c r="I273" i="5" s="1"/>
  <c r="W300" i="5"/>
  <c r="H324" i="5"/>
  <c r="I323" i="5" s="1"/>
  <c r="W348" i="5"/>
  <c r="Q360" i="5"/>
  <c r="R356" i="5" s="1"/>
  <c r="H372" i="5"/>
  <c r="I368" i="5" s="1"/>
  <c r="L390" i="5"/>
  <c r="M389" i="5" s="1"/>
  <c r="Q408" i="5"/>
  <c r="R403" i="5" s="1"/>
  <c r="W492" i="5"/>
  <c r="W588" i="5"/>
  <c r="W636" i="5"/>
  <c r="H642" i="5"/>
  <c r="I639" i="5" s="1"/>
  <c r="Q372" i="5"/>
  <c r="R369" i="5" s="1"/>
  <c r="H384" i="5"/>
  <c r="I383" i="5" s="1"/>
  <c r="L402" i="5"/>
  <c r="M399" i="5" s="1"/>
  <c r="Q420" i="5"/>
  <c r="R415" i="5" s="1"/>
  <c r="H432" i="5"/>
  <c r="I428" i="5" s="1"/>
  <c r="L450" i="5"/>
  <c r="M447" i="5" s="1"/>
  <c r="Q468" i="5"/>
  <c r="S463" i="5" s="1"/>
  <c r="H480" i="5"/>
  <c r="I476" i="5" s="1"/>
  <c r="H528" i="5"/>
  <c r="I524" i="5" s="1"/>
  <c r="L546" i="5"/>
  <c r="M543" i="5" s="1"/>
  <c r="Q564" i="5"/>
  <c r="R559" i="5" s="1"/>
  <c r="H624" i="5"/>
  <c r="I622" i="5" s="1"/>
  <c r="L108" i="5"/>
  <c r="M105" i="5" s="1"/>
  <c r="Q126" i="5"/>
  <c r="R125" i="5" s="1"/>
  <c r="Q174" i="5"/>
  <c r="S169" i="5" s="1"/>
  <c r="H186" i="5"/>
  <c r="I182" i="5" s="1"/>
  <c r="L204" i="5"/>
  <c r="M200" i="5" s="1"/>
  <c r="Q222" i="5"/>
  <c r="R217" i="5" s="1"/>
  <c r="H234" i="5"/>
  <c r="I233" i="5" s="1"/>
  <c r="Q258" i="5"/>
  <c r="R257" i="5" s="1"/>
  <c r="H270" i="5"/>
  <c r="I268" i="5" s="1"/>
  <c r="H318" i="5"/>
  <c r="I314" i="5" s="1"/>
  <c r="H366" i="5"/>
  <c r="I365" i="5" s="1"/>
  <c r="L384" i="5"/>
  <c r="M381" i="5" s="1"/>
  <c r="Q402" i="5"/>
  <c r="R401" i="5" s="1"/>
  <c r="H414" i="5"/>
  <c r="I410" i="5" s="1"/>
  <c r="L432" i="5"/>
  <c r="M431" i="5" s="1"/>
  <c r="Q450" i="5"/>
  <c r="R445" i="5" s="1"/>
  <c r="H462" i="5"/>
  <c r="I458" i="5" s="1"/>
  <c r="H510" i="5"/>
  <c r="I507" i="5" s="1"/>
  <c r="Q546" i="5"/>
  <c r="R544" i="5" s="1"/>
  <c r="H558" i="5"/>
  <c r="I556" i="5" s="1"/>
  <c r="H606" i="5"/>
  <c r="I601" i="5" s="1"/>
  <c r="H654" i="5"/>
  <c r="I649" i="5" s="1"/>
  <c r="L414" i="5"/>
  <c r="M409" i="5" s="1"/>
  <c r="L246" i="5"/>
  <c r="M245" i="5" s="1"/>
  <c r="W366" i="5"/>
  <c r="W390" i="5"/>
  <c r="W414" i="5"/>
  <c r="W438" i="5"/>
  <c r="W462" i="5"/>
  <c r="W534" i="5"/>
  <c r="W558" i="5"/>
  <c r="H25" i="4"/>
  <c r="W132" i="5"/>
  <c r="W156" i="5"/>
  <c r="W180" i="5"/>
  <c r="W204" i="5"/>
  <c r="W228" i="5"/>
  <c r="W264" i="5"/>
  <c r="W288" i="5"/>
  <c r="W312" i="5"/>
  <c r="W33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W354" i="5"/>
  <c r="W378" i="5"/>
  <c r="W402" i="5"/>
  <c r="W426" i="5"/>
  <c r="W450" i="5"/>
  <c r="W546" i="5"/>
  <c r="D88" i="6"/>
  <c r="D66" i="6"/>
  <c r="L138" i="5"/>
  <c r="M133" i="5" s="1"/>
  <c r="H114" i="5"/>
  <c r="I110" i="5" s="1"/>
  <c r="L120" i="5"/>
  <c r="M117" i="5" s="1"/>
  <c r="L126" i="5"/>
  <c r="M123" i="5" s="1"/>
  <c r="L132" i="5"/>
  <c r="M131" i="5" s="1"/>
  <c r="M273" i="5"/>
  <c r="R262" i="5"/>
  <c r="R260" i="5"/>
  <c r="H120" i="5"/>
  <c r="I117" i="5" s="1"/>
  <c r="H126" i="5"/>
  <c r="I123" i="5" s="1"/>
  <c r="H132" i="5"/>
  <c r="I129" i="5" s="1"/>
  <c r="H138" i="5"/>
  <c r="Q138" i="5"/>
  <c r="I166" i="5"/>
  <c r="R237" i="5"/>
  <c r="R239" i="5"/>
  <c r="R261" i="5"/>
  <c r="R263" i="5"/>
  <c r="H288" i="5"/>
  <c r="I285" i="5" s="1"/>
  <c r="Q288" i="5"/>
  <c r="R283" i="5" s="1"/>
  <c r="R365" i="5"/>
  <c r="M429" i="5"/>
  <c r="M427" i="5"/>
  <c r="R447" i="5"/>
  <c r="H668" i="5"/>
  <c r="L668" i="5"/>
  <c r="Q668" i="5"/>
  <c r="H670" i="5"/>
  <c r="L670" i="5"/>
  <c r="Q670" i="5"/>
  <c r="N667" i="5"/>
  <c r="N672" i="5" s="1"/>
  <c r="D6" i="7" s="1"/>
  <c r="R235" i="5"/>
  <c r="R241" i="5"/>
  <c r="R259" i="5"/>
  <c r="I271" i="5"/>
  <c r="M271" i="5"/>
  <c r="R364" i="5"/>
  <c r="M428" i="5"/>
  <c r="M430" i="5"/>
  <c r="L288" i="5"/>
  <c r="M283" i="5" s="1"/>
  <c r="M375" i="5"/>
  <c r="M373" i="5"/>
  <c r="M385" i="5"/>
  <c r="M413" i="5"/>
  <c r="M411" i="5"/>
  <c r="H667" i="5"/>
  <c r="L667" i="5"/>
  <c r="Q667" i="5"/>
  <c r="H669" i="5"/>
  <c r="L669" i="5"/>
  <c r="Q669" i="5"/>
  <c r="H671" i="5"/>
  <c r="L671" i="5"/>
  <c r="Q671" i="5"/>
  <c r="L156" i="5"/>
  <c r="Q156" i="5"/>
  <c r="R151" i="5" s="1"/>
  <c r="M376" i="5"/>
  <c r="M386" i="5"/>
  <c r="M388" i="5"/>
  <c r="M400" i="5"/>
  <c r="M412" i="5"/>
  <c r="H474" i="5"/>
  <c r="I469" i="5" s="1"/>
  <c r="Q474" i="5"/>
  <c r="R469" i="5" s="1"/>
  <c r="M539" i="5"/>
  <c r="M537" i="5"/>
  <c r="M535" i="5"/>
  <c r="R567"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M536" i="5"/>
  <c r="M538" i="5"/>
  <c r="L474" i="5"/>
  <c r="M469" i="5" s="1"/>
  <c r="I502" i="5"/>
  <c r="I500" i="5"/>
  <c r="M531" i="5"/>
  <c r="M529" i="5"/>
  <c r="M557" i="5"/>
  <c r="M555" i="5"/>
  <c r="M553" i="5"/>
  <c r="R563" i="5"/>
  <c r="R561" i="5"/>
  <c r="I289" i="5"/>
  <c r="I301" i="5"/>
  <c r="I343" i="5"/>
  <c r="I501" i="5"/>
  <c r="I503" i="5"/>
  <c r="M530" i="5"/>
  <c r="M532" i="5"/>
  <c r="M533" i="5"/>
  <c r="M554" i="5"/>
  <c r="M556" i="5"/>
  <c r="R560" i="5"/>
  <c r="R562" i="5"/>
  <c r="H576" i="5"/>
  <c r="I575" i="5" s="1"/>
  <c r="Q576" i="5"/>
  <c r="R571" i="5" s="1"/>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I581" i="5"/>
  <c r="I662" i="5"/>
  <c r="L576" i="5"/>
  <c r="M573" i="5" s="1"/>
  <c r="I634" i="5"/>
  <c r="R569" i="5"/>
  <c r="I621" i="5"/>
  <c r="I633"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619" i="5"/>
  <c r="I631" i="5"/>
  <c r="W672" i="5" l="1"/>
  <c r="D10" i="7" s="1"/>
  <c r="M401" i="5"/>
  <c r="R362" i="5"/>
  <c r="R363" i="5"/>
  <c r="I167" i="5"/>
  <c r="I602" i="5"/>
  <c r="I153" i="5"/>
  <c r="I604" i="5"/>
  <c r="R368" i="5"/>
  <c r="I335" i="5"/>
  <c r="R398" i="5"/>
  <c r="S145" i="5"/>
  <c r="S150" i="5" s="1"/>
  <c r="R188" i="5"/>
  <c r="I625" i="5"/>
  <c r="M363" i="5"/>
  <c r="I235" i="5"/>
  <c r="M559" i="5"/>
  <c r="S355" i="5"/>
  <c r="S360" i="5" s="1"/>
  <c r="R199" i="5"/>
  <c r="M227" i="5"/>
  <c r="R400" i="5"/>
  <c r="R129" i="5"/>
  <c r="R452" i="5"/>
  <c r="R376" i="5"/>
  <c r="R146" i="5"/>
  <c r="I331" i="5"/>
  <c r="I277" i="5"/>
  <c r="I647" i="5"/>
  <c r="I332" i="5"/>
  <c r="R145" i="5"/>
  <c r="S421" i="5"/>
  <c r="T421" i="5" s="1"/>
  <c r="T426" i="5" s="1"/>
  <c r="X426" i="5" s="1"/>
  <c r="R127" i="5"/>
  <c r="I603" i="5"/>
  <c r="M547" i="5"/>
  <c r="I281" i="5"/>
  <c r="R421" i="5"/>
  <c r="M278" i="5"/>
  <c r="I535" i="5"/>
  <c r="I605" i="5"/>
  <c r="M561" i="5"/>
  <c r="I333" i="5"/>
  <c r="M163" i="5"/>
  <c r="R148" i="5"/>
  <c r="I645" i="5"/>
  <c r="I527" i="5"/>
  <c r="I139" i="5"/>
  <c r="I526" i="5"/>
  <c r="M279" i="5"/>
  <c r="I253" i="5"/>
  <c r="M465" i="5"/>
  <c r="R423" i="5"/>
  <c r="R249" i="5"/>
  <c r="M280" i="5"/>
  <c r="R130" i="5"/>
  <c r="M281" i="5"/>
  <c r="R247" i="5"/>
  <c r="R465" i="5"/>
  <c r="R409" i="5"/>
  <c r="S247" i="5"/>
  <c r="S252" i="5" s="1"/>
  <c r="R124" i="5"/>
  <c r="R382" i="5"/>
  <c r="R371" i="5"/>
  <c r="I278" i="5"/>
  <c r="R248" i="5"/>
  <c r="R119" i="5"/>
  <c r="I491" i="5"/>
  <c r="M361" i="5"/>
  <c r="R422" i="5"/>
  <c r="R449" i="5"/>
  <c r="S223" i="5"/>
  <c r="S228" i="5" s="1"/>
  <c r="I643" i="5"/>
  <c r="I644" i="5"/>
  <c r="I632" i="5"/>
  <c r="I629" i="5"/>
  <c r="I626" i="5"/>
  <c r="I627" i="5"/>
  <c r="M563" i="5"/>
  <c r="M562" i="5"/>
  <c r="M549" i="5"/>
  <c r="M548" i="5"/>
  <c r="M550" i="5"/>
  <c r="I537" i="5"/>
  <c r="I539" i="5"/>
  <c r="I538" i="5"/>
  <c r="I523" i="5"/>
  <c r="I525" i="5"/>
  <c r="I513" i="5"/>
  <c r="I495" i="5"/>
  <c r="I494" i="5"/>
  <c r="I489" i="5"/>
  <c r="I488" i="5"/>
  <c r="I487" i="5"/>
  <c r="R466" i="5"/>
  <c r="M463" i="5"/>
  <c r="M467" i="5"/>
  <c r="R467" i="5"/>
  <c r="R464" i="5"/>
  <c r="M466" i="5"/>
  <c r="M464" i="5"/>
  <c r="M458" i="5"/>
  <c r="M459" i="5"/>
  <c r="M460" i="5"/>
  <c r="M457" i="5"/>
  <c r="R460" i="5"/>
  <c r="R458" i="5"/>
  <c r="S451" i="5"/>
  <c r="S456" i="5" s="1"/>
  <c r="R451" i="5"/>
  <c r="R453" i="5"/>
  <c r="R455" i="5"/>
  <c r="I441" i="5"/>
  <c r="I443" i="5"/>
  <c r="I439" i="5"/>
  <c r="M439" i="5"/>
  <c r="I442" i="5"/>
  <c r="M433" i="5"/>
  <c r="R425" i="5"/>
  <c r="R380" i="5"/>
  <c r="R379" i="5"/>
  <c r="R383" i="5"/>
  <c r="S379" i="5"/>
  <c r="T379" i="5" s="1"/>
  <c r="T384" i="5" s="1"/>
  <c r="X384" i="5" s="1"/>
  <c r="S373" i="5"/>
  <c r="S378" i="5" s="1"/>
  <c r="S367" i="5"/>
  <c r="T367" i="5" s="1"/>
  <c r="T372" i="5" s="1"/>
  <c r="X372" i="5" s="1"/>
  <c r="R367" i="5"/>
  <c r="R370" i="5"/>
  <c r="M365" i="5"/>
  <c r="M364" i="5"/>
  <c r="R357" i="5"/>
  <c r="R355" i="5"/>
  <c r="R359" i="5"/>
  <c r="R358" i="5"/>
  <c r="I313" i="5"/>
  <c r="I291" i="5"/>
  <c r="I279" i="5"/>
  <c r="R277" i="5"/>
  <c r="M275" i="5"/>
  <c r="M272" i="5"/>
  <c r="M263" i="5"/>
  <c r="M259" i="5"/>
  <c r="I261" i="5"/>
  <c r="I262" i="5"/>
  <c r="M261" i="5"/>
  <c r="M260" i="5"/>
  <c r="I257" i="5"/>
  <c r="I255" i="5"/>
  <c r="S253" i="5"/>
  <c r="T253" i="5" s="1"/>
  <c r="T258" i="5" s="1"/>
  <c r="X258" i="5" s="1"/>
  <c r="I254" i="5"/>
  <c r="R250" i="5"/>
  <c r="R238" i="5"/>
  <c r="I231" i="5"/>
  <c r="I230" i="5"/>
  <c r="I229" i="5"/>
  <c r="I232" i="5"/>
  <c r="R223" i="5"/>
  <c r="M215" i="5"/>
  <c r="M199" i="5"/>
  <c r="I201" i="5"/>
  <c r="I199" i="5"/>
  <c r="I193" i="5"/>
  <c r="M175" i="5"/>
  <c r="M176" i="5"/>
  <c r="M178" i="5"/>
  <c r="I172" i="5"/>
  <c r="I165" i="5"/>
  <c r="I164" i="5"/>
  <c r="M157" i="5"/>
  <c r="R161" i="5"/>
  <c r="M159" i="5"/>
  <c r="R159" i="5"/>
  <c r="S157" i="5"/>
  <c r="S162" i="5" s="1"/>
  <c r="I160" i="5"/>
  <c r="M148" i="5"/>
  <c r="R147" i="5"/>
  <c r="M149" i="5"/>
  <c r="R118" i="5"/>
  <c r="R116" i="5"/>
  <c r="R112" i="5"/>
  <c r="R113" i="5"/>
  <c r="S103" i="5"/>
  <c r="T103" i="5" s="1"/>
  <c r="T108" i="5" s="1"/>
  <c r="X108" i="5" s="1"/>
  <c r="R103" i="5"/>
  <c r="R105" i="5"/>
  <c r="R106" i="5"/>
  <c r="D5" i="7"/>
  <c r="H6" i="4"/>
  <c r="R404" i="5"/>
  <c r="R446" i="5"/>
  <c r="R536" i="5"/>
  <c r="S535" i="5"/>
  <c r="S540" i="5" s="1"/>
  <c r="R535" i="5"/>
  <c r="S415" i="5"/>
  <c r="S420" i="5" s="1"/>
  <c r="R537" i="5"/>
  <c r="R417" i="5"/>
  <c r="R548" i="5"/>
  <c r="S397" i="5"/>
  <c r="S402" i="5" s="1"/>
  <c r="R538" i="5"/>
  <c r="S391" i="5"/>
  <c r="S396" i="5" s="1"/>
  <c r="R554" i="5"/>
  <c r="R418" i="5"/>
  <c r="R391" i="5"/>
  <c r="S193" i="5"/>
  <c r="S198" i="5" s="1"/>
  <c r="R393" i="5"/>
  <c r="S439" i="5"/>
  <c r="S444" i="5" s="1"/>
  <c r="R439" i="5"/>
  <c r="R413" i="5"/>
  <c r="R547" i="5"/>
  <c r="R568" i="5"/>
  <c r="R442" i="5"/>
  <c r="R394" i="5"/>
  <c r="R281" i="5"/>
  <c r="R167" i="5"/>
  <c r="R158" i="5"/>
  <c r="R107" i="5"/>
  <c r="S559" i="5"/>
  <c r="S564" i="5" s="1"/>
  <c r="R549" i="5"/>
  <c r="R566" i="5"/>
  <c r="S565" i="5"/>
  <c r="S570" i="5" s="1"/>
  <c r="R555" i="5"/>
  <c r="R392" i="5"/>
  <c r="R407" i="5"/>
  <c r="S361" i="5"/>
  <c r="S366" i="5" s="1"/>
  <c r="R117" i="5"/>
  <c r="S235" i="5"/>
  <c r="S240" i="5" s="1"/>
  <c r="R166" i="5"/>
  <c r="R255" i="5"/>
  <c r="S277" i="5"/>
  <c r="S282" i="5" s="1"/>
  <c r="R160" i="5"/>
  <c r="R411" i="5"/>
  <c r="R214" i="5"/>
  <c r="R215" i="5"/>
  <c r="S553" i="5"/>
  <c r="S558" i="5" s="1"/>
  <c r="S403" i="5"/>
  <c r="T403" i="5" s="1"/>
  <c r="T408" i="5" s="1"/>
  <c r="X408" i="5" s="1"/>
  <c r="S163" i="5"/>
  <c r="S168" i="5" s="1"/>
  <c r="R254" i="5"/>
  <c r="R553" i="5"/>
  <c r="R405" i="5"/>
  <c r="R163" i="5"/>
  <c r="R164" i="5"/>
  <c r="R278" i="5"/>
  <c r="R550" i="5"/>
  <c r="R551" i="5"/>
  <c r="R557" i="5"/>
  <c r="R440" i="5"/>
  <c r="R279" i="5"/>
  <c r="R115" i="5"/>
  <c r="S121" i="5"/>
  <c r="T121" i="5" s="1"/>
  <c r="T126" i="5" s="1"/>
  <c r="X126" i="5" s="1"/>
  <c r="M410" i="5"/>
  <c r="M161" i="5"/>
  <c r="M202" i="5"/>
  <c r="M421" i="5"/>
  <c r="M197" i="5"/>
  <c r="M423" i="5"/>
  <c r="M418" i="5"/>
  <c r="M195" i="5"/>
  <c r="M230" i="5"/>
  <c r="M213" i="5"/>
  <c r="M398" i="5"/>
  <c r="M374" i="5"/>
  <c r="M425" i="5"/>
  <c r="M387" i="5"/>
  <c r="M406" i="5"/>
  <c r="M241" i="5"/>
  <c r="M145" i="5"/>
  <c r="M451" i="5"/>
  <c r="M403" i="5"/>
  <c r="M147" i="5"/>
  <c r="M254" i="5"/>
  <c r="M158" i="5"/>
  <c r="M179" i="5"/>
  <c r="M224" i="5"/>
  <c r="M223" i="5"/>
  <c r="M225" i="5"/>
  <c r="M247" i="5"/>
  <c r="M449" i="5"/>
  <c r="M255" i="5"/>
  <c r="M424" i="5"/>
  <c r="M397" i="5"/>
  <c r="M404" i="5"/>
  <c r="M265" i="5"/>
  <c r="M193" i="5"/>
  <c r="M453" i="5"/>
  <c r="M405" i="5"/>
  <c r="M355" i="5"/>
  <c r="M212" i="5"/>
  <c r="M455" i="5"/>
  <c r="M243" i="5"/>
  <c r="I485" i="5"/>
  <c r="I376" i="5"/>
  <c r="I179" i="5"/>
  <c r="I483" i="5"/>
  <c r="I623" i="5"/>
  <c r="I561" i="5"/>
  <c r="I404" i="5"/>
  <c r="I373" i="5"/>
  <c r="I173" i="5"/>
  <c r="I227" i="5"/>
  <c r="I146" i="5"/>
  <c r="I506" i="5"/>
  <c r="I508" i="5"/>
  <c r="I341" i="5"/>
  <c r="I505" i="5"/>
  <c r="I339" i="5"/>
  <c r="I399" i="5"/>
  <c r="I225" i="5"/>
  <c r="I478" i="5"/>
  <c r="I620" i="5"/>
  <c r="I188" i="5"/>
  <c r="I106" i="5"/>
  <c r="I596" i="5"/>
  <c r="I579" i="5"/>
  <c r="I578" i="5"/>
  <c r="I496" i="5"/>
  <c r="I446" i="5"/>
  <c r="I317" i="5"/>
  <c r="I290" i="5"/>
  <c r="I245" i="5"/>
  <c r="I197" i="5"/>
  <c r="I194" i="5"/>
  <c r="I493" i="5"/>
  <c r="I541" i="5"/>
  <c r="I482" i="5"/>
  <c r="I308" i="5"/>
  <c r="I305" i="5"/>
  <c r="I292" i="5"/>
  <c r="I155" i="5"/>
  <c r="I142" i="5"/>
  <c r="I195" i="5"/>
  <c r="I598" i="5"/>
  <c r="I554" i="5"/>
  <c r="R373" i="5"/>
  <c r="R190" i="5"/>
  <c r="I183" i="5"/>
  <c r="M568" i="5"/>
  <c r="I479" i="5"/>
  <c r="I532" i="5"/>
  <c r="R374" i="5"/>
  <c r="I433" i="5"/>
  <c r="R375" i="5"/>
  <c r="I214" i="5"/>
  <c r="I531" i="5"/>
  <c r="S427" i="5"/>
  <c r="S432" i="5" s="1"/>
  <c r="M416" i="5"/>
  <c r="I385" i="5"/>
  <c r="I215" i="5"/>
  <c r="I611" i="5"/>
  <c r="I349" i="5"/>
  <c r="I545" i="5"/>
  <c r="I530" i="5"/>
  <c r="M436" i="5"/>
  <c r="I299" i="5"/>
  <c r="R443" i="5"/>
  <c r="M454" i="5"/>
  <c r="R412" i="5"/>
  <c r="I241" i="5"/>
  <c r="R211" i="5"/>
  <c r="I437" i="5"/>
  <c r="I189" i="5"/>
  <c r="S271" i="5"/>
  <c r="T271" i="5" s="1"/>
  <c r="T276" i="5" s="1"/>
  <c r="X276" i="5" s="1"/>
  <c r="I224" i="5"/>
  <c r="M182" i="5"/>
  <c r="M239" i="5"/>
  <c r="I184" i="5"/>
  <c r="I595" i="5"/>
  <c r="I609" i="5"/>
  <c r="I664" i="5"/>
  <c r="M567" i="5"/>
  <c r="I544" i="5"/>
  <c r="I509" i="5"/>
  <c r="I555" i="5"/>
  <c r="I484" i="5"/>
  <c r="I452" i="5"/>
  <c r="M434" i="5"/>
  <c r="R406" i="5"/>
  <c r="I297" i="5"/>
  <c r="I455" i="5"/>
  <c r="R429" i="5"/>
  <c r="R419" i="5"/>
  <c r="I405" i="5"/>
  <c r="I296" i="5"/>
  <c r="I434" i="5"/>
  <c r="R410" i="5"/>
  <c r="I388" i="5"/>
  <c r="M359" i="5"/>
  <c r="I303" i="5"/>
  <c r="I259" i="5"/>
  <c r="M211" i="5"/>
  <c r="I187" i="5"/>
  <c r="I445" i="5"/>
  <c r="M417" i="5"/>
  <c r="I389" i="5"/>
  <c r="M367" i="5"/>
  <c r="I340" i="5"/>
  <c r="M267" i="5"/>
  <c r="I213" i="5"/>
  <c r="M185" i="5"/>
  <c r="M266" i="5"/>
  <c r="M242" i="5"/>
  <c r="I226" i="5"/>
  <c r="R202" i="5"/>
  <c r="M184" i="5"/>
  <c r="M237" i="5"/>
  <c r="R207" i="5"/>
  <c r="I171" i="5"/>
  <c r="I242" i="5"/>
  <c r="S205" i="5"/>
  <c r="T205" i="5" s="1"/>
  <c r="T210" i="5" s="1"/>
  <c r="X210" i="5" s="1"/>
  <c r="I103" i="5"/>
  <c r="I533" i="5"/>
  <c r="M435" i="5"/>
  <c r="M442" i="5"/>
  <c r="I400" i="5"/>
  <c r="I175" i="5"/>
  <c r="I401" i="5"/>
  <c r="I177" i="5"/>
  <c r="I295" i="5"/>
  <c r="R389" i="5"/>
  <c r="I607" i="5"/>
  <c r="I454" i="5"/>
  <c r="I436" i="5"/>
  <c r="I398" i="5"/>
  <c r="I315" i="5"/>
  <c r="M357" i="5"/>
  <c r="I191" i="5"/>
  <c r="S199" i="5"/>
  <c r="S204" i="5" s="1"/>
  <c r="I665" i="5"/>
  <c r="M565" i="5"/>
  <c r="I553" i="5"/>
  <c r="I453" i="5"/>
  <c r="R427" i="5"/>
  <c r="I403" i="5"/>
  <c r="R434" i="5"/>
  <c r="M394" i="5"/>
  <c r="M415" i="5"/>
  <c r="I387" i="5"/>
  <c r="I338" i="5"/>
  <c r="M269" i="5"/>
  <c r="R213" i="5"/>
  <c r="R200" i="5"/>
  <c r="R267" i="5"/>
  <c r="R209" i="5"/>
  <c r="I661" i="5"/>
  <c r="I599" i="5"/>
  <c r="I608" i="5"/>
  <c r="M569" i="5"/>
  <c r="I542" i="5"/>
  <c r="I557" i="5"/>
  <c r="M448" i="5"/>
  <c r="R430" i="5"/>
  <c r="I406" i="5"/>
  <c r="M445" i="5"/>
  <c r="R431" i="5"/>
  <c r="I448" i="5"/>
  <c r="M358" i="5"/>
  <c r="R253" i="5"/>
  <c r="M235" i="5"/>
  <c r="I211" i="5"/>
  <c r="M181" i="5"/>
  <c r="I151" i="5"/>
  <c r="I447" i="5"/>
  <c r="M379" i="5"/>
  <c r="I316" i="5"/>
  <c r="R203" i="5"/>
  <c r="R123" i="5"/>
  <c r="M244" i="5"/>
  <c r="S211" i="5"/>
  <c r="S216" i="5" s="1"/>
  <c r="M194" i="5"/>
  <c r="I176" i="5"/>
  <c r="R268" i="5"/>
  <c r="M236" i="5"/>
  <c r="R206" i="5"/>
  <c r="I105" i="5"/>
  <c r="R265" i="5"/>
  <c r="M441" i="5"/>
  <c r="I149" i="5"/>
  <c r="M440" i="5"/>
  <c r="I477" i="5"/>
  <c r="I475" i="5"/>
  <c r="R529" i="5"/>
  <c r="M446" i="5"/>
  <c r="I427" i="5"/>
  <c r="M382" i="5"/>
  <c r="R205" i="5"/>
  <c r="I181" i="5"/>
  <c r="M383" i="5"/>
  <c r="I304" i="5"/>
  <c r="I263" i="5"/>
  <c r="M233" i="5"/>
  <c r="R179" i="5"/>
  <c r="R121" i="5"/>
  <c r="I154" i="5"/>
  <c r="R195" i="5"/>
  <c r="I170" i="5"/>
  <c r="S433" i="5"/>
  <c r="S438" i="5" s="1"/>
  <c r="I321" i="5"/>
  <c r="R388" i="5"/>
  <c r="R433" i="5"/>
  <c r="I659" i="5"/>
  <c r="I359" i="5"/>
  <c r="I355" i="5"/>
  <c r="R435" i="5"/>
  <c r="M250" i="5"/>
  <c r="I473" i="5"/>
  <c r="S541" i="5"/>
  <c r="T541" i="5" s="1"/>
  <c r="T546" i="5" s="1"/>
  <c r="X546" i="5" s="1"/>
  <c r="I357" i="5"/>
  <c r="R386" i="5"/>
  <c r="R437" i="5"/>
  <c r="I358" i="5"/>
  <c r="I415" i="5"/>
  <c r="S385" i="5"/>
  <c r="S390" i="5" s="1"/>
  <c r="I658" i="5"/>
  <c r="R542" i="5"/>
  <c r="I395" i="5"/>
  <c r="I422" i="5"/>
  <c r="R385" i="5"/>
  <c r="I319" i="5"/>
  <c r="I562" i="5"/>
  <c r="R532" i="5"/>
  <c r="I350" i="5"/>
  <c r="R271" i="5"/>
  <c r="S445" i="5"/>
  <c r="S450" i="5" s="1"/>
  <c r="M395" i="5"/>
  <c r="I375" i="5"/>
  <c r="M231" i="5"/>
  <c r="R143" i="5"/>
  <c r="I248" i="5"/>
  <c r="M232" i="5"/>
  <c r="R197" i="5"/>
  <c r="R194" i="5"/>
  <c r="I548" i="5"/>
  <c r="I617" i="5"/>
  <c r="I615" i="5"/>
  <c r="I560" i="5"/>
  <c r="I559" i="5"/>
  <c r="S529" i="5"/>
  <c r="T529" i="5" s="1"/>
  <c r="T534" i="5" s="1"/>
  <c r="X534" i="5" s="1"/>
  <c r="R416" i="5"/>
  <c r="R448" i="5"/>
  <c r="M380" i="5"/>
  <c r="M253" i="5"/>
  <c r="R193" i="5"/>
  <c r="R175" i="5"/>
  <c r="I377" i="5"/>
  <c r="I251" i="5"/>
  <c r="R141" i="5"/>
  <c r="I250" i="5"/>
  <c r="R269" i="5"/>
  <c r="I147" i="5"/>
  <c r="I104" i="5"/>
  <c r="I547" i="5"/>
  <c r="R531" i="5"/>
  <c r="M392" i="5"/>
  <c r="M369" i="5"/>
  <c r="I249" i="5"/>
  <c r="R272" i="5"/>
  <c r="R530" i="5"/>
  <c r="I430" i="5"/>
  <c r="I429" i="5"/>
  <c r="I614" i="5"/>
  <c r="I549" i="5"/>
  <c r="I431" i="5"/>
  <c r="R187" i="5"/>
  <c r="I145" i="5"/>
  <c r="M371" i="5"/>
  <c r="R275" i="5"/>
  <c r="R191" i="5"/>
  <c r="R177" i="5"/>
  <c r="R274" i="5"/>
  <c r="M256" i="5"/>
  <c r="S139" i="5"/>
  <c r="S144" i="5" s="1"/>
  <c r="M191" i="5"/>
  <c r="R256" i="5"/>
  <c r="I206" i="5"/>
  <c r="M188" i="5"/>
  <c r="I616" i="5"/>
  <c r="I550" i="5"/>
  <c r="I353" i="5"/>
  <c r="I205" i="5"/>
  <c r="M187" i="5"/>
  <c r="R139" i="5"/>
  <c r="I275" i="5"/>
  <c r="I272" i="5"/>
  <c r="S175" i="5"/>
  <c r="S180" i="5" s="1"/>
  <c r="R140" i="5"/>
  <c r="I209" i="5"/>
  <c r="M189" i="5"/>
  <c r="S265" i="5"/>
  <c r="T265" i="5" s="1"/>
  <c r="T270" i="5" s="1"/>
  <c r="X270" i="5" s="1"/>
  <c r="I208" i="5"/>
  <c r="M370" i="5"/>
  <c r="I352" i="5"/>
  <c r="M391" i="5"/>
  <c r="R189" i="5"/>
  <c r="I274" i="5"/>
  <c r="R176" i="5"/>
  <c r="R231" i="5"/>
  <c r="I185" i="5"/>
  <c r="I653" i="5"/>
  <c r="I593" i="5"/>
  <c r="I650" i="5"/>
  <c r="I590" i="5"/>
  <c r="I380" i="5"/>
  <c r="I310" i="5"/>
  <c r="I409" i="5"/>
  <c r="R185" i="5"/>
  <c r="S217" i="5"/>
  <c r="S222" i="5" s="1"/>
  <c r="I651" i="5"/>
  <c r="I591" i="5"/>
  <c r="I652" i="5"/>
  <c r="I592" i="5"/>
  <c r="I157" i="5"/>
  <c r="I411" i="5"/>
  <c r="I326" i="5"/>
  <c r="M218" i="5"/>
  <c r="M143" i="5"/>
  <c r="R218" i="5"/>
  <c r="I584" i="5"/>
  <c r="I311" i="5"/>
  <c r="I367" i="5"/>
  <c r="I413" i="5"/>
  <c r="M221" i="5"/>
  <c r="I143" i="5"/>
  <c r="I236" i="5"/>
  <c r="M220" i="5"/>
  <c r="R221" i="5"/>
  <c r="R183" i="5"/>
  <c r="I161" i="5"/>
  <c r="M141" i="5"/>
  <c r="R220" i="5"/>
  <c r="S181" i="5"/>
  <c r="S186" i="5" s="1"/>
  <c r="I585" i="5"/>
  <c r="I309" i="5"/>
  <c r="I369" i="5"/>
  <c r="I239" i="5"/>
  <c r="M219" i="5"/>
  <c r="I238" i="5"/>
  <c r="R219" i="5"/>
  <c r="R182" i="5"/>
  <c r="M545" i="5"/>
  <c r="I512" i="5"/>
  <c r="I521" i="5"/>
  <c r="I370" i="5"/>
  <c r="I371" i="5"/>
  <c r="I412" i="5"/>
  <c r="I141" i="5"/>
  <c r="I159" i="5"/>
  <c r="R184" i="5"/>
  <c r="I514" i="5"/>
  <c r="M140" i="5"/>
  <c r="I586" i="5"/>
  <c r="I587" i="5"/>
  <c r="I511" i="5"/>
  <c r="I327" i="5"/>
  <c r="M139" i="5"/>
  <c r="R173" i="5"/>
  <c r="S468" i="5"/>
  <c r="T463" i="5"/>
  <c r="T468" i="5" s="1"/>
  <c r="X468" i="5" s="1"/>
  <c r="M173" i="5"/>
  <c r="M208" i="5"/>
  <c r="M249" i="5"/>
  <c r="R170" i="5"/>
  <c r="M111" i="5"/>
  <c r="M169" i="5"/>
  <c r="I656" i="5"/>
  <c r="I573" i="5"/>
  <c r="I392" i="5"/>
  <c r="I217" i="5"/>
  <c r="I203" i="5"/>
  <c r="M171" i="5"/>
  <c r="M248" i="5"/>
  <c r="R172" i="5"/>
  <c r="S127" i="5"/>
  <c r="T127" i="5" s="1"/>
  <c r="T132" i="5" s="1"/>
  <c r="X132" i="5" s="1"/>
  <c r="R110" i="5"/>
  <c r="I657" i="5"/>
  <c r="R541" i="5"/>
  <c r="I418" i="5"/>
  <c r="I417" i="5"/>
  <c r="I421" i="5"/>
  <c r="I221" i="5"/>
  <c r="R131" i="5"/>
  <c r="M112" i="5"/>
  <c r="R543" i="5"/>
  <c r="I419" i="5"/>
  <c r="I320" i="5"/>
  <c r="I364" i="5"/>
  <c r="S457" i="5"/>
  <c r="T457" i="5" s="1"/>
  <c r="T462" i="5" s="1"/>
  <c r="X462" i="5" s="1"/>
  <c r="I423" i="5"/>
  <c r="R397" i="5"/>
  <c r="R227" i="5"/>
  <c r="R224" i="5"/>
  <c r="I200" i="5"/>
  <c r="M170" i="5"/>
  <c r="M203" i="5"/>
  <c r="R171" i="5"/>
  <c r="I244" i="5"/>
  <c r="M164" i="5"/>
  <c r="M110" i="5"/>
  <c r="R122" i="5"/>
  <c r="R545" i="5"/>
  <c r="I322" i="5"/>
  <c r="R457" i="5"/>
  <c r="I425" i="5"/>
  <c r="R399" i="5"/>
  <c r="I361" i="5"/>
  <c r="R226" i="5"/>
  <c r="I219" i="5"/>
  <c r="M201" i="5"/>
  <c r="M166" i="5"/>
  <c r="S109" i="5"/>
  <c r="S114" i="5" s="1"/>
  <c r="I391" i="5"/>
  <c r="I362" i="5"/>
  <c r="M205" i="5"/>
  <c r="R459" i="5"/>
  <c r="I363" i="5"/>
  <c r="M209" i="5"/>
  <c r="M167" i="5"/>
  <c r="I218" i="5"/>
  <c r="R109" i="5"/>
  <c r="I394" i="5"/>
  <c r="R169" i="5"/>
  <c r="M207" i="5"/>
  <c r="M113" i="5"/>
  <c r="M125" i="5"/>
  <c r="R573" i="5"/>
  <c r="I328" i="5"/>
  <c r="I267" i="5"/>
  <c r="I638" i="5"/>
  <c r="I382" i="5"/>
  <c r="R233" i="5"/>
  <c r="M107" i="5"/>
  <c r="I520" i="5"/>
  <c r="I640" i="5"/>
  <c r="I329" i="5"/>
  <c r="I269" i="5"/>
  <c r="I637" i="5"/>
  <c r="I641" i="5"/>
  <c r="M542" i="5"/>
  <c r="I519" i="5"/>
  <c r="R473" i="5"/>
  <c r="I379" i="5"/>
  <c r="I459" i="5"/>
  <c r="S229" i="5"/>
  <c r="S234" i="5" s="1"/>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I467" i="5"/>
  <c r="I465" i="5"/>
  <c r="I463" i="5"/>
  <c r="M340" i="5"/>
  <c r="M338" i="5"/>
  <c r="M334" i="5"/>
  <c r="M332" i="5"/>
  <c r="M328" i="5"/>
  <c r="M326" i="5"/>
  <c r="M322" i="5"/>
  <c r="M320" i="5"/>
  <c r="M316" i="5"/>
  <c r="M314" i="5"/>
  <c r="M310" i="5"/>
  <c r="M308" i="5"/>
  <c r="M304" i="5"/>
  <c r="M302" i="5"/>
  <c r="M298" i="5"/>
  <c r="M296" i="5"/>
  <c r="M292" i="5"/>
  <c r="M290" i="5"/>
  <c r="I472" i="5"/>
  <c r="I470" i="5"/>
  <c r="M154" i="5"/>
  <c r="M152" i="5"/>
  <c r="L672" i="5"/>
  <c r="M671" i="5" s="1"/>
  <c r="M286" i="5"/>
  <c r="M284" i="5"/>
  <c r="S414" i="5"/>
  <c r="T409" i="5"/>
  <c r="T414" i="5" s="1"/>
  <c r="X414" i="5" s="1"/>
  <c r="I286" i="5"/>
  <c r="I284" i="5"/>
  <c r="R136" i="5"/>
  <c r="R134" i="5"/>
  <c r="S133" i="5"/>
  <c r="I136" i="5"/>
  <c r="I134" i="5"/>
  <c r="I128" i="5"/>
  <c r="I130" i="5"/>
  <c r="I122" i="5"/>
  <c r="I124" i="5"/>
  <c r="I116" i="5"/>
  <c r="I118" i="5"/>
  <c r="M128" i="5"/>
  <c r="M130" i="5"/>
  <c r="M116" i="5"/>
  <c r="M118" i="5"/>
  <c r="S120" i="5"/>
  <c r="T115" i="5"/>
  <c r="T120" i="5" s="1"/>
  <c r="X120"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R472" i="5"/>
  <c r="R470" i="5"/>
  <c r="S469" i="5"/>
  <c r="R154" i="5"/>
  <c r="R152" i="5"/>
  <c r="S151" i="5"/>
  <c r="Q672" i="5"/>
  <c r="R668" i="5" s="1"/>
  <c r="H672" i="5"/>
  <c r="I669" i="5" s="1"/>
  <c r="T355" i="5"/>
  <c r="T360" i="5" s="1"/>
  <c r="X360" i="5" s="1"/>
  <c r="R286" i="5"/>
  <c r="R284" i="5"/>
  <c r="S283" i="5"/>
  <c r="S192" i="5"/>
  <c r="T187" i="5"/>
  <c r="T192" i="5" s="1"/>
  <c r="X192" i="5" s="1"/>
  <c r="M122" i="5"/>
  <c r="M124" i="5"/>
  <c r="I111" i="5"/>
  <c r="I109" i="5"/>
  <c r="S174" i="5"/>
  <c r="T169" i="5"/>
  <c r="T174" i="5" s="1"/>
  <c r="X174" i="5" s="1"/>
  <c r="M136" i="5"/>
  <c r="M134" i="5"/>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S258" i="5" l="1"/>
  <c r="S408" i="5"/>
  <c r="T373" i="5"/>
  <c r="T378" i="5" s="1"/>
  <c r="X378" i="5" s="1"/>
  <c r="T439" i="5"/>
  <c r="T444" i="5" s="1"/>
  <c r="X444" i="5" s="1"/>
  <c r="S384" i="5"/>
  <c r="T145" i="5"/>
  <c r="T150" i="5" s="1"/>
  <c r="X150" i="5" s="1"/>
  <c r="T223" i="5"/>
  <c r="T228" i="5" s="1"/>
  <c r="X228" i="5" s="1"/>
  <c r="S426" i="5"/>
  <c r="S534" i="5"/>
  <c r="S210" i="5"/>
  <c r="T385" i="5"/>
  <c r="T390" i="5" s="1"/>
  <c r="X390" i="5" s="1"/>
  <c r="T451" i="5"/>
  <c r="T456" i="5" s="1"/>
  <c r="X456" i="5" s="1"/>
  <c r="T397" i="5"/>
  <c r="T402" i="5" s="1"/>
  <c r="X402" i="5" s="1"/>
  <c r="T247" i="5"/>
  <c r="T252" i="5" s="1"/>
  <c r="X252" i="5" s="1"/>
  <c r="S108" i="5"/>
  <c r="T193" i="5"/>
  <c r="T198" i="5" s="1"/>
  <c r="X198" i="5" s="1"/>
  <c r="S372" i="5"/>
  <c r="T535" i="5"/>
  <c r="T540" i="5" s="1"/>
  <c r="X540" i="5" s="1"/>
  <c r="S132" i="5"/>
  <c r="T559" i="5"/>
  <c r="T564" i="5" s="1"/>
  <c r="X564" i="5" s="1"/>
  <c r="T433" i="5"/>
  <c r="T438" i="5" s="1"/>
  <c r="X438" i="5" s="1"/>
  <c r="T427" i="5"/>
  <c r="T432" i="5" s="1"/>
  <c r="X432" i="5" s="1"/>
  <c r="T391" i="5"/>
  <c r="T396" i="5" s="1"/>
  <c r="X396" i="5" s="1"/>
  <c r="T361" i="5"/>
  <c r="T366" i="5" s="1"/>
  <c r="X366" i="5" s="1"/>
  <c r="S270" i="5"/>
  <c r="T157" i="5"/>
  <c r="T162" i="5" s="1"/>
  <c r="X162" i="5" s="1"/>
  <c r="S276" i="5"/>
  <c r="S126" i="5"/>
  <c r="T235" i="5"/>
  <c r="T240" i="5" s="1"/>
  <c r="X240" i="5" s="1"/>
  <c r="T415" i="5"/>
  <c r="T420" i="5" s="1"/>
  <c r="X420" i="5" s="1"/>
  <c r="S546" i="5"/>
  <c r="T553" i="5"/>
  <c r="T558" i="5" s="1"/>
  <c r="X558" i="5" s="1"/>
  <c r="T163" i="5"/>
  <c r="T168" i="5" s="1"/>
  <c r="X168" i="5" s="1"/>
  <c r="T109" i="5"/>
  <c r="T114" i="5" s="1"/>
  <c r="X114" i="5" s="1"/>
  <c r="T565" i="5"/>
  <c r="T570" i="5" s="1"/>
  <c r="X570" i="5" s="1"/>
  <c r="T211" i="5"/>
  <c r="T216" i="5" s="1"/>
  <c r="X216" i="5" s="1"/>
  <c r="T277" i="5"/>
  <c r="T282" i="5" s="1"/>
  <c r="X282" i="5" s="1"/>
  <c r="T139" i="5"/>
  <c r="T144" i="5" s="1"/>
  <c r="X144" i="5" s="1"/>
  <c r="T445" i="5"/>
  <c r="T450" i="5" s="1"/>
  <c r="X450" i="5" s="1"/>
  <c r="T175" i="5"/>
  <c r="T180" i="5" s="1"/>
  <c r="X180" i="5" s="1"/>
  <c r="T199" i="5"/>
  <c r="T204" i="5" s="1"/>
  <c r="X204" i="5" s="1"/>
  <c r="T217" i="5"/>
  <c r="T222" i="5" s="1"/>
  <c r="X222" i="5" s="1"/>
  <c r="T181" i="5"/>
  <c r="T186" i="5" s="1"/>
  <c r="X186" i="5" s="1"/>
  <c r="T229" i="5"/>
  <c r="T234" i="5" s="1"/>
  <c r="X234" i="5" s="1"/>
  <c r="S462" i="5"/>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8" i="6"/>
  <c r="D87" i="6"/>
  <c r="C104" i="6" l="1"/>
  <c r="D60" i="6"/>
  <c r="D42" i="6" s="1"/>
  <c r="D49" i="6" s="1"/>
  <c r="D50" i="6" s="1"/>
  <c r="C106" i="6" l="1"/>
  <c r="C105" i="6"/>
  <c r="C107" i="6" s="1"/>
</calcChain>
</file>

<file path=xl/sharedStrings.xml><?xml version="1.0" encoding="utf-8"?>
<sst xmlns="http://schemas.openxmlformats.org/spreadsheetml/2006/main" count="15451" uniqueCount="2644">
  <si>
    <t>Zone</t>
  </si>
  <si>
    <t>Feeder Code/ID</t>
  </si>
  <si>
    <t>Feeder Name</t>
  </si>
  <si>
    <t>% Data Received through Automatically (if feeder AMR/AMI)</t>
  </si>
  <si>
    <t>Remarks</t>
  </si>
  <si>
    <t>Name of the Circle</t>
  </si>
  <si>
    <t>Name of the Division</t>
  </si>
  <si>
    <t>Name of the Sub-division</t>
  </si>
  <si>
    <t>Name of the Sub-Station</t>
  </si>
  <si>
    <t>T&amp;D losses (%)</t>
  </si>
  <si>
    <t>AT&amp;C losses (%)</t>
  </si>
  <si>
    <t>(Details of Consumers)</t>
  </si>
  <si>
    <t>Summary of Energy</t>
  </si>
  <si>
    <t>S.No</t>
  </si>
  <si>
    <t>Type of Consumers</t>
  </si>
  <si>
    <t>Category of Consumers
(EHT/HT/LT/Others)</t>
  </si>
  <si>
    <t>No of Consumers</t>
  </si>
  <si>
    <t>Total Consumption
(In MU)</t>
  </si>
  <si>
    <t>Remarks (Source of data)</t>
  </si>
  <si>
    <t>Domestic</t>
  </si>
  <si>
    <t>Total</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</si>
  <si>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</si>
  <si>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</si>
  <si>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</si>
  <si>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</si>
  <si>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</si>
  <si>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</si>
  <si>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</si>
  <si>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</si>
  <si>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</si>
  <si>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B. Embedded Generation in DISCOM Area</t>
  </si>
  <si>
    <t>Generation Capacity
(In MW)</t>
  </si>
  <si>
    <t>Type of Contract</t>
  </si>
  <si>
    <t>Type of Grid</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</si>
  <si>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</si>
  <si>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</si>
  <si>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</si>
  <si>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</si>
  <si>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</si>
  <si>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</si>
  <si>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</si>
  <si>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</si>
  <si>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</si>
  <si>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Parameters</t>
  </si>
  <si>
    <t>A.1</t>
  </si>
  <si>
    <t>Input Energy purchased (MU)</t>
  </si>
  <si>
    <t>A.2</t>
  </si>
  <si>
    <t>Transmission loss (%)</t>
  </si>
  <si>
    <t>A.3</t>
  </si>
  <si>
    <t>Transmission loss (MU)</t>
  </si>
  <si>
    <t>A.4</t>
  </si>
  <si>
    <t>Energy sold outside the periphery(MU)</t>
  </si>
  <si>
    <t>A.5</t>
  </si>
  <si>
    <t>Open access sale (MU)</t>
  </si>
  <si>
    <t>A.6</t>
  </si>
  <si>
    <t>EHT sale</t>
  </si>
  <si>
    <t>A.7</t>
  </si>
  <si>
    <t>Net input energy (received at DISCOM periphery or at distribution point)-(MU)</t>
  </si>
  <si>
    <t>A.8</t>
  </si>
  <si>
    <t>Is 100% metering available at 66/33 kV (Select yes or no from list)</t>
  </si>
  <si>
    <t>A.9</t>
  </si>
  <si>
    <t>Is 100% metering available at 11 kV (Select yes or no from list)</t>
  </si>
  <si>
    <t>A.10</t>
  </si>
  <si>
    <t>% of metering available at DT</t>
  </si>
  <si>
    <t>A.11</t>
  </si>
  <si>
    <t>% of metering available at consumer end</t>
  </si>
  <si>
    <t>A.12</t>
  </si>
  <si>
    <t>No of feeders at 66kV voltage level</t>
  </si>
  <si>
    <t>A.13</t>
  </si>
  <si>
    <t>No of feeders at 33kV voltage level</t>
  </si>
  <si>
    <t>A.14</t>
  </si>
  <si>
    <t>No of feeders at 11kV voltage level</t>
  </si>
  <si>
    <t>A.15</t>
  </si>
  <si>
    <t>No of LT feeders level</t>
  </si>
  <si>
    <t>A.16</t>
  </si>
  <si>
    <t>Line length (ckt. km) at 66kV voltage level</t>
  </si>
  <si>
    <t>A.17</t>
  </si>
  <si>
    <t>Line length (ckt. km) at 33kV voltage level</t>
  </si>
  <si>
    <t>A.18</t>
  </si>
  <si>
    <t>Line length (ckt. km) at 11kV voltage level</t>
  </si>
  <si>
    <t>A.19</t>
  </si>
  <si>
    <t>Line length (km) at LT level</t>
  </si>
  <si>
    <t>A.20</t>
  </si>
  <si>
    <t>Length of Aerial Bunched Cables</t>
  </si>
  <si>
    <t>A.21</t>
  </si>
  <si>
    <t>Length of Underground Cables</t>
  </si>
  <si>
    <t>A.22</t>
  </si>
  <si>
    <t>HT/LT ratio</t>
  </si>
  <si>
    <t>B. Meter reading of Input energy at injection points</t>
  </si>
  <si>
    <t>Circle</t>
  </si>
  <si>
    <t>Feeder 
ID</t>
  </si>
  <si>
    <t>Feeder Metering Status
(Metered/ unmetered/ AMI/AMR)</t>
  </si>
  <si>
    <t>Status of Meter
(Functional/Non-functional)</t>
  </si>
  <si>
    <t>Metering Date</t>
  </si>
  <si>
    <t>Feeder Type
(Agri/ Industrial/Mixed)</t>
  </si>
  <si>
    <t>Status of Communication</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</si>
  <si>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</si>
  <si>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</si>
  <si>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</si>
  <si>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</si>
  <si>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</si>
  <si>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</si>
  <si>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Import
(MU)</t>
  </si>
  <si>
    <t>Export
(MU)</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</si>
  <si>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</si>
  <si>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</si>
  <si>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</si>
  <si>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</si>
  <si>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</si>
  <si>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</si>
  <si>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</si>
  <si>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</si>
  <si>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</si>
  <si>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</si>
  <si>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</si>
  <si>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</si>
  <si>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</si>
  <si>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</si>
  <si>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</si>
  <si>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</si>
  <si>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</si>
  <si>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</si>
  <si>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</si>
  <si>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</si>
  <si>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</si>
  <si>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</si>
  <si>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</si>
  <si>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</si>
  <si>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</si>
  <si>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</si>
  <si>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</si>
  <si>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</si>
  <si>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</si>
  <si>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</si>
  <si>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</si>
  <si>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</si>
  <si>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</si>
  <si>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</si>
  <si>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</si>
  <si>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</si>
  <si>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</si>
  <si>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</si>
  <si>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</si>
  <si>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</si>
  <si>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</si>
  <si>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</si>
  <si>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</si>
  <si>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</si>
  <si>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</si>
  <si>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</si>
  <si>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</si>
  <si>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</si>
  <si>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</si>
  <si>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</si>
  <si>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</si>
  <si>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</si>
  <si>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</si>
  <si>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</si>
  <si>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</si>
  <si>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</si>
  <si>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</si>
  <si>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</si>
  <si>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</si>
  <si>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</si>
  <si>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</si>
  <si>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</si>
  <si>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</si>
  <si>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</si>
  <si>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</si>
  <si>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</si>
  <si>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</si>
  <si>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</si>
  <si>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</si>
  <si>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</si>
  <si>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</si>
  <si>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</si>
  <si>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</si>
  <si>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</si>
  <si>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</si>
  <si>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</si>
  <si>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</si>
  <si>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</si>
  <si>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</si>
  <si>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</si>
  <si>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</si>
  <si>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</si>
  <si>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</si>
  <si>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</si>
  <si>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</si>
  <si>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</si>
  <si>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</si>
  <si>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</si>
  <si>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</si>
  <si>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</si>
  <si>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</si>
  <si>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</si>
  <si>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</si>
  <si>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</si>
  <si>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</si>
  <si>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</si>
  <si>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</si>
  <si>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</si>
  <si>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</si>
  <si>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</si>
  <si>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</si>
  <si>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</si>
  <si>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</si>
  <si>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</si>
  <si>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</si>
  <si>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</si>
  <si>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</si>
  <si>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</si>
  <si>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</si>
  <si>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</si>
  <si>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</si>
  <si>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</si>
  <si>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</si>
  <si>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</si>
  <si>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</si>
  <si>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</si>
  <si>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</si>
  <si>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</si>
  <si>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</si>
  <si>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</si>
  <si>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</si>
  <si>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</si>
  <si>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</si>
  <si>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</si>
  <si>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</si>
  <si>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</si>
  <si>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</si>
  <si>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</si>
  <si>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</si>
  <si>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Total (MU)</t>
  </si>
  <si>
    <t>Net input energy at DISCOM periphery (MU)</t>
  </si>
  <si>
    <t>Color code</t>
  </si>
  <si>
    <t>Parameter</t>
  </si>
  <si>
    <t>Please enter voltage level or leave blank</t>
  </si>
  <si>
    <t>Please enter feeder id and name or leave blank</t>
  </si>
  <si>
    <t>Enter meter no or leave blank</t>
  </si>
  <si>
    <t>Enter CT/PT ratio or leave blank</t>
  </si>
  <si>
    <t>Please enter numeric value or 0</t>
  </si>
  <si>
    <t>Please select yes or no from list</t>
  </si>
  <si>
    <t>Formula protected</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</si>
  <si>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</si>
  <si>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</si>
  <si>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</si>
  <si>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Energy Manager*: </t>
  </si>
  <si>
    <t>Name of Authorised Signatory</t>
  </si>
  <si>
    <t>Registration Number:</t>
  </si>
  <si>
    <t>Name of the DISCOM:</t>
  </si>
  <si>
    <t>Full Address:-</t>
  </si>
  <si>
    <t>Seal</t>
  </si>
  <si>
    <t>Details of Division Wise Losses (See note below**)</t>
  </si>
  <si>
    <t>Division Wise Losses</t>
  </si>
  <si>
    <t>Name of circle</t>
  </si>
  <si>
    <t>Circle code</t>
  </si>
  <si>
    <t>Name of Division</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</si>
  <si>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</si>
  <si>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</si>
  <si>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</si>
  <si>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</si>
  <si>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</si>
  <si>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</si>
  <si>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</si>
  <si>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</si>
  <si>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</si>
  <si>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</si>
  <si>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</si>
  <si>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</si>
  <si>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</si>
  <si>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</si>
  <si>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</si>
  <si>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</si>
  <si>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</si>
  <si>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</si>
  <si>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</si>
  <si>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</si>
  <si>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Collection Efficiency</t>
  </si>
  <si>
    <t>Input energy 
(MU)</t>
  </si>
  <si>
    <t>Metered
energy</t>
  </si>
  <si>
    <t>Unmetered/assessment
energy</t>
  </si>
  <si>
    <t>Total energy</t>
  </si>
  <si>
    <t>Residential</t>
  </si>
  <si>
    <t>Agricultural</t>
  </si>
  <si>
    <t>Commercial/Industrial-LT</t>
  </si>
  <si>
    <t>Commercial/Industrial-HT</t>
  </si>
  <si>
    <t>Others</t>
  </si>
  <si>
    <t>Sub-total</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</si>
  <si>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</si>
  <si>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</si>
  <si>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Please enter name of circle</t>
  </si>
  <si>
    <t>Please enter circle code</t>
  </si>
  <si>
    <t xml:space="preserve">Name of Energy Manager: </t>
  </si>
  <si>
    <t>Name of Authorised Signatory:</t>
  </si>
  <si>
    <t>Form-Details of Input Infrastructure</t>
  </si>
  <si>
    <t>Covered during in audit</t>
  </si>
  <si>
    <t>Verified by Auditor in Sample Check</t>
  </si>
  <si>
    <t>i</t>
  </si>
  <si>
    <t>Number of circles</t>
  </si>
  <si>
    <t>ii</t>
  </si>
  <si>
    <t>Number of divisions</t>
  </si>
  <si>
    <t>iii</t>
  </si>
  <si>
    <t>Number of sub-divisions</t>
  </si>
  <si>
    <t>iv</t>
  </si>
  <si>
    <t>v</t>
  </si>
  <si>
    <t>vi</t>
  </si>
  <si>
    <t>Number of consumers</t>
  </si>
  <si>
    <t>66kV and above</t>
  </si>
  <si>
    <t>33kV</t>
  </si>
  <si>
    <t>LT</t>
  </si>
  <si>
    <t>a. i.</t>
  </si>
  <si>
    <t>Number of conventional metered consumers</t>
  </si>
  <si>
    <t>Number of consumers with 'smart' meters</t>
  </si>
  <si>
    <t>Number of consumers with 'smart prepaid' meters</t>
  </si>
  <si>
    <t>Number of consumers with 'AMR' meters</t>
  </si>
  <si>
    <t>Number of consumers with 'non-smart prepaid' meters</t>
  </si>
  <si>
    <t>Number of unmetered consumers</t>
  </si>
  <si>
    <t>vii</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</si>
  <si>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</si>
  <si>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</si>
  <si>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</si>
  <si>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</si>
  <si>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</si>
  <si>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</si>
  <si>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</si>
  <si>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</si>
  <si>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</si>
  <si>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</si>
  <si>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</si>
  <si>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</si>
  <si>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</si>
  <si>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</si>
  <si>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f.</t>
  </si>
  <si>
    <t>Voltage level</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</si>
  <si>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</si>
  <si>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</si>
  <si>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</si>
  <si>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</si>
  <si>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</si>
  <si>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</si>
  <si>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</si>
  <si>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</si>
  <si>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</si>
  <si>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</si>
  <si>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</si>
  <si>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</si>
  <si>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</si>
  <si>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</si>
  <si>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</si>
  <si>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</si>
  <si>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</si>
  <si>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</si>
  <si>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</si>
  <si>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</si>
  <si>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</si>
  <si>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</si>
  <si>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</si>
  <si>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</si>
  <si>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</si>
  <si>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</si>
  <si>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</si>
  <si>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</si>
  <si>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</si>
  <si>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</si>
  <si>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</si>
  <si>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</si>
  <si>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</si>
  <si>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</si>
  <si>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</si>
  <si>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</si>
  <si>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</si>
  <si>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</si>
  <si>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</si>
  <si>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</si>
  <si>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</si>
  <si>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</si>
  <si>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</si>
  <si>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</si>
  <si>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</si>
  <si>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</si>
  <si>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</si>
  <si>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</si>
  <si>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</si>
  <si>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</si>
  <si>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</si>
  <si>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</si>
  <si>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</si>
  <si>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</si>
  <si>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</si>
  <si>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</si>
  <si>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</si>
  <si>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</si>
  <si>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</si>
  <si>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</si>
  <si>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</si>
  <si>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</si>
  <si>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</si>
  <si>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</si>
  <si>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</si>
  <si>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</si>
  <si>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</si>
  <si>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</si>
  <si>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</si>
  <si>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</si>
  <si>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t>
  </si>
  <si>
    <t>Loss Estimation for DISCOM</t>
  </si>
  <si>
    <t>T&amp;D loss</t>
  </si>
  <si>
    <t>D loss</t>
  </si>
  <si>
    <t>T&amp;D loss (%)</t>
  </si>
  <si>
    <t>D loss (%)</t>
  </si>
  <si>
    <t>Voltage levels</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</si>
  <si>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</si>
  <si>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</si>
  <si>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</si>
  <si>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</si>
  <si>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</si>
  <si>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</si>
  <si>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</si>
  <si>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</si>
  <si>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</si>
  <si>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</si>
  <si>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</si>
  <si>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</si>
  <si>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</si>
  <si>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</si>
  <si>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</si>
  <si>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 xml:space="preserve">(c) </t>
  </si>
  <si>
    <t>Aggregate Technical &amp; Commercial Loss</t>
  </si>
  <si>
    <t xml:space="preserve">Name of AEA*: </t>
  </si>
  <si>
    <t>General Information</t>
  </si>
  <si>
    <t>Name of the DISCOM</t>
  </si>
  <si>
    <t xml:space="preserve">i) Year of Establishment </t>
  </si>
  <si>
    <t xml:space="preserve">ii) Government/Public/Private </t>
  </si>
  <si>
    <t>DISCOM's Contact details &amp; Address</t>
  </si>
  <si>
    <t>City/Town/Village</t>
  </si>
  <si>
    <t>District</t>
  </si>
  <si>
    <t>State</t>
  </si>
  <si>
    <t>Pin</t>
  </si>
  <si>
    <t>Telephone</t>
  </si>
  <si>
    <t>Fax</t>
  </si>
  <si>
    <t>Registered Office</t>
  </si>
  <si>
    <t>Company's Chief Executive Name</t>
  </si>
  <si>
    <t>Designation</t>
  </si>
  <si>
    <t>Address</t>
  </si>
  <si>
    <t>P.O.</t>
  </si>
  <si>
    <t>Nodal Officer Details*</t>
  </si>
  <si>
    <t>Nodal Officer Name (Designated at DISCOM's)</t>
  </si>
  <si>
    <t>Energy Manager Details*</t>
  </si>
  <si>
    <t xml:space="preserve">Name  </t>
  </si>
  <si>
    <t>Whether EA or EM</t>
  </si>
  <si>
    <t>EA/EM Registration No.</t>
  </si>
  <si>
    <t>Mobile</t>
  </si>
  <si>
    <t>E-mail ID</t>
  </si>
  <si>
    <t>Period of Information</t>
  </si>
  <si>
    <t>Year of (FY) information including Date and Month (Start &amp; End)</t>
  </si>
  <si>
    <t>Agriculture</t>
  </si>
  <si>
    <t>Division</t>
  </si>
  <si>
    <t>Sub-Division</t>
  </si>
  <si>
    <t>Sales(MU)</t>
  </si>
  <si>
    <t>Input Energy Received at Feeder (in MU)</t>
  </si>
  <si>
    <t>Final Net Export at Feeder Level
(In MU)</t>
  </si>
  <si>
    <t>Feeder Consumption
(In MU)</t>
  </si>
  <si>
    <t>Details of DT-wise losses (please add more rows as per requirement)</t>
  </si>
  <si>
    <t xml:space="preserve">Zone Name </t>
  </si>
  <si>
    <t>Circle name</t>
  </si>
  <si>
    <t>Division name</t>
  </si>
  <si>
    <t>DT Capacity (kVA)</t>
  </si>
  <si>
    <t>Total Number of feeders</t>
  </si>
  <si>
    <t>Total Number of DTs</t>
  </si>
  <si>
    <t>Voltage Level</t>
  </si>
  <si>
    <t>Balasore</t>
  </si>
  <si>
    <t>BED</t>
  </si>
  <si>
    <t>SED SORO</t>
  </si>
  <si>
    <t>Bhadrak</t>
  </si>
  <si>
    <t>Baripada</t>
  </si>
  <si>
    <t>UED</t>
  </si>
  <si>
    <t>Jajpur</t>
  </si>
  <si>
    <t>JRED</t>
  </si>
  <si>
    <t>JTED</t>
  </si>
  <si>
    <t>KUED</t>
  </si>
  <si>
    <t>Keonjhar</t>
  </si>
  <si>
    <t>KED</t>
  </si>
  <si>
    <t>JOED</t>
  </si>
  <si>
    <t>AED</t>
  </si>
  <si>
    <t>TPNODL</t>
  </si>
  <si>
    <t>1st April 2021</t>
  </si>
  <si>
    <t>TP NORTHERN ODISHA DISTRIBUTION LIMITED</t>
  </si>
  <si>
    <t>ODISHA</t>
  </si>
  <si>
    <t>06782-244865</t>
  </si>
  <si>
    <t>06782-244259</t>
  </si>
  <si>
    <t>Januganj</t>
  </si>
  <si>
    <t>Odisha</t>
  </si>
  <si>
    <t>JAKHAPURA TRACTION SUB-STATION</t>
  </si>
  <si>
    <t>25 MW</t>
  </si>
  <si>
    <t>Railway</t>
  </si>
  <si>
    <t>NA</t>
  </si>
  <si>
    <t>Inter-State</t>
  </si>
  <si>
    <t>EHT</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</si>
  <si>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</si>
  <si>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</si>
  <si>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</si>
  <si>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</si>
  <si>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</si>
  <si>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</si>
  <si>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</si>
  <si>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</si>
  <si>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</si>
  <si>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</si>
  <si>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</si>
  <si>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</si>
  <si>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</si>
  <si>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</si>
  <si>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</si>
  <si>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</si>
  <si>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</si>
  <si>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</si>
  <si>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</si>
  <si>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</si>
  <si>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</si>
  <si>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</si>
  <si>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FG Billing Source</t>
  </si>
  <si>
    <t>HT</t>
  </si>
  <si>
    <t>Kutir Jyoti</t>
  </si>
  <si>
    <t>11kV</t>
  </si>
  <si>
    <t>Bhadark</t>
  </si>
  <si>
    <t>BNED</t>
  </si>
  <si>
    <t xml:space="preserve"> Bhadrak RE SDO</t>
  </si>
  <si>
    <t>Bhadrak No. I SDO</t>
  </si>
  <si>
    <t>Nilagiri SDO</t>
  </si>
  <si>
    <t>RE-I SDO</t>
  </si>
  <si>
    <t>Duburi SDO</t>
  </si>
  <si>
    <t>BTED</t>
  </si>
  <si>
    <t>Dharmshala SDO</t>
  </si>
  <si>
    <t>Keonjhar -I SDO</t>
  </si>
  <si>
    <t>Joda SDO</t>
  </si>
  <si>
    <t>JED</t>
  </si>
  <si>
    <t>Barbil SDO</t>
  </si>
  <si>
    <t>Balaosre -II SDO</t>
  </si>
  <si>
    <t>Rairangpur SDO</t>
  </si>
  <si>
    <t>Baripada SDO</t>
  </si>
  <si>
    <t>Jaleswar SDO</t>
  </si>
  <si>
    <t>Basta SDO</t>
  </si>
  <si>
    <t>Tihidi SDO</t>
  </si>
  <si>
    <t>karanjia SDO</t>
  </si>
  <si>
    <t>RED</t>
  </si>
  <si>
    <t>Ghatagaon SDO</t>
  </si>
  <si>
    <t>CED</t>
  </si>
  <si>
    <t>SED</t>
  </si>
  <si>
    <t>Dhamra SDO</t>
  </si>
  <si>
    <t>Keonjhar -II SDO</t>
  </si>
  <si>
    <t>TPCODL</t>
  </si>
  <si>
    <t>Jajpur Road SDO</t>
  </si>
  <si>
    <t>FACOR Feeder 132kV</t>
  </si>
  <si>
    <t>Metered</t>
  </si>
  <si>
    <t>Functional</t>
  </si>
  <si>
    <t>Mixed</t>
  </si>
  <si>
    <t>100% data Received through EMD file</t>
  </si>
  <si>
    <t>Traction Feeder 132kV</t>
  </si>
  <si>
    <t>FACOR Power 132kV</t>
  </si>
  <si>
    <t>BIRLA Tyre Feeder 132kV</t>
  </si>
  <si>
    <t>IMAMI Feeder 132kV</t>
  </si>
  <si>
    <t>TOMKA Traction Feeder 132kV</t>
  </si>
  <si>
    <t>Mishrilal Feeder 132kV</t>
  </si>
  <si>
    <t>BRPL Feeder 132kV</t>
  </si>
  <si>
    <t>BC Mohanty fdr 132kV (8MVA 132/11KV Trf)</t>
  </si>
  <si>
    <t>Jindal Feeder1 220kV</t>
  </si>
  <si>
    <t>Jindal Feeder2 220kV</t>
  </si>
  <si>
    <t>Rohit Ferrotech 220kV</t>
  </si>
  <si>
    <t>TATA Steel Feeder1 400kV</t>
  </si>
  <si>
    <t>TATA Steel Feeder2 400kV</t>
  </si>
  <si>
    <t>VISA Steel 220kV</t>
  </si>
  <si>
    <t>RAMCO Feeder 132kV</t>
  </si>
  <si>
    <t>ESIL Feeder 132kV</t>
  </si>
  <si>
    <t>FAP Feeder 132kV</t>
  </si>
  <si>
    <t>ARYA Steel 132kV</t>
  </si>
  <si>
    <t>BRPL Feeder</t>
  </si>
  <si>
    <t>Trf2-10MVA 132/11kV</t>
  </si>
  <si>
    <t>JSPL Trf1-50MVA 220/33kV</t>
  </si>
  <si>
    <t>JSPL Trf2-50MVA 220/33kV</t>
  </si>
  <si>
    <t>IMTCPL Feeder</t>
  </si>
  <si>
    <t>Bansapani Tr. Feeder 132kV</t>
  </si>
  <si>
    <t>Trf1-63MVA 132/33kV</t>
  </si>
  <si>
    <t>Trf2-12.5MVA 132/33kV</t>
  </si>
  <si>
    <t>Trf3-63MVA 132/33kV</t>
  </si>
  <si>
    <t>Trf1-12.5 MVA 132/33kV</t>
  </si>
  <si>
    <t>Trf2-12.5 MVA 132/33kV</t>
  </si>
  <si>
    <t>Trf1-40MVA 132/33kV</t>
  </si>
  <si>
    <t>Trf2-40MVA 132/33kV</t>
  </si>
  <si>
    <t>Trf1-31.5MVA 132/33kV</t>
  </si>
  <si>
    <t>Trf2-31.5MVA 132/33kV</t>
  </si>
  <si>
    <t>Trf3-12.5MVA 132/33kV</t>
  </si>
  <si>
    <t>Trf1-20MVA 132/33kV</t>
  </si>
  <si>
    <t>Trf3-20MVA 132/33kV</t>
  </si>
  <si>
    <t>Trf2-20MVA 132/33kV</t>
  </si>
  <si>
    <t>Trf3-40MVA 132/33kV</t>
  </si>
  <si>
    <t>Trf2-63MVA 132/33kV</t>
  </si>
  <si>
    <t>Trf1-40MVA 132/33KV</t>
  </si>
  <si>
    <t>Trf2-20MVA 132/33KV</t>
  </si>
  <si>
    <t>Trf1-12.5MVA 132/33kV</t>
  </si>
  <si>
    <t>Trf3-20 MVA 132/33kV</t>
  </si>
  <si>
    <t>Trf2-40MVA 220/33kV</t>
  </si>
  <si>
    <t>TRF-20 MVA 220/33kV</t>
  </si>
  <si>
    <t>Trf5-20MVA 132/33kV</t>
  </si>
  <si>
    <t>Trf4-20MVA 132/33kV</t>
  </si>
  <si>
    <t>Trf1-20 MVA 132/33kV</t>
  </si>
  <si>
    <t>Patnaik Steel 33kV</t>
  </si>
  <si>
    <t>JSW Cement Ltd Fdr 132kV</t>
  </si>
  <si>
    <t>Trf1-20MVA 220/33kV</t>
  </si>
  <si>
    <t>Trf2-20MVA 220/33kV</t>
  </si>
  <si>
    <t>PGCIL Stn. 33KV Tertiary</t>
  </si>
  <si>
    <t>TATA FAP Bamnipal Feeder 132kV</t>
  </si>
  <si>
    <t>KARAKOLHA FEEDER 132kV</t>
  </si>
  <si>
    <t>KARAKHENDRA STATION CONSUMPTION</t>
  </si>
  <si>
    <t>Dhamra Port Feeder1 132kV</t>
  </si>
  <si>
    <t>Dhamra Port Fdr2 132kV (Tr.)</t>
  </si>
  <si>
    <t>ISPAT Feeder 132kV</t>
  </si>
  <si>
    <t>Stork Feeder 132kV</t>
  </si>
  <si>
    <t>NINL Feeder 220kV</t>
  </si>
  <si>
    <t>JFAL Feeder 132kV</t>
  </si>
  <si>
    <t>Jakhapura Traction Fdr 132kV</t>
  </si>
  <si>
    <t>Maithan Feeder 220kV</t>
  </si>
  <si>
    <t>MSP Feeder 132kV</t>
  </si>
  <si>
    <t>Trf1-10MVA 132/11kV</t>
  </si>
  <si>
    <t>JSPL Trf3-20MVA 220/33kV</t>
  </si>
  <si>
    <t>TATA Steel Long Products ltd 220kV</t>
  </si>
  <si>
    <t>Trf1-40MVA 220/33kV</t>
  </si>
  <si>
    <t>Trf6-40MVA 132/33kV</t>
  </si>
  <si>
    <t>Trf7-15MVA 220/33kV(SMPL)</t>
  </si>
  <si>
    <t>33KV TENSA 33KV FEEDER (WESCO)</t>
  </si>
  <si>
    <t>Yazdani Feeder 33kV</t>
  </si>
  <si>
    <t>Baripada PG Stn. Tertiary</t>
  </si>
  <si>
    <t>OPT01645</t>
  </si>
  <si>
    <t>OPT01644</t>
  </si>
  <si>
    <t>OPT00146</t>
  </si>
  <si>
    <t>OPT00765</t>
  </si>
  <si>
    <t>APM12569</t>
  </si>
  <si>
    <t>APMB2336</t>
  </si>
  <si>
    <t>OPT01613</t>
  </si>
  <si>
    <t>OPT01615</t>
  </si>
  <si>
    <t>OPT01617</t>
  </si>
  <si>
    <t>ORU01991</t>
  </si>
  <si>
    <t>ORU01996</t>
  </si>
  <si>
    <t>OPT01619</t>
  </si>
  <si>
    <t>XE575991</t>
  </si>
  <si>
    <t>ORU47773</t>
  </si>
  <si>
    <t>ORBR4982</t>
  </si>
  <si>
    <t>APM03672</t>
  </si>
  <si>
    <t>OPT01845</t>
  </si>
  <si>
    <t>OPT00851</t>
  </si>
  <si>
    <t>OPT01843</t>
  </si>
  <si>
    <t>OPT00013</t>
  </si>
  <si>
    <t>OPT00015</t>
  </si>
  <si>
    <t>OPT00103</t>
  </si>
  <si>
    <t>APM03504</t>
  </si>
  <si>
    <t>OPT00824</t>
  </si>
  <si>
    <t>OPT00756</t>
  </si>
  <si>
    <t>OPT01704</t>
  </si>
  <si>
    <t>OPT01511</t>
  </si>
  <si>
    <t>APM03582</t>
  </si>
  <si>
    <t>OPT01864</t>
  </si>
  <si>
    <t>OPT00024</t>
  </si>
  <si>
    <t>OPT01447</t>
  </si>
  <si>
    <t>APM12604</t>
  </si>
  <si>
    <t>ORA00033</t>
  </si>
  <si>
    <t>APM02331</t>
  </si>
  <si>
    <t>OPT00620</t>
  </si>
  <si>
    <t>OPT01786</t>
  </si>
  <si>
    <t>OPT01087</t>
  </si>
  <si>
    <t>ORU44174</t>
  </si>
  <si>
    <t>OPT01537</t>
  </si>
  <si>
    <t>OPT01539</t>
  </si>
  <si>
    <t>NP7921-A</t>
  </si>
  <si>
    <t>ORA00030</t>
  </si>
  <si>
    <t>ORU52484</t>
  </si>
  <si>
    <t>NSC95193</t>
  </si>
  <si>
    <t>OPT00017</t>
  </si>
  <si>
    <t>OPT00019</t>
  </si>
  <si>
    <t>OPT02369</t>
  </si>
  <si>
    <t>OPT01031</t>
  </si>
  <si>
    <t>B0004474</t>
  </si>
  <si>
    <t>OPT01841</t>
  </si>
  <si>
    <t>OPT00376</t>
  </si>
  <si>
    <t>OPT01142</t>
  </si>
  <si>
    <t>OPT02065</t>
  </si>
  <si>
    <t>OPT02067</t>
  </si>
  <si>
    <t>APM12570</t>
  </si>
  <si>
    <t>ER-1452A</t>
  </si>
  <si>
    <t>Somonathpur</t>
  </si>
  <si>
    <t>BC Mohanty Sw. Stn.</t>
  </si>
  <si>
    <t>Duburi</t>
  </si>
  <si>
    <t>BRPL Switching</t>
  </si>
  <si>
    <t>Duburi-New</t>
  </si>
  <si>
    <t>Haridaspur 132KV</t>
  </si>
  <si>
    <t>POLASPANGA</t>
  </si>
  <si>
    <t>Joda</t>
  </si>
  <si>
    <t>Arya Ispat Sw. Stn.</t>
  </si>
  <si>
    <t>Bolani</t>
  </si>
  <si>
    <t>Anandpur</t>
  </si>
  <si>
    <t>Agarpada</t>
  </si>
  <si>
    <t>Jaleswar</t>
  </si>
  <si>
    <t>Basta</t>
  </si>
  <si>
    <t>Chandabali GIS</t>
  </si>
  <si>
    <t>Karanjia</t>
  </si>
  <si>
    <t>JSW Cement S/W</t>
  </si>
  <si>
    <t>OMC Daitari</t>
  </si>
  <si>
    <t>Karakhendra S/W</t>
  </si>
  <si>
    <t>Jajpur Road</t>
  </si>
  <si>
    <t>Dhenkikote</t>
  </si>
  <si>
    <t>Jaganath Steel Sw. Stn</t>
  </si>
  <si>
    <t>Chandikhol</t>
  </si>
  <si>
    <t>132 kV</t>
  </si>
  <si>
    <t>220 kV</t>
  </si>
  <si>
    <t>400 kV</t>
  </si>
  <si>
    <t>BSED</t>
  </si>
  <si>
    <t>Anandpur SDO</t>
  </si>
  <si>
    <t>Kuliana SDO</t>
  </si>
  <si>
    <t>Betanati SDO</t>
  </si>
  <si>
    <t>Bhograi SDO</t>
  </si>
  <si>
    <t>kUED</t>
  </si>
  <si>
    <t>Jajpur Town SDO</t>
  </si>
  <si>
    <t>Soro SDO</t>
  </si>
  <si>
    <t xml:space="preserve">KED </t>
  </si>
  <si>
    <t>Udala SDO</t>
  </si>
  <si>
    <t>Bangiriposi</t>
  </si>
  <si>
    <t>Barbil</t>
  </si>
  <si>
    <t>Bhograi</t>
  </si>
  <si>
    <t>Chandipur</t>
  </si>
  <si>
    <t>Jajpur Town</t>
  </si>
  <si>
    <t>Nalda</t>
  </si>
  <si>
    <t>Rairangpur</t>
  </si>
  <si>
    <t>SORO</t>
  </si>
  <si>
    <t>Telkoi</t>
  </si>
  <si>
    <t>Udala</t>
  </si>
  <si>
    <t>Badachana Feeder 33kV</t>
  </si>
  <si>
    <t>Kundala Feeder 33kV</t>
  </si>
  <si>
    <t>Trf2-20 MVA 132/33kV</t>
  </si>
  <si>
    <t>Trf2-37.5MVA 132/11kV</t>
  </si>
  <si>
    <t>KJS Ahluwalia 33 kV</t>
  </si>
  <si>
    <t>TATA STEEL 220kV</t>
  </si>
  <si>
    <t>OSISL Feeder 33kV</t>
  </si>
  <si>
    <t>OPT00035</t>
  </si>
  <si>
    <t>OPT00037</t>
  </si>
  <si>
    <t>OPT01264</t>
  </si>
  <si>
    <t>OPT01534</t>
  </si>
  <si>
    <t>OPT01293</t>
  </si>
  <si>
    <t>OPT00131</t>
  </si>
  <si>
    <t>OPT00132</t>
  </si>
  <si>
    <t>OPT00027</t>
  </si>
  <si>
    <t>OPT01953</t>
  </si>
  <si>
    <t>OPT01509</t>
  </si>
  <si>
    <t>OPT02195</t>
  </si>
  <si>
    <t>OPT01390</t>
  </si>
  <si>
    <t>OPT01378</t>
  </si>
  <si>
    <t>OPT01518</t>
  </si>
  <si>
    <t>OPT02295</t>
  </si>
  <si>
    <t>OPT02361</t>
  </si>
  <si>
    <t>OPT02334</t>
  </si>
  <si>
    <t>ORA00084</t>
  </si>
  <si>
    <t>OPT01829</t>
  </si>
  <si>
    <t>OPT01869</t>
  </si>
  <si>
    <t>OPT01881</t>
  </si>
  <si>
    <t>OPT01763</t>
  </si>
  <si>
    <t>ORU05028</t>
  </si>
  <si>
    <t>APM03540</t>
  </si>
  <si>
    <t>APM03741</t>
  </si>
  <si>
    <t>APM03658</t>
  </si>
  <si>
    <t>OPT01840</t>
  </si>
  <si>
    <t>OPT02358</t>
  </si>
  <si>
    <t>OPT01395</t>
  </si>
  <si>
    <t>OPT01019</t>
  </si>
  <si>
    <t>OPT01059</t>
  </si>
  <si>
    <t>OPT01860</t>
  </si>
  <si>
    <t>OPT01861</t>
  </si>
  <si>
    <t>APM12568</t>
  </si>
  <si>
    <t>OPT02217</t>
  </si>
  <si>
    <t>OPTCL BST Bill</t>
  </si>
  <si>
    <t>Open Access Consumption</t>
  </si>
  <si>
    <t>Large Industries below 132 kv</t>
  </si>
  <si>
    <t>Power-intensive Industries</t>
  </si>
  <si>
    <t>General Purpose</t>
  </si>
  <si>
    <t>Bulk Supply - Domestic</t>
  </si>
  <si>
    <t xml:space="preserve">Public Institution </t>
  </si>
  <si>
    <t>Al- Agro</t>
  </si>
  <si>
    <t>Al-Agro-Ind</t>
  </si>
  <si>
    <t>Captive Power Plant</t>
  </si>
  <si>
    <t>Agro</t>
  </si>
  <si>
    <t>Allied-Agro</t>
  </si>
  <si>
    <t xml:space="preserve">Voltage Level
(In kV) </t>
  </si>
  <si>
    <t>No any 66kV Network</t>
  </si>
  <si>
    <t>TPNODL Data Base</t>
  </si>
  <si>
    <t>Public Private Partnership</t>
  </si>
  <si>
    <t>Chief Executive Officer</t>
  </si>
  <si>
    <t>Bamnipal(New) Feeder 132kV</t>
  </si>
  <si>
    <t>NU Vista Ltd Feeder 220 kV</t>
  </si>
  <si>
    <t>Betanoti</t>
  </si>
  <si>
    <t>OPT02363</t>
  </si>
  <si>
    <t>OPT01036</t>
  </si>
  <si>
    <t>OPT02385</t>
  </si>
  <si>
    <t>ORN00030</t>
  </si>
  <si>
    <t>OPT01268</t>
  </si>
  <si>
    <t>B.130</t>
  </si>
  <si>
    <t>B.131</t>
  </si>
  <si>
    <t>-</t>
  </si>
  <si>
    <t>(Details of Feeder-Wise Losses)</t>
  </si>
  <si>
    <t>Type of feeder meter 
(AMI/AMR/Other)</t>
  </si>
  <si>
    <t>Type of Feeder  
(Urban/Mixed/Industrial/Agricultural/Rural)</t>
  </si>
  <si>
    <t>RUNGTA MINES LTD, SPNG IRN DIV</t>
  </si>
  <si>
    <t>M/S SARDA MINES (PVT) LTD.</t>
  </si>
  <si>
    <t>JINDAL STAINLESS LTD.</t>
  </si>
  <si>
    <t>KALINGA IRON WORKS COLONY</t>
  </si>
  <si>
    <t>M/S GREWAL ASSOCIATES (P) LTD.</t>
  </si>
  <si>
    <t>M/S KAMALJEET SINGH AHLUWALIA</t>
  </si>
  <si>
    <t>6 MW</t>
  </si>
  <si>
    <t>40 MW</t>
  </si>
  <si>
    <t>2.5 MW</t>
  </si>
  <si>
    <t>2 MW</t>
  </si>
  <si>
    <t>20MW(In use)+ 8MW(Currently not in use)</t>
  </si>
  <si>
    <t>KED KEONJHAR</t>
  </si>
  <si>
    <t>BSED BHADRAK</t>
  </si>
  <si>
    <t>M/S SREE METALIKS LTD. (KJR-1)</t>
  </si>
  <si>
    <t>M/S SREE METALIKS LTD. (JODA)</t>
  </si>
  <si>
    <t>Iron Ore</t>
  </si>
  <si>
    <t>MINES</t>
  </si>
  <si>
    <t>2*125MW + 5MW</t>
  </si>
  <si>
    <t>Stainless Steel</t>
  </si>
  <si>
    <t>Iron</t>
  </si>
  <si>
    <t>Steel Ptant</t>
  </si>
  <si>
    <t>Tytpe of Station (Generation Based-Solid/Liquid/Gas/Renewable/Others)</t>
  </si>
  <si>
    <t>BED BALASORE</t>
  </si>
  <si>
    <t>BTED BASTA</t>
  </si>
  <si>
    <t>JED JALESWAR</t>
  </si>
  <si>
    <t>CED BALASORE</t>
  </si>
  <si>
    <t>BNED BHADRAK</t>
  </si>
  <si>
    <t>BPED BARIPADA</t>
  </si>
  <si>
    <t>RED RAIRANGPUR</t>
  </si>
  <si>
    <t>UED UDALA</t>
  </si>
  <si>
    <t>JRED JAJPUR ROAD</t>
  </si>
  <si>
    <t>JTED JAJPUR TOWN</t>
  </si>
  <si>
    <t>KUED KUAKHIA</t>
  </si>
  <si>
    <t>JOED JODA</t>
  </si>
  <si>
    <t>AED ANANDPUR</t>
  </si>
  <si>
    <t>Yes</t>
  </si>
  <si>
    <t>Total No. of DTs</t>
  </si>
  <si>
    <t>L.T. General (Com)</t>
  </si>
  <si>
    <t>Street Lighting</t>
  </si>
  <si>
    <t>PWW</t>
  </si>
  <si>
    <t>Small Industry</t>
  </si>
  <si>
    <t>Medium Industry</t>
  </si>
  <si>
    <t>Specified Pub. Purpose (P.I.)</t>
  </si>
  <si>
    <t>(11-33)kV</t>
  </si>
  <si>
    <t>Irrigation</t>
  </si>
  <si>
    <t>Public Water Works above 110 KVA</t>
  </si>
  <si>
    <t>Heavy Industries</t>
  </si>
  <si>
    <t>Railway Traction</t>
  </si>
  <si>
    <t>CPP</t>
  </si>
  <si>
    <t>Large Industries at 132 kV</t>
  </si>
  <si>
    <t>TOTAL</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</si>
  <si>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</si>
  <si>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</si>
  <si>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</si>
  <si>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</si>
  <si>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</si>
  <si>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</si>
  <si>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</si>
  <si>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</si>
  <si>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Un-metered*</t>
  </si>
  <si>
    <t>Metered (out of col.2)</t>
  </si>
  <si>
    <t>Un-metered* (Out of col.3)</t>
  </si>
  <si>
    <t>Metered Energy**</t>
  </si>
  <si>
    <t>Un-metered Energy**</t>
  </si>
  <si>
    <t>Metered Energy</t>
  </si>
  <si>
    <t>Un-metered Energy</t>
  </si>
  <si>
    <t>(In kwh)</t>
  </si>
  <si>
    <t>(In Rs/Kwh)</t>
  </si>
  <si>
    <t>(In Rs. Cr.)</t>
  </si>
  <si>
    <t>4=2+3</t>
  </si>
  <si>
    <t>7=5+6</t>
  </si>
  <si>
    <t>10=5x8</t>
  </si>
  <si>
    <t>11=6x9</t>
  </si>
  <si>
    <t>12=10+11</t>
  </si>
  <si>
    <t>15=13-14</t>
  </si>
  <si>
    <t>Other (Specify) WW</t>
  </si>
  <si>
    <t xml:space="preserve">Division Name </t>
  </si>
  <si>
    <t>TPNODL is not drawing any power from all these Captive Power Plants Sources. Instead TPNODL is purchasing power from GRIDCO via OPTCL network as per the vesting order.</t>
  </si>
  <si>
    <t>Voltage Level (At input)</t>
  </si>
  <si>
    <t>Form-Input Energy (Details of Input Energy &amp; Infrastructure)</t>
  </si>
  <si>
    <t>A. Summary of Energy Input &amp; Infrastructure</t>
  </si>
  <si>
    <t>TPNODL (Total)</t>
  </si>
  <si>
    <t>NA: NOT APPLICABLE</t>
  </si>
  <si>
    <t>BPED</t>
  </si>
  <si>
    <t>GEDCOL Solar 33 kV, 1 MW</t>
  </si>
  <si>
    <t>B.132</t>
  </si>
  <si>
    <t>B.133</t>
  </si>
  <si>
    <t>OPT02394</t>
  </si>
  <si>
    <t>Chief-Commercial Services &amp; CSR</t>
  </si>
  <si>
    <t>B.134</t>
  </si>
  <si>
    <t>Dhamra(Balimunda)</t>
  </si>
  <si>
    <t>Keonjhar GIS(Ranki)</t>
  </si>
  <si>
    <t>PGCIL</t>
  </si>
  <si>
    <t>Trf1-20MVA 132/11kV</t>
  </si>
  <si>
    <t>Exchange Grid</t>
  </si>
  <si>
    <t>APM02233</t>
  </si>
  <si>
    <r>
      <rPr>
        <b/>
        <sz val="12"/>
        <color theme="1"/>
        <rFont val="Calibri"/>
        <family val="2"/>
        <scheme val="minor"/>
      </rPr>
      <t xml:space="preserve">Note: 
</t>
    </r>
    <r>
      <rPr>
        <sz val="12"/>
        <color theme="1"/>
        <rFont val="Calibri"/>
        <family val="2"/>
        <scheme val="minor"/>
      </rPr>
      <t>1. Loss level at HT Level (11kV+33kV) is considered as per OERC guidelines.
2. Network loss component is included at LT Input level.</t>
    </r>
  </si>
  <si>
    <t>1 MW</t>
  </si>
  <si>
    <t>Solar</t>
  </si>
  <si>
    <t>25 Years</t>
  </si>
  <si>
    <t>Voltage Level
(KV)</t>
  </si>
  <si>
    <t>33 KV</t>
  </si>
  <si>
    <t>OPTCL BST BILL</t>
  </si>
  <si>
    <t>1MW (AC) Ground Mounted Solar PV Plant GEDCOL, Takatpur</t>
  </si>
  <si>
    <t>Balasore -I SDO</t>
  </si>
  <si>
    <t>B.135</t>
  </si>
  <si>
    <t>Station Consumption</t>
  </si>
  <si>
    <t>ORA00152</t>
  </si>
  <si>
    <t>Q0831885</t>
  </si>
  <si>
    <t>OPT02390</t>
  </si>
  <si>
    <t>OPT01389</t>
  </si>
  <si>
    <t>AMR</t>
  </si>
  <si>
    <t>OPT00732</t>
  </si>
  <si>
    <t>OPT02063</t>
  </si>
  <si>
    <t>OPT01857</t>
  </si>
  <si>
    <t>OPT02392</t>
  </si>
  <si>
    <t>APM12565</t>
  </si>
  <si>
    <t>Sukinda Traction Feeder 132kV</t>
  </si>
  <si>
    <t>OPT02006</t>
  </si>
  <si>
    <t>OPT02275</t>
  </si>
  <si>
    <t>OPT02274</t>
  </si>
  <si>
    <t>OPT00668</t>
  </si>
  <si>
    <t>OPT00699</t>
  </si>
  <si>
    <t>OPT00788</t>
  </si>
  <si>
    <t>OPT00693</t>
  </si>
  <si>
    <t>OPT01610</t>
  </si>
  <si>
    <t>CT/PT Ratio
(MF)</t>
  </si>
  <si>
    <t>EA (Designated)</t>
  </si>
  <si>
    <t>No</t>
  </si>
  <si>
    <t>&lt;132kV</t>
  </si>
  <si>
    <t>A. Division wise status of DT level metering (please add more rows as per requirement)</t>
  </si>
  <si>
    <t>(Please fill the data for each division during the reporting period)</t>
  </si>
  <si>
    <t>No. of Unmetered DTs</t>
  </si>
  <si>
    <t>Total no. of DTs on feeder</t>
  </si>
  <si>
    <t>No. of metered DTs</t>
  </si>
  <si>
    <t>Non-AMR/AMI metered
(non-communicable)</t>
  </si>
  <si>
    <t>AMI metered
(communicable)</t>
  </si>
  <si>
    <t>AMR metered
(communicable)</t>
  </si>
  <si>
    <t>No. of DTs with functional meters</t>
  </si>
  <si>
    <t>5=(6+7+8+9)</t>
  </si>
  <si>
    <t>Sub-station ID</t>
  </si>
  <si>
    <t>Feeder ID</t>
  </si>
  <si>
    <t>DT ID No.</t>
  </si>
  <si>
    <t>Predominant- consumer type of DT
(Domestic/Industrial/Agricultural/Mixed)</t>
  </si>
  <si>
    <t>Type of metering
(Unmetered/AMI/AMR/Other)</t>
  </si>
  <si>
    <t>Status of meter
(functional/non-functional)</t>
  </si>
  <si>
    <t>% of data received automatically
(if AMI/AMR)</t>
  </si>
  <si>
    <t>No. of connected consumers</t>
  </si>
  <si>
    <t>Input Energy (MU)</t>
  </si>
  <si>
    <t>Billed Energy (MU)</t>
  </si>
  <si>
    <t>Loss of Energy (MU)</t>
  </si>
  <si>
    <t>% Loss</t>
  </si>
  <si>
    <t>(1)</t>
  </si>
  <si>
    <t>(2)</t>
  </si>
  <si>
    <t>(3)</t>
  </si>
  <si>
    <t>(4)</t>
  </si>
  <si>
    <t>(5)</t>
  </si>
  <si>
    <t>(6)=(4)-(5)</t>
  </si>
  <si>
    <t>(7)=[(6)/(4)]*100</t>
  </si>
  <si>
    <t>B.136</t>
  </si>
  <si>
    <t>B.137</t>
  </si>
  <si>
    <t>BALASORE</t>
  </si>
  <si>
    <t>Supply S/D-I Balasore</t>
  </si>
  <si>
    <t>DIGRANIA</t>
  </si>
  <si>
    <t>BANIAMANDIR</t>
  </si>
  <si>
    <t>RURAL</t>
  </si>
  <si>
    <t>GOPALGAON</t>
  </si>
  <si>
    <t>RANIPATNA</t>
  </si>
  <si>
    <t>URBAN</t>
  </si>
  <si>
    <t>SUELPUR</t>
  </si>
  <si>
    <t>KALIMANDIR</t>
  </si>
  <si>
    <t>SWADHIN PADIA</t>
  </si>
  <si>
    <t>BALARAMGADI</t>
  </si>
  <si>
    <t>GABAGAON</t>
  </si>
  <si>
    <t>Supply S/D-II Balasore</t>
  </si>
  <si>
    <t>CITY</t>
  </si>
  <si>
    <t>ALUPUR</t>
  </si>
  <si>
    <t>GANESWARPUR</t>
  </si>
  <si>
    <t>AIIMS</t>
  </si>
  <si>
    <t>INDUSTRIAL-I</t>
  </si>
  <si>
    <t>INDUSTRIAL-II</t>
  </si>
  <si>
    <t>KURUDA</t>
  </si>
  <si>
    <t>SUTAI/JANUGANJ</t>
  </si>
  <si>
    <t>SOVARAMPUR</t>
  </si>
  <si>
    <t>BALIA</t>
  </si>
  <si>
    <t>Basta S/D</t>
  </si>
  <si>
    <t>BASTA</t>
  </si>
  <si>
    <t>AMARDA (KUNDPUR)</t>
  </si>
  <si>
    <t>HEADQUARTER</t>
  </si>
  <si>
    <t>MATHANI</t>
  </si>
  <si>
    <t>SARTHA</t>
  </si>
  <si>
    <t>KUSUDIHA</t>
  </si>
  <si>
    <t>MANUDIHA</t>
  </si>
  <si>
    <t>RAJGHAT</t>
  </si>
  <si>
    <t>CHASIPADA</t>
  </si>
  <si>
    <t>Jamsuli S/D</t>
  </si>
  <si>
    <t>BALIAPAL</t>
  </si>
  <si>
    <t>KHAPARPADA</t>
  </si>
  <si>
    <t>JAMSULI</t>
  </si>
  <si>
    <t>MUKULUSI</t>
  </si>
  <si>
    <t>SINGILA</t>
  </si>
  <si>
    <t>PRATAPUR</t>
  </si>
  <si>
    <t>BANIADIHA</t>
  </si>
  <si>
    <t>Nilgiri S/D</t>
  </si>
  <si>
    <t>AJODHYA</t>
  </si>
  <si>
    <t>KANSA</t>
  </si>
  <si>
    <t>MOTIALI</t>
  </si>
  <si>
    <t>BERHAMPUR</t>
  </si>
  <si>
    <t>GOHIRA</t>
  </si>
  <si>
    <t>BHALKASUNI</t>
  </si>
  <si>
    <t>BERHAMPUR (TELIPAL)</t>
  </si>
  <si>
    <t>SAJANGARH</t>
  </si>
  <si>
    <t>MITRAPUR</t>
  </si>
  <si>
    <t>KANSA-AYODHYA(MACHHUA)</t>
  </si>
  <si>
    <t>NILGIRI</t>
  </si>
  <si>
    <t>KHADAN</t>
  </si>
  <si>
    <t>PANCHALINGESHWAR</t>
  </si>
  <si>
    <t>RAJANAGAR</t>
  </si>
  <si>
    <t>SERGARH</t>
  </si>
  <si>
    <t>AMBUDIHA</t>
  </si>
  <si>
    <t>PATARA</t>
  </si>
  <si>
    <t>RE S/D-I Balasore</t>
  </si>
  <si>
    <t>DURGADEVI</t>
  </si>
  <si>
    <t>NOCCI</t>
  </si>
  <si>
    <t>CIPET</t>
  </si>
  <si>
    <t>INDUSTRIAL-III</t>
  </si>
  <si>
    <t>REMUNA (BIDYADHARPUR)</t>
  </si>
  <si>
    <t>GOURPUR</t>
  </si>
  <si>
    <t>NAUPADI</t>
  </si>
  <si>
    <t>REMUNA</t>
  </si>
  <si>
    <t>RUPSA</t>
  </si>
  <si>
    <t>HALDIPADA</t>
  </si>
  <si>
    <t>KASHIPADA</t>
  </si>
  <si>
    <t>RE S/D-II Balasore</t>
  </si>
  <si>
    <t>CHHANUA</t>
  </si>
  <si>
    <t>BAHABALPUR IND</t>
  </si>
  <si>
    <t>FULADI</t>
  </si>
  <si>
    <t>NAGRAM</t>
  </si>
  <si>
    <t>PADAMPUR</t>
  </si>
  <si>
    <t>ODANGI</t>
  </si>
  <si>
    <t>BALISUAN (JANKHARAI)</t>
  </si>
  <si>
    <t>RASALPUR</t>
  </si>
  <si>
    <t>BARDHANPUR</t>
  </si>
  <si>
    <t>BHIMPUR</t>
  </si>
  <si>
    <t>SARAGAON</t>
  </si>
  <si>
    <t>SARGAON</t>
  </si>
  <si>
    <t>SAUN</t>
  </si>
  <si>
    <t>SRIJANG</t>
  </si>
  <si>
    <t>KULIGAON</t>
  </si>
  <si>
    <t>MAHARAJPUR</t>
  </si>
  <si>
    <t>TUNDARA</t>
  </si>
  <si>
    <t>Bhograi S/D</t>
  </si>
  <si>
    <t>BHOGRAI</t>
  </si>
  <si>
    <t>GANDA</t>
  </si>
  <si>
    <t>DEHURDA</t>
  </si>
  <si>
    <t>ALLALBINDA</t>
  </si>
  <si>
    <t>CHOUKI</t>
  </si>
  <si>
    <t>JAGANNATHPUR</t>
  </si>
  <si>
    <t>CHANDANESWAR</t>
  </si>
  <si>
    <t>NIMATPUR</t>
  </si>
  <si>
    <t>KAMARDA</t>
  </si>
  <si>
    <t>BALIM</t>
  </si>
  <si>
    <t>PUTINA</t>
  </si>
  <si>
    <t>BELDA</t>
  </si>
  <si>
    <t>Jaleswar S/D</t>
  </si>
  <si>
    <t>BARTANA</t>
  </si>
  <si>
    <t>JALESWAR</t>
  </si>
  <si>
    <t>BARAGADIA</t>
  </si>
  <si>
    <t>SALIKOTHA</t>
  </si>
  <si>
    <t>TOWN</t>
  </si>
  <si>
    <t>NAMPO</t>
  </si>
  <si>
    <t>DEMURIA</t>
  </si>
  <si>
    <t>SUGO</t>
  </si>
  <si>
    <t>Bahanaga S/D</t>
  </si>
  <si>
    <t>BAHANAGA</t>
  </si>
  <si>
    <t>BIDU</t>
  </si>
  <si>
    <t>SAUD</t>
  </si>
  <si>
    <t>BAJANA</t>
  </si>
  <si>
    <t>GOPALPUR</t>
  </si>
  <si>
    <t>KHANTAPADA</t>
  </si>
  <si>
    <t>PANPANA</t>
  </si>
  <si>
    <t>Khaira S/D</t>
  </si>
  <si>
    <t>DUNGURA</t>
  </si>
  <si>
    <t>GARASANGA</t>
  </si>
  <si>
    <t>GANDIBED</t>
  </si>
  <si>
    <t>MAKHANPUR</t>
  </si>
  <si>
    <t>KUPARI</t>
  </si>
  <si>
    <t>OAUPADA</t>
  </si>
  <si>
    <t>DARKOLI</t>
  </si>
  <si>
    <t>Markona S/D</t>
  </si>
  <si>
    <t>ADDA</t>
  </si>
  <si>
    <t>ADDA BAZAR</t>
  </si>
  <si>
    <t>MURUNA</t>
  </si>
  <si>
    <t>RAPEYA</t>
  </si>
  <si>
    <t>SABANGA</t>
  </si>
  <si>
    <t>MARKONA</t>
  </si>
  <si>
    <t>ADA</t>
  </si>
  <si>
    <t>ANANTAPUR</t>
  </si>
  <si>
    <t>BIRANCHIPUR</t>
  </si>
  <si>
    <t>Soro S/D</t>
  </si>
  <si>
    <t>PAKHARA</t>
  </si>
  <si>
    <t>GOPINATHPUR</t>
  </si>
  <si>
    <t>BANISIA</t>
  </si>
  <si>
    <t>PITAKALIA</t>
  </si>
  <si>
    <t>SABIRA</t>
  </si>
  <si>
    <t>SARASKANA (SARSANG)</t>
  </si>
  <si>
    <t>SORO COLLEGE</t>
  </si>
  <si>
    <t>MANIPUR</t>
  </si>
  <si>
    <t>SORO TOWN</t>
  </si>
  <si>
    <t>BARIPADA</t>
  </si>
  <si>
    <t>Baripada S/D</t>
  </si>
  <si>
    <t>LALBAZAR (GOLAPBAG)</t>
  </si>
  <si>
    <t>JUBLIEE</t>
  </si>
  <si>
    <t>STADIUM</t>
  </si>
  <si>
    <t>BHANJAPUR</t>
  </si>
  <si>
    <t>COLLECTOR</t>
  </si>
  <si>
    <t>LALBAZAR</t>
  </si>
  <si>
    <t>TAKATPUR</t>
  </si>
  <si>
    <t>INDUSTRIAL</t>
  </si>
  <si>
    <t>Betnoti S/D</t>
  </si>
  <si>
    <t>BAISINGA</t>
  </si>
  <si>
    <t>PAIKASAHI</t>
  </si>
  <si>
    <t>KUCHILAKHUNTA</t>
  </si>
  <si>
    <t>SALBANISAHI</t>
  </si>
  <si>
    <t>DANTIAMUHA (KC PUR)</t>
  </si>
  <si>
    <t>Kuliana S/D</t>
  </si>
  <si>
    <t>BANGIRIPOSI</t>
  </si>
  <si>
    <t>CHANDUA</t>
  </si>
  <si>
    <t>KESHARPUR</t>
  </si>
  <si>
    <t>SARASKANA</t>
  </si>
  <si>
    <t>KALABADIA (KULIANA)</t>
  </si>
  <si>
    <t>PATHURI</t>
  </si>
  <si>
    <t>RANDASAHI (SHYAMSUNDRPUR)</t>
  </si>
  <si>
    <t>SIRSA</t>
  </si>
  <si>
    <t>Morada S/D</t>
  </si>
  <si>
    <t>GAON AMARDA</t>
  </si>
  <si>
    <t>MORODA (BARKAND)</t>
  </si>
  <si>
    <t>BAINCHIDIHA</t>
  </si>
  <si>
    <t>RE-Baripada S/D</t>
  </si>
  <si>
    <t>CHUHAT</t>
  </si>
  <si>
    <t>KOSTHA</t>
  </si>
  <si>
    <t>BAINCHA</t>
  </si>
  <si>
    <t>RAGUNATHPUR</t>
  </si>
  <si>
    <t>KULIANA</t>
  </si>
  <si>
    <t>RAGHUNATHPUR</t>
  </si>
  <si>
    <t>SAMAKHUNTA</t>
  </si>
  <si>
    <t>SAPANICHUA</t>
  </si>
  <si>
    <t>BHALKI</t>
  </si>
  <si>
    <t>SANSOLE</t>
  </si>
  <si>
    <t>Jashipur S/D</t>
  </si>
  <si>
    <t>ANGARPADA</t>
  </si>
  <si>
    <t>SINGDA</t>
  </si>
  <si>
    <t>Karanjia S/D</t>
  </si>
  <si>
    <t>KARANJIA</t>
  </si>
  <si>
    <t>THAKURMUNDA</t>
  </si>
  <si>
    <t>KENDUJUANI</t>
  </si>
  <si>
    <t>Rairangpur-I S/D</t>
  </si>
  <si>
    <t>BAHALDA</t>
  </si>
  <si>
    <t>BASINGI</t>
  </si>
  <si>
    <t>JHARDIHI</t>
  </si>
  <si>
    <t>GORUMAHISANI</t>
  </si>
  <si>
    <t>GUHALADANGI</t>
  </si>
  <si>
    <t>DUBULABEDA</t>
  </si>
  <si>
    <t>JAMDA</t>
  </si>
  <si>
    <t>TIRING</t>
  </si>
  <si>
    <t>DALIMA</t>
  </si>
  <si>
    <t>MAGHUA</t>
  </si>
  <si>
    <t>Rairangpur-II S/D</t>
  </si>
  <si>
    <t>BADAMPAHAR</t>
  </si>
  <si>
    <t>BADAMPAHAR-1+2</t>
  </si>
  <si>
    <t>HATBADRA</t>
  </si>
  <si>
    <t>KUSUMI</t>
  </si>
  <si>
    <t>BIJATOLA</t>
  </si>
  <si>
    <t>PATPUR</t>
  </si>
  <si>
    <t>BISOI</t>
  </si>
  <si>
    <t>BISOI BAZAR</t>
  </si>
  <si>
    <t>Khunta S/D</t>
  </si>
  <si>
    <t>AMBADALI</t>
  </si>
  <si>
    <t>KHANUA</t>
  </si>
  <si>
    <t>BADASAHI</t>
  </si>
  <si>
    <t>BAIDPUR</t>
  </si>
  <si>
    <t>CHANDIDIHA</t>
  </si>
  <si>
    <t>MARKUNDOI</t>
  </si>
  <si>
    <t>SINGTIA</t>
  </si>
  <si>
    <t>KHUNTA</t>
  </si>
  <si>
    <t>DUKURA</t>
  </si>
  <si>
    <t>MANITREE</t>
  </si>
  <si>
    <t>DEULIA</t>
  </si>
  <si>
    <t>PURANA BARIPADA</t>
  </si>
  <si>
    <t>KAUMARA</t>
  </si>
  <si>
    <t>PASUDA</t>
  </si>
  <si>
    <t>SAIKULA</t>
  </si>
  <si>
    <t>SENKERKO</t>
  </si>
  <si>
    <t>BELAM</t>
  </si>
  <si>
    <t>JADUNATHPUR</t>
  </si>
  <si>
    <t>Udala S/D</t>
  </si>
  <si>
    <t>NUDUDIHA</t>
  </si>
  <si>
    <t>BAHUBANDHA</t>
  </si>
  <si>
    <t>SARAT</t>
  </si>
  <si>
    <t>UDALA</t>
  </si>
  <si>
    <t>PURUNA KHUNTA</t>
  </si>
  <si>
    <t>RADHO</t>
  </si>
  <si>
    <t>UDALA NO.2</t>
  </si>
  <si>
    <t>BHADRAK</t>
  </si>
  <si>
    <t>Basudevpur S/D</t>
  </si>
  <si>
    <t>BASUDEVPUR</t>
  </si>
  <si>
    <t>CHANDIMAL</t>
  </si>
  <si>
    <t>ERAM BAZAR</t>
  </si>
  <si>
    <t>NARSINGHPUR-I</t>
  </si>
  <si>
    <t>NARSINGHPUR-II</t>
  </si>
  <si>
    <t>PADMAPUR</t>
  </si>
  <si>
    <t>ERAM PSS</t>
  </si>
  <si>
    <t>CHUDAMANI-IND</t>
  </si>
  <si>
    <t>ERAM</t>
  </si>
  <si>
    <t>Dhamra S/D</t>
  </si>
  <si>
    <t>BIDEIPUR</t>
  </si>
  <si>
    <t>BALIMUNDA</t>
  </si>
  <si>
    <t>DHAMARA PSS</t>
  </si>
  <si>
    <t>DOSINGHA</t>
  </si>
  <si>
    <t>No. I S/D</t>
  </si>
  <si>
    <t>POWERHOUSE</t>
  </si>
  <si>
    <t>CHANDAN BAZAR</t>
  </si>
  <si>
    <t>CHARAMPA-I</t>
  </si>
  <si>
    <t>KANTABANIA</t>
  </si>
  <si>
    <t>MEDICAL</t>
  </si>
  <si>
    <t>TAHASIL</t>
  </si>
  <si>
    <t>APARTHBINDA</t>
  </si>
  <si>
    <t>No. II S/D</t>
  </si>
  <si>
    <t>ASURA</t>
  </si>
  <si>
    <t>CHANDIGAON</t>
  </si>
  <si>
    <t>CHARAMPA COLLEGE</t>
  </si>
  <si>
    <t>PALLI</t>
  </si>
  <si>
    <t>MAA BHADRAKALI</t>
  </si>
  <si>
    <t>KUNDIBAG PSS</t>
  </si>
  <si>
    <t>BANARANGA</t>
  </si>
  <si>
    <t>HARISHANKARPUR</t>
  </si>
  <si>
    <t>NACHIPUR</t>
  </si>
  <si>
    <t>RAHANJA</t>
  </si>
  <si>
    <t>CHARAMPA INDUSTRIAL</t>
  </si>
  <si>
    <t>IDCO CAMPUS</t>
  </si>
  <si>
    <t>RANITAL</t>
  </si>
  <si>
    <t>Tihidi S/D</t>
  </si>
  <si>
    <t>CHANDBALI PSS</t>
  </si>
  <si>
    <t>BIJAYNAGAR</t>
  </si>
  <si>
    <t>CHANDBALI</t>
  </si>
  <si>
    <t>TANTULIDIHI</t>
  </si>
  <si>
    <t>GADI PSS</t>
  </si>
  <si>
    <t>NARENDRAPUR</t>
  </si>
  <si>
    <t>JASHIPUR PSS</t>
  </si>
  <si>
    <t>DIGACHIA</t>
  </si>
  <si>
    <t>GHANTESWAR</t>
  </si>
  <si>
    <t>MATTO</t>
  </si>
  <si>
    <t>MATTO RURAL</t>
  </si>
  <si>
    <t>SINDOL</t>
  </si>
  <si>
    <t>KOLHA</t>
  </si>
  <si>
    <t>MADHAPUR</t>
  </si>
  <si>
    <t>TIHIDI (NANDAPUR)</t>
  </si>
  <si>
    <t>DOLASAHI</t>
  </si>
  <si>
    <t>JIJHARPUR</t>
  </si>
  <si>
    <t>TALAPADIA</t>
  </si>
  <si>
    <t>TIHIDI</t>
  </si>
  <si>
    <t>Asurali S/D</t>
  </si>
  <si>
    <t>ASURALI</t>
  </si>
  <si>
    <t>DHUSURI</t>
  </si>
  <si>
    <t>JHARDIHA</t>
  </si>
  <si>
    <t>NADIGAN</t>
  </si>
  <si>
    <t>BETALIGAON</t>
  </si>
  <si>
    <t>SAHASPUR(PIASAHI)</t>
  </si>
  <si>
    <t>SATABHAUNI</t>
  </si>
  <si>
    <t>CHUNIDA</t>
  </si>
  <si>
    <t>Dhamanagar S/D</t>
  </si>
  <si>
    <t>BAHUDARADA</t>
  </si>
  <si>
    <t>ANDHEIPALI</t>
  </si>
  <si>
    <t>CHINGUDIPUR</t>
  </si>
  <si>
    <t>DAHALA PSS</t>
  </si>
  <si>
    <t>AKHUAPADA (DAHALA)</t>
  </si>
  <si>
    <t>BANDAL</t>
  </si>
  <si>
    <t>DHAMNAGAR PSS</t>
  </si>
  <si>
    <t>DHAMNAGAR</t>
  </si>
  <si>
    <t>DHAMNAGARCHAKK PSS</t>
  </si>
  <si>
    <t>BHANDARIPOKHARI</t>
  </si>
  <si>
    <t>KENDUAPADA</t>
  </si>
  <si>
    <t>NIRGUNDI</t>
  </si>
  <si>
    <t>MALDA</t>
  </si>
  <si>
    <t>RAHANIA</t>
  </si>
  <si>
    <t>RAHAPITA</t>
  </si>
  <si>
    <t>BANDATI</t>
  </si>
  <si>
    <t>RANIPOKHARI</t>
  </si>
  <si>
    <t>ANANDPUR</t>
  </si>
  <si>
    <t>KHANGARA</t>
  </si>
  <si>
    <t>RE- S/D Bhadrak</t>
  </si>
  <si>
    <t>BISALPATA PSS</t>
  </si>
  <si>
    <t>AGARPADA</t>
  </si>
  <si>
    <t>APTIRA</t>
  </si>
  <si>
    <t>CHARIGAN</t>
  </si>
  <si>
    <t>KADABARANGA</t>
  </si>
  <si>
    <t>MUNDALI</t>
  </si>
  <si>
    <t>CHHAYAL SINGH PSS</t>
  </si>
  <si>
    <t>ODANGA</t>
  </si>
  <si>
    <t>SENDITIRA</t>
  </si>
  <si>
    <t>RANDHIA</t>
  </si>
  <si>
    <t>RAMAKRISHNAPUR</t>
  </si>
  <si>
    <t>SARAMANGA</t>
  </si>
  <si>
    <t>JAJPUR</t>
  </si>
  <si>
    <t>Duburi S/D</t>
  </si>
  <si>
    <t>DAMODARPUR</t>
  </si>
  <si>
    <t>PIMPUDIA</t>
  </si>
  <si>
    <t>RANSOLA</t>
  </si>
  <si>
    <t>DEULKANA (TAMAKA)</t>
  </si>
  <si>
    <t>NACHHIPURA</t>
  </si>
  <si>
    <t>TUNGAISUNI</t>
  </si>
  <si>
    <t>DUBURI</t>
  </si>
  <si>
    <t>HARIPUR</t>
  </si>
  <si>
    <t>HATIBARI</t>
  </si>
  <si>
    <t>SUKINDA</t>
  </si>
  <si>
    <t>JAMUPOSI (AMPOLBA)</t>
  </si>
  <si>
    <t>KABATA</t>
  </si>
  <si>
    <t>Jajpur Road S/D</t>
  </si>
  <si>
    <t>BYASASAROBAR</t>
  </si>
  <si>
    <t>RACHHIPUR</t>
  </si>
  <si>
    <t>CHORDA</t>
  </si>
  <si>
    <t>RANIPADA</t>
  </si>
  <si>
    <t>SAPAGHADIA</t>
  </si>
  <si>
    <t>DALA</t>
  </si>
  <si>
    <t>ALIA</t>
  </si>
  <si>
    <t>DALA BAZAR</t>
  </si>
  <si>
    <t>DHABALGIRI</t>
  </si>
  <si>
    <t>NILANCHAL</t>
  </si>
  <si>
    <t>FIRESTATION</t>
  </si>
  <si>
    <t>CHANDAMA</t>
  </si>
  <si>
    <t>JAINTALA</t>
  </si>
  <si>
    <t>TALAGADA</t>
  </si>
  <si>
    <t>MANPUR (SOLEI)</t>
  </si>
  <si>
    <t>DANAGADI</t>
  </si>
  <si>
    <t>MANTIRA</t>
  </si>
  <si>
    <t>JAKHAPURA</t>
  </si>
  <si>
    <t>MARTHAPUR</t>
  </si>
  <si>
    <t>RAGADI</t>
  </si>
  <si>
    <t>ANDHARI</t>
  </si>
  <si>
    <t>SALAKANA</t>
  </si>
  <si>
    <t>BT ROAD</t>
  </si>
  <si>
    <t>KORAI</t>
  </si>
  <si>
    <t>TULATI</t>
  </si>
  <si>
    <t>Panikoili S/D</t>
  </si>
  <si>
    <t>PANIKOILI</t>
  </si>
  <si>
    <t>NATHA SAHI</t>
  </si>
  <si>
    <t>PALASA</t>
  </si>
  <si>
    <t>SOTI</t>
  </si>
  <si>
    <t>Binjharpur S/D</t>
  </si>
  <si>
    <t>BITANA (PRETIPUR)</t>
  </si>
  <si>
    <t>BITANA</t>
  </si>
  <si>
    <t>HALDIHA</t>
  </si>
  <si>
    <t>MAINDA</t>
  </si>
  <si>
    <t>CHHIKANA</t>
  </si>
  <si>
    <t>MANSARA</t>
  </si>
  <si>
    <t>BACHHOL</t>
  </si>
  <si>
    <t>BINJHARPUR</t>
  </si>
  <si>
    <t>KALYANPUR</t>
  </si>
  <si>
    <t>KANTIPUR</t>
  </si>
  <si>
    <t>Dasarathpur S/D</t>
  </si>
  <si>
    <t>BASANTIPADIA (AHIYAS)</t>
  </si>
  <si>
    <t>AHIYAS</t>
  </si>
  <si>
    <t>BAISPAN</t>
  </si>
  <si>
    <t>BOULANGA</t>
  </si>
  <si>
    <t>NARIGAON</t>
  </si>
  <si>
    <t>OLD AHIYAS</t>
  </si>
  <si>
    <t>DHAMDHADA</t>
  </si>
  <si>
    <t>GUHALI</t>
  </si>
  <si>
    <t>KHANDRA</t>
  </si>
  <si>
    <t>MARKANDPUR</t>
  </si>
  <si>
    <t>KANTIPADIA</t>
  </si>
  <si>
    <t>NANDIPUR</t>
  </si>
  <si>
    <t>NEW DASRATHPUR</t>
  </si>
  <si>
    <t>DHANIPUR</t>
  </si>
  <si>
    <t>Jajpur Town S/D</t>
  </si>
  <si>
    <t>JAJPUR TOWN</t>
  </si>
  <si>
    <t>ANKULA</t>
  </si>
  <si>
    <t>BIRAJAHATA</t>
  </si>
  <si>
    <t>GOKHANA</t>
  </si>
  <si>
    <t>SIMILIA</t>
  </si>
  <si>
    <t>TOWN-I</t>
  </si>
  <si>
    <t>TOWN-II</t>
  </si>
  <si>
    <t>Bari S/D</t>
  </si>
  <si>
    <t>BANIARI</t>
  </si>
  <si>
    <t>BARI</t>
  </si>
  <si>
    <t>ATIRA</t>
  </si>
  <si>
    <t>KAIPADA</t>
  </si>
  <si>
    <t>RATNAGIRI (AMATHPUR)</t>
  </si>
  <si>
    <t>RAIPUR</t>
  </si>
  <si>
    <t>RATNAPUR</t>
  </si>
  <si>
    <t>SUJANPUR</t>
  </si>
  <si>
    <t>BRAMHABARADA</t>
  </si>
  <si>
    <t>Dharmasala S/D</t>
  </si>
  <si>
    <t>IMFA</t>
  </si>
  <si>
    <t>JARKA</t>
  </si>
  <si>
    <t>DHARMASALA</t>
  </si>
  <si>
    <t>KAEMA</t>
  </si>
  <si>
    <t>NAKPOLE</t>
  </si>
  <si>
    <t>KABATBANDHA</t>
  </si>
  <si>
    <t>BHAGUA</t>
  </si>
  <si>
    <t>JENAPUR</t>
  </si>
  <si>
    <t>NARSINGHPUR</t>
  </si>
  <si>
    <t>KOTAPUR</t>
  </si>
  <si>
    <t>KUNDAPATANA</t>
  </si>
  <si>
    <t>NEULPUR</t>
  </si>
  <si>
    <t>CHANDIKHOL</t>
  </si>
  <si>
    <t>SUNDARIA</t>
  </si>
  <si>
    <t>Kuakhia S/D</t>
  </si>
  <si>
    <t>BARUAN</t>
  </si>
  <si>
    <t>KACHERIGAON</t>
  </si>
  <si>
    <t>MAHESWARPUR</t>
  </si>
  <si>
    <t>SANKHAMATHA</t>
  </si>
  <si>
    <t>CHITRAKULA (BARABATI)</t>
  </si>
  <si>
    <t>BARABATI BAZAR</t>
  </si>
  <si>
    <t>KUAKHIA</t>
  </si>
  <si>
    <t>BARABATI</t>
  </si>
  <si>
    <t>KANDITIRA</t>
  </si>
  <si>
    <t>MATHASAHI</t>
  </si>
  <si>
    <t>DIPANCHAL</t>
  </si>
  <si>
    <t>MADHUBAN</t>
  </si>
  <si>
    <t>NATHUBARA</t>
  </si>
  <si>
    <t>KEONJHAR</t>
  </si>
  <si>
    <t>Anandpur S/D</t>
  </si>
  <si>
    <t>ANANDAPUR</t>
  </si>
  <si>
    <t>FAKIRPUR</t>
  </si>
  <si>
    <t>GHASIPURA</t>
  </si>
  <si>
    <t>BALARAMPUR</t>
  </si>
  <si>
    <t>BELABAHALI</t>
  </si>
  <si>
    <t>DHOKOTA</t>
  </si>
  <si>
    <t>SALAPADA</t>
  </si>
  <si>
    <t>RAMACHANDRAPUR</t>
  </si>
  <si>
    <t>ALATI</t>
  </si>
  <si>
    <t>NUAGAON</t>
  </si>
  <si>
    <t>SALADEI</t>
  </si>
  <si>
    <t>REKUTIA</t>
  </si>
  <si>
    <t>DEOGAON</t>
  </si>
  <si>
    <t>KENDUA (KANSA)</t>
  </si>
  <si>
    <t>KESHDURAPAL</t>
  </si>
  <si>
    <t>SAINKUL</t>
  </si>
  <si>
    <t>BATTO</t>
  </si>
  <si>
    <t>BHAGANAI</t>
  </si>
  <si>
    <t>SALABANI</t>
  </si>
  <si>
    <t>TARATARA</t>
  </si>
  <si>
    <t>Bidyadharpur S/D</t>
  </si>
  <si>
    <t>BIDYADHARPUR</t>
  </si>
  <si>
    <t>BOULA (BIDYADHARPUR)</t>
  </si>
  <si>
    <t>HADAGARH</t>
  </si>
  <si>
    <t>SOSO</t>
  </si>
  <si>
    <t>CHHENAPADI</t>
  </si>
  <si>
    <t>BANCHO</t>
  </si>
  <si>
    <t>HATADIHI</t>
  </si>
  <si>
    <t>MUGUPUR</t>
  </si>
  <si>
    <t>MUNDUKATI</t>
  </si>
  <si>
    <t>ORALI</t>
  </si>
  <si>
    <t>BASANTIA</t>
  </si>
  <si>
    <t>SALANIA</t>
  </si>
  <si>
    <t>DAANRA (GEDMA)</t>
  </si>
  <si>
    <t>SADANGA</t>
  </si>
  <si>
    <t>Ghatagaon S/D</t>
  </si>
  <si>
    <t>BHAGAMUNDA</t>
  </si>
  <si>
    <t>CHILLIJIGHARA</t>
  </si>
  <si>
    <t>JAMUDA</t>
  </si>
  <si>
    <t>DHENKIKOTE</t>
  </si>
  <si>
    <t>GHATAGAON</t>
  </si>
  <si>
    <t>BAIGANAPAL</t>
  </si>
  <si>
    <t>GADADHARPUR</t>
  </si>
  <si>
    <t>GHATAGAON MARKET</t>
  </si>
  <si>
    <t>HARICHANDANPUR</t>
  </si>
  <si>
    <t>BADAPALASPAL</t>
  </si>
  <si>
    <t>PITHAGALA</t>
  </si>
  <si>
    <t>JANGHIRA</t>
  </si>
  <si>
    <t>BALANIPOSI</t>
  </si>
  <si>
    <t>JUNGA</t>
  </si>
  <si>
    <t>PANDAPADA</t>
  </si>
  <si>
    <t>BASANTPUR</t>
  </si>
  <si>
    <t>RUTHISILA</t>
  </si>
  <si>
    <t>PIPILIA</t>
  </si>
  <si>
    <t>JHARBEDA</t>
  </si>
  <si>
    <t>TORANIPOKHARI</t>
  </si>
  <si>
    <t>Barbil S/D</t>
  </si>
  <si>
    <t>SUNDARA (BARBIL)</t>
  </si>
  <si>
    <t>BOLANI-1</t>
  </si>
  <si>
    <t>THAKURANI</t>
  </si>
  <si>
    <t>Champua S/D</t>
  </si>
  <si>
    <t>RAMCHANDRAPUR</t>
  </si>
  <si>
    <t>JHUMPURA</t>
  </si>
  <si>
    <t>HANDIBHANGA</t>
  </si>
  <si>
    <t>PALASPANGA</t>
  </si>
  <si>
    <t>KANJIASULA</t>
  </si>
  <si>
    <t>BHANDA</t>
  </si>
  <si>
    <t>REMULI</t>
  </si>
  <si>
    <t>BALIBANDHA</t>
  </si>
  <si>
    <t>NARADPUR</t>
  </si>
  <si>
    <t>REMULI PHD</t>
  </si>
  <si>
    <t>UKHUNDA</t>
  </si>
  <si>
    <t>ASANPAT</t>
  </si>
  <si>
    <t>BALAJHARI</t>
  </si>
  <si>
    <t>KASHIPUR</t>
  </si>
  <si>
    <t>Joda S/D</t>
  </si>
  <si>
    <t>JODA (HIRAKUD COLONY)</t>
  </si>
  <si>
    <t>BANEIKELA</t>
  </si>
  <si>
    <t>BILEIPADA</t>
  </si>
  <si>
    <t>JODA TOWN</t>
  </si>
  <si>
    <t>JURUDI</t>
  </si>
  <si>
    <t>BAMEBARI</t>
  </si>
  <si>
    <t>No. I Keonjhar S/D</t>
  </si>
  <si>
    <t>JUDIA</t>
  </si>
  <si>
    <t>ENGG COLLEGE</t>
  </si>
  <si>
    <t>OLD TOWN</t>
  </si>
  <si>
    <t>KEONJHAR (GAMBARIA)</t>
  </si>
  <si>
    <t>EXPRESS</t>
  </si>
  <si>
    <t>JANGHIRA(GAM)</t>
  </si>
  <si>
    <t>KJR TOWN-1</t>
  </si>
  <si>
    <t>KJR TOWN-3</t>
  </si>
  <si>
    <t>KJR TOWN-4</t>
  </si>
  <si>
    <t>No. II Keonjhar S/D</t>
  </si>
  <si>
    <t>BANSPAL</t>
  </si>
  <si>
    <t>FULJHAR</t>
  </si>
  <si>
    <t>KANJIPANI</t>
  </si>
  <si>
    <t>NAYAKOTE</t>
  </si>
  <si>
    <t>JAGMOHANPUR</t>
  </si>
  <si>
    <t>KUSAKALA</t>
  </si>
  <si>
    <t>ADALA</t>
  </si>
  <si>
    <t>KALANDA(RABA)</t>
  </si>
  <si>
    <t>NARANPUR</t>
  </si>
  <si>
    <t>RAISUAN</t>
  </si>
  <si>
    <t>OMFED RAISUAN</t>
  </si>
  <si>
    <t>SUAKATI</t>
  </si>
  <si>
    <t>DANLA</t>
  </si>
  <si>
    <t>TELKOI</t>
  </si>
  <si>
    <t>KALIAHOTA</t>
  </si>
  <si>
    <t>Turmunga S/D</t>
  </si>
  <si>
    <t>BEGUNAPOSI</t>
  </si>
  <si>
    <t>UDAYPUR</t>
  </si>
  <si>
    <t>JYOTIPUR</t>
  </si>
  <si>
    <t>U.NANDAPUR</t>
  </si>
  <si>
    <t>KENDEIPOSI</t>
  </si>
  <si>
    <t>KHIREITANGIRI</t>
  </si>
  <si>
    <t>BHULDA</t>
  </si>
  <si>
    <t>KANTIAPADA</t>
  </si>
  <si>
    <t>MACHAGADA</t>
  </si>
  <si>
    <t>DAMAHUDA</t>
  </si>
  <si>
    <t>MUSAKHORI</t>
  </si>
  <si>
    <t>CHINAMALIPOSI</t>
  </si>
  <si>
    <t>DUMURIA</t>
  </si>
  <si>
    <t>PATANA</t>
  </si>
  <si>
    <t>KENDEIPOSI (TANGARPADA)</t>
  </si>
  <si>
    <t>SAHARPADA</t>
  </si>
  <si>
    <t>MACHHAGARH</t>
  </si>
  <si>
    <t>TURMUNGA</t>
  </si>
  <si>
    <t>MAKALPUR</t>
  </si>
  <si>
    <t>MIXED</t>
  </si>
  <si>
    <t>AMI</t>
  </si>
  <si>
    <t>FUNCTIONAL</t>
  </si>
  <si>
    <t>TPNODL39000664</t>
  </si>
  <si>
    <t>NUASAHI</t>
  </si>
  <si>
    <t>TPNODL39000667</t>
  </si>
  <si>
    <t>TPNODL39000744</t>
  </si>
  <si>
    <t>TPNODL39000745</t>
  </si>
  <si>
    <t>SAHADEVKHUNTA</t>
  </si>
  <si>
    <t>TPNODL39000996</t>
  </si>
  <si>
    <t>TPNODL39001047</t>
  </si>
  <si>
    <t>TPNODL39001050</t>
  </si>
  <si>
    <t>TPNODL39001082</t>
  </si>
  <si>
    <t>BUS STAND</t>
  </si>
  <si>
    <t>TPNODL39001100</t>
  </si>
  <si>
    <t>TPNODL39001108</t>
  </si>
  <si>
    <t>TPNODL39001181</t>
  </si>
  <si>
    <t>TPNODL39001183</t>
  </si>
  <si>
    <t>BALASORE-I</t>
  </si>
  <si>
    <t>SATYANAGAR</t>
  </si>
  <si>
    <t>TPNODL39000527</t>
  </si>
  <si>
    <t>TPNODL39000596</t>
  </si>
  <si>
    <t>TPNODL39000598</t>
  </si>
  <si>
    <t>TPNODL39000620</t>
  </si>
  <si>
    <t>TPNODL39001321</t>
  </si>
  <si>
    <t>TPNODL39001192</t>
  </si>
  <si>
    <t>TPNODL39001618</t>
  </si>
  <si>
    <t>CITY SUNHAT</t>
  </si>
  <si>
    <t>COLLECTRATE FEEDER</t>
  </si>
  <si>
    <t>PHANDI CHHAKA</t>
  </si>
  <si>
    <t>TPNODL39001033</t>
  </si>
  <si>
    <t>TPNODL39001104</t>
  </si>
  <si>
    <t>TPNODL39001114</t>
  </si>
  <si>
    <t>TPNODL39001343</t>
  </si>
  <si>
    <t>TPNODL39001411</t>
  </si>
  <si>
    <t>TPNODL39001584</t>
  </si>
  <si>
    <t>TPNODL39001591</t>
  </si>
  <si>
    <t>TPNODL39001410</t>
  </si>
  <si>
    <t>INDUSTRIAL-2</t>
  </si>
  <si>
    <t>TPNODL39000341</t>
  </si>
  <si>
    <t>TPNODL39000673</t>
  </si>
  <si>
    <t>TPNODL39000675</t>
  </si>
  <si>
    <t>TPNODL39000768</t>
  </si>
  <si>
    <t>TPNODL39000817</t>
  </si>
  <si>
    <t>TPNODL39001509</t>
  </si>
  <si>
    <t>AMARDA</t>
  </si>
  <si>
    <t>MUKULLSI</t>
  </si>
  <si>
    <t>NAIKUDI-1</t>
  </si>
  <si>
    <t>LANGLASWAR OLD</t>
  </si>
  <si>
    <t>NAIKUDI-2</t>
  </si>
  <si>
    <t>TPNODL39002184</t>
  </si>
  <si>
    <t>VELLORE</t>
  </si>
  <si>
    <t>PRATAPPUR NEW</t>
  </si>
  <si>
    <t>PRATAPPUR OLD</t>
  </si>
  <si>
    <t>KHAPARAPADA</t>
  </si>
  <si>
    <t>TPNODL39002142</t>
  </si>
  <si>
    <t>CHADDA</t>
  </si>
  <si>
    <t>SAJNAGARH</t>
  </si>
  <si>
    <t>PANCHALINGESWAR</t>
  </si>
  <si>
    <t>NILAGIRI</t>
  </si>
  <si>
    <t>NO-III</t>
  </si>
  <si>
    <t>NUAPADHI</t>
  </si>
  <si>
    <t>HALADIPADA</t>
  </si>
  <si>
    <t>AMARA</t>
  </si>
  <si>
    <t>KASIPADA</t>
  </si>
  <si>
    <t>SRIRAMPUR</t>
  </si>
  <si>
    <t>JAIRAMPUR</t>
  </si>
  <si>
    <t>ALALBINDHA</t>
  </si>
  <si>
    <t>TPNODL39007642</t>
  </si>
  <si>
    <t>RANKOTHA</t>
  </si>
  <si>
    <t>TPNODL39000291</t>
  </si>
  <si>
    <t>DEULA</t>
  </si>
  <si>
    <t>TPNODL39000004</t>
  </si>
  <si>
    <t>DEHURDA (TOWN)</t>
  </si>
  <si>
    <t>CHAUKI</t>
  </si>
  <si>
    <t>TPNODL39000217</t>
  </si>
  <si>
    <t>TPNODL39000264</t>
  </si>
  <si>
    <t>TPNODL39000810</t>
  </si>
  <si>
    <t>TPNODL39004610</t>
  </si>
  <si>
    <t>TPNODL39004884</t>
  </si>
  <si>
    <t>TPNODL39004980</t>
  </si>
  <si>
    <t>TPNODL39004982</t>
  </si>
  <si>
    <t>TPNODL39006199</t>
  </si>
  <si>
    <t>TPNODL39006208</t>
  </si>
  <si>
    <t>TPNODL39006359</t>
  </si>
  <si>
    <t>TPNODL39006493</t>
  </si>
  <si>
    <t>KUSUDA</t>
  </si>
  <si>
    <t>MAHAGAV</t>
  </si>
  <si>
    <t>UPALA</t>
  </si>
  <si>
    <t>TPNODL39004970</t>
  </si>
  <si>
    <t>KHUADA</t>
  </si>
  <si>
    <t>RAJNAGAR</t>
  </si>
  <si>
    <t>MAHULIA -1</t>
  </si>
  <si>
    <t>BEHERASAHI</t>
  </si>
  <si>
    <t>SAGY</t>
  </si>
  <si>
    <t>MAHULIA -2</t>
  </si>
  <si>
    <t>TPNODL39005687</t>
  </si>
  <si>
    <t>CHALANTI</t>
  </si>
  <si>
    <t>TPNODL39000299</t>
  </si>
  <si>
    <t>TPNODL39001702</t>
  </si>
  <si>
    <t>AMBLIATHA</t>
  </si>
  <si>
    <t>TPNODL39006128</t>
  </si>
  <si>
    <t>CHANDAGOCHHI</t>
  </si>
  <si>
    <t>DARAKHOLI</t>
  </si>
  <si>
    <t>OUPADA</t>
  </si>
  <si>
    <t>JAMUJHADI BAZAR</t>
  </si>
  <si>
    <t>NUAPALLI</t>
  </si>
  <si>
    <t>ZATYAMILLA</t>
  </si>
  <si>
    <t>ADA BAZAR</t>
  </si>
  <si>
    <t>PAKHAR</t>
  </si>
  <si>
    <t>MULIKAIDA</t>
  </si>
  <si>
    <t>SOROTOWN</t>
  </si>
  <si>
    <t>SARSANG</t>
  </si>
  <si>
    <t>UTTARESWAR</t>
  </si>
  <si>
    <t>MULISINGH</t>
  </si>
  <si>
    <t>BANSIA</t>
  </si>
  <si>
    <t>TUDIGADIA NEW</t>
  </si>
  <si>
    <t>BALASORE-II</t>
  </si>
  <si>
    <t>CITY CLINIC</t>
  </si>
  <si>
    <t>INDUSTRIAL-1</t>
  </si>
  <si>
    <t>RADHAGADIYA</t>
  </si>
  <si>
    <t>SAMALPUR</t>
  </si>
  <si>
    <t>SUNHAT</t>
  </si>
  <si>
    <t>GOPINATH</t>
  </si>
  <si>
    <t>LANGLASWAR NEW</t>
  </si>
  <si>
    <t>MACHHARANKA</t>
  </si>
  <si>
    <t>AMBARDIHA</t>
  </si>
  <si>
    <t>BAHABALPUR</t>
  </si>
  <si>
    <t>BARPADA</t>
  </si>
  <si>
    <t>BIOTEC</t>
  </si>
  <si>
    <t>DHARAGANCH/KASIMPUR</t>
  </si>
  <si>
    <t>GONIPUR</t>
  </si>
  <si>
    <t>MAKHAPADA(BEGUNIA)</t>
  </si>
  <si>
    <t>MALISAHI</t>
  </si>
  <si>
    <t>RANASAHI</t>
  </si>
  <si>
    <t>RASALPUR MARKET</t>
  </si>
  <si>
    <t>SARAGAN</t>
  </si>
  <si>
    <t>TUNDRA</t>
  </si>
  <si>
    <t>KHALABADIA</t>
  </si>
  <si>
    <t>KHALABADIA (BARTANA)</t>
  </si>
  <si>
    <t>PAIKASIA</t>
  </si>
  <si>
    <t>ANDRA</t>
  </si>
  <si>
    <t>BADAPOKHARI</t>
  </si>
  <si>
    <t>BAHANGA</t>
  </si>
  <si>
    <t>BARKOHILI</t>
  </si>
  <si>
    <t>BEGUNIA</t>
  </si>
  <si>
    <t>JAMUJHADI RICE MILL</t>
  </si>
  <si>
    <t>KAMARPAL</t>
  </si>
  <si>
    <t>AMBICA</t>
  </si>
  <si>
    <t>BACHURIPADA</t>
  </si>
  <si>
    <t>BALDHIA</t>
  </si>
  <si>
    <t>BANGRIPOSI</t>
  </si>
  <si>
    <t>BETNOTI TOWN</t>
  </si>
  <si>
    <t>CHITRADA</t>
  </si>
  <si>
    <t>CIRCUIT HOUSE</t>
  </si>
  <si>
    <t>DAHIKOTI</t>
  </si>
  <si>
    <t>DAMURADIHA</t>
  </si>
  <si>
    <t>DEULI</t>
  </si>
  <si>
    <t>JARPOKHARIA</t>
  </si>
  <si>
    <t>JOGINUANGAON</t>
  </si>
  <si>
    <t>JOKA</t>
  </si>
  <si>
    <t>JUBILEE</t>
  </si>
  <si>
    <t>KCPUR</t>
  </si>
  <si>
    <t>KENDUA</t>
  </si>
  <si>
    <t>KEUTUNIMARI</t>
  </si>
  <si>
    <t>KOCHILAKHUNTA</t>
  </si>
  <si>
    <t>KUSUMBANDHA(SIMLA)</t>
  </si>
  <si>
    <t>LIC</t>
  </si>
  <si>
    <t>MORODA</t>
  </si>
  <si>
    <t>PARULIA</t>
  </si>
  <si>
    <t>RURAL FDR</t>
  </si>
  <si>
    <t>SHAMAKHUNTA</t>
  </si>
  <si>
    <t>SIAGHATI</t>
  </si>
  <si>
    <t>SULIAPADA</t>
  </si>
  <si>
    <t>SULIAPADA OLD</t>
  </si>
  <si>
    <t>ANLADUBA</t>
  </si>
  <si>
    <t>BADAMTALLA</t>
  </si>
  <si>
    <t>BAHALDA TOWN</t>
  </si>
  <si>
    <t>GOLEI</t>
  </si>
  <si>
    <t>GORUMAHISANI BAZAR</t>
  </si>
  <si>
    <t>JAMADA</t>
  </si>
  <si>
    <t>JHARADIHI</t>
  </si>
  <si>
    <t>KAINPUR</t>
  </si>
  <si>
    <t>KARANJIATOWN</t>
  </si>
  <si>
    <t>KERKERA</t>
  </si>
  <si>
    <t>KULIPOSI</t>
  </si>
  <si>
    <t>MANIKCHAAK</t>
  </si>
  <si>
    <t>NEW PASNA</t>
  </si>
  <si>
    <t>RAIRANGAPUR TOWN</t>
  </si>
  <si>
    <t>TANGABILLA</t>
  </si>
  <si>
    <t>TATO</t>
  </si>
  <si>
    <t>BHIMDA</t>
  </si>
  <si>
    <t>KALO</t>
  </si>
  <si>
    <t>KAPATIPADA-1</t>
  </si>
  <si>
    <t>KAPATIPADA-2</t>
  </si>
  <si>
    <t>KUAMARA</t>
  </si>
  <si>
    <t>KUSHALDA</t>
  </si>
  <si>
    <t>MANAGOBINDAPUR</t>
  </si>
  <si>
    <t>MANATRI</t>
  </si>
  <si>
    <t>MARKUNDI</t>
  </si>
  <si>
    <t>PEDAGADI</t>
  </si>
  <si>
    <t>PURUNABARIPADA</t>
  </si>
  <si>
    <t>PURUNAKHUNTA</t>
  </si>
  <si>
    <t>SAINKULA</t>
  </si>
  <si>
    <t xml:space="preserve">SARAT </t>
  </si>
  <si>
    <t>SARAT NEW</t>
  </si>
  <si>
    <t>SIMAGADIA</t>
  </si>
  <si>
    <t>UDALA-2</t>
  </si>
  <si>
    <t>UDALA-3</t>
  </si>
  <si>
    <t>BARAHAPUR</t>
  </si>
  <si>
    <t>BARAPUR</t>
  </si>
  <si>
    <t>BODAK</t>
  </si>
  <si>
    <t>DIGACHHIA</t>
  </si>
  <si>
    <t>FALCON</t>
  </si>
  <si>
    <t>KACHERIBAZAR</t>
  </si>
  <si>
    <t>KALIMEGHA</t>
  </si>
  <si>
    <t>KAMARIA</t>
  </si>
  <si>
    <t>KARNAPOKHARI</t>
  </si>
  <si>
    <t>KHAIRANG</t>
  </si>
  <si>
    <t>MANDARI</t>
  </si>
  <si>
    <t>NARASINGHAPUR-I</t>
  </si>
  <si>
    <t>NARASINGHAPUR-II</t>
  </si>
  <si>
    <t>PIRHAT</t>
  </si>
  <si>
    <t>POLY</t>
  </si>
  <si>
    <t>SAMARAIPUR</t>
  </si>
  <si>
    <t>SANTHIA</t>
  </si>
  <si>
    <t>SUAN</t>
  </si>
  <si>
    <t>TALAPADA</t>
  </si>
  <si>
    <t>TRISULEPUR</t>
  </si>
  <si>
    <t>ANAND BAZAR</t>
  </si>
  <si>
    <t>ANDHERIPALAI</t>
  </si>
  <si>
    <t>ARADI</t>
  </si>
  <si>
    <t>ARNAPALA</t>
  </si>
  <si>
    <t>BANDHATIA</t>
  </si>
  <si>
    <t>BANTH</t>
  </si>
  <si>
    <t>BARAPADA</t>
  </si>
  <si>
    <t>BHAGABANPUR</t>
  </si>
  <si>
    <t>CHUNINDA</t>
  </si>
  <si>
    <t>DOBAL</t>
  </si>
  <si>
    <t>GUHALIA</t>
  </si>
  <si>
    <t>JHARADIA</t>
  </si>
  <si>
    <t>KAUPUR</t>
  </si>
  <si>
    <t>KHARISINHA</t>
  </si>
  <si>
    <t>KOTSIRA</t>
  </si>
  <si>
    <t>KULANA</t>
  </si>
  <si>
    <t>MANJURIROAD</t>
  </si>
  <si>
    <t>MANJURIROAD NEW</t>
  </si>
  <si>
    <t>OLAMA</t>
  </si>
  <si>
    <t>RANDIA</t>
  </si>
  <si>
    <t>SARSADA</t>
  </si>
  <si>
    <t>SIALIA</t>
  </si>
  <si>
    <t xml:space="preserve">  KABATA</t>
  </si>
  <si>
    <t>ADARASH(SAGI)</t>
  </si>
  <si>
    <t>BAZAR</t>
  </si>
  <si>
    <t>BTROAD(NEW)</t>
  </si>
  <si>
    <t>DALABAZAR</t>
  </si>
  <si>
    <t>DHABALAGIRI</t>
  </si>
  <si>
    <t>GANESH BAZAR</t>
  </si>
  <si>
    <t>KAHNEIPUR</t>
  </si>
  <si>
    <t>KOREI (NEW)</t>
  </si>
  <si>
    <t>KUMBHIRAGADIA</t>
  </si>
  <si>
    <t>MANAPUR</t>
  </si>
  <si>
    <t>MANGALPUR</t>
  </si>
  <si>
    <t>MUNDAMALA</t>
  </si>
  <si>
    <t>NATHASAHI</t>
  </si>
  <si>
    <t>NILACHAL COLONY</t>
  </si>
  <si>
    <t>PANKAPAL</t>
  </si>
  <si>
    <t>SANKHACHILLA</t>
  </si>
  <si>
    <t>SAPAGADIA</t>
  </si>
  <si>
    <t>SARSWATI BAZAR</t>
  </si>
  <si>
    <t>SOLEI</t>
  </si>
  <si>
    <t>TALAGARH</t>
  </si>
  <si>
    <t>TANKI</t>
  </si>
  <si>
    <t>TELEBAHALI</t>
  </si>
  <si>
    <t>AREI</t>
  </si>
  <si>
    <t>BACHHALA</t>
  </si>
  <si>
    <t>BARAHATA</t>
  </si>
  <si>
    <t>BITINA</t>
  </si>
  <si>
    <t>CHIKANA</t>
  </si>
  <si>
    <t>CHITALO</t>
  </si>
  <si>
    <t>HALADIDIHA</t>
  </si>
  <si>
    <t>JAGANNATPUR</t>
  </si>
  <si>
    <t>KAYANGOLA</t>
  </si>
  <si>
    <t>OLD DASARATHPUR</t>
  </si>
  <si>
    <t>PARIPADA</t>
  </si>
  <si>
    <t>RAMBAG</t>
  </si>
  <si>
    <t>SAGGY</t>
  </si>
  <si>
    <t>SINGHPUR</t>
  </si>
  <si>
    <t>UTTARKUL</t>
  </si>
  <si>
    <t>BAGHUA</t>
  </si>
  <si>
    <t>BRAHAMABARDA</t>
  </si>
  <si>
    <t>CHANDIKHOLE</t>
  </si>
  <si>
    <t>DEEPANCHAL</t>
  </si>
  <si>
    <t>DHARAMSALA</t>
  </si>
  <si>
    <t>DHRAPUR</t>
  </si>
  <si>
    <t>KAIMA</t>
  </si>
  <si>
    <t>KHANDITARA</t>
  </si>
  <si>
    <t>KOTTAPUR</t>
  </si>
  <si>
    <t>KUJAHLA</t>
  </si>
  <si>
    <t>KUNTAPATNA</t>
  </si>
  <si>
    <t>NALAKULA</t>
  </si>
  <si>
    <t>NATHUABARA</t>
  </si>
  <si>
    <t>NEULAPUR</t>
  </si>
  <si>
    <t>RATNAGIRI</t>
  </si>
  <si>
    <t>SANKHAMATH</t>
  </si>
  <si>
    <t>SINGAPUR</t>
  </si>
  <si>
    <t>SUNDURI</t>
  </si>
  <si>
    <t>BADAPALASAPAL</t>
  </si>
  <si>
    <t>DHAENKIKOTE</t>
  </si>
  <si>
    <t>DHAKOTHA</t>
  </si>
  <si>
    <t>DHANGARDIHA</t>
  </si>
  <si>
    <t>HANTIBARI</t>
  </si>
  <si>
    <t>KANTIPAL</t>
  </si>
  <si>
    <t>PANDUA</t>
  </si>
  <si>
    <t>SANGAM</t>
  </si>
  <si>
    <t>ADARANGAPAL</t>
  </si>
  <si>
    <t>BALA JARI</t>
  </si>
  <si>
    <t>BAMBARI</t>
  </si>
  <si>
    <t>BANEKOLA</t>
  </si>
  <si>
    <t>BHADRASAHI TOWN</t>
  </si>
  <si>
    <t>BOLANI</t>
  </si>
  <si>
    <t>BOLANI II</t>
  </si>
  <si>
    <t>CHAMPUA TOWN-1</t>
  </si>
  <si>
    <t>CHAUTHIA</t>
  </si>
  <si>
    <t>CHIMILIA</t>
  </si>
  <si>
    <t>JAJANG</t>
  </si>
  <si>
    <t>JODA</t>
  </si>
  <si>
    <t>NALDA</t>
  </si>
  <si>
    <t>RAJIA</t>
  </si>
  <si>
    <t>RUGUDI</t>
  </si>
  <si>
    <t>SASUN</t>
  </si>
  <si>
    <t xml:space="preserve"> JYOTIPUR</t>
  </si>
  <si>
    <t>BANAJODI</t>
  </si>
  <si>
    <t>BILA</t>
  </si>
  <si>
    <t>BINJHABAHAL</t>
  </si>
  <si>
    <t>CHHAMUNDA</t>
  </si>
  <si>
    <t>DENUVA</t>
  </si>
  <si>
    <t>ENGG.COLLEGE</t>
  </si>
  <si>
    <t>FULKANLEI</t>
  </si>
  <si>
    <t>KELSADA</t>
  </si>
  <si>
    <t>KENDEIPOSI (TANGARPABA)</t>
  </si>
  <si>
    <t>KHIREITANJIRI</t>
  </si>
  <si>
    <t>KJR RE</t>
  </si>
  <si>
    <t>MAIDANKEL</t>
  </si>
  <si>
    <t>MARSUAN</t>
  </si>
  <si>
    <t>NANDAPUR</t>
  </si>
  <si>
    <t>PATNA</t>
  </si>
  <si>
    <t>RE FEEDER</t>
  </si>
  <si>
    <t>SAHARAPADA</t>
  </si>
  <si>
    <t>SANKARPUR</t>
  </si>
  <si>
    <t>SUAKATI BAZAR</t>
  </si>
  <si>
    <t>TANDO</t>
  </si>
  <si>
    <t>TOWN-III</t>
  </si>
  <si>
    <t>TOWN-IV</t>
  </si>
  <si>
    <t>Communicating
(Total No. out of 7 and 8)</t>
  </si>
  <si>
    <t>Non-communicating
(Total No. out of 7,8 and 9)</t>
  </si>
  <si>
    <t>NA: Not Applicable</t>
  </si>
  <si>
    <t>(220-440)V</t>
  </si>
  <si>
    <t>Period from 1st Jan, 2024 - 31st Mar, 2024</t>
  </si>
  <si>
    <t>OPT01135</t>
  </si>
  <si>
    <t>OPT01202</t>
  </si>
  <si>
    <t>OPT00973</t>
  </si>
  <si>
    <t>OPT00719</t>
  </si>
  <si>
    <t>OPT01646</t>
  </si>
  <si>
    <t>OPT01643</t>
  </si>
  <si>
    <t>OPT01764</t>
  </si>
  <si>
    <t>Period From 1st Jan, 2024 - 31st Mar, 2024</t>
  </si>
  <si>
    <t>Swagat.Mukherjee@tpnodl.com</t>
  </si>
  <si>
    <t>Mr. Swagat Mukherjee</t>
  </si>
  <si>
    <t>1st Jan, 2024 - 31st Mar, 2024</t>
  </si>
  <si>
    <t>Annexure - 1 : Proforma for Quarterly Consumer Category-wise Subsidy Billed/Received/Due for period 1st Jan, 2024 - 31st Mar, 2024</t>
  </si>
  <si>
    <t>Open Access &amp; Sub-station Consumption included</t>
  </si>
  <si>
    <t>OPT01863</t>
  </si>
  <si>
    <t>OPT01867</t>
  </si>
  <si>
    <t>OPT00950</t>
  </si>
  <si>
    <t>OPT01713</t>
  </si>
  <si>
    <t>OPT02290</t>
  </si>
  <si>
    <t>OPT02292</t>
  </si>
  <si>
    <t>OPT02294</t>
  </si>
  <si>
    <t>OPT01748</t>
  </si>
  <si>
    <t>OPT01014</t>
  </si>
  <si>
    <t>OPT00864</t>
  </si>
  <si>
    <t>OPT01170</t>
  </si>
  <si>
    <t>OPT00154</t>
  </si>
  <si>
    <t>OPT02216</t>
  </si>
  <si>
    <t>PHANDI CHHAK</t>
  </si>
  <si>
    <t>RAMESWAR MANDIR</t>
  </si>
  <si>
    <t>FISHERI</t>
  </si>
  <si>
    <t>NIDHIPADA</t>
  </si>
  <si>
    <t>BAGADA</t>
  </si>
  <si>
    <t>RATEI</t>
  </si>
  <si>
    <t>SITADIHA (SIMILIA)</t>
  </si>
  <si>
    <t>MACHARANKA</t>
  </si>
  <si>
    <t>SITADIHA</t>
  </si>
  <si>
    <t>KASIMPUR/GANDARDA</t>
  </si>
  <si>
    <t>DURGADEVI/DHARAGANJ</t>
  </si>
  <si>
    <t>F.M. UNIVERSITY</t>
  </si>
  <si>
    <t>HATIGARH</t>
  </si>
  <si>
    <t>MAHULIA-1</t>
  </si>
  <si>
    <t>CHUDAMANIPUR</t>
  </si>
  <si>
    <t>AMBILIATHA</t>
  </si>
  <si>
    <t>SHYAMNAGAR CHHAPLA</t>
  </si>
  <si>
    <t>KHUAD</t>
  </si>
  <si>
    <t>GILDA (BISHNUPUR)</t>
  </si>
  <si>
    <t>JHAMJHUDI</t>
  </si>
  <si>
    <t>RICE MILL</t>
  </si>
  <si>
    <t>KACHERIPADA (ANGULA)</t>
  </si>
  <si>
    <t>KESARIPUR</t>
  </si>
  <si>
    <t>MANITRI</t>
  </si>
  <si>
    <t>KHAIRA</t>
  </si>
  <si>
    <t>KHAIRA BARA</t>
  </si>
  <si>
    <t>BANAPARIA</t>
  </si>
  <si>
    <t>NAYAPALLI</t>
  </si>
  <si>
    <t>GADDEULIA</t>
  </si>
  <si>
    <t>KUSUMBANDH (SIMLA)</t>
  </si>
  <si>
    <t>CHHANCHA</t>
  </si>
  <si>
    <t>MERDA (ANLA)</t>
  </si>
  <si>
    <t>MERDA</t>
  </si>
  <si>
    <t>KUSUMBANDH</t>
  </si>
  <si>
    <t>KHODISOLE</t>
  </si>
  <si>
    <t>BALDIHA</t>
  </si>
  <si>
    <t>SARSKONA</t>
  </si>
  <si>
    <t>POWER HOUSE</t>
  </si>
  <si>
    <t>PALBANI</t>
  </si>
  <si>
    <t>ASANBANI</t>
  </si>
  <si>
    <t>BISOI BAZAR (GRP METER)</t>
  </si>
  <si>
    <t>LUHAKANI</t>
  </si>
  <si>
    <t>PRATAPPUR</t>
  </si>
  <si>
    <t>KUSALDA</t>
  </si>
  <si>
    <t>SEEMAGADIA</t>
  </si>
  <si>
    <t>CHANDANPUR</t>
  </si>
  <si>
    <t>UDALA NO.1</t>
  </si>
  <si>
    <t>BANSADA</t>
  </si>
  <si>
    <t xml:space="preserve"> DHAMARA INDUSTRIAL</t>
  </si>
  <si>
    <t>JALESHWAR</t>
  </si>
  <si>
    <t>MATTO TOWN</t>
  </si>
  <si>
    <t>KACHERI BAZAR</t>
  </si>
  <si>
    <t>CHARAMPA-II (EREIN)</t>
  </si>
  <si>
    <t>BONTH CHAKK</t>
  </si>
  <si>
    <t>MANJURI ROAD</t>
  </si>
  <si>
    <t>MUNDAMAL</t>
  </si>
  <si>
    <t>KANHEIPUR</t>
  </si>
  <si>
    <t>MANPUR</t>
  </si>
  <si>
    <t>SARASWATI BAZAR</t>
  </si>
  <si>
    <t>KAPILA</t>
  </si>
  <si>
    <t>SIDHESWAR (SUNDERMUHIN)</t>
  </si>
  <si>
    <t>SUNDARIMUHIN</t>
  </si>
  <si>
    <t>SINGHAPUR</t>
  </si>
  <si>
    <t>KUJHALA</t>
  </si>
  <si>
    <t>KASHIBEDA</t>
  </si>
  <si>
    <t>BOXIBARIGAON</t>
  </si>
  <si>
    <t>ORALI (SADANGA)</t>
  </si>
  <si>
    <t>BHADRASAHI</t>
  </si>
  <si>
    <t>CHAMPUA</t>
  </si>
  <si>
    <t>SASAN</t>
  </si>
  <si>
    <t>ADHANGAPAL</t>
  </si>
  <si>
    <t>BARBIL TOWN</t>
  </si>
  <si>
    <t>BOLANI-2</t>
  </si>
  <si>
    <t>UKHUNDA TOWN</t>
  </si>
  <si>
    <t>MALLARPADA</t>
  </si>
  <si>
    <t>SANGHAGARA</t>
  </si>
  <si>
    <t>KJR TOWN-2</t>
  </si>
  <si>
    <t>MAIKDANKEL</t>
  </si>
  <si>
    <t>KHIREINTAGIRI</t>
  </si>
  <si>
    <t>BAUNSANALI</t>
  </si>
  <si>
    <t>DANGAPANI</t>
  </si>
  <si>
    <t>GUDA</t>
  </si>
  <si>
    <t>Quarter-4</t>
  </si>
  <si>
    <t>Mr. Dwijadas Basak</t>
  </si>
  <si>
    <t>Mr. Joydip Roy</t>
  </si>
  <si>
    <t>HOG (Energy Audit)</t>
  </si>
  <si>
    <t>8202 (&gt;=100kVA)</t>
  </si>
  <si>
    <t>BED, Balasore</t>
  </si>
  <si>
    <t>Only 100kVA &amp; above capacity DTs details are available</t>
  </si>
  <si>
    <t>MOTIGANZ</t>
  </si>
  <si>
    <t>PURUNA BALESWAR</t>
  </si>
  <si>
    <t>RANIPATANA</t>
  </si>
  <si>
    <t>BTED, Basta</t>
  </si>
  <si>
    <t>AMARDA(Kundpur)</t>
  </si>
  <si>
    <t>HEAD QUARTER</t>
  </si>
  <si>
    <t>PAUNSKULI</t>
  </si>
  <si>
    <t>NAIKUDI -1</t>
  </si>
  <si>
    <t>NAIKUDI -2</t>
  </si>
  <si>
    <t>NAUGAON</t>
  </si>
  <si>
    <t>OLADIHA</t>
  </si>
  <si>
    <t>JED, Jaleswar</t>
  </si>
  <si>
    <t xml:space="preserve">MEDICAL </t>
  </si>
  <si>
    <t>CED, Balasore</t>
  </si>
  <si>
    <t>JANKHARAI(Balisuan)</t>
  </si>
  <si>
    <t>HATIAGAND</t>
  </si>
  <si>
    <t>MITHALI</t>
  </si>
  <si>
    <t>GUHIRA</t>
  </si>
  <si>
    <t>TELIPAL (DEAD)</t>
  </si>
  <si>
    <t>SED, Soro</t>
  </si>
  <si>
    <t>KESHARIPUR</t>
  </si>
  <si>
    <t>TALANAGAR</t>
  </si>
  <si>
    <t>BUSULIPUR</t>
  </si>
  <si>
    <t>JIRTAL</t>
  </si>
  <si>
    <t>NEW BISHNUPUR</t>
  </si>
  <si>
    <t>ALADA</t>
  </si>
  <si>
    <t>ANJI</t>
  </si>
  <si>
    <t>GILIDA (BISHNUPUR)</t>
  </si>
  <si>
    <t>RUPAKHANDA</t>
  </si>
  <si>
    <t>ATASPUR</t>
  </si>
  <si>
    <t>Khirkona</t>
  </si>
  <si>
    <t>JAMUJHADI (dead)</t>
  </si>
  <si>
    <t>RAMkrishanpur (dead)</t>
  </si>
  <si>
    <t>GANDIBAD</t>
  </si>
  <si>
    <t xml:space="preserve">GADA </t>
  </si>
  <si>
    <t>ARJUNPUR</t>
  </si>
  <si>
    <t>BAUNSAGADIA</t>
  </si>
  <si>
    <t>GHARSANGA</t>
  </si>
  <si>
    <t>BARHAPUR</t>
  </si>
  <si>
    <t>BNED, Bhadrak</t>
  </si>
  <si>
    <t>BANTHCHAAK</t>
  </si>
  <si>
    <t>UPARTIBINDHA</t>
  </si>
  <si>
    <t>AMARGARDIHA</t>
  </si>
  <si>
    <t xml:space="preserve">CHARIGHARIA </t>
  </si>
  <si>
    <t>BAUTPUR</t>
  </si>
  <si>
    <t xml:space="preserve"> BAGURAI</t>
  </si>
  <si>
    <t>EREIN</t>
  </si>
  <si>
    <t>CHANDABALI</t>
  </si>
  <si>
    <t>BIJAYANAGAR</t>
  </si>
  <si>
    <t>TENTULIDIHI</t>
  </si>
  <si>
    <t xml:space="preserve"> MATTO</t>
  </si>
  <si>
    <t>MASHOORDAH</t>
  </si>
  <si>
    <t>NUNDOR</t>
  </si>
  <si>
    <t>BILANA</t>
  </si>
  <si>
    <t>SANGAT</t>
  </si>
  <si>
    <t>HARISHAKARPUR</t>
  </si>
  <si>
    <t>IDCO</t>
  </si>
  <si>
    <t>DOSINGA</t>
  </si>
  <si>
    <t xml:space="preserve"> BALIMUDA</t>
  </si>
  <si>
    <t>KARANJADIA</t>
  </si>
  <si>
    <t>BEDEIPUR</t>
  </si>
  <si>
    <t>BSED, Bhadrak</t>
  </si>
  <si>
    <t>AKHUAPADA(Dahala)</t>
  </si>
  <si>
    <t>BETADA</t>
  </si>
  <si>
    <t>BPED, Baripada</t>
  </si>
  <si>
    <t>LAL BAZAR</t>
  </si>
  <si>
    <t>BENAPURA</t>
  </si>
  <si>
    <t>BAISINGHA</t>
  </si>
  <si>
    <t>ANALAKUDA</t>
  </si>
  <si>
    <t>KATARA</t>
  </si>
  <si>
    <t>JALADA</t>
  </si>
  <si>
    <t>JHINKIRIA</t>
  </si>
  <si>
    <t>BHOLAGADIA</t>
  </si>
  <si>
    <t>BAINCHINDINA</t>
  </si>
  <si>
    <t>KAUDIA</t>
  </si>
  <si>
    <t>TAMBAKHURI</t>
  </si>
  <si>
    <t>KASAFALIA</t>
  </si>
  <si>
    <t>KHUNTA(KAMADIA)</t>
  </si>
  <si>
    <t>RASAGOBINDAPUR</t>
  </si>
  <si>
    <t>MANIDA</t>
  </si>
  <si>
    <t>UED, Udala</t>
  </si>
  <si>
    <t>RED, Rairangpur</t>
  </si>
  <si>
    <t>LOCAL TOWN FEEDER</t>
  </si>
  <si>
    <t>JAIPUR</t>
  </si>
  <si>
    <t>KENDIJILANI</t>
  </si>
  <si>
    <t>CHAMPAJHAR</t>
  </si>
  <si>
    <t>JSHIPUR</t>
  </si>
  <si>
    <t>BHANJAKIA</t>
  </si>
  <si>
    <t>MATIGARH</t>
  </si>
  <si>
    <t>RARUAN</t>
  </si>
  <si>
    <t>FAGU</t>
  </si>
  <si>
    <t>NARSHANDA</t>
  </si>
  <si>
    <t>KHICHING</t>
  </si>
  <si>
    <t>SUKRULI</t>
  </si>
  <si>
    <t>JRED,  Jajpur Road</t>
  </si>
  <si>
    <t>TELIBAHALI</t>
  </si>
  <si>
    <t>AMPLOBA</t>
  </si>
  <si>
    <t>BANDHANGAON</t>
  </si>
  <si>
    <t>JTED,  Jajpur Town</t>
  </si>
  <si>
    <t>NEWDASARATHPUR</t>
  </si>
  <si>
    <t>MARKANDAPUR</t>
  </si>
  <si>
    <t xml:space="preserve">KHANDRA </t>
  </si>
  <si>
    <t>KUED, Kuakhia</t>
  </si>
  <si>
    <t>CHANDIMANDIR</t>
  </si>
  <si>
    <t>MANDIA</t>
  </si>
  <si>
    <t>KED,  Keonjhar</t>
  </si>
  <si>
    <t>JOED, Joda</t>
  </si>
  <si>
    <t>THAKURAVI</t>
  </si>
  <si>
    <t>AED,  Anandpur</t>
  </si>
  <si>
    <t>BAULA(Bidyadharpur)</t>
  </si>
  <si>
    <t>GEDMA</t>
  </si>
  <si>
    <t>RUTISILA</t>
  </si>
  <si>
    <t>KATRABEDA</t>
  </si>
  <si>
    <t>KASIBEDA</t>
  </si>
  <si>
    <t>4321122</t>
  </si>
  <si>
    <t>Digrania</t>
  </si>
  <si>
    <t>TPNODL39000016</t>
  </si>
  <si>
    <t>TPNODL39000017</t>
  </si>
  <si>
    <t>TPNODL39000019</t>
  </si>
  <si>
    <t>4321232</t>
  </si>
  <si>
    <t>Industrial-2</t>
  </si>
  <si>
    <t>TPNODL39000052</t>
  </si>
  <si>
    <t>TPNODL39000054</t>
  </si>
  <si>
    <t>4321211</t>
  </si>
  <si>
    <t>Satyanagar</t>
  </si>
  <si>
    <t>TPNODL39000110</t>
  </si>
  <si>
    <t>Town</t>
  </si>
  <si>
    <t>TPNODL39000111</t>
  </si>
  <si>
    <t>Industrial</t>
  </si>
  <si>
    <t>TPNODL39000131</t>
  </si>
  <si>
    <t>4321153</t>
  </si>
  <si>
    <t>Ranipatna</t>
  </si>
  <si>
    <t>TPNODL39000284</t>
  </si>
  <si>
    <t>Balasore No-2</t>
  </si>
  <si>
    <t>TPNODL39000340</t>
  </si>
  <si>
    <t>TPNODL39000355</t>
  </si>
  <si>
    <t>No-1</t>
  </si>
  <si>
    <t>TPNODL39000385</t>
  </si>
  <si>
    <t>Alupur</t>
  </si>
  <si>
    <t>TPNODL39000386</t>
  </si>
  <si>
    <t>TPNODL39000449</t>
  </si>
  <si>
    <t>Janujang</t>
  </si>
  <si>
    <t>TPNODL39000457</t>
  </si>
  <si>
    <t>TPNODL39000601</t>
  </si>
  <si>
    <t>TPNODL39000602</t>
  </si>
  <si>
    <t>TPNODL39000623</t>
  </si>
  <si>
    <t>TPNODL39000650</t>
  </si>
  <si>
    <t>4321223</t>
  </si>
  <si>
    <t>Nuasahi</t>
  </si>
  <si>
    <t>City Sunhat</t>
  </si>
  <si>
    <t>TPNODL39000819</t>
  </si>
  <si>
    <t>TPNODL39000824</t>
  </si>
  <si>
    <t>TPNODL39000825</t>
  </si>
  <si>
    <t>TPNODL39000830</t>
  </si>
  <si>
    <t>TPNODL39000870</t>
  </si>
  <si>
    <t>TPNODL39000895</t>
  </si>
  <si>
    <t>4321224</t>
  </si>
  <si>
    <t>Samalpur</t>
  </si>
  <si>
    <t>TPNODL39000914</t>
  </si>
  <si>
    <t>Balia</t>
  </si>
  <si>
    <t>TPNODL39000951</t>
  </si>
  <si>
    <t>TPNODL39000988</t>
  </si>
  <si>
    <t>TPNODL39000991</t>
  </si>
  <si>
    <t>Sahadevkuntha</t>
  </si>
  <si>
    <t>TPNODL39000997</t>
  </si>
  <si>
    <t>4321144</t>
  </si>
  <si>
    <t>Balamgadi</t>
  </si>
  <si>
    <t>TPNODL39001012</t>
  </si>
  <si>
    <t>TPNODL39001013</t>
  </si>
  <si>
    <t>TPNODL39001028</t>
  </si>
  <si>
    <t>4321115</t>
  </si>
  <si>
    <t xml:space="preserve"> Collector</t>
  </si>
  <si>
    <t>TPNODL39001029</t>
  </si>
  <si>
    <t>Phandi Chhaka</t>
  </si>
  <si>
    <t>Suelpur</t>
  </si>
  <si>
    <t>TPNODL39001039</t>
  </si>
  <si>
    <t>TPNODL39001044</t>
  </si>
  <si>
    <t>TPNODL39001045</t>
  </si>
  <si>
    <t>TPNODL39001049</t>
  </si>
  <si>
    <t>TPNODL39001065</t>
  </si>
  <si>
    <t>TPNODL39001066</t>
  </si>
  <si>
    <t>TPNODL39001067</t>
  </si>
  <si>
    <t>TPNODL39001073</t>
  </si>
  <si>
    <t>TPNODL39001078</t>
  </si>
  <si>
    <t>TPNODL39001079</t>
  </si>
  <si>
    <t>TPNODL39001080</t>
  </si>
  <si>
    <t>TPNODL39001093</t>
  </si>
  <si>
    <t>TPNODL39001094</t>
  </si>
  <si>
    <t>Bus Stand</t>
  </si>
  <si>
    <t>TPNODL39001102</t>
  </si>
  <si>
    <t>Motiganj</t>
  </si>
  <si>
    <t>TPNODL39001107</t>
  </si>
  <si>
    <t xml:space="preserve">Balia </t>
  </si>
  <si>
    <t>Bania Mandir Feeder</t>
  </si>
  <si>
    <t>TPNODL39001155</t>
  </si>
  <si>
    <t>TPNODL39001180</t>
  </si>
  <si>
    <t>TPNODL39001296</t>
  </si>
  <si>
    <t>Balramgadi</t>
  </si>
  <si>
    <t>DOMESTIC</t>
  </si>
  <si>
    <t>TPNODL39001322</t>
  </si>
  <si>
    <t>TPNODL39001408</t>
  </si>
  <si>
    <t>TPNODL39001424</t>
  </si>
  <si>
    <t>TPNODL39001477</t>
  </si>
  <si>
    <t>TPNODL39001478</t>
  </si>
  <si>
    <t>TPNODL39001493</t>
  </si>
  <si>
    <t>TPNODL39001508</t>
  </si>
  <si>
    <t>Swadhinpadia</t>
  </si>
  <si>
    <t>TPNODL39001520</t>
  </si>
  <si>
    <t>Collectorate</t>
  </si>
  <si>
    <t>TPNODL39001816</t>
  </si>
  <si>
    <t>TPNODL39001818</t>
  </si>
  <si>
    <t>TPNODL39001819</t>
  </si>
  <si>
    <t>Makalpur</t>
  </si>
  <si>
    <t>TPNODL39001884</t>
  </si>
  <si>
    <t>Damadarpur</t>
  </si>
  <si>
    <t>TPNODL39001943</t>
  </si>
  <si>
    <t>TPNODL39001982</t>
  </si>
  <si>
    <t>Sunhat</t>
  </si>
  <si>
    <t>TPNODL39002021</t>
  </si>
  <si>
    <t>TPNODL39002100</t>
  </si>
  <si>
    <t>TPNODL39002110</t>
  </si>
  <si>
    <t>TPNODL39002115</t>
  </si>
  <si>
    <t>TPNODL39002116</t>
  </si>
  <si>
    <t>TPNODL39002150</t>
  </si>
  <si>
    <t>TPNODL39002155</t>
  </si>
  <si>
    <t>TPNODL39002206</t>
  </si>
  <si>
    <t>Puruna Balasore</t>
  </si>
  <si>
    <t>TPNODL39002238</t>
  </si>
  <si>
    <t>TPNODL39004821</t>
  </si>
  <si>
    <t>TPNODL39005870</t>
  </si>
  <si>
    <t>TPNODL39006018</t>
  </si>
  <si>
    <t>TPNODL39006089</t>
  </si>
  <si>
    <t>TPNODL39006343</t>
  </si>
  <si>
    <t>Town Feeder</t>
  </si>
  <si>
    <t>TPNODL39006514</t>
  </si>
  <si>
    <t>TPNODL39006694</t>
  </si>
  <si>
    <t>Matiganj</t>
  </si>
  <si>
    <t>TPNODL39007064</t>
  </si>
  <si>
    <t>Nidhipada</t>
  </si>
  <si>
    <t>TPNODL39007067</t>
  </si>
  <si>
    <t>Damdarpur</t>
  </si>
  <si>
    <t>TPNODL39007469</t>
  </si>
  <si>
    <t>TPNODL39007471</t>
  </si>
  <si>
    <t>TPNODL39007577</t>
  </si>
  <si>
    <t>No-2</t>
  </si>
  <si>
    <t>TPNODL39007648</t>
  </si>
  <si>
    <t>4323215</t>
  </si>
  <si>
    <t>TPNODL39000002</t>
  </si>
  <si>
    <t>4323222</t>
  </si>
  <si>
    <t>TPNODL39000005</t>
  </si>
  <si>
    <t>4323142</t>
  </si>
  <si>
    <t>TPNODL39000033</t>
  </si>
  <si>
    <t>TPNODL39000034</t>
  </si>
  <si>
    <t>TPNODL39000035</t>
  </si>
  <si>
    <t>4323147</t>
  </si>
  <si>
    <t>TPNODL39000036</t>
  </si>
  <si>
    <t>4323256</t>
  </si>
  <si>
    <t>TPNODL39000037</t>
  </si>
  <si>
    <t>TPNODL39000038</t>
  </si>
  <si>
    <t>4323143</t>
  </si>
  <si>
    <t>TPNODL39000056</t>
  </si>
  <si>
    <t>TPNODL39000058</t>
  </si>
  <si>
    <t>4323124</t>
  </si>
  <si>
    <t>TPNODL39000072</t>
  </si>
  <si>
    <t>TPNODL39000073</t>
  </si>
  <si>
    <t>TPNODL39000074</t>
  </si>
  <si>
    <t>TPNODL39000075</t>
  </si>
  <si>
    <t>TPNODL39000076</t>
  </si>
  <si>
    <t>TPNODL39000078</t>
  </si>
  <si>
    <t>TPNODL39000079</t>
  </si>
  <si>
    <t>TPNODL39000096</t>
  </si>
  <si>
    <t>TPNODL39000097</t>
  </si>
  <si>
    <t>TPNODL39000116</t>
  </si>
  <si>
    <t>TPNODL39000117</t>
  </si>
  <si>
    <t>TPNODL39000119</t>
  </si>
  <si>
    <t>TPNODL39000121</t>
  </si>
  <si>
    <t>TPNODL39000122</t>
  </si>
  <si>
    <t>TPNODL39000153</t>
  </si>
  <si>
    <t>TPNODL39000155</t>
  </si>
  <si>
    <t>TPNODL39000158</t>
  </si>
  <si>
    <t>TPNODL39000159</t>
  </si>
  <si>
    <t>TPNODL39000172</t>
  </si>
  <si>
    <t>TPNODL39000174</t>
  </si>
  <si>
    <t>TPNODL39000176</t>
  </si>
  <si>
    <t>TPNODL39000177</t>
  </si>
  <si>
    <t>TPNODL39000178</t>
  </si>
  <si>
    <t>TPNODL39000179</t>
  </si>
  <si>
    <t>TPNODL39000188</t>
  </si>
  <si>
    <t>4323135</t>
  </si>
  <si>
    <t>TPNODL39000190</t>
  </si>
  <si>
    <t>TPNODL39000212</t>
  </si>
  <si>
    <t>TPNODL39000218</t>
  </si>
  <si>
    <t>TPNODL39000261</t>
  </si>
  <si>
    <t>TPNODL39000262</t>
  </si>
  <si>
    <t>TPNODL39000265</t>
  </si>
  <si>
    <t>TPNODL39000266</t>
  </si>
  <si>
    <t>TPNODL39000288</t>
  </si>
  <si>
    <t>TPNODL39000289</t>
  </si>
  <si>
    <t>TPNODL39000290</t>
  </si>
  <si>
    <t>4323244</t>
  </si>
  <si>
    <t>TPNODL39000293</t>
  </si>
  <si>
    <t>TPNODL39000294</t>
  </si>
  <si>
    <t>TPNODL39000296</t>
  </si>
  <si>
    <t>TPNODL39000298</t>
  </si>
  <si>
    <t>TPNODL39000305</t>
  </si>
  <si>
    <t>TPNODL39000307</t>
  </si>
  <si>
    <t>TPNODL39000308</t>
  </si>
  <si>
    <t>TPNODL39000310</t>
  </si>
  <si>
    <t>TPNODL39000417</t>
  </si>
  <si>
    <t>TPNODL39000420</t>
  </si>
  <si>
    <t>TPNODL39000421</t>
  </si>
  <si>
    <t>4323241</t>
  </si>
  <si>
    <t>TPNODL39000435</t>
  </si>
  <si>
    <t>TPNODL39000439</t>
  </si>
  <si>
    <t>TPNODL39000497</t>
  </si>
  <si>
    <t>TPNODL39000498</t>
  </si>
  <si>
    <t>TPNODL39000508</t>
  </si>
  <si>
    <t>TPNODL39000509</t>
  </si>
  <si>
    <t>TPNODL39000510</t>
  </si>
  <si>
    <t>TPNODL39000511</t>
  </si>
  <si>
    <t>TPNODL39000528</t>
  </si>
  <si>
    <t>TPNODL39000530</t>
  </si>
  <si>
    <t>TPNODL39000531</t>
  </si>
  <si>
    <t>TPNODL39000537</t>
  </si>
  <si>
    <t>TPNODL39000560</t>
  </si>
  <si>
    <t>TPNODL39000561</t>
  </si>
  <si>
    <t>TPNODL39000572</t>
  </si>
  <si>
    <t>TPNODL39000574</t>
  </si>
  <si>
    <t>TPNODL39000585</t>
  </si>
  <si>
    <t>TPNODL39000586</t>
  </si>
  <si>
    <t>TPNODL39000587</t>
  </si>
  <si>
    <t>TPNODL39000592</t>
  </si>
  <si>
    <t>TPNODL39000593</t>
  </si>
  <si>
    <t>TPNODL39000594</t>
  </si>
  <si>
    <t>TPNODL39000624</t>
  </si>
  <si>
    <t>TPNODL39000625</t>
  </si>
  <si>
    <t>TPNODL39000626</t>
  </si>
  <si>
    <t>TPNODL39000627</t>
  </si>
  <si>
    <t>TPNODL39000645</t>
  </si>
  <si>
    <t>TPNODL39000646</t>
  </si>
  <si>
    <t>TPNODL39000647</t>
  </si>
  <si>
    <t>TPNODL39000669</t>
  </si>
  <si>
    <t>TPNODL39000670</t>
  </si>
  <si>
    <t>TPNODL39000678</t>
  </si>
  <si>
    <t>TPNODL39000679</t>
  </si>
  <si>
    <t>TPNODL39000680</t>
  </si>
  <si>
    <t>TPNODL39000681</t>
  </si>
  <si>
    <t>TPNODL39000682</t>
  </si>
  <si>
    <t>TPNODL39000692</t>
  </si>
  <si>
    <t>TPNODL39000693</t>
  </si>
  <si>
    <t>TPNODL39000694</t>
  </si>
  <si>
    <t>TPNODL39000695</t>
  </si>
  <si>
    <t>TPNODL39000701</t>
  </si>
  <si>
    <t>TPNODL39000702</t>
  </si>
  <si>
    <t>TPNODL39000703</t>
  </si>
  <si>
    <t>TPNODL39000717</t>
  </si>
  <si>
    <t>TPNODL39000718</t>
  </si>
  <si>
    <t>TPNODL39000719</t>
  </si>
  <si>
    <t>TPNODL39000823</t>
  </si>
  <si>
    <t>TPNODL39000837</t>
  </si>
  <si>
    <t>TPNODL39000838</t>
  </si>
  <si>
    <t>TPNODL39000839</t>
  </si>
  <si>
    <t>TPNODL39001140</t>
  </si>
  <si>
    <t>TPNODL39001143</t>
  </si>
  <si>
    <t>TPNODL39001356</t>
  </si>
  <si>
    <t>TPNODL39001357</t>
  </si>
  <si>
    <t>TPNODL39001394</t>
  </si>
  <si>
    <t>TPNODL39001397</t>
  </si>
  <si>
    <t>TPNODL39001412</t>
  </si>
  <si>
    <t>TPNODL39001414</t>
  </si>
  <si>
    <t>TPNODL39001457</t>
  </si>
  <si>
    <t>TPNODL39001459</t>
  </si>
  <si>
    <t>TPNODL39001500</t>
  </si>
  <si>
    <t>TPNODL39001501</t>
  </si>
  <si>
    <t>TPNODL39001502</t>
  </si>
  <si>
    <t>TPNODL39001503</t>
  </si>
  <si>
    <t>TPNODL39001504</t>
  </si>
  <si>
    <t>TPNODL39001505</t>
  </si>
  <si>
    <t>TPNODL39001506</t>
  </si>
  <si>
    <t>TPNODL39001507</t>
  </si>
  <si>
    <t>TPNODL39001532</t>
  </si>
  <si>
    <t>TPNODL39001572</t>
  </si>
  <si>
    <t>TPNODL39001574</t>
  </si>
  <si>
    <t>TPNODL39001600</t>
  </si>
  <si>
    <t>TPNODL39001601</t>
  </si>
  <si>
    <t>TPNODL39001603</t>
  </si>
  <si>
    <t>TPNODL39001620</t>
  </si>
  <si>
    <t>TPNODL39001622</t>
  </si>
  <si>
    <t>TPNODL39001623</t>
  </si>
  <si>
    <t>TPNODL39001645</t>
  </si>
  <si>
    <t>TPNODL39001646</t>
  </si>
  <si>
    <t>TPNODL39001692</t>
  </si>
  <si>
    <t>TPNODL39001693</t>
  </si>
  <si>
    <t>TPNODL39001695</t>
  </si>
  <si>
    <t>TPNODL39001700</t>
  </si>
  <si>
    <t>TPNODL39001703</t>
  </si>
  <si>
    <t>TPNODL39001705</t>
  </si>
  <si>
    <t>TPNODL39001707</t>
  </si>
  <si>
    <t>TPNODL39001720</t>
  </si>
  <si>
    <t>TPNODL39001722</t>
  </si>
  <si>
    <t>TPNODL39001725</t>
  </si>
  <si>
    <t>TPNODL39001727</t>
  </si>
  <si>
    <t>TPNODL39001732</t>
  </si>
  <si>
    <t>TPNODL39001733</t>
  </si>
  <si>
    <t>TPNODL39001735</t>
  </si>
  <si>
    <t>TPNODL39001810</t>
  </si>
  <si>
    <t>TPNODL39001811</t>
  </si>
  <si>
    <t>TPNODL39001812</t>
  </si>
  <si>
    <t>TPNODL39001813</t>
  </si>
  <si>
    <t>TPNODL39001814</t>
  </si>
  <si>
    <t>TPNODL39001969</t>
  </si>
  <si>
    <t>TPNODL39001970</t>
  </si>
  <si>
    <t>TPNODL39002034</t>
  </si>
  <si>
    <t>TPNODL39002035</t>
  </si>
  <si>
    <t>TPNODL39002196</t>
  </si>
  <si>
    <t>TPNODL39002197</t>
  </si>
  <si>
    <t>TPNODL39004608</t>
  </si>
  <si>
    <t>TPNODL39004609</t>
  </si>
  <si>
    <t>TPNODL39004628</t>
  </si>
  <si>
    <t>TPNODL39004752</t>
  </si>
  <si>
    <t>TPNODL39004804</t>
  </si>
  <si>
    <t>TPNODL39004805</t>
  </si>
  <si>
    <t>TPNODL39004806</t>
  </si>
  <si>
    <t>TPNODL39004837</t>
  </si>
  <si>
    <t>TPNODL39004886</t>
  </si>
  <si>
    <t>TPNODL39004968</t>
  </si>
  <si>
    <t>TPNODL39004971</t>
  </si>
  <si>
    <t>TPNODL39004981</t>
  </si>
  <si>
    <t>TPNODL39005020</t>
  </si>
  <si>
    <t>TPNODL39005021</t>
  </si>
  <si>
    <t>TPNODL39005022</t>
  </si>
  <si>
    <t>TPNODL39005098</t>
  </si>
  <si>
    <t>TPNODL39005128</t>
  </si>
  <si>
    <t>TPNODL39005131</t>
  </si>
  <si>
    <t>TPNODL39005180</t>
  </si>
  <si>
    <t>TPNODL39005181</t>
  </si>
  <si>
    <t>TPNODL39005182</t>
  </si>
  <si>
    <t>TPNODL39005183</t>
  </si>
  <si>
    <t>TPNODL39005212</t>
  </si>
  <si>
    <t>4323121</t>
  </si>
  <si>
    <t>TPNODL39005213</t>
  </si>
  <si>
    <t>TPNODL39005214</t>
  </si>
  <si>
    <t>TPNODL39005244</t>
  </si>
  <si>
    <t>TPNODL39005245</t>
  </si>
  <si>
    <t>TPNODL39005247</t>
  </si>
  <si>
    <t>TPNODL39005297</t>
  </si>
  <si>
    <t>TPNODL39005348</t>
  </si>
  <si>
    <t>TPNODL39005349</t>
  </si>
  <si>
    <t>TPNODL39005351</t>
  </si>
  <si>
    <t>TPNODL39005368</t>
  </si>
  <si>
    <t>TPNODL39005369</t>
  </si>
  <si>
    <t>TPNODL39005371</t>
  </si>
  <si>
    <t>TPNODL39005440</t>
  </si>
  <si>
    <t>TPNODL39005443</t>
  </si>
  <si>
    <t>TPNODL39005533</t>
  </si>
  <si>
    <t>TPNODL39005568</t>
  </si>
  <si>
    <t>TPNODL39005571</t>
  </si>
  <si>
    <t>TPNODL39005612</t>
  </si>
  <si>
    <t>TPNODL39005665</t>
  </si>
  <si>
    <t>TPNODL39005666</t>
  </si>
  <si>
    <t>TPNODL39005667</t>
  </si>
  <si>
    <t>TPNODL39005685</t>
  </si>
  <si>
    <t>TPNODL39005686</t>
  </si>
  <si>
    <t>TPNODL39005724</t>
  </si>
  <si>
    <t>TPNODL39005725</t>
  </si>
  <si>
    <t>TPNODL39005727</t>
  </si>
  <si>
    <t>TPNODL39005808</t>
  </si>
  <si>
    <t>TPNODL39005810</t>
  </si>
  <si>
    <t>TPNODL39005811</t>
  </si>
  <si>
    <t>TPNODL39005838</t>
  </si>
  <si>
    <t>TPNODL39005848</t>
  </si>
  <si>
    <t>TPNODL39005872</t>
  </si>
  <si>
    <t>TPNODL39005873</t>
  </si>
  <si>
    <t>TPNODL39005875</t>
  </si>
  <si>
    <t>TPNODL39005944</t>
  </si>
  <si>
    <t>TPNODL39005972</t>
  </si>
  <si>
    <t>TPNODL39005974</t>
  </si>
  <si>
    <t>TPNODL39006052</t>
  </si>
  <si>
    <t>TPNODL39006072</t>
  </si>
  <si>
    <t>TPNODL39006073</t>
  </si>
  <si>
    <t>TPNODL39006074</t>
  </si>
  <si>
    <t>TPNODL39006075</t>
  </si>
  <si>
    <t>TPNODL39006112</t>
  </si>
  <si>
    <t>TPNODL39006113</t>
  </si>
  <si>
    <t>TPNODL39006114</t>
  </si>
  <si>
    <t>TPNODL39006115</t>
  </si>
  <si>
    <t>TPNODL39006131</t>
  </si>
  <si>
    <t>TPNODL39006172</t>
  </si>
  <si>
    <t>TPNODL39006174</t>
  </si>
  <si>
    <t>TPNODL39006175</t>
  </si>
  <si>
    <t>TPNODL39006211</t>
  </si>
  <si>
    <t>TPNODL39006356</t>
  </si>
  <si>
    <t>TPNODL39006461</t>
  </si>
  <si>
    <t>TPNODL39006492</t>
  </si>
  <si>
    <t>TPNODL39006494</t>
  </si>
  <si>
    <t>TPNODL39006495</t>
  </si>
  <si>
    <t>TPNODL39006525</t>
  </si>
  <si>
    <t>TPNODL39006526</t>
  </si>
  <si>
    <t>TPNODL39006544</t>
  </si>
  <si>
    <t>TPNODL39006547</t>
  </si>
  <si>
    <t>TPNODL39006585</t>
  </si>
  <si>
    <t>TPNODL39006659</t>
  </si>
  <si>
    <t>TPNODL39006663</t>
  </si>
  <si>
    <t>TPNODL39006761</t>
  </si>
  <si>
    <t>TPNODL39006762</t>
  </si>
  <si>
    <t>TPNODL39006832</t>
  </si>
  <si>
    <t>TPNODL39006833</t>
  </si>
  <si>
    <t>TPNODL39006834</t>
  </si>
  <si>
    <t>TPNODL39006835</t>
  </si>
  <si>
    <t>TPNODL39007020</t>
  </si>
  <si>
    <t>TPNODL39007021</t>
  </si>
  <si>
    <t>TPNODL39007022</t>
  </si>
  <si>
    <t>TPNODL39007133</t>
  </si>
  <si>
    <t>TPNODL39007640</t>
  </si>
  <si>
    <t>4322233</t>
  </si>
  <si>
    <t>432223302</t>
  </si>
  <si>
    <t>TPNODL39000028</t>
  </si>
  <si>
    <t>4322224</t>
  </si>
  <si>
    <t>432222403</t>
  </si>
  <si>
    <t>TPNODL39000060</t>
  </si>
  <si>
    <t>4322111</t>
  </si>
  <si>
    <t>432211102</t>
  </si>
  <si>
    <t>TPNODL39000101</t>
  </si>
  <si>
    <t>TPNODL39000103</t>
  </si>
  <si>
    <t>4322232</t>
  </si>
  <si>
    <t>432223201</t>
  </si>
  <si>
    <t>TPNODL39000112</t>
  </si>
  <si>
    <t>TPNODL39000132</t>
  </si>
  <si>
    <t>432211101</t>
  </si>
  <si>
    <t>TPNODL39000140</t>
  </si>
  <si>
    <t>TPNODL39000144</t>
  </si>
  <si>
    <t>TPNODL39000160</t>
  </si>
  <si>
    <t>TPNODL39000184</t>
  </si>
  <si>
    <t>432211105</t>
  </si>
  <si>
    <t>TPNODL39000187</t>
  </si>
  <si>
    <t>TPNODL39000224</t>
  </si>
  <si>
    <t>TPNODL39000225</t>
  </si>
  <si>
    <t>TPNODL39000226</t>
  </si>
  <si>
    <t>432223203</t>
  </si>
  <si>
    <t>TPNODL39000227</t>
  </si>
  <si>
    <t>TPNODL39000281</t>
  </si>
  <si>
    <t>TPNODL39000282</t>
  </si>
  <si>
    <t>TPNODL39000400</t>
  </si>
  <si>
    <t>TPNODL39000402</t>
  </si>
  <si>
    <t>TPNODL39000403</t>
  </si>
  <si>
    <t>4322112</t>
  </si>
  <si>
    <t>432211201</t>
  </si>
  <si>
    <t>TPNODL39000954</t>
  </si>
  <si>
    <t>TPNODL39001085</t>
  </si>
  <si>
    <t>432211103</t>
  </si>
  <si>
    <t>TPNODL39001089</t>
  </si>
  <si>
    <t>4322216</t>
  </si>
  <si>
    <t>TPNODL39001158</t>
  </si>
  <si>
    <t>TPNODL39001208</t>
  </si>
  <si>
    <t>TPNODL39001209</t>
  </si>
  <si>
    <t>TPNODL39001242</t>
  </si>
  <si>
    <t>TPNODL39001490</t>
  </si>
  <si>
    <t>TPNODL39001491</t>
  </si>
  <si>
    <t>TPNODL39001582</t>
  </si>
  <si>
    <t>TPNODL39001583</t>
  </si>
  <si>
    <t>TPNODL39001624</t>
  </si>
  <si>
    <t>TPNODL39001626</t>
  </si>
  <si>
    <t>TPNODL39001805</t>
  </si>
  <si>
    <t>TPNODL39001806</t>
  </si>
  <si>
    <t>TPNODL39001844</t>
  </si>
  <si>
    <t>432223204</t>
  </si>
  <si>
    <t>TPNODL39001846</t>
  </si>
  <si>
    <t>TPNODL39001913</t>
  </si>
  <si>
    <t>TPNODL39001915</t>
  </si>
  <si>
    <t>TPNODL39002084</t>
  </si>
  <si>
    <t>TPNODL39002087</t>
  </si>
  <si>
    <t>TPNODL39002104</t>
  </si>
  <si>
    <t>TPNODL39002105</t>
  </si>
  <si>
    <t>TPNODL39002107</t>
  </si>
  <si>
    <t>TPNODL39002141</t>
  </si>
  <si>
    <t>TPNODL39002143</t>
  </si>
  <si>
    <t>TPNODL39002187</t>
  </si>
  <si>
    <t>432211202</t>
  </si>
  <si>
    <t>TPNODL39004546</t>
  </si>
  <si>
    <t>TPNODL39004757</t>
  </si>
  <si>
    <t>4322133</t>
  </si>
  <si>
    <t>432213301</t>
  </si>
  <si>
    <t>TPNODL39004853</t>
  </si>
  <si>
    <t>TPNODL39004900</t>
  </si>
  <si>
    <t>432221604</t>
  </si>
  <si>
    <t>TPNODL39004902</t>
  </si>
  <si>
    <t>TPNODL39004944</t>
  </si>
  <si>
    <t>432222404</t>
  </si>
  <si>
    <t>LANGALESWAR OLD</t>
  </si>
  <si>
    <t>TPNODL39005229</t>
  </si>
  <si>
    <t>432211203</t>
  </si>
  <si>
    <t>TPNODL39005549</t>
  </si>
  <si>
    <t>TPNODL39005550</t>
  </si>
  <si>
    <t>TPNODL39005754</t>
  </si>
  <si>
    <t>TPNODL39005861</t>
  </si>
  <si>
    <t>TPNODL39005898</t>
  </si>
  <si>
    <t>TPNODL39005899</t>
  </si>
  <si>
    <t>TPNODL39005909</t>
  </si>
  <si>
    <t>TPNODL39005910</t>
  </si>
  <si>
    <t>TPNODL39006227</t>
  </si>
  <si>
    <t>TPNODL39006253</t>
  </si>
  <si>
    <t>TPNODL39006324</t>
  </si>
  <si>
    <t>TPNODL39006325</t>
  </si>
  <si>
    <t>TPNODL39006326</t>
  </si>
  <si>
    <t>TPNODL39006499</t>
  </si>
  <si>
    <t>TPNODL39006654</t>
  </si>
  <si>
    <t>432213302</t>
  </si>
  <si>
    <t>VELLORA</t>
  </si>
  <si>
    <t>TPNODL39006935</t>
  </si>
  <si>
    <t>TPNODL39007272</t>
  </si>
  <si>
    <t>TPNODL39007378</t>
  </si>
  <si>
    <t>968 (33kV+11kV)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</si>
</sst>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0%"/>
    <numFmt numFmtId="166" formatCode="0.000%"/>
  </numFmts>
  <fonts count="45" x14ac:knownFonts="1">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b/>
      <sz val="14"/>
      <color theme="1"/>
      <name val="Calibri"/>
      <family val="2"/>
      <scheme val="minor"/>
    </font>
    <font>
      <sz val="10"/>
      <color theme="1"/>
      <name val="Calibri"/>
      <family val="2"/>
      <scheme val="minor"/>
    </font>
    <font>
      <sz val="8"/>
      <name val="Calibri"/>
      <family val="2"/>
    </font>
    <font>
      <b/>
      <sz val="10"/>
      <color theme="1"/>
      <name val="Calibri"/>
      <family val="2"/>
      <scheme val="minor"/>
    </font>
  </fonts>
  <fills count="21">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s>
  <borders count="57">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9" fontId="1" fillId="0" borderId="0" applyFont="0" applyFill="0" applyBorder="0" applyAlignment="0" applyProtection="0"/>
    <xf numFmtId="0" fontId="9" fillId="0" borderId="0"/>
    <xf numFmtId="0" fontId="33" fillId="0" borderId="0" applyNumberFormat="0" applyFill="0" applyBorder="0" applyAlignment="0" applyProtection="0">
      <alignment vertical="top"/>
      <protection locked="0"/>
    </xf>
  </cellStyleXfs>
  <cellXfs count="568">
    <xf numFmtId="0" fontId="0" fillId="0" borderId="0" xfId="0"/>
    <xf numFmtId="0" fontId="4" fillId="2" borderId="2" xfId="0"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4" borderId="4" xfId="0" applyNumberFormat="1" applyFont="1" applyFill="1" applyBorder="1" applyAlignment="1" applyProtection="1">
      <alignment horizontal="center" vertical="center"/>
      <protection locked="0"/>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4" fillId="2" borderId="2"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2" fontId="4" fillId="2" borderId="2" xfId="0" applyNumberFormat="1" applyFont="1" applyFill="1" applyBorder="1" applyAlignment="1" applyProtection="1">
      <alignment horizontal="center" vertical="center" wrapText="1"/>
    </xf>
    <xf numFmtId="0" fontId="0" fillId="0" borderId="0" xfId="0" applyProtection="1">
      <protection locked="0"/>
    </xf>
    <xf numFmtId="0" fontId="5" fillId="2" borderId="4" xfId="0" applyFont="1" applyFill="1" applyBorder="1" applyAlignment="1" applyProtection="1">
      <alignment horizontal="center" vertical="center" wrapText="1"/>
    </xf>
    <xf numFmtId="0" fontId="0" fillId="3" borderId="4" xfId="0" applyFill="1" applyBorder="1" applyProtection="1">
      <protection locked="0"/>
    </xf>
    <xf numFmtId="0" fontId="0" fillId="0" borderId="4" xfId="0" applyBorder="1" applyAlignment="1" applyProtection="1">
      <alignment horizontal="center" vertical="top"/>
      <protection locked="0"/>
    </xf>
    <xf numFmtId="0" fontId="0" fillId="0" borderId="0" xfId="0" applyFill="1" applyBorder="1"/>
    <xf numFmtId="0" fontId="3" fillId="0" borderId="0" xfId="0" applyFont="1" applyProtection="1">
      <protection locked="0"/>
    </xf>
    <xf numFmtId="0" fontId="3" fillId="0" borderId="0" xfId="0" applyFont="1"/>
    <xf numFmtId="0" fontId="3" fillId="0" borderId="11" xfId="0" applyFont="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2" fontId="3" fillId="11" borderId="4" xfId="0" applyNumberFormat="1" applyFont="1" applyFill="1" applyBorder="1" applyAlignment="1" applyProtection="1">
      <alignment horizontal="center" vertical="center" wrapText="1"/>
    </xf>
    <xf numFmtId="0" fontId="3" fillId="0" borderId="4"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3" fillId="14" borderId="4" xfId="0" applyFont="1" applyFill="1" applyBorder="1" applyAlignment="1" applyProtection="1">
      <alignment horizontal="center" vertical="center"/>
      <protection locked="0"/>
    </xf>
    <xf numFmtId="0" fontId="3" fillId="16" borderId="4" xfId="0" applyFont="1" applyFill="1" applyBorder="1" applyAlignment="1" applyProtection="1">
      <alignment horizontal="center" vertical="center"/>
      <protection locked="0"/>
    </xf>
    <xf numFmtId="2" fontId="4" fillId="11" borderId="4" xfId="0" applyNumberFormat="1" applyFont="1" applyFill="1" applyBorder="1" applyAlignment="1" applyProtection="1">
      <alignment horizontal="center" vertical="center"/>
    </xf>
    <xf numFmtId="0" fontId="3" fillId="0" borderId="24" xfId="0" applyFont="1" applyBorder="1" applyProtection="1"/>
    <xf numFmtId="0" fontId="3" fillId="0" borderId="25" xfId="0" applyFont="1" applyBorder="1" applyProtection="1"/>
    <xf numFmtId="0" fontId="3" fillId="0" borderId="26" xfId="0" applyFont="1" applyBorder="1" applyProtection="1"/>
    <xf numFmtId="0" fontId="3" fillId="0" borderId="1" xfId="0" applyFont="1" applyBorder="1" applyProtection="1"/>
    <xf numFmtId="0" fontId="3" fillId="0" borderId="0" xfId="0" applyFont="1" applyBorder="1" applyProtection="1"/>
    <xf numFmtId="0" fontId="3" fillId="0" borderId="27" xfId="0" applyFont="1" applyBorder="1" applyProtection="1"/>
    <xf numFmtId="0" fontId="4" fillId="2" borderId="9" xfId="0" applyFont="1" applyFill="1" applyBorder="1" applyAlignment="1" applyProtection="1">
      <alignment horizontal="center" vertical="center" wrapText="1"/>
    </xf>
    <xf numFmtId="0" fontId="3" fillId="13" borderId="7" xfId="0" applyFont="1" applyFill="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3" fillId="16"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12" borderId="7"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11" borderId="23" xfId="0" applyFont="1" applyFill="1" applyBorder="1" applyAlignment="1" applyProtection="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 vertical="center"/>
    </xf>
    <xf numFmtId="0" fontId="15" fillId="0" borderId="1" xfId="0" applyFont="1" applyBorder="1" applyAlignment="1" applyProtection="1">
      <alignment horizontal="center"/>
    </xf>
    <xf numFmtId="0" fontId="15" fillId="0" borderId="0" xfId="0" applyFont="1" applyBorder="1" applyAlignment="1" applyProtection="1"/>
    <xf numFmtId="0" fontId="13" fillId="0" borderId="0" xfId="0" applyFont="1" applyBorder="1" applyProtection="1"/>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4" fillId="0" borderId="1" xfId="0" applyFont="1" applyBorder="1" applyAlignment="1" applyProtection="1">
      <alignment horizontal="left" vertical="center" wrapText="1"/>
    </xf>
    <xf numFmtId="0" fontId="15" fillId="0" borderId="0" xfId="0" applyFont="1" applyBorder="1" applyAlignment="1" applyProtection="1">
      <alignment wrapText="1"/>
    </xf>
    <xf numFmtId="0" fontId="3" fillId="0" borderId="19" xfId="0" applyFont="1" applyBorder="1" applyProtection="1"/>
    <xf numFmtId="0" fontId="3" fillId="0" borderId="29" xfId="0" applyFont="1" applyBorder="1" applyProtection="1"/>
    <xf numFmtId="0" fontId="3" fillId="0" borderId="20" xfId="0" applyFont="1" applyBorder="1" applyProtection="1"/>
    <xf numFmtId="0" fontId="18" fillId="0" borderId="0" xfId="0" applyFont="1" applyAlignment="1" applyProtection="1">
      <alignment horizontal="left" vertical="center"/>
    </xf>
    <xf numFmtId="0" fontId="17" fillId="0" borderId="0" xfId="0" applyFont="1" applyAlignment="1" applyProtection="1">
      <alignment horizontal="left" vertical="center" wrapText="1"/>
    </xf>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center"/>
    </xf>
    <xf numFmtId="0" fontId="18" fillId="0" borderId="0" xfId="0" applyFont="1" applyAlignment="1" applyProtection="1">
      <alignment horizontal="left" vertical="center" wrapText="1"/>
    </xf>
    <xf numFmtId="0" fontId="19" fillId="0" borderId="0" xfId="0" applyFont="1" applyAlignment="1" applyProtection="1">
      <alignment wrapText="1"/>
    </xf>
    <xf numFmtId="0" fontId="21" fillId="0" borderId="4" xfId="0" applyFont="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Fill="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left" vertical="top"/>
      <protection locked="0"/>
    </xf>
    <xf numFmtId="0" fontId="26" fillId="0" borderId="0" xfId="0" applyFont="1" applyFill="1"/>
    <xf numFmtId="0" fontId="25"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6" fillId="0" borderId="0" xfId="0" applyFont="1"/>
    <xf numFmtId="0" fontId="25" fillId="19" borderId="4" xfId="0" applyFont="1" applyFill="1" applyBorder="1" applyAlignment="1">
      <alignment horizontal="left" vertical="center" wrapText="1"/>
    </xf>
    <xf numFmtId="0" fontId="26" fillId="0" borderId="0" xfId="0" applyFont="1" applyAlignment="1">
      <alignment horizontal="left" vertical="top"/>
    </xf>
    <xf numFmtId="0" fontId="25" fillId="19" borderId="4" xfId="0" applyFont="1" applyFill="1" applyBorder="1" applyAlignment="1">
      <alignment horizontal="left" vertical="top" wrapText="1"/>
    </xf>
    <xf numFmtId="0" fontId="27" fillId="0" borderId="4" xfId="0" applyFont="1" applyBorder="1" applyAlignment="1">
      <alignment horizontal="left" vertical="center"/>
    </xf>
    <xf numFmtId="0" fontId="27" fillId="0" borderId="4" xfId="0" applyFont="1" applyBorder="1" applyAlignment="1">
      <alignment vertical="center" wrapText="1"/>
    </xf>
    <xf numFmtId="2" fontId="27" fillId="0" borderId="4" xfId="0" applyNumberFormat="1" applyFont="1" applyBorder="1" applyAlignment="1">
      <alignment horizontal="center" vertical="center" wrapText="1"/>
    </xf>
    <xf numFmtId="0" fontId="27" fillId="0" borderId="4" xfId="0" applyFont="1" applyBorder="1" applyAlignment="1">
      <alignment horizontal="left" vertical="center" wrapText="1"/>
    </xf>
    <xf numFmtId="10" fontId="27" fillId="0" borderId="4" xfId="1" applyNumberFormat="1" applyFont="1" applyBorder="1" applyAlignment="1">
      <alignment horizontal="center" vertical="center" wrapText="1"/>
    </xf>
    <xf numFmtId="0" fontId="28" fillId="0" borderId="0" xfId="0" applyFont="1" applyAlignment="1">
      <alignment horizontal="center" vertical="center"/>
    </xf>
    <xf numFmtId="0" fontId="18" fillId="0" borderId="0" xfId="0" applyFont="1" applyAlignment="1" applyProtection="1">
      <alignment vertical="center"/>
    </xf>
    <xf numFmtId="0" fontId="28" fillId="0" borderId="0" xfId="0" applyFont="1"/>
    <xf numFmtId="0" fontId="28"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Protection="1"/>
    <xf numFmtId="0" fontId="30" fillId="0" borderId="0" xfId="0" applyFont="1" applyAlignment="1" applyProtection="1">
      <alignment vertical="center" wrapText="1"/>
      <protection locked="0"/>
    </xf>
    <xf numFmtId="0" fontId="31" fillId="13" borderId="4" xfId="0" applyFont="1" applyFill="1" applyBorder="1" applyAlignment="1" applyProtection="1">
      <alignment horizontal="center" vertical="center" wrapText="1"/>
    </xf>
    <xf numFmtId="0" fontId="31" fillId="13" borderId="4" xfId="0" applyFont="1" applyFill="1" applyBorder="1" applyAlignment="1" applyProtection="1">
      <alignment vertical="center" wrapText="1"/>
    </xf>
    <xf numFmtId="0" fontId="32" fillId="13" borderId="4" xfId="0" applyFont="1" applyFill="1" applyBorder="1" applyAlignment="1" applyProtection="1">
      <alignment vertical="center" wrapText="1"/>
    </xf>
    <xf numFmtId="0" fontId="31" fillId="18" borderId="4" xfId="0" applyFont="1" applyFill="1" applyBorder="1" applyAlignment="1" applyProtection="1">
      <alignment horizontal="center" vertical="center" wrapText="1"/>
    </xf>
    <xf numFmtId="0" fontId="30" fillId="13" borderId="4" xfId="0"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1" fillId="0" borderId="0" xfId="0" applyFont="1" applyBorder="1" applyAlignment="1" applyProtection="1">
      <alignment vertical="center" wrapText="1"/>
      <protection locked="0"/>
    </xf>
    <xf numFmtId="0" fontId="30" fillId="0" borderId="0"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30" fillId="0" borderId="0" xfId="0" applyFont="1" applyBorder="1" applyAlignment="1" applyProtection="1">
      <alignment horizontal="center" vertical="center" wrapText="1"/>
      <protection locked="0"/>
    </xf>
    <xf numFmtId="0" fontId="19" fillId="0" borderId="0" xfId="0" applyFont="1" applyProtection="1">
      <protection locked="0"/>
    </xf>
    <xf numFmtId="0" fontId="19" fillId="0" borderId="0" xfId="0" applyFont="1" applyAlignment="1" applyProtection="1">
      <alignment wrapText="1"/>
      <protection locked="0"/>
    </xf>
    <xf numFmtId="0" fontId="34" fillId="0" borderId="0" xfId="0" applyFont="1" applyAlignment="1" applyProtection="1">
      <protection locked="0"/>
    </xf>
    <xf numFmtId="0" fontId="18" fillId="0" borderId="0" xfId="0" applyFont="1" applyAlignment="1" applyProtection="1">
      <alignment horizontal="left" vertical="center" wrapText="1"/>
      <protection locked="0"/>
    </xf>
    <xf numFmtId="0" fontId="34" fillId="0" borderId="0" xfId="0" applyFont="1" applyProtection="1">
      <protection locked="0"/>
    </xf>
    <xf numFmtId="0" fontId="34" fillId="0" borderId="0" xfId="0" applyFont="1" applyAlignment="1" applyProtection="1">
      <alignment wrapText="1"/>
      <protection locked="0"/>
    </xf>
    <xf numFmtId="0" fontId="31" fillId="0" borderId="0" xfId="0" applyFont="1" applyBorder="1" applyAlignment="1" applyProtection="1">
      <alignment horizontal="center" vertical="center" wrapText="1"/>
      <protection locked="0"/>
    </xf>
    <xf numFmtId="0" fontId="30" fillId="0" borderId="0"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1" fillId="0" borderId="4" xfId="0" applyFont="1" applyBorder="1" applyAlignment="1" applyProtection="1">
      <alignment horizontal="left" vertical="top"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23" fillId="0" borderId="4" xfId="0" applyFont="1" applyFill="1" applyBorder="1" applyAlignment="1" applyProtection="1">
      <alignment horizontal="left" vertical="top"/>
      <protection locked="0"/>
    </xf>
    <xf numFmtId="0" fontId="23" fillId="0" borderId="4" xfId="0" applyFont="1" applyFill="1" applyBorder="1" applyAlignment="1" applyProtection="1">
      <alignment horizontal="left" vertical="top" wrapText="1"/>
      <protection locked="0"/>
    </xf>
    <xf numFmtId="0" fontId="24" fillId="0" borderId="4" xfId="0" applyFont="1" applyFill="1" applyBorder="1" applyAlignment="1" applyProtection="1">
      <alignment horizontal="left" vertical="top"/>
      <protection locked="0"/>
    </xf>
    <xf numFmtId="2" fontId="21" fillId="18" borderId="4"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top"/>
      <protection locked="0"/>
    </xf>
    <xf numFmtId="0" fontId="24" fillId="0" borderId="4" xfId="0" applyFont="1" applyFill="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4" fillId="0" borderId="4" xfId="0" applyNumberFormat="1" applyFont="1" applyFill="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0" fillId="0" borderId="0" xfId="0" applyFill="1" applyProtection="1">
      <protection locked="0"/>
    </xf>
    <xf numFmtId="0" fontId="0" fillId="0" borderId="0" xfId="0" applyFill="1"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1" borderId="4" xfId="0" applyFill="1" applyBorder="1" applyAlignment="1" applyProtection="1">
      <alignment horizontal="center" vertical="center"/>
      <protection locked="0"/>
    </xf>
    <xf numFmtId="10" fontId="0" fillId="11" borderId="2" xfId="1" applyNumberFormat="1" applyFont="1" applyFill="1" applyBorder="1" applyAlignment="1" applyProtection="1">
      <alignment vertical="center"/>
      <protection locked="0"/>
    </xf>
    <xf numFmtId="0" fontId="5" fillId="11" borderId="32" xfId="0" applyFont="1" applyFill="1" applyBorder="1" applyAlignment="1" applyProtection="1">
      <alignment horizontal="center" vertical="center"/>
      <protection locked="0"/>
    </xf>
    <xf numFmtId="0" fontId="5" fillId="11" borderId="37" xfId="0" applyFont="1" applyFill="1" applyBorder="1" applyAlignment="1" applyProtection="1">
      <alignment horizontal="center" vertical="center"/>
      <protection locked="0"/>
    </xf>
    <xf numFmtId="10" fontId="5" fillId="11" borderId="37" xfId="1" applyNumberFormat="1" applyFont="1" applyFill="1" applyBorder="1" applyAlignment="1" applyProtection="1">
      <alignment vertical="center"/>
      <protection locked="0"/>
    </xf>
    <xf numFmtId="0" fontId="0" fillId="11" borderId="4" xfId="0" applyFill="1" applyBorder="1" applyAlignment="1" applyProtection="1">
      <alignment horizontal="left" vertical="center"/>
      <protection locked="0"/>
    </xf>
    <xf numFmtId="0" fontId="0" fillId="11" borderId="10" xfId="0" applyFill="1" applyBorder="1" applyAlignment="1" applyProtection="1">
      <alignment horizontal="center" vertical="center"/>
      <protection locked="0"/>
    </xf>
    <xf numFmtId="10" fontId="0" fillId="11"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0" borderId="0" xfId="0" applyBorder="1" applyProtection="1">
      <protection locked="0"/>
    </xf>
    <xf numFmtId="0" fontId="0" fillId="13" borderId="11"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1" borderId="4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applyProtection="1"/>
    <xf numFmtId="0" fontId="6" fillId="0" borderId="4" xfId="0" applyFont="1" applyBorder="1" applyProtection="1">
      <protection locked="0"/>
    </xf>
    <xf numFmtId="0" fontId="3" fillId="0" borderId="4" xfId="0" applyFont="1" applyBorder="1" applyAlignment="1" applyProtection="1">
      <alignment horizontal="center" vertical="center"/>
    </xf>
    <xf numFmtId="2" fontId="3" fillId="0" borderId="4" xfId="2" applyNumberFormat="1" applyFont="1" applyFill="1" applyBorder="1" applyAlignment="1" applyProtection="1">
      <alignment horizontal="center" vertical="center" wrapText="1"/>
      <protection locked="0"/>
    </xf>
    <xf numFmtId="0" fontId="3" fillId="20" borderId="4" xfId="0" applyFont="1" applyFill="1" applyBorder="1" applyAlignment="1" applyProtection="1">
      <alignment horizontal="center"/>
      <protection locked="0"/>
    </xf>
    <xf numFmtId="0" fontId="5" fillId="0" borderId="4" xfId="0" applyFont="1" applyBorder="1" applyAlignment="1">
      <alignment horizontal="center" vertical="center" wrapText="1"/>
    </xf>
    <xf numFmtId="0" fontId="4" fillId="0" borderId="0" xfId="0" applyFont="1" applyAlignment="1" applyProtection="1">
      <alignment horizontal="center" vertical="center"/>
      <protection locked="0"/>
    </xf>
    <xf numFmtId="0" fontId="30" fillId="0" borderId="4" xfId="0" applyFont="1" applyBorder="1" applyAlignment="1" applyProtection="1">
      <alignment horizontal="center" vertical="center" wrapText="1"/>
      <protection locked="0"/>
    </xf>
    <xf numFmtId="0" fontId="0" fillId="0" borderId="7" xfId="0" applyBorder="1" applyAlignment="1" applyProtection="1">
      <alignment horizontal="left" vertical="center"/>
    </xf>
    <xf numFmtId="0" fontId="0" fillId="11" borderId="4" xfId="0" applyFill="1" applyBorder="1" applyAlignment="1" applyProtection="1">
      <alignment horizontal="center" vertical="center"/>
    </xf>
    <xf numFmtId="10" fontId="1" fillId="11" borderId="2" xfId="1" applyNumberFormat="1" applyFont="1" applyFill="1" applyBorder="1" applyAlignment="1" applyProtection="1">
      <alignment vertical="center"/>
    </xf>
    <xf numFmtId="0" fontId="5" fillId="11" borderId="32" xfId="0" applyFont="1" applyFill="1" applyBorder="1" applyAlignment="1" applyProtection="1">
      <alignment horizontal="center" vertical="center"/>
    </xf>
    <xf numFmtId="0" fontId="5" fillId="11" borderId="37" xfId="0" applyFont="1" applyFill="1" applyBorder="1" applyAlignment="1" applyProtection="1">
      <alignment horizontal="center" vertical="center"/>
    </xf>
    <xf numFmtId="10" fontId="5" fillId="11" borderId="37" xfId="1" applyNumberFormat="1" applyFont="1" applyFill="1" applyBorder="1" applyAlignment="1" applyProtection="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6" fillId="13" borderId="4" xfId="2" applyFont="1" applyFill="1" applyBorder="1" applyAlignment="1" applyProtection="1">
      <alignment horizontal="center" vertical="center" wrapText="1"/>
      <protection locked="0"/>
    </xf>
    <xf numFmtId="0" fontId="36" fillId="14" borderId="4" xfId="2" applyFont="1" applyFill="1" applyBorder="1" applyAlignment="1" applyProtection="1">
      <alignment horizontal="center" vertical="center" wrapText="1"/>
      <protection locked="0"/>
    </xf>
    <xf numFmtId="0" fontId="38" fillId="14" borderId="4" xfId="2" applyFont="1" applyFill="1" applyBorder="1" applyAlignment="1" applyProtection="1">
      <alignment horizontal="center" vertical="center" wrapText="1"/>
      <protection locked="0"/>
    </xf>
    <xf numFmtId="14" fontId="38" fillId="14" borderId="4" xfId="2" applyNumberFormat="1" applyFont="1" applyFill="1" applyBorder="1" applyAlignment="1" applyProtection="1">
      <alignment horizontal="center" vertical="center" wrapText="1"/>
      <protection locked="0"/>
    </xf>
    <xf numFmtId="0" fontId="39" fillId="0" borderId="4" xfId="0" applyFont="1" applyBorder="1" applyAlignment="1">
      <alignment horizontal="center" vertical="center" wrapText="1"/>
    </xf>
    <xf numFmtId="1" fontId="3" fillId="0" borderId="4" xfId="2" applyNumberFormat="1" applyFont="1" applyFill="1" applyBorder="1" applyAlignment="1" applyProtection="1">
      <alignment horizontal="center" vertical="center" wrapText="1"/>
      <protection locked="0"/>
    </xf>
    <xf numFmtId="10" fontId="3" fillId="0" borderId="4" xfId="1" applyNumberFormat="1" applyFont="1" applyBorder="1" applyAlignment="1" applyProtection="1">
      <alignment horizontal="center" vertical="center" wrapText="1"/>
      <protection locked="0"/>
    </xf>
    <xf numFmtId="0" fontId="21" fillId="0" borderId="4" xfId="0" applyNumberFormat="1" applyFont="1" applyBorder="1" applyAlignment="1" applyProtection="1">
      <alignment horizontal="center" vertical="center" wrapText="1"/>
      <protection locked="0"/>
    </xf>
    <xf numFmtId="0" fontId="21" fillId="0" borderId="2" xfId="0" applyNumberFormat="1" applyFont="1" applyBorder="1" applyAlignment="1" applyProtection="1">
      <alignment horizontal="center" vertical="center" wrapText="1"/>
      <protection locked="0"/>
    </xf>
    <xf numFmtId="0" fontId="21" fillId="0" borderId="17" xfId="0" applyNumberFormat="1"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37" xfId="0" applyNumberFormat="1" applyFont="1" applyBorder="1" applyAlignment="1" applyProtection="1">
      <alignment horizontal="center" vertical="center" wrapText="1"/>
      <protection locked="0"/>
    </xf>
    <xf numFmtId="0" fontId="6" fillId="0" borderId="0" xfId="0" applyFont="1" applyProtection="1">
      <protection locked="0"/>
    </xf>
    <xf numFmtId="0" fontId="38" fillId="14" borderId="4" xfId="2" applyNumberFormat="1" applyFont="1" applyFill="1" applyBorder="1" applyAlignment="1" applyProtection="1">
      <alignment horizontal="center" vertical="center" wrapText="1"/>
      <protection locked="0"/>
    </xf>
    <xf numFmtId="2" fontId="5" fillId="11" borderId="37" xfId="0" applyNumberFormat="1" applyFont="1" applyFill="1" applyBorder="1" applyAlignment="1" applyProtection="1">
      <alignment horizontal="center" vertical="center"/>
    </xf>
    <xf numFmtId="2" fontId="5" fillId="11" borderId="37" xfId="0" applyNumberFormat="1" applyFont="1" applyFill="1" applyBorder="1" applyAlignment="1" applyProtection="1">
      <alignment horizontal="center" vertical="center"/>
      <protection locked="0"/>
    </xf>
    <xf numFmtId="2" fontId="5" fillId="11" borderId="37" xfId="0" applyNumberFormat="1" applyFont="1" applyFill="1" applyBorder="1" applyAlignment="1" applyProtection="1">
      <alignment horizontal="center"/>
      <protection locked="0"/>
    </xf>
    <xf numFmtId="2" fontId="5" fillId="11" borderId="34" xfId="1" applyNumberFormat="1" applyFont="1" applyFill="1" applyBorder="1" applyAlignment="1" applyProtection="1">
      <alignment horizontal="center" vertical="center"/>
    </xf>
    <xf numFmtId="2" fontId="5" fillId="11" borderId="38" xfId="1" applyNumberFormat="1" applyFont="1" applyFill="1" applyBorder="1" applyAlignment="1" applyProtection="1">
      <alignment horizontal="center" vertical="center"/>
    </xf>
    <xf numFmtId="2" fontId="5" fillId="11" borderId="34" xfId="1" applyNumberFormat="1" applyFont="1" applyFill="1" applyBorder="1" applyAlignment="1" applyProtection="1">
      <alignment horizontal="center" vertical="center"/>
      <protection locked="0"/>
    </xf>
    <xf numFmtId="2" fontId="5" fillId="11" borderId="38" xfId="1" applyNumberFormat="1" applyFont="1" applyFill="1" applyBorder="1" applyAlignment="1" applyProtection="1">
      <alignment horizontal="center" vertical="center"/>
      <protection locked="0"/>
    </xf>
    <xf numFmtId="2" fontId="0" fillId="11" borderId="28" xfId="0" applyNumberFormat="1" applyFill="1" applyBorder="1" applyAlignment="1" applyProtection="1">
      <alignment horizontal="center" vertical="center"/>
      <protection locked="0"/>
    </xf>
    <xf numFmtId="2" fontId="5" fillId="11" borderId="42" xfId="1" applyNumberFormat="1" applyFont="1" applyFill="1" applyBorder="1" applyAlignment="1" applyProtection="1">
      <alignment horizontal="center" vertical="center"/>
      <protection locked="0"/>
    </xf>
    <xf numFmtId="10" fontId="5" fillId="11" borderId="38" xfId="0" applyNumberFormat="1" applyFont="1" applyFill="1" applyBorder="1" applyAlignment="1" applyProtection="1">
      <alignment horizontal="center"/>
      <protection locked="0"/>
    </xf>
    <xf numFmtId="10" fontId="5" fillId="11" borderId="38" xfId="1" applyNumberFormat="1" applyFont="1" applyFill="1" applyBorder="1" applyAlignment="1" applyProtection="1">
      <alignment horizontal="center" vertical="center"/>
    </xf>
    <xf numFmtId="10" fontId="5" fillId="11" borderId="38" xfId="1" applyNumberFormat="1" applyFont="1" applyFill="1" applyBorder="1" applyAlignment="1" applyProtection="1">
      <alignment horizontal="center" vertical="center"/>
      <protection locked="0"/>
    </xf>
    <xf numFmtId="10" fontId="1" fillId="11" borderId="4" xfId="1" applyNumberFormat="1" applyFont="1" applyFill="1" applyBorder="1" applyAlignment="1" applyProtection="1">
      <alignment horizontal="center" vertical="center"/>
    </xf>
    <xf numFmtId="10" fontId="5" fillId="11" borderId="37" xfId="0" applyNumberFormat="1" applyFont="1" applyFill="1" applyBorder="1" applyAlignment="1" applyProtection="1">
      <alignment horizontal="center" vertical="center"/>
    </xf>
    <xf numFmtId="10" fontId="0" fillId="11" borderId="4" xfId="1" applyNumberFormat="1" applyFont="1" applyFill="1" applyBorder="1" applyAlignment="1" applyProtection="1">
      <alignment horizontal="center" vertical="center"/>
      <protection locked="0"/>
    </xf>
    <xf numFmtId="10" fontId="5" fillId="11" borderId="37" xfId="0" applyNumberFormat="1" applyFont="1" applyFill="1" applyBorder="1" applyAlignment="1" applyProtection="1">
      <alignment horizontal="center" vertical="center"/>
      <protection locked="0"/>
    </xf>
    <xf numFmtId="10" fontId="0" fillId="11" borderId="10" xfId="1"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center" vertical="top"/>
      <protection locked="0"/>
    </xf>
    <xf numFmtId="0" fontId="21" fillId="0" borderId="2"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2" fontId="21" fillId="0" borderId="4" xfId="0" applyNumberFormat="1" applyFont="1" applyFill="1" applyBorder="1" applyAlignment="1" applyProtection="1">
      <alignment horizontal="left" vertical="top" wrapText="1"/>
      <protection locked="0"/>
    </xf>
    <xf numFmtId="0" fontId="30" fillId="0" borderId="4" xfId="0" applyFont="1" applyBorder="1" applyAlignment="1" applyProtection="1">
      <alignment horizontal="center" vertical="center" wrapText="1"/>
      <protection locked="0"/>
    </xf>
    <xf numFmtId="0" fontId="22" fillId="0" borderId="4" xfId="0" applyNumberFormat="1" applyFont="1" applyBorder="1" applyAlignment="1" applyProtection="1">
      <alignment horizontal="center" vertical="center" wrapText="1"/>
      <protection locked="0"/>
    </xf>
    <xf numFmtId="2" fontId="22" fillId="0" borderId="17" xfId="0" applyNumberFormat="1"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49" fontId="3" fillId="4" borderId="4" xfId="0" applyNumberFormat="1" applyFont="1" applyFill="1" applyBorder="1" applyAlignment="1" applyProtection="1">
      <alignment horizontal="center" vertical="center"/>
      <protection locked="0"/>
    </xf>
    <xf numFmtId="9" fontId="3" fillId="4" borderId="4" xfId="1" applyFont="1" applyFill="1" applyBorder="1" applyAlignment="1" applyProtection="1">
      <alignment horizontal="center" vertical="center"/>
      <protection locked="0"/>
    </xf>
    <xf numFmtId="9" fontId="3" fillId="9" borderId="4"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right" vertical="center"/>
      <protection locked="0"/>
    </xf>
    <xf numFmtId="0" fontId="0" fillId="0" borderId="4" xfId="0" applyBorder="1" applyAlignment="1" applyProtection="1">
      <alignment horizontal="center"/>
      <protection locked="0"/>
    </xf>
    <xf numFmtId="1" fontId="6" fillId="3" borderId="4" xfId="0" applyNumberFormat="1" applyFont="1" applyFill="1" applyBorder="1" applyAlignment="1" applyProtection="1">
      <alignment horizontal="right" vertical="center"/>
    </xf>
    <xf numFmtId="2" fontId="6" fillId="6" borderId="4" xfId="0" applyNumberFormat="1" applyFont="1" applyFill="1" applyBorder="1" applyAlignment="1" applyProtection="1">
      <alignment horizontal="right" vertical="center"/>
    </xf>
    <xf numFmtId="0" fontId="0" fillId="0" borderId="4" xfId="0" applyBorder="1" applyAlignment="1" applyProtection="1">
      <alignment horizontal="right" vertical="center"/>
      <protection locked="0"/>
    </xf>
    <xf numFmtId="0" fontId="5" fillId="11" borderId="37" xfId="0" applyFont="1" applyFill="1" applyBorder="1" applyAlignment="1" applyProtection="1">
      <alignment horizontal="right" vertical="center"/>
    </xf>
    <xf numFmtId="0" fontId="5" fillId="11" borderId="37" xfId="0" applyFont="1" applyFill="1" applyBorder="1" applyAlignment="1" applyProtection="1">
      <alignment horizontal="right" vertical="center"/>
      <protection locked="0"/>
    </xf>
    <xf numFmtId="0" fontId="5" fillId="11" borderId="32" xfId="0" applyFont="1" applyFill="1" applyBorder="1" applyAlignment="1" applyProtection="1">
      <alignment horizontal="right" vertical="center"/>
      <protection locked="0"/>
    </xf>
    <xf numFmtId="0" fontId="0" fillId="11" borderId="10" xfId="0" applyFill="1" applyBorder="1" applyAlignment="1" applyProtection="1">
      <alignment horizontal="right" vertical="center"/>
      <protection locked="0"/>
    </xf>
    <xf numFmtId="2" fontId="0" fillId="6" borderId="4" xfId="0" applyNumberFormat="1" applyFill="1" applyBorder="1" applyAlignment="1" applyProtection="1">
      <alignment horizontal="right"/>
      <protection locked="0"/>
    </xf>
    <xf numFmtId="2" fontId="0" fillId="6" borderId="4" xfId="0" applyNumberFormat="1" applyFill="1" applyBorder="1" applyProtection="1">
      <protection locked="0"/>
    </xf>
    <xf numFmtId="0" fontId="6" fillId="0" borderId="0" xfId="0" applyFont="1"/>
    <xf numFmtId="0" fontId="6" fillId="0" borderId="0" xfId="0" applyFont="1" applyAlignment="1">
      <alignment horizontal="center" vertical="center"/>
    </xf>
    <xf numFmtId="1" fontId="0" fillId="0" borderId="4" xfId="0" applyNumberFormat="1" applyBorder="1" applyAlignment="1">
      <alignment horizontal="center" vertical="center"/>
    </xf>
    <xf numFmtId="2" fontId="0" fillId="0" borderId="4" xfId="0" applyNumberFormat="1" applyBorder="1" applyAlignment="1">
      <alignment horizontal="center" vertical="center"/>
    </xf>
    <xf numFmtId="2" fontId="0" fillId="0" borderId="4" xfId="0" applyNumberFormat="1" applyBorder="1" applyAlignment="1">
      <alignment horizontal="center" vertical="center" wrapText="1"/>
    </xf>
    <xf numFmtId="2" fontId="0" fillId="0" borderId="0" xfId="0" applyNumberFormat="1"/>
    <xf numFmtId="2" fontId="5" fillId="0" borderId="4" xfId="0" applyNumberFormat="1" applyFont="1" applyBorder="1" applyAlignment="1">
      <alignment horizontal="center" vertical="center"/>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42" fillId="0" borderId="0" xfId="0" applyFont="1" applyAlignment="1">
      <alignment horizontal="center" vertical="center"/>
    </xf>
    <xf numFmtId="164" fontId="43" fillId="0" borderId="4" xfId="2" applyNumberFormat="1"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2" fontId="21" fillId="0" borderId="4" xfId="0" applyNumberFormat="1" applyFont="1" applyBorder="1" applyAlignment="1" applyProtection="1">
      <alignment horizontal="center" vertical="center" wrapText="1"/>
      <protection locked="0"/>
    </xf>
    <xf numFmtId="2" fontId="6" fillId="0" borderId="4"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left" vertical="top" wrapText="1"/>
      <protection locked="0"/>
    </xf>
    <xf numFmtId="10" fontId="21" fillId="0" borderId="4" xfId="1" applyNumberFormat="1" applyFont="1" applyBorder="1" applyAlignment="1" applyProtection="1">
      <alignment horizontal="center" vertical="center"/>
      <protection locked="0"/>
    </xf>
    <xf numFmtId="0" fontId="21" fillId="0" borderId="0" xfId="0" applyFont="1" applyAlignment="1" applyProtection="1">
      <alignment vertical="top" wrapText="1"/>
      <protection locked="0"/>
    </xf>
    <xf numFmtId="0" fontId="3" fillId="3" borderId="4" xfId="0" applyFont="1" applyFill="1" applyBorder="1" applyAlignment="1" applyProtection="1">
      <alignment horizontal="center" vertical="center" wrapText="1"/>
      <protection locked="0"/>
    </xf>
    <xf numFmtId="0" fontId="3" fillId="0" borderId="41" xfId="0" applyFont="1" applyBorder="1" applyAlignment="1" applyProtection="1">
      <alignment horizontal="center" vertical="center" wrapText="1"/>
    </xf>
    <xf numFmtId="164" fontId="3" fillId="0" borderId="12" xfId="0" applyNumberFormat="1" applyFont="1" applyBorder="1" applyAlignment="1" applyProtection="1">
      <alignment horizontal="center"/>
      <protection locked="0"/>
    </xf>
    <xf numFmtId="2" fontId="3" fillId="0" borderId="0" xfId="0" applyNumberFormat="1" applyFont="1"/>
    <xf numFmtId="0" fontId="21" fillId="0" borderId="4" xfId="0" applyFont="1" applyBorder="1" applyAlignment="1" applyProtection="1">
      <alignment horizontal="left" vertical="center" wrapText="1"/>
      <protection locked="0"/>
    </xf>
    <xf numFmtId="0" fontId="4" fillId="2" borderId="8"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 fillId="14" borderId="11" xfId="0" applyFont="1" applyFill="1" applyBorder="1" applyAlignment="1" applyProtection="1">
      <alignment horizontal="center" vertical="center" wrapText="1"/>
    </xf>
    <xf numFmtId="0" fontId="3" fillId="15" borderId="11"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 fillId="12" borderId="11" xfId="0" applyFont="1" applyFill="1" applyBorder="1" applyAlignment="1" applyProtection="1">
      <alignment horizontal="center" vertical="center" wrapText="1"/>
    </xf>
    <xf numFmtId="0" fontId="3" fillId="11" borderId="41" xfId="0" applyFont="1" applyFill="1" applyBorder="1" applyAlignment="1" applyProtection="1">
      <alignment horizontal="center" vertical="center" wrapText="1"/>
    </xf>
    <xf numFmtId="10" fontId="0" fillId="11" borderId="40" xfId="1" applyNumberFormat="1" applyFont="1" applyFill="1" applyBorder="1" applyAlignment="1" applyProtection="1">
      <alignment horizontal="center" vertical="center"/>
      <protection locked="0"/>
    </xf>
    <xf numFmtId="10" fontId="0" fillId="11" borderId="17"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2" xfId="1" applyNumberFormat="1" applyFont="1" applyFill="1" applyBorder="1" applyAlignment="1" applyProtection="1">
      <alignment horizontal="center" vertical="center"/>
    </xf>
    <xf numFmtId="10" fontId="1" fillId="11" borderId="17" xfId="1" applyNumberFormat="1"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wrapText="1"/>
    </xf>
    <xf numFmtId="49" fontId="3" fillId="0" borderId="0" xfId="0" applyNumberFormat="1" applyFont="1" applyAlignment="1">
      <alignment horizontal="center" vertical="center"/>
    </xf>
    <xf numFmtId="0" fontId="0" fillId="0" borderId="51" xfId="0" applyBorder="1" applyAlignment="1" applyProtection="1">
      <alignment horizontal="left" vertical="center"/>
    </xf>
    <xf numFmtId="0" fontId="0" fillId="0" borderId="2" xfId="0" applyBorder="1" applyAlignment="1" applyProtection="1">
      <alignment horizontal="right" vertical="center"/>
      <protection locked="0"/>
    </xf>
    <xf numFmtId="0" fontId="0" fillId="11" borderId="2" xfId="0" applyFill="1" applyBorder="1" applyAlignment="1" applyProtection="1">
      <alignment horizontal="center" vertical="center"/>
    </xf>
    <xf numFmtId="2" fontId="0" fillId="0" borderId="2" xfId="0" applyNumberFormat="1" applyBorder="1" applyAlignment="1" applyProtection="1">
      <alignment horizontal="center" vertical="center"/>
      <protection locked="0"/>
    </xf>
    <xf numFmtId="2" fontId="0" fillId="11" borderId="2" xfId="0" applyNumberFormat="1" applyFill="1" applyBorder="1" applyAlignment="1" applyProtection="1">
      <alignment horizontal="center" vertical="center"/>
    </xf>
    <xf numFmtId="0" fontId="0" fillId="0" borderId="20" xfId="0" applyBorder="1" applyAlignment="1" applyProtection="1">
      <alignment horizontal="left" vertical="center"/>
    </xf>
    <xf numFmtId="0" fontId="0" fillId="0" borderId="17" xfId="0" applyBorder="1" applyAlignment="1" applyProtection="1">
      <alignment horizontal="right" vertical="center"/>
      <protection locked="0"/>
    </xf>
    <xf numFmtId="0" fontId="0" fillId="11" borderId="17" xfId="0" applyFill="1" applyBorder="1" applyAlignment="1" applyProtection="1">
      <alignment horizontal="center" vertical="center"/>
    </xf>
    <xf numFmtId="2" fontId="0" fillId="0" borderId="17" xfId="0" applyNumberFormat="1" applyBorder="1" applyAlignment="1" applyProtection="1">
      <alignment horizontal="center" vertical="center"/>
      <protection locked="0"/>
    </xf>
    <xf numFmtId="2" fontId="0" fillId="11" borderId="17" xfId="0" applyNumberFormat="1" applyFill="1" applyBorder="1" applyAlignment="1" applyProtection="1">
      <alignment horizontal="center" vertical="center"/>
    </xf>
    <xf numFmtId="10" fontId="1" fillId="11" borderId="3" xfId="1" applyNumberFormat="1" applyFont="1" applyFill="1" applyBorder="1" applyAlignment="1" applyProtection="1">
      <alignment vertical="center"/>
    </xf>
    <xf numFmtId="0" fontId="0" fillId="0" borderId="20" xfId="0" applyBorder="1" applyAlignment="1" applyProtection="1">
      <alignment horizontal="left" vertical="center"/>
      <protection locked="0"/>
    </xf>
    <xf numFmtId="0" fontId="0" fillId="11"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 xfId="1" applyNumberFormat="1" applyFont="1" applyFill="1" applyBorder="1" applyAlignment="1" applyProtection="1">
      <alignment vertical="center"/>
      <protection locked="0"/>
    </xf>
    <xf numFmtId="10" fontId="5" fillId="11" borderId="36" xfId="1" applyNumberFormat="1" applyFont="1" applyFill="1" applyBorder="1" applyAlignment="1" applyProtection="1">
      <alignment horizontal="center" vertical="center"/>
      <protection locked="0"/>
    </xf>
    <xf numFmtId="0" fontId="0" fillId="11" borderId="2" xfId="0" applyFill="1" applyBorder="1" applyAlignment="1" applyProtection="1">
      <alignment horizontal="left" vertical="center"/>
      <protection locked="0"/>
    </xf>
    <xf numFmtId="0" fontId="0" fillId="11" borderId="40" xfId="0" applyFill="1" applyBorder="1" applyAlignment="1" applyProtection="1">
      <alignment horizontal="right" vertical="center"/>
      <protection locked="0"/>
    </xf>
    <xf numFmtId="0" fontId="0" fillId="11" borderId="40" xfId="0" applyFill="1" applyBorder="1" applyAlignment="1" applyProtection="1">
      <alignment horizontal="center" vertical="center"/>
      <protection locked="0"/>
    </xf>
    <xf numFmtId="2" fontId="0" fillId="11" borderId="40" xfId="0" applyNumberFormat="1" applyFill="1" applyBorder="1" applyAlignment="1" applyProtection="1">
      <alignment horizontal="center" vertical="center"/>
      <protection locked="0"/>
    </xf>
    <xf numFmtId="2" fontId="0" fillId="11" borderId="24" xfId="0" applyNumberFormat="1" applyFill="1" applyBorder="1" applyAlignment="1" applyProtection="1">
      <alignment horizontal="center" vertical="center"/>
      <protection locked="0"/>
    </xf>
    <xf numFmtId="0" fontId="0" fillId="11" borderId="47" xfId="0"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2" xfId="0" applyFont="1" applyFill="1" applyBorder="1" applyAlignment="1" applyProtection="1">
      <alignment horizontal="center"/>
      <protection locked="0"/>
    </xf>
    <xf numFmtId="0" fontId="42"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xf>
    <xf numFmtId="0" fontId="6" fillId="2" borderId="4" xfId="0" applyFont="1" applyFill="1" applyBorder="1" applyAlignment="1" applyProtection="1">
      <alignment horizontal="center" vertical="center" wrapText="1"/>
      <protection locked="0"/>
    </xf>
    <xf numFmtId="0" fontId="0" fillId="0" borderId="4" xfId="0" applyBorder="1" applyAlignment="1">
      <alignment horizontal="center"/>
    </xf>
    <xf numFmtId="0" fontId="0" fillId="0" borderId="4" xfId="0" applyBorder="1" applyAlignment="1">
      <alignment horizontal="center" wrapText="1"/>
    </xf>
    <xf numFmtId="2" fontId="5" fillId="0" borderId="4" xfId="0" applyNumberFormat="1" applyFont="1" applyBorder="1" applyAlignment="1">
      <alignment horizontal="center"/>
    </xf>
    <xf numFmtId="0" fontId="0" fillId="0" borderId="0" xfId="0" applyFont="1" applyAlignment="1">
      <alignment horizontal="center" vertical="center"/>
    </xf>
    <xf numFmtId="0" fontId="44" fillId="0" borderId="4" xfId="0" applyFont="1" applyBorder="1" applyAlignment="1">
      <alignment horizontal="center" vertical="center" wrapText="1"/>
    </xf>
    <xf numFmtId="0" fontId="44" fillId="0" borderId="0" xfId="0" applyFont="1" applyAlignment="1">
      <alignment horizontal="center" vertical="center"/>
    </xf>
    <xf numFmtId="49" fontId="5" fillId="0" borderId="4" xfId="0" applyNumberFormat="1" applyFont="1" applyBorder="1" applyAlignment="1">
      <alignment horizontal="center" vertical="center" wrapText="1"/>
    </xf>
    <xf numFmtId="0" fontId="5" fillId="0" borderId="4" xfId="0" applyFont="1" applyBorder="1" applyAlignment="1">
      <alignment horizontal="center" vertical="center" textRotation="90" wrapText="1"/>
    </xf>
    <xf numFmtId="2" fontId="0" fillId="0" borderId="4" xfId="0" applyNumberFormat="1" applyBorder="1" applyAlignment="1">
      <alignment horizontal="right"/>
    </xf>
    <xf numFmtId="2" fontId="5" fillId="0" borderId="4" xfId="0" applyNumberFormat="1" applyFont="1" applyBorder="1" applyAlignment="1">
      <alignment horizontal="right" vertical="center"/>
    </xf>
    <xf numFmtId="0" fontId="0" fillId="0" borderId="4" xfId="0" applyBorder="1"/>
    <xf numFmtId="2" fontId="6" fillId="0" borderId="0" xfId="0" applyNumberFormat="1" applyFont="1" applyAlignment="1" applyProtection="1">
      <alignment horizontal="center" vertical="center"/>
      <protection locked="0"/>
    </xf>
    <xf numFmtId="9" fontId="42" fillId="0" borderId="4" xfId="0" applyNumberFormat="1" applyFont="1" applyBorder="1" applyAlignment="1">
      <alignment horizontal="center" vertical="center"/>
    </xf>
    <xf numFmtId="164" fontId="42" fillId="0" borderId="4" xfId="0" applyNumberFormat="1" applyFont="1" applyBorder="1" applyAlignment="1">
      <alignment horizontal="center" vertical="center"/>
    </xf>
    <xf numFmtId="10" fontId="42" fillId="0" borderId="4" xfId="1" applyNumberFormat="1" applyFont="1" applyBorder="1" applyAlignment="1">
      <alignment horizontal="center" vertical="center"/>
    </xf>
    <xf numFmtId="0" fontId="44" fillId="0" borderId="4" xfId="0" applyFont="1" applyBorder="1" applyAlignment="1">
      <alignment horizontal="center" vertical="center"/>
    </xf>
    <xf numFmtId="0" fontId="21" fillId="0" borderId="4" xfId="0" applyNumberFormat="1" applyFont="1" applyFill="1" applyBorder="1" applyAlignment="1" applyProtection="1">
      <alignment horizontal="center" vertical="center" wrapText="1"/>
      <protection locked="0"/>
    </xf>
    <xf numFmtId="2" fontId="0" fillId="0" borderId="4"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0" fontId="3" fillId="0" borderId="52" xfId="0" applyFont="1" applyBorder="1" applyAlignment="1" applyProtection="1">
      <alignment horizontal="center" vertical="center" wrapText="1"/>
    </xf>
    <xf numFmtId="2" fontId="3" fillId="0" borderId="17" xfId="0" applyNumberFormat="1" applyFont="1" applyBorder="1" applyAlignment="1" applyProtection="1">
      <alignment horizontal="center" vertical="center" wrapText="1"/>
      <protection locked="0"/>
    </xf>
    <xf numFmtId="0" fontId="40" fillId="2" borderId="4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center" vertical="center" wrapText="1"/>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2" fontId="21" fillId="0" borderId="4" xfId="0" applyNumberFormat="1" applyFont="1" applyBorder="1" applyProtection="1">
      <protection locked="0"/>
    </xf>
    <xf numFmtId="2" fontId="6" fillId="0" borderId="4" xfId="0" applyNumberFormat="1" applyFont="1" applyBorder="1" applyProtection="1">
      <protection locked="0"/>
    </xf>
    <xf numFmtId="2" fontId="0" fillId="0" borderId="17" xfId="0" applyNumberFormat="1" applyFill="1" applyBorder="1" applyAlignment="1" applyProtection="1">
      <alignment horizontal="center" vertical="center"/>
      <protection locked="0"/>
    </xf>
    <xf numFmtId="2" fontId="0" fillId="0" borderId="4" xfId="0" applyNumberFormat="1" applyFill="1" applyBorder="1" applyAlignment="1" applyProtection="1">
      <alignment horizontal="center" vertical="center"/>
      <protection locked="0"/>
    </xf>
    <xf numFmtId="2" fontId="0" fillId="0" borderId="2" xfId="0" applyNumberFormat="1" applyFill="1" applyBorder="1" applyAlignment="1" applyProtection="1">
      <alignment horizontal="center" vertical="center"/>
      <protection locked="0"/>
    </xf>
    <xf numFmtId="10" fontId="3" fillId="4" borderId="4" xfId="1" applyNumberFormat="1" applyFont="1" applyFill="1" applyBorder="1" applyAlignment="1" applyProtection="1">
      <alignment horizontal="center" vertical="center"/>
      <protection locked="0"/>
    </xf>
    <xf numFmtId="0" fontId="44" fillId="0" borderId="4" xfId="0" applyFont="1" applyBorder="1" applyAlignment="1">
      <alignment horizontal="center" vertical="center" wrapText="1"/>
    </xf>
    <xf numFmtId="0" fontId="5" fillId="0" borderId="4" xfId="0" applyFont="1" applyBorder="1" applyAlignment="1">
      <alignment horizontal="center" vertical="center"/>
    </xf>
    <xf numFmtId="0" fontId="44" fillId="0" borderId="4" xfId="0" applyFont="1" applyBorder="1" applyAlignment="1">
      <alignment vertical="center" wrapText="1"/>
    </xf>
    <xf numFmtId="10" fontId="3" fillId="0" borderId="0" xfId="1" applyNumberFormat="1" applyFont="1"/>
    <xf numFmtId="166" fontId="3" fillId="0" borderId="0" xfId="1" applyNumberFormat="1" applyFont="1"/>
    <xf numFmtId="9" fontId="3" fillId="0" borderId="4" xfId="1" applyFont="1" applyFill="1" applyBorder="1" applyAlignment="1" applyProtection="1">
      <alignment horizontal="center"/>
      <protection locked="0"/>
    </xf>
    <xf numFmtId="0" fontId="31" fillId="0" borderId="5"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center" vertical="center" wrapText="1"/>
      <protection locked="0"/>
    </xf>
    <xf numFmtId="0" fontId="31" fillId="0" borderId="7" xfId="0" applyFont="1" applyFill="1" applyBorder="1" applyAlignment="1" applyProtection="1">
      <alignment horizontal="center" vertical="center" wrapText="1"/>
      <protection locked="0"/>
    </xf>
    <xf numFmtId="0" fontId="29" fillId="10" borderId="4" xfId="0" applyFont="1" applyFill="1" applyBorder="1" applyAlignment="1">
      <alignment horizontal="center" vertical="center" wrapText="1"/>
    </xf>
    <xf numFmtId="0" fontId="30" fillId="0" borderId="4" xfId="0" applyFont="1" applyBorder="1" applyAlignment="1" applyProtection="1">
      <alignment horizontal="center" vertical="center" wrapText="1"/>
      <protection locked="0"/>
    </xf>
    <xf numFmtId="0" fontId="31" fillId="18" borderId="4" xfId="0" applyFont="1" applyFill="1" applyBorder="1" applyAlignment="1" applyProtection="1">
      <alignment horizontal="left" vertical="center" wrapText="1"/>
    </xf>
    <xf numFmtId="0" fontId="32" fillId="18" borderId="4" xfId="0" applyFont="1" applyFill="1" applyBorder="1" applyAlignment="1" applyProtection="1">
      <alignment horizontal="left" vertical="center" wrapText="1"/>
    </xf>
    <xf numFmtId="0" fontId="30" fillId="0" borderId="5"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3"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17" fillId="0" borderId="46" xfId="0" applyFont="1" applyBorder="1" applyAlignment="1" applyProtection="1">
      <alignment horizontal="left" wrapText="1"/>
    </xf>
    <xf numFmtId="0" fontId="17" fillId="0" borderId="0" xfId="0" applyFont="1" applyAlignment="1" applyProtection="1">
      <alignment horizontal="left" wrapText="1"/>
    </xf>
    <xf numFmtId="0" fontId="25"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protection locked="0"/>
    </xf>
    <xf numFmtId="0" fontId="25" fillId="19" borderId="5" xfId="0" applyFont="1" applyFill="1" applyBorder="1" applyAlignment="1">
      <alignment horizontal="left" vertical="center" wrapText="1"/>
    </xf>
    <xf numFmtId="0" fontId="25" fillId="19" borderId="6" xfId="0" applyFont="1" applyFill="1" applyBorder="1" applyAlignment="1">
      <alignment horizontal="left" vertical="center" wrapText="1"/>
    </xf>
    <xf numFmtId="0" fontId="25" fillId="0" borderId="2" xfId="0" applyFont="1" applyBorder="1" applyAlignment="1">
      <alignment horizontal="left" vertical="center"/>
    </xf>
    <xf numFmtId="0" fontId="25" fillId="0" borderId="17" xfId="0" applyFont="1" applyBorder="1" applyAlignment="1">
      <alignment horizontal="left" vertical="center"/>
    </xf>
    <xf numFmtId="0" fontId="27" fillId="0" borderId="2" xfId="0" applyFont="1" applyBorder="1" applyAlignment="1">
      <alignment horizontal="left" vertical="center" wrapText="1"/>
    </xf>
    <xf numFmtId="0" fontId="27" fillId="0" borderId="17" xfId="0" applyFont="1" applyBorder="1" applyAlignment="1">
      <alignment horizontal="left" vertical="center" wrapText="1"/>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2" fontId="22" fillId="0" borderId="5" xfId="0" applyNumberFormat="1" applyFont="1" applyFill="1" applyBorder="1" applyAlignment="1" applyProtection="1">
      <alignment horizontal="center" vertical="center" wrapText="1"/>
      <protection locked="0"/>
    </xf>
    <xf numFmtId="2" fontId="22" fillId="0" borderId="7" xfId="0" applyNumberFormat="1"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0" fontId="23" fillId="0" borderId="17" xfId="0" applyFont="1" applyFill="1" applyBorder="1" applyAlignment="1" applyProtection="1">
      <alignment horizontal="center" vertical="center"/>
      <protection locked="0"/>
    </xf>
    <xf numFmtId="0" fontId="23" fillId="0" borderId="2"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17" xfId="0" applyFont="1" applyFill="1" applyBorder="1" applyAlignment="1" applyProtection="1">
      <alignment horizontal="left" vertical="center"/>
      <protection locked="0"/>
    </xf>
    <xf numFmtId="0" fontId="24" fillId="0" borderId="5" xfId="0" applyFont="1" applyFill="1" applyBorder="1" applyAlignment="1" applyProtection="1">
      <alignment horizontal="right" vertical="top"/>
      <protection locked="0"/>
    </xf>
    <xf numFmtId="0" fontId="24" fillId="0" borderId="6" xfId="0" applyFont="1" applyFill="1" applyBorder="1" applyAlignment="1" applyProtection="1">
      <alignment horizontal="right" vertical="top"/>
      <protection locked="0"/>
    </xf>
    <xf numFmtId="0" fontId="24" fillId="0" borderId="7" xfId="0" applyFont="1" applyFill="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5" fillId="5" borderId="4" xfId="0" applyFont="1" applyFill="1" applyBorder="1" applyAlignment="1" applyProtection="1">
      <alignment horizontal="center" vertical="center"/>
      <protection locked="0"/>
    </xf>
    <xf numFmtId="0" fontId="5" fillId="5" borderId="36"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16" fillId="17" borderId="8" xfId="0" applyFont="1" applyFill="1" applyBorder="1" applyAlignment="1" applyProtection="1">
      <alignment horizontal="center"/>
      <protection locked="0"/>
    </xf>
    <xf numFmtId="0" fontId="16" fillId="17" borderId="10" xfId="0" applyFont="1" applyFill="1" applyBorder="1" applyAlignment="1" applyProtection="1">
      <alignment horizontal="center"/>
      <protection locked="0"/>
    </xf>
    <xf numFmtId="0" fontId="16" fillId="17" borderId="39" xfId="0" applyFont="1" applyFill="1" applyBorder="1" applyAlignment="1" applyProtection="1">
      <alignment horizontal="center"/>
      <protection locked="0"/>
    </xf>
    <xf numFmtId="0" fontId="6" fillId="17" borderId="11" xfId="0" applyFont="1" applyFill="1" applyBorder="1" applyAlignment="1" applyProtection="1">
      <alignment horizontal="center"/>
      <protection locked="0"/>
    </xf>
    <xf numFmtId="0" fontId="6" fillId="17" borderId="4" xfId="0" applyFont="1" applyFill="1" applyBorder="1" applyAlignment="1" applyProtection="1">
      <alignment horizontal="center"/>
      <protection locked="0"/>
    </xf>
    <xf numFmtId="0" fontId="6" fillId="17" borderId="36" xfId="0" applyFont="1" applyFill="1" applyBorder="1" applyAlignment="1" applyProtection="1">
      <alignment horizontal="center"/>
      <protection locked="0"/>
    </xf>
    <xf numFmtId="0" fontId="5" fillId="5" borderId="1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wrapText="1"/>
      <protection locked="0"/>
    </xf>
    <xf numFmtId="0" fontId="5" fillId="5" borderId="36" xfId="0" applyFont="1" applyFill="1" applyBorder="1" applyAlignment="1" applyProtection="1">
      <alignment horizontal="center" wrapText="1"/>
      <protection locked="0"/>
    </xf>
    <xf numFmtId="0" fontId="5" fillId="11" borderId="30" xfId="0"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0" fontId="5" fillId="11" borderId="35" xfId="0" applyFont="1" applyFill="1" applyBorder="1" applyAlignment="1" applyProtection="1">
      <alignment horizontal="center" vertical="center"/>
    </xf>
    <xf numFmtId="0" fontId="0" fillId="0" borderId="52" xfId="0" applyBorder="1" applyAlignment="1" applyProtection="1">
      <alignment horizontal="center" vertical="center"/>
    </xf>
    <xf numFmtId="0" fontId="0" fillId="0" borderId="11" xfId="0" applyBorder="1" applyAlignment="1" applyProtection="1">
      <alignment horizontal="center" vertical="center"/>
    </xf>
    <xf numFmtId="0" fontId="0" fillId="0" borderId="49" xfId="0" applyBorder="1" applyAlignment="1" applyProtection="1">
      <alignment horizontal="center" vertical="center"/>
    </xf>
    <xf numFmtId="0" fontId="0" fillId="14" borderId="53"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0" fontId="0" fillId="14" borderId="50" xfId="0" applyFill="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10" fontId="1" fillId="11" borderId="50" xfId="1" applyNumberFormat="1" applyFont="1" applyFill="1" applyBorder="1" applyAlignment="1" applyProtection="1">
      <alignment horizontal="center" vertical="center"/>
    </xf>
    <xf numFmtId="10" fontId="1" fillId="11" borderId="54" xfId="1" applyNumberFormat="1" applyFont="1" applyFill="1" applyBorder="1" applyAlignment="1" applyProtection="1">
      <alignment horizontal="center" vertical="center"/>
    </xf>
    <xf numFmtId="2" fontId="0" fillId="11" borderId="17" xfId="0" applyNumberForma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2" fontId="0" fillId="11" borderId="2" xfId="0" applyNumberFormat="1" applyFill="1" applyBorder="1" applyAlignment="1" applyProtection="1">
      <alignment horizontal="center" vertical="center"/>
    </xf>
    <xf numFmtId="10" fontId="1" fillId="11" borderId="53" xfId="1" applyNumberFormat="1" applyFont="1" applyFill="1" applyBorder="1" applyAlignment="1" applyProtection="1">
      <alignment horizontal="center" vertical="center"/>
    </xf>
    <xf numFmtId="10" fontId="1" fillId="11" borderId="36" xfId="1" applyNumberFormat="1" applyFont="1" applyFill="1" applyBorder="1" applyAlignment="1" applyProtection="1">
      <alignment horizontal="center" vertical="center"/>
    </xf>
    <xf numFmtId="0" fontId="5" fillId="11" borderId="30" xfId="0"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10" fontId="0" fillId="11" borderId="54" xfId="1" applyNumberFormat="1" applyFont="1" applyFill="1" applyBorder="1" applyAlignment="1" applyProtection="1">
      <alignment horizontal="center" vertical="center"/>
      <protection locked="0"/>
    </xf>
    <xf numFmtId="10" fontId="0" fillId="11" borderId="53" xfId="1" applyNumberFormat="1" applyFon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10" fontId="0" fillId="11" borderId="36" xfId="1" applyNumberFormat="1" applyFont="1" applyFill="1" applyBorder="1" applyAlignment="1" applyProtection="1">
      <alignment horizontal="center" vertical="center"/>
      <protection locked="0"/>
    </xf>
    <xf numFmtId="10" fontId="0" fillId="11" borderId="50" xfId="1" applyNumberFormat="1" applyFont="1" applyFill="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13" borderId="17" xfId="0" applyFill="1" applyBorder="1" applyAlignment="1" applyProtection="1">
      <alignment horizontal="center" vertical="center"/>
      <protection locked="0"/>
    </xf>
    <xf numFmtId="2" fontId="0" fillId="11" borderId="17" xfId="0" applyNumberFormat="1" applyFill="1" applyBorder="1" applyAlignment="1" applyProtection="1">
      <alignment horizontal="center" vertical="center"/>
      <protection locked="0"/>
    </xf>
    <xf numFmtId="10" fontId="0" fillId="11" borderId="39" xfId="1" applyNumberFormat="1" applyFont="1" applyFill="1" applyBorder="1" applyAlignment="1" applyProtection="1">
      <alignment horizontal="center" vertical="center"/>
      <protection locked="0"/>
    </xf>
    <xf numFmtId="10" fontId="0" fillId="11" borderId="55" xfId="1" applyNumberFormat="1" applyFont="1" applyFill="1" applyBorder="1" applyAlignment="1" applyProtection="1">
      <alignment horizontal="center" vertical="center"/>
      <protection locked="0"/>
    </xf>
    <xf numFmtId="0" fontId="5" fillId="11" borderId="31" xfId="0" applyFont="1" applyFill="1" applyBorder="1" applyAlignment="1" applyProtection="1">
      <alignment horizontal="center"/>
      <protection locked="0"/>
    </xf>
    <xf numFmtId="0" fontId="5" fillId="11" borderId="35"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11" borderId="11" xfId="0" applyFill="1" applyBorder="1" applyAlignment="1" applyProtection="1">
      <alignment horizontal="center" vertical="center"/>
      <protection locked="0"/>
    </xf>
    <xf numFmtId="0" fontId="0" fillId="11" borderId="49" xfId="0"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2" xfId="0" applyFont="1" applyFill="1" applyBorder="1" applyAlignment="1" applyProtection="1">
      <alignment horizontal="center" vertical="center"/>
      <protection locked="0"/>
    </xf>
    <xf numFmtId="0" fontId="5" fillId="11" borderId="3" xfId="0"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2" xfId="0" applyNumberFormat="1" applyFill="1" applyBorder="1" applyAlignment="1" applyProtection="1">
      <alignment horizontal="center" vertical="center"/>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0" fontId="4" fillId="11" borderId="5"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0" fillId="2" borderId="42" xfId="0" applyFont="1" applyFill="1" applyBorder="1" applyAlignment="1" applyProtection="1">
      <alignment horizontal="center" vertical="center" wrapText="1"/>
      <protection locked="0"/>
    </xf>
    <xf numFmtId="0" fontId="40" fillId="2" borderId="31" xfId="0" applyFont="1" applyFill="1" applyBorder="1" applyAlignment="1" applyProtection="1">
      <alignment horizontal="center" vertical="center" wrapText="1"/>
      <protection locked="0"/>
    </xf>
    <xf numFmtId="0" fontId="40" fillId="2" borderId="35" xfId="0"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xf>
    <xf numFmtId="0" fontId="40" fillId="2" borderId="22"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165" fontId="3" fillId="0" borderId="44" xfId="1" applyNumberFormat="1"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1" fontId="10" fillId="2" borderId="4" xfId="2" applyNumberFormat="1"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35" fillId="7" borderId="2" xfId="0" applyFont="1" applyFill="1" applyBorder="1" applyAlignment="1" applyProtection="1">
      <alignment horizontal="center" vertical="center" wrapText="1"/>
    </xf>
    <xf numFmtId="0" fontId="35" fillId="7" borderId="17" xfId="0" applyFont="1" applyFill="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48" xfId="0" applyFont="1" applyBorder="1" applyAlignment="1" applyProtection="1">
      <alignment horizontal="left" vertical="center"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7"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4" fillId="11" borderId="21" xfId="0" applyFont="1" applyFill="1" applyBorder="1" applyAlignment="1" applyProtection="1">
      <alignment horizontal="center" vertical="center" wrapText="1"/>
    </xf>
    <xf numFmtId="0" fontId="4" fillId="11" borderId="22" xfId="0" applyFont="1" applyFill="1" applyBorder="1" applyAlignment="1" applyProtection="1">
      <alignment horizontal="center" vertical="center" wrapText="1"/>
    </xf>
    <xf numFmtId="0" fontId="4" fillId="11" borderId="23" xfId="0" applyFont="1" applyFill="1" applyBorder="1" applyAlignment="1" applyProtection="1">
      <alignment horizontal="center" vertical="center" wrapText="1"/>
    </xf>
    <xf numFmtId="2" fontId="4" fillId="11" borderId="21" xfId="0" applyNumberFormat="1" applyFont="1" applyFill="1" applyBorder="1" applyAlignment="1" applyProtection="1">
      <alignment horizontal="center" vertical="center"/>
    </xf>
    <xf numFmtId="2" fontId="4" fillId="11" borderId="22" xfId="0" applyNumberFormat="1" applyFont="1" applyFill="1" applyBorder="1" applyAlignment="1" applyProtection="1">
      <alignment horizontal="center" vertical="center"/>
    </xf>
    <xf numFmtId="2" fontId="4" fillId="11" borderId="23"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4" fillId="0" borderId="4" xfId="0" applyFont="1" applyBorder="1" applyAlignment="1" applyProtection="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7"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4" fillId="0" borderId="4" xfId="0" applyFont="1" applyBorder="1" applyAlignment="1" applyProtection="1">
      <alignment horizontal="center" vertical="center"/>
      <protection locked="0"/>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17" xfId="0" applyFont="1" applyBorder="1" applyAlignment="1">
      <alignment horizontal="center" vertical="center" wrapText="1"/>
    </xf>
    <xf numFmtId="0" fontId="6" fillId="0" borderId="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textRotation="90" wrapText="1"/>
    </xf>
    <xf numFmtId="0" fontId="0" fillId="0" borderId="4" xfId="0" applyBorder="1" applyAlignment="1">
      <alignment horizontal="center" vertical="center"/>
    </xf>
    <xf numFmtId="0" fontId="6" fillId="0" borderId="4" xfId="0" applyFont="1" applyBorder="1" applyAlignment="1">
      <alignment horizontal="center" vertical="center" wrapText="1"/>
    </xf>
    <xf numFmtId="0" fontId="41" fillId="0" borderId="0" xfId="0" applyFont="1" applyFill="1" applyAlignment="1">
      <alignment horizontal="left"/>
    </xf>
    <xf numFmtId="0" fontId="6" fillId="0" borderId="4" xfId="0" applyFont="1" applyBorder="1" applyAlignment="1">
      <alignment horizontal="center"/>
    </xf>
  </cellXfs>
  <cellStyles count="4">
    <cellStyle name="Hyperlink" xfId="3" builtinId="8"/>
    <cellStyle name="Normal" xfId="0" builtinId="0"/>
    <cellStyle name="Normal_AMR Master Sep2016"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wagat.Mukherjee@tpnod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44"/>
  <sheetViews>
    <sheetView tabSelected="1" zoomScale="80" zoomScaleNormal="80" workbookViewId="0">
      <selection sqref="A1:F1"/>
    </sheetView>
  </sheetViews>
  <sheetFormatPr defaultColWidth="0" defaultRowHeight="18.75" zeroHeight="1" x14ac:dyDescent="0.25"/>
  <cols>
    <col min="1" max="1" width="9.140625" style="114" customWidth="1"/>
    <col min="2" max="2" width="37" style="115" customWidth="1"/>
    <col min="3" max="3" width="20.7109375" style="93" customWidth="1"/>
    <col min="4" max="4" width="12.42578125" style="116" customWidth="1"/>
    <col min="5" max="5" width="23" style="93" customWidth="1"/>
    <col min="6" max="6" width="22" style="93" customWidth="1"/>
    <col min="7" max="248" width="9.140625" style="93" hidden="1"/>
    <col min="249" max="249" width="9.5703125" style="93" hidden="1"/>
    <col min="250" max="250" width="12.42578125" style="93" hidden="1"/>
    <col min="251" max="251" width="12" style="93" hidden="1"/>
    <col min="252" max="252" width="12.85546875" style="93" hidden="1"/>
    <col min="253" max="253" width="11.140625" style="93" hidden="1"/>
    <col min="254" max="254" width="15.140625" style="93" hidden="1"/>
    <col min="255" max="255" width="14.140625" style="93" hidden="1"/>
    <col min="256" max="256" width="13.140625" style="93" hidden="1"/>
    <col min="257" max="257" width="13.42578125" style="93" hidden="1"/>
    <col min="258" max="258" width="14.28515625" style="93" hidden="1"/>
    <col min="259" max="259" width="13.42578125" style="93" hidden="1"/>
    <col min="260" max="260" width="12.85546875" style="93" hidden="1"/>
    <col min="261" max="261" width="14.42578125" style="93" hidden="1"/>
    <col min="262" max="504" width="9.140625" style="93" hidden="1"/>
    <col min="505" max="505" width="9.5703125" style="93" hidden="1"/>
    <col min="506" max="506" width="12.42578125" style="93" hidden="1"/>
    <col min="507" max="507" width="12" style="93" hidden="1"/>
    <col min="508" max="508" width="12.85546875" style="93" hidden="1"/>
    <col min="509" max="509" width="11.140625" style="93" hidden="1"/>
    <col min="510" max="510" width="15.140625" style="93" hidden="1"/>
    <col min="511" max="511" width="14.140625" style="93" hidden="1"/>
    <col min="512" max="512" width="13.140625" style="93" hidden="1"/>
    <col min="513" max="513" width="13.42578125" style="93" hidden="1"/>
    <col min="514" max="514" width="14.28515625" style="93" hidden="1"/>
    <col min="515" max="515" width="13.42578125" style="93" hidden="1"/>
    <col min="516" max="516" width="12.85546875" style="93" hidden="1"/>
    <col min="517" max="517" width="14.42578125" style="93" hidden="1"/>
    <col min="518" max="760" width="9.140625" style="93" hidden="1"/>
    <col min="761" max="761" width="9.5703125" style="93" hidden="1"/>
    <col min="762" max="762" width="12.42578125" style="93" hidden="1"/>
    <col min="763" max="763" width="12" style="93" hidden="1"/>
    <col min="764" max="764" width="12.85546875" style="93" hidden="1"/>
    <col min="765" max="765" width="11.140625" style="93" hidden="1"/>
    <col min="766" max="766" width="15.140625" style="93" hidden="1"/>
    <col min="767" max="767" width="14.140625" style="93" hidden="1"/>
    <col min="768" max="768" width="13.140625" style="93" hidden="1"/>
    <col min="769" max="769" width="13.42578125" style="93" hidden="1"/>
    <col min="770" max="770" width="14.28515625" style="93" hidden="1"/>
    <col min="771" max="771" width="13.42578125" style="93" hidden="1"/>
    <col min="772" max="772" width="12.85546875" style="93" hidden="1"/>
    <col min="773" max="773" width="14.42578125" style="93" hidden="1"/>
    <col min="774" max="1016" width="9.140625" style="93" hidden="1"/>
    <col min="1017" max="1017" width="9.5703125" style="93" hidden="1"/>
    <col min="1018" max="1018" width="12.42578125" style="93" hidden="1"/>
    <col min="1019" max="1019" width="12" style="93" hidden="1"/>
    <col min="1020" max="1020" width="12.85546875" style="93" hidden="1"/>
    <col min="1021" max="1021" width="11.140625" style="93" hidden="1"/>
    <col min="1022" max="1022" width="15.140625" style="93" hidden="1"/>
    <col min="1023" max="1023" width="14.140625" style="93" hidden="1"/>
    <col min="1024" max="1024" width="13.140625" style="93" hidden="1"/>
    <col min="1025" max="1025" width="13.42578125" style="93" hidden="1"/>
    <col min="1026" max="1026" width="14.28515625" style="93" hidden="1"/>
    <col min="1027" max="1027" width="13.42578125" style="93" hidden="1"/>
    <col min="1028" max="1028" width="12.85546875" style="93" hidden="1"/>
    <col min="1029" max="1029" width="14.42578125" style="93" hidden="1"/>
    <col min="1030" max="1272" width="9.140625" style="93" hidden="1"/>
    <col min="1273" max="1273" width="9.5703125" style="93" hidden="1"/>
    <col min="1274" max="1274" width="12.42578125" style="93" hidden="1"/>
    <col min="1275" max="1275" width="12" style="93" hidden="1"/>
    <col min="1276" max="1276" width="12.85546875" style="93" hidden="1"/>
    <col min="1277" max="1277" width="11.140625" style="93" hidden="1"/>
    <col min="1278" max="1278" width="15.140625" style="93" hidden="1"/>
    <col min="1279" max="1279" width="14.140625" style="93" hidden="1"/>
    <col min="1280" max="1280" width="13.140625" style="93" hidden="1"/>
    <col min="1281" max="1281" width="13.42578125" style="93" hidden="1"/>
    <col min="1282" max="1282" width="14.28515625" style="93" hidden="1"/>
    <col min="1283" max="1283" width="13.42578125" style="93" hidden="1"/>
    <col min="1284" max="1284" width="12.85546875" style="93" hidden="1"/>
    <col min="1285" max="1285" width="14.42578125" style="93" hidden="1"/>
    <col min="1286" max="1528" width="9.140625" style="93" hidden="1"/>
    <col min="1529" max="1529" width="9.5703125" style="93" hidden="1"/>
    <col min="1530" max="1530" width="12.42578125" style="93" hidden="1"/>
    <col min="1531" max="1531" width="12" style="93" hidden="1"/>
    <col min="1532" max="1532" width="12.85546875" style="93" hidden="1"/>
    <col min="1533" max="1533" width="11.140625" style="93" hidden="1"/>
    <col min="1534" max="1534" width="15.140625" style="93" hidden="1"/>
    <col min="1535" max="1535" width="14.140625" style="93" hidden="1"/>
    <col min="1536" max="1536" width="13.140625" style="93" hidden="1"/>
    <col min="1537" max="1537" width="13.42578125" style="93" hidden="1"/>
    <col min="1538" max="1538" width="14.28515625" style="93" hidden="1"/>
    <col min="1539" max="1539" width="13.42578125" style="93" hidden="1"/>
    <col min="1540" max="1540" width="12.85546875" style="93" hidden="1"/>
    <col min="1541" max="1541" width="14.42578125" style="93" hidden="1"/>
    <col min="1542" max="1784" width="9.140625" style="93" hidden="1"/>
    <col min="1785" max="1785" width="9.5703125" style="93" hidden="1"/>
    <col min="1786" max="1786" width="12.42578125" style="93" hidden="1"/>
    <col min="1787" max="1787" width="12" style="93" hidden="1"/>
    <col min="1788" max="1788" width="12.85546875" style="93" hidden="1"/>
    <col min="1789" max="1789" width="11.140625" style="93" hidden="1"/>
    <col min="1790" max="1790" width="15.140625" style="93" hidden="1"/>
    <col min="1791" max="1791" width="14.140625" style="93" hidden="1"/>
    <col min="1792" max="1792" width="13.140625" style="93" hidden="1"/>
    <col min="1793" max="1793" width="13.42578125" style="93" hidden="1"/>
    <col min="1794" max="1794" width="14.28515625" style="93" hidden="1"/>
    <col min="1795" max="1795" width="13.42578125" style="93" hidden="1"/>
    <col min="1796" max="1796" width="12.85546875" style="93" hidden="1"/>
    <col min="1797" max="1797" width="14.42578125" style="93" hidden="1"/>
    <col min="1798" max="2040" width="9.140625" style="93" hidden="1"/>
    <col min="2041" max="2041" width="9.5703125" style="93" hidden="1"/>
    <col min="2042" max="2042" width="12.42578125" style="93" hidden="1"/>
    <col min="2043" max="2043" width="12" style="93" hidden="1"/>
    <col min="2044" max="2044" width="12.85546875" style="93" hidden="1"/>
    <col min="2045" max="2045" width="11.140625" style="93" hidden="1"/>
    <col min="2046" max="2046" width="15.140625" style="93" hidden="1"/>
    <col min="2047" max="2047" width="14.140625" style="93" hidden="1"/>
    <col min="2048" max="2048" width="13.140625" style="93" hidden="1"/>
    <col min="2049" max="2049" width="13.42578125" style="93" hidden="1"/>
    <col min="2050" max="2050" width="14.28515625" style="93" hidden="1"/>
    <col min="2051" max="2051" width="13.42578125" style="93" hidden="1"/>
    <col min="2052" max="2052" width="12.85546875" style="93" hidden="1"/>
    <col min="2053" max="2053" width="14.42578125" style="93" hidden="1"/>
    <col min="2054" max="2296" width="9.140625" style="93" hidden="1"/>
    <col min="2297" max="2297" width="9.5703125" style="93" hidden="1"/>
    <col min="2298" max="2298" width="12.42578125" style="93" hidden="1"/>
    <col min="2299" max="2299" width="12" style="93" hidden="1"/>
    <col min="2300" max="2300" width="12.85546875" style="93" hidden="1"/>
    <col min="2301" max="2301" width="11.140625" style="93" hidden="1"/>
    <col min="2302" max="2302" width="15.140625" style="93" hidden="1"/>
    <col min="2303" max="2303" width="14.140625" style="93" hidden="1"/>
    <col min="2304" max="2304" width="13.140625" style="93" hidden="1"/>
    <col min="2305" max="2305" width="13.42578125" style="93" hidden="1"/>
    <col min="2306" max="2306" width="14.28515625" style="93" hidden="1"/>
    <col min="2307" max="2307" width="13.42578125" style="93" hidden="1"/>
    <col min="2308" max="2308" width="12.85546875" style="93" hidden="1"/>
    <col min="2309" max="2309" width="14.42578125" style="93" hidden="1"/>
    <col min="2310" max="2552" width="9.140625" style="93" hidden="1"/>
    <col min="2553" max="2553" width="9.5703125" style="93" hidden="1"/>
    <col min="2554" max="2554" width="12.42578125" style="93" hidden="1"/>
    <col min="2555" max="2555" width="12" style="93" hidden="1"/>
    <col min="2556" max="2556" width="12.85546875" style="93" hidden="1"/>
    <col min="2557" max="2557" width="11.140625" style="93" hidden="1"/>
    <col min="2558" max="2558" width="15.140625" style="93" hidden="1"/>
    <col min="2559" max="2559" width="14.140625" style="93" hidden="1"/>
    <col min="2560" max="2560" width="13.140625" style="93" hidden="1"/>
    <col min="2561" max="2561" width="13.42578125" style="93" hidden="1"/>
    <col min="2562" max="2562" width="14.28515625" style="93" hidden="1"/>
    <col min="2563" max="2563" width="13.42578125" style="93" hidden="1"/>
    <col min="2564" max="2564" width="12.85546875" style="93" hidden="1"/>
    <col min="2565" max="2565" width="14.42578125" style="93" hidden="1"/>
    <col min="2566" max="2808" width="9.140625" style="93" hidden="1"/>
    <col min="2809" max="2809" width="9.5703125" style="93" hidden="1"/>
    <col min="2810" max="2810" width="12.42578125" style="93" hidden="1"/>
    <col min="2811" max="2811" width="12" style="93" hidden="1"/>
    <col min="2812" max="2812" width="12.85546875" style="93" hidden="1"/>
    <col min="2813" max="2813" width="11.140625" style="93" hidden="1"/>
    <col min="2814" max="2814" width="15.140625" style="93" hidden="1"/>
    <col min="2815" max="2815" width="14.140625" style="93" hidden="1"/>
    <col min="2816" max="2816" width="13.140625" style="93" hidden="1"/>
    <col min="2817" max="2817" width="13.42578125" style="93" hidden="1"/>
    <col min="2818" max="2818" width="14.28515625" style="93" hidden="1"/>
    <col min="2819" max="2819" width="13.42578125" style="93" hidden="1"/>
    <col min="2820" max="2820" width="12.85546875" style="93" hidden="1"/>
    <col min="2821" max="2821" width="14.42578125" style="93" hidden="1"/>
    <col min="2822" max="3064" width="9.140625" style="93" hidden="1"/>
    <col min="3065" max="3065" width="9.5703125" style="93" hidden="1"/>
    <col min="3066" max="3066" width="12.42578125" style="93" hidden="1"/>
    <col min="3067" max="3067" width="12" style="93" hidden="1"/>
    <col min="3068" max="3068" width="12.85546875" style="93" hidden="1"/>
    <col min="3069" max="3069" width="11.140625" style="93" hidden="1"/>
    <col min="3070" max="3070" width="15.140625" style="93" hidden="1"/>
    <col min="3071" max="3071" width="14.140625" style="93" hidden="1"/>
    <col min="3072" max="3072" width="13.140625" style="93" hidden="1"/>
    <col min="3073" max="3073" width="13.42578125" style="93" hidden="1"/>
    <col min="3074" max="3074" width="14.28515625" style="93" hidden="1"/>
    <col min="3075" max="3075" width="13.42578125" style="93" hidden="1"/>
    <col min="3076" max="3076" width="12.85546875" style="93" hidden="1"/>
    <col min="3077" max="3077" width="14.42578125" style="93" hidden="1"/>
    <col min="3078" max="3320" width="9.140625" style="93" hidden="1"/>
    <col min="3321" max="3321" width="9.5703125" style="93" hidden="1"/>
    <col min="3322" max="3322" width="12.42578125" style="93" hidden="1"/>
    <col min="3323" max="3323" width="12" style="93" hidden="1"/>
    <col min="3324" max="3324" width="12.85546875" style="93" hidden="1"/>
    <col min="3325" max="3325" width="11.140625" style="93" hidden="1"/>
    <col min="3326" max="3326" width="15.140625" style="93" hidden="1"/>
    <col min="3327" max="3327" width="14.140625" style="93" hidden="1"/>
    <col min="3328" max="3328" width="13.140625" style="93" hidden="1"/>
    <col min="3329" max="3329" width="13.42578125" style="93" hidden="1"/>
    <col min="3330" max="3330" width="14.28515625" style="93" hidden="1"/>
    <col min="3331" max="3331" width="13.42578125" style="93" hidden="1"/>
    <col min="3332" max="3332" width="12.85546875" style="93" hidden="1"/>
    <col min="3333" max="3333" width="14.42578125" style="93" hidden="1"/>
    <col min="3334" max="3576" width="9.140625" style="93" hidden="1"/>
    <col min="3577" max="3577" width="9.5703125" style="93" hidden="1"/>
    <col min="3578" max="3578" width="12.42578125" style="93" hidden="1"/>
    <col min="3579" max="3579" width="12" style="93" hidden="1"/>
    <col min="3580" max="3580" width="12.85546875" style="93" hidden="1"/>
    <col min="3581" max="3581" width="11.140625" style="93" hidden="1"/>
    <col min="3582" max="3582" width="15.140625" style="93" hidden="1"/>
    <col min="3583" max="3583" width="14.140625" style="93" hidden="1"/>
    <col min="3584" max="3584" width="13.140625" style="93" hidden="1"/>
    <col min="3585" max="3585" width="13.42578125" style="93" hidden="1"/>
    <col min="3586" max="3586" width="14.28515625" style="93" hidden="1"/>
    <col min="3587" max="3587" width="13.42578125" style="93" hidden="1"/>
    <col min="3588" max="3588" width="12.85546875" style="93" hidden="1"/>
    <col min="3589" max="3589" width="14.42578125" style="93" hidden="1"/>
    <col min="3590" max="3832" width="9.140625" style="93" hidden="1"/>
    <col min="3833" max="3833" width="9.5703125" style="93" hidden="1"/>
    <col min="3834" max="3834" width="12.42578125" style="93" hidden="1"/>
    <col min="3835" max="3835" width="12" style="93" hidden="1"/>
    <col min="3836" max="3836" width="12.85546875" style="93" hidden="1"/>
    <col min="3837" max="3837" width="11.140625" style="93" hidden="1"/>
    <col min="3838" max="3838" width="15.140625" style="93" hidden="1"/>
    <col min="3839" max="3839" width="14.140625" style="93" hidden="1"/>
    <col min="3840" max="3840" width="13.140625" style="93" hidden="1"/>
    <col min="3841" max="3841" width="13.42578125" style="93" hidden="1"/>
    <col min="3842" max="3842" width="14.28515625" style="93" hidden="1"/>
    <col min="3843" max="3843" width="13.42578125" style="93" hidden="1"/>
    <col min="3844" max="3844" width="12.85546875" style="93" hidden="1"/>
    <col min="3845" max="3845" width="14.42578125" style="93" hidden="1"/>
    <col min="3846" max="4088" width="9.140625" style="93" hidden="1"/>
    <col min="4089" max="4089" width="9.5703125" style="93" hidden="1"/>
    <col min="4090" max="4090" width="12.42578125" style="93" hidden="1"/>
    <col min="4091" max="4091" width="12" style="93" hidden="1"/>
    <col min="4092" max="4092" width="12.85546875" style="93" hidden="1"/>
    <col min="4093" max="4093" width="11.140625" style="93" hidden="1"/>
    <col min="4094" max="4094" width="15.140625" style="93" hidden="1"/>
    <col min="4095" max="4095" width="14.140625" style="93" hidden="1"/>
    <col min="4096" max="4096" width="13.140625" style="93" hidden="1"/>
    <col min="4097" max="4097" width="13.42578125" style="93" hidden="1"/>
    <col min="4098" max="4098" width="14.28515625" style="93" hidden="1"/>
    <col min="4099" max="4099" width="13.42578125" style="93" hidden="1"/>
    <col min="4100" max="4100" width="12.85546875" style="93" hidden="1"/>
    <col min="4101" max="4101" width="14.42578125" style="93" hidden="1"/>
    <col min="4102" max="4344" width="9.140625" style="93" hidden="1"/>
    <col min="4345" max="4345" width="9.5703125" style="93" hidden="1"/>
    <col min="4346" max="4346" width="12.42578125" style="93" hidden="1"/>
    <col min="4347" max="4347" width="12" style="93" hidden="1"/>
    <col min="4348" max="4348" width="12.85546875" style="93" hidden="1"/>
    <col min="4349" max="4349" width="11.140625" style="93" hidden="1"/>
    <col min="4350" max="4350" width="15.140625" style="93" hidden="1"/>
    <col min="4351" max="4351" width="14.140625" style="93" hidden="1"/>
    <col min="4352" max="4352" width="13.140625" style="93" hidden="1"/>
    <col min="4353" max="4353" width="13.42578125" style="93" hidden="1"/>
    <col min="4354" max="4354" width="14.28515625" style="93" hidden="1"/>
    <col min="4355" max="4355" width="13.42578125" style="93" hidden="1"/>
    <col min="4356" max="4356" width="12.85546875" style="93" hidden="1"/>
    <col min="4357" max="4357" width="14.42578125" style="93" hidden="1"/>
    <col min="4358" max="4600" width="9.140625" style="93" hidden="1"/>
    <col min="4601" max="4601" width="9.5703125" style="93" hidden="1"/>
    <col min="4602" max="4602" width="12.42578125" style="93" hidden="1"/>
    <col min="4603" max="4603" width="12" style="93" hidden="1"/>
    <col min="4604" max="4604" width="12.85546875" style="93" hidden="1"/>
    <col min="4605" max="4605" width="11.140625" style="93" hidden="1"/>
    <col min="4606" max="4606" width="15.140625" style="93" hidden="1"/>
    <col min="4607" max="4607" width="14.140625" style="93" hidden="1"/>
    <col min="4608" max="4608" width="13.140625" style="93" hidden="1"/>
    <col min="4609" max="4609" width="13.42578125" style="93" hidden="1"/>
    <col min="4610" max="4610" width="14.28515625" style="93" hidden="1"/>
    <col min="4611" max="4611" width="13.42578125" style="93" hidden="1"/>
    <col min="4612" max="4612" width="12.85546875" style="93" hidden="1"/>
    <col min="4613" max="4613" width="14.42578125" style="93" hidden="1"/>
    <col min="4614" max="4856" width="9.140625" style="93" hidden="1"/>
    <col min="4857" max="4857" width="9.5703125" style="93" hidden="1"/>
    <col min="4858" max="4858" width="12.42578125" style="93" hidden="1"/>
    <col min="4859" max="4859" width="12" style="93" hidden="1"/>
    <col min="4860" max="4860" width="12.85546875" style="93" hidden="1"/>
    <col min="4861" max="4861" width="11.140625" style="93" hidden="1"/>
    <col min="4862" max="4862" width="15.140625" style="93" hidden="1"/>
    <col min="4863" max="4863" width="14.140625" style="93" hidden="1"/>
    <col min="4864" max="4864" width="13.140625" style="93" hidden="1"/>
    <col min="4865" max="4865" width="13.42578125" style="93" hidden="1"/>
    <col min="4866" max="4866" width="14.28515625" style="93" hidden="1"/>
    <col min="4867" max="4867" width="13.42578125" style="93" hidden="1"/>
    <col min="4868" max="4868" width="12.85546875" style="93" hidden="1"/>
    <col min="4869" max="4869" width="14.42578125" style="93" hidden="1"/>
    <col min="4870" max="5112" width="9.140625" style="93" hidden="1"/>
    <col min="5113" max="5113" width="9.5703125" style="93" hidden="1"/>
    <col min="5114" max="5114" width="12.42578125" style="93" hidden="1"/>
    <col min="5115" max="5115" width="12" style="93" hidden="1"/>
    <col min="5116" max="5116" width="12.85546875" style="93" hidden="1"/>
    <col min="5117" max="5117" width="11.140625" style="93" hidden="1"/>
    <col min="5118" max="5118" width="15.140625" style="93" hidden="1"/>
    <col min="5119" max="5119" width="14.140625" style="93" hidden="1"/>
    <col min="5120" max="5120" width="13.140625" style="93" hidden="1"/>
    <col min="5121" max="5121" width="13.42578125" style="93" hidden="1"/>
    <col min="5122" max="5122" width="14.28515625" style="93" hidden="1"/>
    <col min="5123" max="5123" width="13.42578125" style="93" hidden="1"/>
    <col min="5124" max="5124" width="12.85546875" style="93" hidden="1"/>
    <col min="5125" max="5125" width="14.42578125" style="93" hidden="1"/>
    <col min="5126" max="5368" width="9.140625" style="93" hidden="1"/>
    <col min="5369" max="5369" width="9.5703125" style="93" hidden="1"/>
    <col min="5370" max="5370" width="12.42578125" style="93" hidden="1"/>
    <col min="5371" max="5371" width="12" style="93" hidden="1"/>
    <col min="5372" max="5372" width="12.85546875" style="93" hidden="1"/>
    <col min="5373" max="5373" width="11.140625" style="93" hidden="1"/>
    <col min="5374" max="5374" width="15.140625" style="93" hidden="1"/>
    <col min="5375" max="5375" width="14.140625" style="93" hidden="1"/>
    <col min="5376" max="5376" width="13.140625" style="93" hidden="1"/>
    <col min="5377" max="5377" width="13.42578125" style="93" hidden="1"/>
    <col min="5378" max="5378" width="14.28515625" style="93" hidden="1"/>
    <col min="5379" max="5379" width="13.42578125" style="93" hidden="1"/>
    <col min="5380" max="5380" width="12.85546875" style="93" hidden="1"/>
    <col min="5381" max="5381" width="14.42578125" style="93" hidden="1"/>
    <col min="5382" max="5624" width="9.140625" style="93" hidden="1"/>
    <col min="5625" max="5625" width="9.5703125" style="93" hidden="1"/>
    <col min="5626" max="5626" width="12.42578125" style="93" hidden="1"/>
    <col min="5627" max="5627" width="12" style="93" hidden="1"/>
    <col min="5628" max="5628" width="12.85546875" style="93" hidden="1"/>
    <col min="5629" max="5629" width="11.140625" style="93" hidden="1"/>
    <col min="5630" max="5630" width="15.140625" style="93" hidden="1"/>
    <col min="5631" max="5631" width="14.140625" style="93" hidden="1"/>
    <col min="5632" max="5632" width="13.140625" style="93" hidden="1"/>
    <col min="5633" max="5633" width="13.42578125" style="93" hidden="1"/>
    <col min="5634" max="5634" width="14.28515625" style="93" hidden="1"/>
    <col min="5635" max="5635" width="13.42578125" style="93" hidden="1"/>
    <col min="5636" max="5636" width="12.85546875" style="93" hidden="1"/>
    <col min="5637" max="5637" width="14.42578125" style="93" hidden="1"/>
    <col min="5638" max="5880" width="9.140625" style="93" hidden="1"/>
    <col min="5881" max="5881" width="9.5703125" style="93" hidden="1"/>
    <col min="5882" max="5882" width="12.42578125" style="93" hidden="1"/>
    <col min="5883" max="5883" width="12" style="93" hidden="1"/>
    <col min="5884" max="5884" width="12.85546875" style="93" hidden="1"/>
    <col min="5885" max="5885" width="11.140625" style="93" hidden="1"/>
    <col min="5886" max="5886" width="15.140625" style="93" hidden="1"/>
    <col min="5887" max="5887" width="14.140625" style="93" hidden="1"/>
    <col min="5888" max="5888" width="13.140625" style="93" hidden="1"/>
    <col min="5889" max="5889" width="13.42578125" style="93" hidden="1"/>
    <col min="5890" max="5890" width="14.28515625" style="93" hidden="1"/>
    <col min="5891" max="5891" width="13.42578125" style="93" hidden="1"/>
    <col min="5892" max="5892" width="12.85546875" style="93" hidden="1"/>
    <col min="5893" max="5893" width="14.42578125" style="93" hidden="1"/>
    <col min="5894" max="6136" width="9.140625" style="93" hidden="1"/>
    <col min="6137" max="6137" width="9.5703125" style="93" hidden="1"/>
    <col min="6138" max="6138" width="12.42578125" style="93" hidden="1"/>
    <col min="6139" max="6139" width="12" style="93" hidden="1"/>
    <col min="6140" max="6140" width="12.85546875" style="93" hidden="1"/>
    <col min="6141" max="6141" width="11.140625" style="93" hidden="1"/>
    <col min="6142" max="6142" width="15.140625" style="93" hidden="1"/>
    <col min="6143" max="6143" width="14.140625" style="93" hidden="1"/>
    <col min="6144" max="6144" width="13.140625" style="93" hidden="1"/>
    <col min="6145" max="6145" width="13.42578125" style="93" hidden="1"/>
    <col min="6146" max="6146" width="14.28515625" style="93" hidden="1"/>
    <col min="6147" max="6147" width="13.42578125" style="93" hidden="1"/>
    <col min="6148" max="6148" width="12.85546875" style="93" hidden="1"/>
    <col min="6149" max="6149" width="14.42578125" style="93" hidden="1"/>
    <col min="6150" max="6392" width="9.140625" style="93" hidden="1"/>
    <col min="6393" max="6393" width="9.5703125" style="93" hidden="1"/>
    <col min="6394" max="6394" width="12.42578125" style="93" hidden="1"/>
    <col min="6395" max="6395" width="12" style="93" hidden="1"/>
    <col min="6396" max="6396" width="12.85546875" style="93" hidden="1"/>
    <col min="6397" max="6397" width="11.140625" style="93" hidden="1"/>
    <col min="6398" max="6398" width="15.140625" style="93" hidden="1"/>
    <col min="6399" max="6399" width="14.140625" style="93" hidden="1"/>
    <col min="6400" max="6400" width="13.140625" style="93" hidden="1"/>
    <col min="6401" max="6401" width="13.42578125" style="93" hidden="1"/>
    <col min="6402" max="6402" width="14.28515625" style="93" hidden="1"/>
    <col min="6403" max="6403" width="13.42578125" style="93" hidden="1"/>
    <col min="6404" max="6404" width="12.85546875" style="93" hidden="1"/>
    <col min="6405" max="6405" width="14.42578125" style="93" hidden="1"/>
    <col min="6406" max="6648" width="9.140625" style="93" hidden="1"/>
    <col min="6649" max="6649" width="9.5703125" style="93" hidden="1"/>
    <col min="6650" max="6650" width="12.42578125" style="93" hidden="1"/>
    <col min="6651" max="6651" width="12" style="93" hidden="1"/>
    <col min="6652" max="6652" width="12.85546875" style="93" hidden="1"/>
    <col min="6653" max="6653" width="11.140625" style="93" hidden="1"/>
    <col min="6654" max="6654" width="15.140625" style="93" hidden="1"/>
    <col min="6655" max="6655" width="14.140625" style="93" hidden="1"/>
    <col min="6656" max="6656" width="13.140625" style="93" hidden="1"/>
    <col min="6657" max="6657" width="13.42578125" style="93" hidden="1"/>
    <col min="6658" max="6658" width="14.28515625" style="93" hidden="1"/>
    <col min="6659" max="6659" width="13.42578125" style="93" hidden="1"/>
    <col min="6660" max="6660" width="12.85546875" style="93" hidden="1"/>
    <col min="6661" max="6661" width="14.42578125" style="93" hidden="1"/>
    <col min="6662" max="6904" width="9.140625" style="93" hidden="1"/>
    <col min="6905" max="6905" width="9.5703125" style="93" hidden="1"/>
    <col min="6906" max="6906" width="12.42578125" style="93" hidden="1"/>
    <col min="6907" max="6907" width="12" style="93" hidden="1"/>
    <col min="6908" max="6908" width="12.85546875" style="93" hidden="1"/>
    <col min="6909" max="6909" width="11.140625" style="93" hidden="1"/>
    <col min="6910" max="6910" width="15.140625" style="93" hidden="1"/>
    <col min="6911" max="6911" width="14.140625" style="93" hidden="1"/>
    <col min="6912" max="6912" width="13.140625" style="93" hidden="1"/>
    <col min="6913" max="6913" width="13.42578125" style="93" hidden="1"/>
    <col min="6914" max="6914" width="14.28515625" style="93" hidden="1"/>
    <col min="6915" max="6915" width="13.42578125" style="93" hidden="1"/>
    <col min="6916" max="6916" width="12.85546875" style="93" hidden="1"/>
    <col min="6917" max="6917" width="14.42578125" style="93" hidden="1"/>
    <col min="6918" max="7160" width="9.140625" style="93" hidden="1"/>
    <col min="7161" max="7161" width="9.5703125" style="93" hidden="1"/>
    <col min="7162" max="7162" width="12.42578125" style="93" hidden="1"/>
    <col min="7163" max="7163" width="12" style="93" hidden="1"/>
    <col min="7164" max="7164" width="12.85546875" style="93" hidden="1"/>
    <col min="7165" max="7165" width="11.140625" style="93" hidden="1"/>
    <col min="7166" max="7166" width="15.140625" style="93" hidden="1"/>
    <col min="7167" max="7167" width="14.140625" style="93" hidden="1"/>
    <col min="7168" max="7168" width="13.140625" style="93" hidden="1"/>
    <col min="7169" max="7169" width="13.42578125" style="93" hidden="1"/>
    <col min="7170" max="7170" width="14.28515625" style="93" hidden="1"/>
    <col min="7171" max="7171" width="13.42578125" style="93" hidden="1"/>
    <col min="7172" max="7172" width="12.85546875" style="93" hidden="1"/>
    <col min="7173" max="7173" width="14.42578125" style="93" hidden="1"/>
    <col min="7174" max="7416" width="9.140625" style="93" hidden="1"/>
    <col min="7417" max="7417" width="9.5703125" style="93" hidden="1"/>
    <col min="7418" max="7418" width="12.42578125" style="93" hidden="1"/>
    <col min="7419" max="7419" width="12" style="93" hidden="1"/>
    <col min="7420" max="7420" width="12.85546875" style="93" hidden="1"/>
    <col min="7421" max="7421" width="11.140625" style="93" hidden="1"/>
    <col min="7422" max="7422" width="15.140625" style="93" hidden="1"/>
    <col min="7423" max="7423" width="14.140625" style="93" hidden="1"/>
    <col min="7424" max="7424" width="13.140625" style="93" hidden="1"/>
    <col min="7425" max="7425" width="13.42578125" style="93" hidden="1"/>
    <col min="7426" max="7426" width="14.28515625" style="93" hidden="1"/>
    <col min="7427" max="7427" width="13.42578125" style="93" hidden="1"/>
    <col min="7428" max="7428" width="12.85546875" style="93" hidden="1"/>
    <col min="7429" max="7429" width="14.42578125" style="93" hidden="1"/>
    <col min="7430" max="7672" width="9.140625" style="93" hidden="1"/>
    <col min="7673" max="7673" width="9.5703125" style="93" hidden="1"/>
    <col min="7674" max="7674" width="12.42578125" style="93" hidden="1"/>
    <col min="7675" max="7675" width="12" style="93" hidden="1"/>
    <col min="7676" max="7676" width="12.85546875" style="93" hidden="1"/>
    <col min="7677" max="7677" width="11.140625" style="93" hidden="1"/>
    <col min="7678" max="7678" width="15.140625" style="93" hidden="1"/>
    <col min="7679" max="7679" width="14.140625" style="93" hidden="1"/>
    <col min="7680" max="7680" width="13.140625" style="93" hidden="1"/>
    <col min="7681" max="7681" width="13.42578125" style="93" hidden="1"/>
    <col min="7682" max="7682" width="14.28515625" style="93" hidden="1"/>
    <col min="7683" max="7683" width="13.42578125" style="93" hidden="1"/>
    <col min="7684" max="7684" width="12.85546875" style="93" hidden="1"/>
    <col min="7685" max="7685" width="14.42578125" style="93" hidden="1"/>
    <col min="7686" max="7928" width="9.140625" style="93" hidden="1"/>
    <col min="7929" max="7929" width="9.5703125" style="93" hidden="1"/>
    <col min="7930" max="7930" width="12.42578125" style="93" hidden="1"/>
    <col min="7931" max="7931" width="12" style="93" hidden="1"/>
    <col min="7932" max="7932" width="12.85546875" style="93" hidden="1"/>
    <col min="7933" max="7933" width="11.140625" style="93" hidden="1"/>
    <col min="7934" max="7934" width="15.140625" style="93" hidden="1"/>
    <col min="7935" max="7935" width="14.140625" style="93" hidden="1"/>
    <col min="7936" max="7936" width="13.140625" style="93" hidden="1"/>
    <col min="7937" max="7937" width="13.42578125" style="93" hidden="1"/>
    <col min="7938" max="7938" width="14.28515625" style="93" hidden="1"/>
    <col min="7939" max="7939" width="13.42578125" style="93" hidden="1"/>
    <col min="7940" max="7940" width="12.85546875" style="93" hidden="1"/>
    <col min="7941" max="7941" width="14.42578125" style="93" hidden="1"/>
    <col min="7942" max="8184" width="9.140625" style="93" hidden="1"/>
    <col min="8185" max="8185" width="9.5703125" style="93" hidden="1"/>
    <col min="8186" max="8186" width="12.42578125" style="93" hidden="1"/>
    <col min="8187" max="8187" width="12" style="93" hidden="1"/>
    <col min="8188" max="8188" width="12.85546875" style="93" hidden="1"/>
    <col min="8189" max="8189" width="11.140625" style="93" hidden="1"/>
    <col min="8190" max="8190" width="15.140625" style="93" hidden="1"/>
    <col min="8191" max="8191" width="14.140625" style="93" hidden="1"/>
    <col min="8192" max="8192" width="13.140625" style="93" hidden="1"/>
    <col min="8193" max="8193" width="13.42578125" style="93" hidden="1"/>
    <col min="8194" max="8194" width="14.28515625" style="93" hidden="1"/>
    <col min="8195" max="8195" width="13.42578125" style="93" hidden="1"/>
    <col min="8196" max="8196" width="12.85546875" style="93" hidden="1"/>
    <col min="8197" max="8197" width="14.42578125" style="93" hidden="1"/>
    <col min="8198" max="8440" width="9.140625" style="93" hidden="1"/>
    <col min="8441" max="8441" width="9.5703125" style="93" hidden="1"/>
    <col min="8442" max="8442" width="12.42578125" style="93" hidden="1"/>
    <col min="8443" max="8443" width="12" style="93" hidden="1"/>
    <col min="8444" max="8444" width="12.85546875" style="93" hidden="1"/>
    <col min="8445" max="8445" width="11.140625" style="93" hidden="1"/>
    <col min="8446" max="8446" width="15.140625" style="93" hidden="1"/>
    <col min="8447" max="8447" width="14.140625" style="93" hidden="1"/>
    <col min="8448" max="8448" width="13.140625" style="93" hidden="1"/>
    <col min="8449" max="8449" width="13.42578125" style="93" hidden="1"/>
    <col min="8450" max="8450" width="14.28515625" style="93" hidden="1"/>
    <col min="8451" max="8451" width="13.42578125" style="93" hidden="1"/>
    <col min="8452" max="8452" width="12.85546875" style="93" hidden="1"/>
    <col min="8453" max="8453" width="14.42578125" style="93" hidden="1"/>
    <col min="8454" max="8696" width="9.140625" style="93" hidden="1"/>
    <col min="8697" max="8697" width="9.5703125" style="93" hidden="1"/>
    <col min="8698" max="8698" width="12.42578125" style="93" hidden="1"/>
    <col min="8699" max="8699" width="12" style="93" hidden="1"/>
    <col min="8700" max="8700" width="12.85546875" style="93" hidden="1"/>
    <col min="8701" max="8701" width="11.140625" style="93" hidden="1"/>
    <col min="8702" max="8702" width="15.140625" style="93" hidden="1"/>
    <col min="8703" max="8703" width="14.140625" style="93" hidden="1"/>
    <col min="8704" max="8704" width="13.140625" style="93" hidden="1"/>
    <col min="8705" max="8705" width="13.42578125" style="93" hidden="1"/>
    <col min="8706" max="8706" width="14.28515625" style="93" hidden="1"/>
    <col min="8707" max="8707" width="13.42578125" style="93" hidden="1"/>
    <col min="8708" max="8708" width="12.85546875" style="93" hidden="1"/>
    <col min="8709" max="8709" width="14.42578125" style="93" hidden="1"/>
    <col min="8710" max="8952" width="9.140625" style="93" hidden="1"/>
    <col min="8953" max="8953" width="9.5703125" style="93" hidden="1"/>
    <col min="8954" max="8954" width="12.42578125" style="93" hidden="1"/>
    <col min="8955" max="8955" width="12" style="93" hidden="1"/>
    <col min="8956" max="8956" width="12.85546875" style="93" hidden="1"/>
    <col min="8957" max="8957" width="11.140625" style="93" hidden="1"/>
    <col min="8958" max="8958" width="15.140625" style="93" hidden="1"/>
    <col min="8959" max="8959" width="14.140625" style="93" hidden="1"/>
    <col min="8960" max="8960" width="13.140625" style="93" hidden="1"/>
    <col min="8961" max="8961" width="13.42578125" style="93" hidden="1"/>
    <col min="8962" max="8962" width="14.28515625" style="93" hidden="1"/>
    <col min="8963" max="8963" width="13.42578125" style="93" hidden="1"/>
    <col min="8964" max="8964" width="12.85546875" style="93" hidden="1"/>
    <col min="8965" max="8965" width="14.42578125" style="93" hidden="1"/>
    <col min="8966" max="9208" width="9.140625" style="93" hidden="1"/>
    <col min="9209" max="9209" width="9.5703125" style="93" hidden="1"/>
    <col min="9210" max="9210" width="12.42578125" style="93" hidden="1"/>
    <col min="9211" max="9211" width="12" style="93" hidden="1"/>
    <col min="9212" max="9212" width="12.85546875" style="93" hidden="1"/>
    <col min="9213" max="9213" width="11.140625" style="93" hidden="1"/>
    <col min="9214" max="9214" width="15.140625" style="93" hidden="1"/>
    <col min="9215" max="9215" width="14.140625" style="93" hidden="1"/>
    <col min="9216" max="9216" width="13.140625" style="93" hidden="1"/>
    <col min="9217" max="9217" width="13.42578125" style="93" hidden="1"/>
    <col min="9218" max="9218" width="14.28515625" style="93" hidden="1"/>
    <col min="9219" max="9219" width="13.42578125" style="93" hidden="1"/>
    <col min="9220" max="9220" width="12.85546875" style="93" hidden="1"/>
    <col min="9221" max="9221" width="14.42578125" style="93" hidden="1"/>
    <col min="9222" max="9464" width="9.140625" style="93" hidden="1"/>
    <col min="9465" max="9465" width="9.5703125" style="93" hidden="1"/>
    <col min="9466" max="9466" width="12.42578125" style="93" hidden="1"/>
    <col min="9467" max="9467" width="12" style="93" hidden="1"/>
    <col min="9468" max="9468" width="12.85546875" style="93" hidden="1"/>
    <col min="9469" max="9469" width="11.140625" style="93" hidden="1"/>
    <col min="9470" max="9470" width="15.140625" style="93" hidden="1"/>
    <col min="9471" max="9471" width="14.140625" style="93" hidden="1"/>
    <col min="9472" max="9472" width="13.140625" style="93" hidden="1"/>
    <col min="9473" max="9473" width="13.42578125" style="93" hidden="1"/>
    <col min="9474" max="9474" width="14.28515625" style="93" hidden="1"/>
    <col min="9475" max="9475" width="13.42578125" style="93" hidden="1"/>
    <col min="9476" max="9476" width="12.85546875" style="93" hidden="1"/>
    <col min="9477" max="9477" width="14.42578125" style="93" hidden="1"/>
    <col min="9478" max="9720" width="9.140625" style="93" hidden="1"/>
    <col min="9721" max="9721" width="9.5703125" style="93" hidden="1"/>
    <col min="9722" max="9722" width="12.42578125" style="93" hidden="1"/>
    <col min="9723" max="9723" width="12" style="93" hidden="1"/>
    <col min="9724" max="9724" width="12.85546875" style="93" hidden="1"/>
    <col min="9725" max="9725" width="11.140625" style="93" hidden="1"/>
    <col min="9726" max="9726" width="15.140625" style="93" hidden="1"/>
    <col min="9727" max="9727" width="14.140625" style="93" hidden="1"/>
    <col min="9728" max="9728" width="13.140625" style="93" hidden="1"/>
    <col min="9729" max="9729" width="13.42578125" style="93" hidden="1"/>
    <col min="9730" max="9730" width="14.28515625" style="93" hidden="1"/>
    <col min="9731" max="9731" width="13.42578125" style="93" hidden="1"/>
    <col min="9732" max="9732" width="12.85546875" style="93" hidden="1"/>
    <col min="9733" max="9733" width="14.42578125" style="93" hidden="1"/>
    <col min="9734" max="9976" width="9.140625" style="93" hidden="1"/>
    <col min="9977" max="9977" width="9.5703125" style="93" hidden="1"/>
    <col min="9978" max="9978" width="12.42578125" style="93" hidden="1"/>
    <col min="9979" max="9979" width="12" style="93" hidden="1"/>
    <col min="9980" max="9980" width="12.85546875" style="93" hidden="1"/>
    <col min="9981" max="9981" width="11.140625" style="93" hidden="1"/>
    <col min="9982" max="9982" width="15.140625" style="93" hidden="1"/>
    <col min="9983" max="9983" width="14.140625" style="93" hidden="1"/>
    <col min="9984" max="9984" width="13.140625" style="93" hidden="1"/>
    <col min="9985" max="9985" width="13.42578125" style="93" hidden="1"/>
    <col min="9986" max="9986" width="14.28515625" style="93" hidden="1"/>
    <col min="9987" max="9987" width="13.42578125" style="93" hidden="1"/>
    <col min="9988" max="9988" width="12.85546875" style="93" hidden="1"/>
    <col min="9989" max="9989" width="14.42578125" style="93" hidden="1"/>
    <col min="9990" max="10232" width="9.140625" style="93" hidden="1"/>
    <col min="10233" max="10233" width="9.5703125" style="93" hidden="1"/>
    <col min="10234" max="10234" width="12.42578125" style="93" hidden="1"/>
    <col min="10235" max="10235" width="12" style="93" hidden="1"/>
    <col min="10236" max="10236" width="12.85546875" style="93" hidden="1"/>
    <col min="10237" max="10237" width="11.140625" style="93" hidden="1"/>
    <col min="10238" max="10238" width="15.140625" style="93" hidden="1"/>
    <col min="10239" max="10239" width="14.140625" style="93" hidden="1"/>
    <col min="10240" max="10240" width="13.140625" style="93" hidden="1"/>
    <col min="10241" max="10241" width="13.42578125" style="93" hidden="1"/>
    <col min="10242" max="10242" width="14.28515625" style="93" hidden="1"/>
    <col min="10243" max="10243" width="13.42578125" style="93" hidden="1"/>
    <col min="10244" max="10244" width="12.85546875" style="93" hidden="1"/>
    <col min="10245" max="10245" width="14.42578125" style="93" hidden="1"/>
    <col min="10246" max="10488" width="9.140625" style="93" hidden="1"/>
    <col min="10489" max="10489" width="9.5703125" style="93" hidden="1"/>
    <col min="10490" max="10490" width="12.42578125" style="93" hidden="1"/>
    <col min="10491" max="10491" width="12" style="93" hidden="1"/>
    <col min="10492" max="10492" width="12.85546875" style="93" hidden="1"/>
    <col min="10493" max="10493" width="11.140625" style="93" hidden="1"/>
    <col min="10494" max="10494" width="15.140625" style="93" hidden="1"/>
    <col min="10495" max="10495" width="14.140625" style="93" hidden="1"/>
    <col min="10496" max="10496" width="13.140625" style="93" hidden="1"/>
    <col min="10497" max="10497" width="13.42578125" style="93" hidden="1"/>
    <col min="10498" max="10498" width="14.28515625" style="93" hidden="1"/>
    <col min="10499" max="10499" width="13.42578125" style="93" hidden="1"/>
    <col min="10500" max="10500" width="12.85546875" style="93" hidden="1"/>
    <col min="10501" max="10501" width="14.42578125" style="93" hidden="1"/>
    <col min="10502" max="10744" width="9.140625" style="93" hidden="1"/>
    <col min="10745" max="10745" width="9.5703125" style="93" hidden="1"/>
    <col min="10746" max="10746" width="12.42578125" style="93" hidden="1"/>
    <col min="10747" max="10747" width="12" style="93" hidden="1"/>
    <col min="10748" max="10748" width="12.85546875" style="93" hidden="1"/>
    <col min="10749" max="10749" width="11.140625" style="93" hidden="1"/>
    <col min="10750" max="10750" width="15.140625" style="93" hidden="1"/>
    <col min="10751" max="10751" width="14.140625" style="93" hidden="1"/>
    <col min="10752" max="10752" width="13.140625" style="93" hidden="1"/>
    <col min="10753" max="10753" width="13.42578125" style="93" hidden="1"/>
    <col min="10754" max="10754" width="14.28515625" style="93" hidden="1"/>
    <col min="10755" max="10755" width="13.42578125" style="93" hidden="1"/>
    <col min="10756" max="10756" width="12.85546875" style="93" hidden="1"/>
    <col min="10757" max="10757" width="14.42578125" style="93" hidden="1"/>
    <col min="10758" max="11000" width="9.140625" style="93" hidden="1"/>
    <col min="11001" max="11001" width="9.5703125" style="93" hidden="1"/>
    <col min="11002" max="11002" width="12.42578125" style="93" hidden="1"/>
    <col min="11003" max="11003" width="12" style="93" hidden="1"/>
    <col min="11004" max="11004" width="12.85546875" style="93" hidden="1"/>
    <col min="11005" max="11005" width="11.140625" style="93" hidden="1"/>
    <col min="11006" max="11006" width="15.140625" style="93" hidden="1"/>
    <col min="11007" max="11007" width="14.140625" style="93" hidden="1"/>
    <col min="11008" max="11008" width="13.140625" style="93" hidden="1"/>
    <col min="11009" max="11009" width="13.42578125" style="93" hidden="1"/>
    <col min="11010" max="11010" width="14.28515625" style="93" hidden="1"/>
    <col min="11011" max="11011" width="13.42578125" style="93" hidden="1"/>
    <col min="11012" max="11012" width="12.85546875" style="93" hidden="1"/>
    <col min="11013" max="11013" width="14.42578125" style="93" hidden="1"/>
    <col min="11014" max="11256" width="9.140625" style="93" hidden="1"/>
    <col min="11257" max="11257" width="9.5703125" style="93" hidden="1"/>
    <col min="11258" max="11258" width="12.42578125" style="93" hidden="1"/>
    <col min="11259" max="11259" width="12" style="93" hidden="1"/>
    <col min="11260" max="11260" width="12.85546875" style="93" hidden="1"/>
    <col min="11261" max="11261" width="11.140625" style="93" hidden="1"/>
    <col min="11262" max="11262" width="15.140625" style="93" hidden="1"/>
    <col min="11263" max="11263" width="14.140625" style="93" hidden="1"/>
    <col min="11264" max="11264" width="13.140625" style="93" hidden="1"/>
    <col min="11265" max="11265" width="13.42578125" style="93" hidden="1"/>
    <col min="11266" max="11266" width="14.28515625" style="93" hidden="1"/>
    <col min="11267" max="11267" width="13.42578125" style="93" hidden="1"/>
    <col min="11268" max="11268" width="12.85546875" style="93" hidden="1"/>
    <col min="11269" max="11269" width="14.42578125" style="93" hidden="1"/>
    <col min="11270" max="11512" width="9.140625" style="93" hidden="1"/>
    <col min="11513" max="11513" width="9.5703125" style="93" hidden="1"/>
    <col min="11514" max="11514" width="12.42578125" style="93" hidden="1"/>
    <col min="11515" max="11515" width="12" style="93" hidden="1"/>
    <col min="11516" max="11516" width="12.85546875" style="93" hidden="1"/>
    <col min="11517" max="11517" width="11.140625" style="93" hidden="1"/>
    <col min="11518" max="11518" width="15.140625" style="93" hidden="1"/>
    <col min="11519" max="11519" width="14.140625" style="93" hidden="1"/>
    <col min="11520" max="11520" width="13.140625" style="93" hidden="1"/>
    <col min="11521" max="11521" width="13.42578125" style="93" hidden="1"/>
    <col min="11522" max="11522" width="14.28515625" style="93" hidden="1"/>
    <col min="11523" max="11523" width="13.42578125" style="93" hidden="1"/>
    <col min="11524" max="11524" width="12.85546875" style="93" hidden="1"/>
    <col min="11525" max="11525" width="14.42578125" style="93" hidden="1"/>
    <col min="11526" max="11768" width="9.140625" style="93" hidden="1"/>
    <col min="11769" max="11769" width="9.5703125" style="93" hidden="1"/>
    <col min="11770" max="11770" width="12.42578125" style="93" hidden="1"/>
    <col min="11771" max="11771" width="12" style="93" hidden="1"/>
    <col min="11772" max="11772" width="12.85546875" style="93" hidden="1"/>
    <col min="11773" max="11773" width="11.140625" style="93" hidden="1"/>
    <col min="11774" max="11774" width="15.140625" style="93" hidden="1"/>
    <col min="11775" max="11775" width="14.140625" style="93" hidden="1"/>
    <col min="11776" max="11776" width="13.140625" style="93" hidden="1"/>
    <col min="11777" max="11777" width="13.42578125" style="93" hidden="1"/>
    <col min="11778" max="11778" width="14.28515625" style="93" hidden="1"/>
    <col min="11779" max="11779" width="13.42578125" style="93" hidden="1"/>
    <col min="11780" max="11780" width="12.85546875" style="93" hidden="1"/>
    <col min="11781" max="11781" width="14.42578125" style="93" hidden="1"/>
    <col min="11782" max="12024" width="9.140625" style="93" hidden="1"/>
    <col min="12025" max="12025" width="9.5703125" style="93" hidden="1"/>
    <col min="12026" max="12026" width="12.42578125" style="93" hidden="1"/>
    <col min="12027" max="12027" width="12" style="93" hidden="1"/>
    <col min="12028" max="12028" width="12.85546875" style="93" hidden="1"/>
    <col min="12029" max="12029" width="11.140625" style="93" hidden="1"/>
    <col min="12030" max="12030" width="15.140625" style="93" hidden="1"/>
    <col min="12031" max="12031" width="14.140625" style="93" hidden="1"/>
    <col min="12032" max="12032" width="13.140625" style="93" hidden="1"/>
    <col min="12033" max="12033" width="13.42578125" style="93" hidden="1"/>
    <col min="12034" max="12034" width="14.28515625" style="93" hidden="1"/>
    <col min="12035" max="12035" width="13.42578125" style="93" hidden="1"/>
    <col min="12036" max="12036" width="12.85546875" style="93" hidden="1"/>
    <col min="12037" max="12037" width="14.42578125" style="93" hidden="1"/>
    <col min="12038" max="12280" width="9.140625" style="93" hidden="1"/>
    <col min="12281" max="12281" width="9.5703125" style="93" hidden="1"/>
    <col min="12282" max="12282" width="12.42578125" style="93" hidden="1"/>
    <col min="12283" max="12283" width="12" style="93" hidden="1"/>
    <col min="12284" max="12284" width="12.85546875" style="93" hidden="1"/>
    <col min="12285" max="12285" width="11.140625" style="93" hidden="1"/>
    <col min="12286" max="12286" width="15.140625" style="93" hidden="1"/>
    <col min="12287" max="12287" width="14.140625" style="93" hidden="1"/>
    <col min="12288" max="12288" width="13.140625" style="93" hidden="1"/>
    <col min="12289" max="12289" width="13.42578125" style="93" hidden="1"/>
    <col min="12290" max="12290" width="14.28515625" style="93" hidden="1"/>
    <col min="12291" max="12291" width="13.42578125" style="93" hidden="1"/>
    <col min="12292" max="12292" width="12.85546875" style="93" hidden="1"/>
    <col min="12293" max="12293" width="14.42578125" style="93" hidden="1"/>
    <col min="12294" max="12536" width="9.140625" style="93" hidden="1"/>
    <col min="12537" max="12537" width="9.5703125" style="93" hidden="1"/>
    <col min="12538" max="12538" width="12.42578125" style="93" hidden="1"/>
    <col min="12539" max="12539" width="12" style="93" hidden="1"/>
    <col min="12540" max="12540" width="12.85546875" style="93" hidden="1"/>
    <col min="12541" max="12541" width="11.140625" style="93" hidden="1"/>
    <col min="12542" max="12542" width="15.140625" style="93" hidden="1"/>
    <col min="12543" max="12543" width="14.140625" style="93" hidden="1"/>
    <col min="12544" max="12544" width="13.140625" style="93" hidden="1"/>
    <col min="12545" max="12545" width="13.42578125" style="93" hidden="1"/>
    <col min="12546" max="12546" width="14.28515625" style="93" hidden="1"/>
    <col min="12547" max="12547" width="13.42578125" style="93" hidden="1"/>
    <col min="12548" max="12548" width="12.85546875" style="93" hidden="1"/>
    <col min="12549" max="12549" width="14.42578125" style="93" hidden="1"/>
    <col min="12550" max="12792" width="9.140625" style="93" hidden="1"/>
    <col min="12793" max="12793" width="9.5703125" style="93" hidden="1"/>
    <col min="12794" max="12794" width="12.42578125" style="93" hidden="1"/>
    <col min="12795" max="12795" width="12" style="93" hidden="1"/>
    <col min="12796" max="12796" width="12.85546875" style="93" hidden="1"/>
    <col min="12797" max="12797" width="11.140625" style="93" hidden="1"/>
    <col min="12798" max="12798" width="15.140625" style="93" hidden="1"/>
    <col min="12799" max="12799" width="14.140625" style="93" hidden="1"/>
    <col min="12800" max="12800" width="13.140625" style="93" hidden="1"/>
    <col min="12801" max="12801" width="13.42578125" style="93" hidden="1"/>
    <col min="12802" max="12802" width="14.28515625" style="93" hidden="1"/>
    <col min="12803" max="12803" width="13.42578125" style="93" hidden="1"/>
    <col min="12804" max="12804" width="12.85546875" style="93" hidden="1"/>
    <col min="12805" max="12805" width="14.42578125" style="93" hidden="1"/>
    <col min="12806" max="13048" width="9.140625" style="93" hidden="1"/>
    <col min="13049" max="13049" width="9.5703125" style="93" hidden="1"/>
    <col min="13050" max="13050" width="12.42578125" style="93" hidden="1"/>
    <col min="13051" max="13051" width="12" style="93" hidden="1"/>
    <col min="13052" max="13052" width="12.85546875" style="93" hidden="1"/>
    <col min="13053" max="13053" width="11.140625" style="93" hidden="1"/>
    <col min="13054" max="13054" width="15.140625" style="93" hidden="1"/>
    <col min="13055" max="13055" width="14.140625" style="93" hidden="1"/>
    <col min="13056" max="13056" width="13.140625" style="93" hidden="1"/>
    <col min="13057" max="13057" width="13.42578125" style="93" hidden="1"/>
    <col min="13058" max="13058" width="14.28515625" style="93" hidden="1"/>
    <col min="13059" max="13059" width="13.42578125" style="93" hidden="1"/>
    <col min="13060" max="13060" width="12.85546875" style="93" hidden="1"/>
    <col min="13061" max="13061" width="14.42578125" style="93" hidden="1"/>
    <col min="13062" max="13304" width="9.140625" style="93" hidden="1"/>
    <col min="13305" max="13305" width="9.5703125" style="93" hidden="1"/>
    <col min="13306" max="13306" width="12.42578125" style="93" hidden="1"/>
    <col min="13307" max="13307" width="12" style="93" hidden="1"/>
    <col min="13308" max="13308" width="12.85546875" style="93" hidden="1"/>
    <col min="13309" max="13309" width="11.140625" style="93" hidden="1"/>
    <col min="13310" max="13310" width="15.140625" style="93" hidden="1"/>
    <col min="13311" max="13311" width="14.140625" style="93" hidden="1"/>
    <col min="13312" max="13312" width="13.140625" style="93" hidden="1"/>
    <col min="13313" max="13313" width="13.42578125" style="93" hidden="1"/>
    <col min="13314" max="13314" width="14.28515625" style="93" hidden="1"/>
    <col min="13315" max="13315" width="13.42578125" style="93" hidden="1"/>
    <col min="13316" max="13316" width="12.85546875" style="93" hidden="1"/>
    <col min="13317" max="13317" width="14.42578125" style="93" hidden="1"/>
    <col min="13318" max="13560" width="9.140625" style="93" hidden="1"/>
    <col min="13561" max="13561" width="9.5703125" style="93" hidden="1"/>
    <col min="13562" max="13562" width="12.42578125" style="93" hidden="1"/>
    <col min="13563" max="13563" width="12" style="93" hidden="1"/>
    <col min="13564" max="13564" width="12.85546875" style="93" hidden="1"/>
    <col min="13565" max="13565" width="11.140625" style="93" hidden="1"/>
    <col min="13566" max="13566" width="15.140625" style="93" hidden="1"/>
    <col min="13567" max="13567" width="14.140625" style="93" hidden="1"/>
    <col min="13568" max="13568" width="13.140625" style="93" hidden="1"/>
    <col min="13569" max="13569" width="13.42578125" style="93" hidden="1"/>
    <col min="13570" max="13570" width="14.28515625" style="93" hidden="1"/>
    <col min="13571" max="13571" width="13.42578125" style="93" hidden="1"/>
    <col min="13572" max="13572" width="12.85546875" style="93" hidden="1"/>
    <col min="13573" max="13573" width="14.42578125" style="93" hidden="1"/>
    <col min="13574" max="13816" width="9.140625" style="93" hidden="1"/>
    <col min="13817" max="13817" width="9.5703125" style="93" hidden="1"/>
    <col min="13818" max="13818" width="12.42578125" style="93" hidden="1"/>
    <col min="13819" max="13819" width="12" style="93" hidden="1"/>
    <col min="13820" max="13820" width="12.85546875" style="93" hidden="1"/>
    <col min="13821" max="13821" width="11.140625" style="93" hidden="1"/>
    <col min="13822" max="13822" width="15.140625" style="93" hidden="1"/>
    <col min="13823" max="13823" width="14.140625" style="93" hidden="1"/>
    <col min="13824" max="13824" width="13.140625" style="93" hidden="1"/>
    <col min="13825" max="13825" width="13.42578125" style="93" hidden="1"/>
    <col min="13826" max="13826" width="14.28515625" style="93" hidden="1"/>
    <col min="13827" max="13827" width="13.42578125" style="93" hidden="1"/>
    <col min="13828" max="13828" width="12.85546875" style="93" hidden="1"/>
    <col min="13829" max="13829" width="14.42578125" style="93" hidden="1"/>
    <col min="13830" max="14072" width="9.140625" style="93" hidden="1"/>
    <col min="14073" max="14073" width="9.5703125" style="93" hidden="1"/>
    <col min="14074" max="14074" width="12.42578125" style="93" hidden="1"/>
    <col min="14075" max="14075" width="12" style="93" hidden="1"/>
    <col min="14076" max="14076" width="12.85546875" style="93" hidden="1"/>
    <col min="14077" max="14077" width="11.140625" style="93" hidden="1"/>
    <col min="14078" max="14078" width="15.140625" style="93" hidden="1"/>
    <col min="14079" max="14079" width="14.140625" style="93" hidden="1"/>
    <col min="14080" max="14080" width="13.140625" style="93" hidden="1"/>
    <col min="14081" max="14081" width="13.42578125" style="93" hidden="1"/>
    <col min="14082" max="14082" width="14.28515625" style="93" hidden="1"/>
    <col min="14083" max="14083" width="13.42578125" style="93" hidden="1"/>
    <col min="14084" max="14084" width="12.85546875" style="93" hidden="1"/>
    <col min="14085" max="14085" width="14.42578125" style="93" hidden="1"/>
    <col min="14086" max="14328" width="9.140625" style="93" hidden="1"/>
    <col min="14329" max="14329" width="9.5703125" style="93" hidden="1"/>
    <col min="14330" max="14330" width="12.42578125" style="93" hidden="1"/>
    <col min="14331" max="14331" width="12" style="93" hidden="1"/>
    <col min="14332" max="14332" width="12.85546875" style="93" hidden="1"/>
    <col min="14333" max="14333" width="11.140625" style="93" hidden="1"/>
    <col min="14334" max="14334" width="15.140625" style="93" hidden="1"/>
    <col min="14335" max="14335" width="14.140625" style="93" hidden="1"/>
    <col min="14336" max="14336" width="13.140625" style="93" hidden="1"/>
    <col min="14337" max="14337" width="13.42578125" style="93" hidden="1"/>
    <col min="14338" max="14338" width="14.28515625" style="93" hidden="1"/>
    <col min="14339" max="14339" width="13.42578125" style="93" hidden="1"/>
    <col min="14340" max="14340" width="12.85546875" style="93" hidden="1"/>
    <col min="14341" max="14341" width="14.42578125" style="93" hidden="1"/>
    <col min="14342" max="14584" width="9.140625" style="93" hidden="1"/>
    <col min="14585" max="14585" width="9.5703125" style="93" hidden="1"/>
    <col min="14586" max="14586" width="12.42578125" style="93" hidden="1"/>
    <col min="14587" max="14587" width="12" style="93" hidden="1"/>
    <col min="14588" max="14588" width="12.85546875" style="93" hidden="1"/>
    <col min="14589" max="14589" width="11.140625" style="93" hidden="1"/>
    <col min="14590" max="14590" width="15.140625" style="93" hidden="1"/>
    <col min="14591" max="14591" width="14.140625" style="93" hidden="1"/>
    <col min="14592" max="14592" width="13.140625" style="93" hidden="1"/>
    <col min="14593" max="14593" width="13.42578125" style="93" hidden="1"/>
    <col min="14594" max="14594" width="14.28515625" style="93" hidden="1"/>
    <col min="14595" max="14595" width="13.42578125" style="93" hidden="1"/>
    <col min="14596" max="14596" width="12.85546875" style="93" hidden="1"/>
    <col min="14597" max="14597" width="14.42578125" style="93" hidden="1"/>
    <col min="14598" max="14840" width="9.140625" style="93" hidden="1"/>
    <col min="14841" max="14841" width="9.5703125" style="93" hidden="1"/>
    <col min="14842" max="14842" width="12.42578125" style="93" hidden="1"/>
    <col min="14843" max="14843" width="12" style="93" hidden="1"/>
    <col min="14844" max="14844" width="12.85546875" style="93" hidden="1"/>
    <col min="14845" max="14845" width="11.140625" style="93" hidden="1"/>
    <col min="14846" max="14846" width="15.140625" style="93" hidden="1"/>
    <col min="14847" max="14847" width="14.140625" style="93" hidden="1"/>
    <col min="14848" max="14848" width="13.140625" style="93" hidden="1"/>
    <col min="14849" max="14849" width="13.42578125" style="93" hidden="1"/>
    <col min="14850" max="14850" width="14.28515625" style="93" hidden="1"/>
    <col min="14851" max="14851" width="13.42578125" style="93" hidden="1"/>
    <col min="14852" max="14852" width="12.85546875" style="93" hidden="1"/>
    <col min="14853" max="14853" width="14.42578125" style="93" hidden="1"/>
    <col min="14854" max="15096" width="9.140625" style="93" hidden="1"/>
    <col min="15097" max="15097" width="9.5703125" style="93" hidden="1"/>
    <col min="15098" max="15098" width="12.42578125" style="93" hidden="1"/>
    <col min="15099" max="15099" width="12" style="93" hidden="1"/>
    <col min="15100" max="15100" width="12.85546875" style="93" hidden="1"/>
    <col min="15101" max="15101" width="11.140625" style="93" hidden="1"/>
    <col min="15102" max="15102" width="15.140625" style="93" hidden="1"/>
    <col min="15103" max="15103" width="14.140625" style="93" hidden="1"/>
    <col min="15104" max="15104" width="13.140625" style="93" hidden="1"/>
    <col min="15105" max="15105" width="13.42578125" style="93" hidden="1"/>
    <col min="15106" max="15106" width="14.28515625" style="93" hidden="1"/>
    <col min="15107" max="15107" width="13.42578125" style="93" hidden="1"/>
    <col min="15108" max="15108" width="12.85546875" style="93" hidden="1"/>
    <col min="15109" max="15109" width="14.42578125" style="93" hidden="1"/>
    <col min="15110" max="15352" width="9.140625" style="93" hidden="1"/>
    <col min="15353" max="15353" width="9.5703125" style="93" hidden="1"/>
    <col min="15354" max="15354" width="12.42578125" style="93" hidden="1"/>
    <col min="15355" max="15355" width="12" style="93" hidden="1"/>
    <col min="15356" max="15356" width="12.85546875" style="93" hidden="1"/>
    <col min="15357" max="15357" width="11.140625" style="93" hidden="1"/>
    <col min="15358" max="15358" width="15.140625" style="93" hidden="1"/>
    <col min="15359" max="15359" width="14.140625" style="93" hidden="1"/>
    <col min="15360" max="15360" width="13.140625" style="93" hidden="1"/>
    <col min="15361" max="15361" width="13.42578125" style="93" hidden="1"/>
    <col min="15362" max="15362" width="14.28515625" style="93" hidden="1"/>
    <col min="15363" max="15363" width="13.42578125" style="93" hidden="1"/>
    <col min="15364" max="15364" width="12.85546875" style="93" hidden="1"/>
    <col min="15365" max="15365" width="14.42578125" style="93" hidden="1"/>
    <col min="15366" max="15608" width="9.140625" style="93" hidden="1"/>
    <col min="15609" max="15609" width="9.5703125" style="93" hidden="1"/>
    <col min="15610" max="15610" width="12.42578125" style="93" hidden="1"/>
    <col min="15611" max="15611" width="12" style="93" hidden="1"/>
    <col min="15612" max="15612" width="12.85546875" style="93" hidden="1"/>
    <col min="15613" max="15613" width="11.140625" style="93" hidden="1"/>
    <col min="15614" max="15614" width="15.140625" style="93" hidden="1"/>
    <col min="15615" max="15615" width="14.140625" style="93" hidden="1"/>
    <col min="15616" max="15616" width="13.140625" style="93" hidden="1"/>
    <col min="15617" max="15617" width="13.42578125" style="93" hidden="1"/>
    <col min="15618" max="15618" width="14.28515625" style="93" hidden="1"/>
    <col min="15619" max="15619" width="13.42578125" style="93" hidden="1"/>
    <col min="15620" max="15620" width="12.85546875" style="93" hidden="1"/>
    <col min="15621" max="15621" width="14.42578125" style="93" hidden="1"/>
    <col min="15622" max="15864" width="9.140625" style="93" hidden="1"/>
    <col min="15865" max="15865" width="9.5703125" style="93" hidden="1"/>
    <col min="15866" max="15866" width="12.42578125" style="93" hidden="1"/>
    <col min="15867" max="15867" width="12" style="93" hidden="1"/>
    <col min="15868" max="15868" width="12.85546875" style="93" hidden="1"/>
    <col min="15869" max="15869" width="11.140625" style="93" hidden="1"/>
    <col min="15870" max="15870" width="15.140625" style="93" hidden="1"/>
    <col min="15871" max="15871" width="14.140625" style="93" hidden="1"/>
    <col min="15872" max="15872" width="13.140625" style="93" hidden="1"/>
    <col min="15873" max="15873" width="13.42578125" style="93" hidden="1"/>
    <col min="15874" max="15874" width="14.28515625" style="93" hidden="1"/>
    <col min="15875" max="15875" width="13.42578125" style="93" hidden="1"/>
    <col min="15876" max="15876" width="12.85546875" style="93" hidden="1"/>
    <col min="15877" max="15877" width="14.42578125" style="93" hidden="1"/>
    <col min="15878" max="16120" width="9.140625" style="93" hidden="1"/>
    <col min="16121" max="16121" width="9.5703125" style="93" hidden="1"/>
    <col min="16122" max="16122" width="12.42578125" style="93" hidden="1"/>
    <col min="16123" max="16123" width="12" style="93" hidden="1"/>
    <col min="16124" max="16124" width="12.85546875" style="93" hidden="1"/>
    <col min="16125" max="16125" width="11.140625" style="93" hidden="1"/>
    <col min="16126" max="16126" width="15.140625" style="93" hidden="1"/>
    <col min="16127" max="16127" width="14.140625" style="93" hidden="1"/>
    <col min="16128" max="16128" width="13.140625" style="93" hidden="1"/>
    <col min="16129" max="16129" width="13.42578125" style="93" hidden="1"/>
    <col min="16130" max="16130" width="14.28515625" style="93" hidden="1"/>
    <col min="16131" max="16131" width="13.42578125" style="93" hidden="1"/>
    <col min="16132" max="16132" width="12.85546875" style="93" hidden="1"/>
    <col min="16133" max="16133" width="14.42578125" style="93" hidden="1"/>
    <col min="16134" max="16384" width="9.140625" style="93" hidden="1"/>
  </cols>
  <sheetData>
    <row r="1" spans="1:6" ht="29.25" customHeight="1" x14ac:dyDescent="0.25">
      <c r="A1" s="364" t="s">
        <v>430</v>
      </c>
      <c r="B1" s="364"/>
      <c r="C1" s="364"/>
      <c r="D1" s="364"/>
      <c r="E1" s="364"/>
      <c r="F1" s="364"/>
    </row>
    <row r="2" spans="1:6" x14ac:dyDescent="0.25">
      <c r="A2" s="94">
        <v>1</v>
      </c>
      <c r="B2" s="95" t="s">
        <v>431</v>
      </c>
      <c r="C2" s="365" t="s">
        <v>485</v>
      </c>
      <c r="D2" s="365"/>
      <c r="E2" s="365"/>
      <c r="F2" s="365"/>
    </row>
    <row r="3" spans="1:6" x14ac:dyDescent="0.25">
      <c r="A3" s="94">
        <v>2</v>
      </c>
      <c r="B3" s="95" t="s">
        <v>432</v>
      </c>
      <c r="C3" s="365" t="s">
        <v>486</v>
      </c>
      <c r="D3" s="365"/>
      <c r="E3" s="365"/>
      <c r="F3" s="365"/>
    </row>
    <row r="4" spans="1:6" x14ac:dyDescent="0.25">
      <c r="A4" s="94"/>
      <c r="B4" s="96" t="s">
        <v>433</v>
      </c>
      <c r="C4" s="365" t="s">
        <v>791</v>
      </c>
      <c r="D4" s="365"/>
      <c r="E4" s="365"/>
      <c r="F4" s="365"/>
    </row>
    <row r="5" spans="1:6" ht="18.75" customHeight="1" x14ac:dyDescent="0.25">
      <c r="A5" s="97">
        <v>3</v>
      </c>
      <c r="B5" s="366" t="s">
        <v>434</v>
      </c>
      <c r="C5" s="366"/>
      <c r="D5" s="366"/>
      <c r="E5" s="366"/>
      <c r="F5" s="366"/>
    </row>
    <row r="6" spans="1:6" x14ac:dyDescent="0.25">
      <c r="A6" s="94" t="s">
        <v>298</v>
      </c>
      <c r="B6" s="98" t="s">
        <v>435</v>
      </c>
      <c r="C6" s="361" t="s">
        <v>487</v>
      </c>
      <c r="D6" s="362"/>
      <c r="E6" s="362"/>
      <c r="F6" s="363"/>
    </row>
    <row r="7" spans="1:6" x14ac:dyDescent="0.25">
      <c r="A7" s="94" t="s">
        <v>300</v>
      </c>
      <c r="B7" s="98" t="s">
        <v>436</v>
      </c>
      <c r="C7" s="365" t="s">
        <v>471</v>
      </c>
      <c r="D7" s="365"/>
      <c r="E7" s="365"/>
      <c r="F7" s="365"/>
    </row>
    <row r="8" spans="1:6" x14ac:dyDescent="0.25">
      <c r="A8" s="94" t="s">
        <v>302</v>
      </c>
      <c r="B8" s="98" t="s">
        <v>437</v>
      </c>
      <c r="C8" s="365" t="s">
        <v>488</v>
      </c>
      <c r="D8" s="365"/>
      <c r="E8" s="98" t="s">
        <v>438</v>
      </c>
      <c r="F8" s="172">
        <v>756019</v>
      </c>
    </row>
    <row r="9" spans="1:6" x14ac:dyDescent="0.25">
      <c r="A9" s="94" t="s">
        <v>304</v>
      </c>
      <c r="B9" s="98" t="s">
        <v>439</v>
      </c>
      <c r="C9" s="365" t="s">
        <v>489</v>
      </c>
      <c r="D9" s="365"/>
      <c r="E9" s="98" t="s">
        <v>440</v>
      </c>
      <c r="F9" s="172" t="s">
        <v>490</v>
      </c>
    </row>
    <row r="10" spans="1:6" x14ac:dyDescent="0.25">
      <c r="A10" s="97">
        <v>4</v>
      </c>
      <c r="B10" s="366" t="s">
        <v>441</v>
      </c>
      <c r="C10" s="366"/>
      <c r="D10" s="366"/>
      <c r="E10" s="366"/>
      <c r="F10" s="366"/>
    </row>
    <row r="11" spans="1:6" ht="37.5" x14ac:dyDescent="0.25">
      <c r="A11" s="94" t="s">
        <v>298</v>
      </c>
      <c r="B11" s="98" t="s">
        <v>442</v>
      </c>
      <c r="C11" s="365" t="s">
        <v>2026</v>
      </c>
      <c r="D11" s="365"/>
      <c r="E11" s="365"/>
      <c r="F11" s="365"/>
    </row>
    <row r="12" spans="1:6" x14ac:dyDescent="0.25">
      <c r="A12" s="94" t="s">
        <v>300</v>
      </c>
      <c r="B12" s="98" t="s">
        <v>443</v>
      </c>
      <c r="C12" s="365" t="s">
        <v>792</v>
      </c>
      <c r="D12" s="365"/>
      <c r="E12" s="365"/>
      <c r="F12" s="365"/>
    </row>
    <row r="13" spans="1:6" ht="18.75" customHeight="1" x14ac:dyDescent="0.25">
      <c r="A13" s="94" t="s">
        <v>302</v>
      </c>
      <c r="B13" s="98" t="s">
        <v>444</v>
      </c>
      <c r="C13" s="361" t="s">
        <v>487</v>
      </c>
      <c r="D13" s="362"/>
      <c r="E13" s="362"/>
      <c r="F13" s="363"/>
    </row>
    <row r="14" spans="1:6" x14ac:dyDescent="0.25">
      <c r="A14" s="94" t="s">
        <v>304</v>
      </c>
      <c r="B14" s="98" t="s">
        <v>435</v>
      </c>
      <c r="C14" s="365" t="s">
        <v>491</v>
      </c>
      <c r="D14" s="365"/>
      <c r="E14" s="98" t="s">
        <v>445</v>
      </c>
      <c r="F14" s="172" t="s">
        <v>491</v>
      </c>
    </row>
    <row r="15" spans="1:6" x14ac:dyDescent="0.25">
      <c r="A15" s="94" t="s">
        <v>305</v>
      </c>
      <c r="B15" s="98" t="s">
        <v>436</v>
      </c>
      <c r="C15" s="365" t="s">
        <v>471</v>
      </c>
      <c r="D15" s="365"/>
      <c r="E15" s="365"/>
      <c r="F15" s="365"/>
    </row>
    <row r="16" spans="1:6" x14ac:dyDescent="0.25">
      <c r="A16" s="94" t="s">
        <v>306</v>
      </c>
      <c r="B16" s="98" t="s">
        <v>437</v>
      </c>
      <c r="C16" s="365" t="s">
        <v>488</v>
      </c>
      <c r="D16" s="365"/>
      <c r="E16" s="98" t="s">
        <v>438</v>
      </c>
      <c r="F16" s="172">
        <v>756019</v>
      </c>
    </row>
    <row r="17" spans="1:6" x14ac:dyDescent="0.25">
      <c r="A17" s="94" t="s">
        <v>318</v>
      </c>
      <c r="B17" s="98" t="s">
        <v>439</v>
      </c>
      <c r="C17" s="365">
        <v>9818100677</v>
      </c>
      <c r="D17" s="365"/>
      <c r="E17" s="98" t="s">
        <v>440</v>
      </c>
      <c r="F17" s="172" t="s">
        <v>490</v>
      </c>
    </row>
    <row r="18" spans="1:6" x14ac:dyDescent="0.25">
      <c r="A18" s="97">
        <v>5</v>
      </c>
      <c r="B18" s="367" t="s">
        <v>446</v>
      </c>
      <c r="C18" s="367"/>
      <c r="D18" s="367"/>
      <c r="E18" s="367"/>
      <c r="F18" s="367"/>
    </row>
    <row r="19" spans="1:6" ht="37.5" x14ac:dyDescent="0.25">
      <c r="A19" s="94" t="s">
        <v>298</v>
      </c>
      <c r="B19" s="98" t="s">
        <v>447</v>
      </c>
      <c r="C19" s="365" t="s">
        <v>2027</v>
      </c>
      <c r="D19" s="365"/>
      <c r="E19" s="365"/>
      <c r="F19" s="365"/>
    </row>
    <row r="20" spans="1:6" x14ac:dyDescent="0.25">
      <c r="A20" s="94" t="s">
        <v>300</v>
      </c>
      <c r="B20" s="98" t="s">
        <v>443</v>
      </c>
      <c r="C20" s="365" t="s">
        <v>895</v>
      </c>
      <c r="D20" s="365"/>
      <c r="E20" s="365"/>
      <c r="F20" s="365"/>
    </row>
    <row r="21" spans="1:6" x14ac:dyDescent="0.25">
      <c r="A21" s="94" t="s">
        <v>302</v>
      </c>
      <c r="B21" s="98" t="s">
        <v>444</v>
      </c>
      <c r="C21" s="365" t="s">
        <v>471</v>
      </c>
      <c r="D21" s="365"/>
      <c r="E21" s="365"/>
      <c r="F21" s="365"/>
    </row>
    <row r="22" spans="1:6" x14ac:dyDescent="0.25">
      <c r="A22" s="94" t="s">
        <v>304</v>
      </c>
      <c r="B22" s="98" t="s">
        <v>435</v>
      </c>
      <c r="C22" s="365" t="s">
        <v>491</v>
      </c>
      <c r="D22" s="365"/>
      <c r="E22" s="98" t="s">
        <v>445</v>
      </c>
      <c r="F22" s="172" t="s">
        <v>491</v>
      </c>
    </row>
    <row r="23" spans="1:6" x14ac:dyDescent="0.25">
      <c r="A23" s="94" t="s">
        <v>305</v>
      </c>
      <c r="B23" s="98" t="s">
        <v>436</v>
      </c>
      <c r="C23" s="365" t="s">
        <v>471</v>
      </c>
      <c r="D23" s="365"/>
      <c r="E23" s="365"/>
      <c r="F23" s="365"/>
    </row>
    <row r="24" spans="1:6" x14ac:dyDescent="0.25">
      <c r="A24" s="94" t="s">
        <v>306</v>
      </c>
      <c r="B24" s="98" t="s">
        <v>437</v>
      </c>
      <c r="C24" s="365" t="s">
        <v>492</v>
      </c>
      <c r="D24" s="365"/>
      <c r="E24" s="98" t="s">
        <v>438</v>
      </c>
      <c r="F24" s="172">
        <v>756019</v>
      </c>
    </row>
    <row r="25" spans="1:6" x14ac:dyDescent="0.25">
      <c r="A25" s="94" t="s">
        <v>318</v>
      </c>
      <c r="B25" s="98" t="s">
        <v>439</v>
      </c>
      <c r="C25" s="365">
        <v>9223548427</v>
      </c>
      <c r="D25" s="365"/>
      <c r="E25" s="98" t="s">
        <v>440</v>
      </c>
      <c r="F25" s="231" t="s">
        <v>496</v>
      </c>
    </row>
    <row r="26" spans="1:6" x14ac:dyDescent="0.25">
      <c r="A26" s="97">
        <v>6</v>
      </c>
      <c r="B26" s="366" t="s">
        <v>448</v>
      </c>
      <c r="C26" s="366"/>
      <c r="D26" s="366"/>
      <c r="E26" s="366"/>
      <c r="F26" s="366"/>
    </row>
    <row r="27" spans="1:6" x14ac:dyDescent="0.25">
      <c r="A27" s="94" t="s">
        <v>298</v>
      </c>
      <c r="B27" s="98" t="s">
        <v>449</v>
      </c>
      <c r="C27" s="365" t="s">
        <v>1926</v>
      </c>
      <c r="D27" s="365"/>
      <c r="E27" s="365"/>
      <c r="F27" s="365"/>
    </row>
    <row r="28" spans="1:6" x14ac:dyDescent="0.25">
      <c r="A28" s="94" t="s">
        <v>300</v>
      </c>
      <c r="B28" s="98" t="s">
        <v>443</v>
      </c>
      <c r="C28" s="368" t="s">
        <v>2028</v>
      </c>
      <c r="D28" s="369"/>
      <c r="E28" s="98" t="s">
        <v>450</v>
      </c>
      <c r="F28" s="172" t="s">
        <v>934</v>
      </c>
    </row>
    <row r="29" spans="1:6" x14ac:dyDescent="0.25">
      <c r="A29" s="94" t="s">
        <v>302</v>
      </c>
      <c r="B29" s="98" t="s">
        <v>451</v>
      </c>
      <c r="C29" s="365" t="s">
        <v>496</v>
      </c>
      <c r="D29" s="365"/>
      <c r="E29" s="365"/>
      <c r="F29" s="365"/>
    </row>
    <row r="30" spans="1:6" x14ac:dyDescent="0.25">
      <c r="A30" s="94" t="s">
        <v>304</v>
      </c>
      <c r="B30" s="98" t="s">
        <v>439</v>
      </c>
      <c r="C30" s="365">
        <v>9831196234</v>
      </c>
      <c r="D30" s="365"/>
      <c r="E30" s="98" t="s">
        <v>440</v>
      </c>
      <c r="F30" s="228" t="s">
        <v>496</v>
      </c>
    </row>
    <row r="31" spans="1:6" x14ac:dyDescent="0.25">
      <c r="A31" s="94" t="s">
        <v>305</v>
      </c>
      <c r="B31" s="98" t="s">
        <v>452</v>
      </c>
      <c r="C31" s="172">
        <v>9831196234</v>
      </c>
      <c r="D31" s="98" t="s">
        <v>453</v>
      </c>
      <c r="E31" s="372" t="s">
        <v>1925</v>
      </c>
      <c r="F31" s="373"/>
    </row>
    <row r="32" spans="1:6" x14ac:dyDescent="0.25">
      <c r="A32" s="97">
        <v>7</v>
      </c>
      <c r="B32" s="366" t="s">
        <v>454</v>
      </c>
      <c r="C32" s="366"/>
      <c r="D32" s="366"/>
      <c r="E32" s="366"/>
      <c r="F32" s="366"/>
    </row>
    <row r="33" spans="1:8" ht="56.25" x14ac:dyDescent="0.25">
      <c r="A33" s="94"/>
      <c r="B33" s="98" t="s">
        <v>455</v>
      </c>
      <c r="C33" s="365" t="s">
        <v>1927</v>
      </c>
      <c r="D33" s="365"/>
      <c r="E33" s="365"/>
      <c r="F33" s="365"/>
    </row>
    <row r="34" spans="1:8" hidden="1" x14ac:dyDescent="0.2">
      <c r="A34" s="99"/>
      <c r="B34" s="91"/>
      <c r="C34" s="100"/>
      <c r="D34" s="101"/>
      <c r="E34" s="101"/>
      <c r="F34" s="102"/>
      <c r="G34" s="103"/>
      <c r="H34" s="103"/>
    </row>
    <row r="35" spans="1:8" hidden="1" x14ac:dyDescent="0.2">
      <c r="A35" s="99"/>
      <c r="B35" s="91"/>
      <c r="C35" s="100"/>
      <c r="D35" s="101"/>
      <c r="E35" s="101"/>
      <c r="F35" s="102"/>
      <c r="G35" s="103"/>
      <c r="H35" s="103"/>
    </row>
    <row r="36" spans="1:8" hidden="1" x14ac:dyDescent="0.2">
      <c r="A36" s="99"/>
      <c r="B36" s="91"/>
      <c r="C36" s="100"/>
      <c r="D36" s="101"/>
      <c r="E36" s="101"/>
      <c r="F36" s="102"/>
      <c r="G36" s="103"/>
      <c r="H36" s="103"/>
    </row>
    <row r="37" spans="1:8" hidden="1" x14ac:dyDescent="0.2">
      <c r="A37" s="99"/>
      <c r="B37" s="91"/>
      <c r="C37" s="100"/>
      <c r="D37" s="101"/>
      <c r="E37" s="101"/>
      <c r="F37" s="102"/>
      <c r="G37" s="103"/>
      <c r="H37" s="103"/>
    </row>
    <row r="38" spans="1:8" hidden="1" x14ac:dyDescent="0.25">
      <c r="A38" s="370"/>
      <c r="B38" s="370"/>
      <c r="C38" s="100"/>
      <c r="D38" s="370"/>
      <c r="E38" s="370"/>
      <c r="F38" s="105"/>
    </row>
    <row r="39" spans="1:8" hidden="1" x14ac:dyDescent="0.2">
      <c r="A39" s="370"/>
      <c r="B39" s="370"/>
      <c r="C39" s="100"/>
      <c r="D39" s="106"/>
      <c r="E39" s="107"/>
      <c r="F39" s="105"/>
    </row>
    <row r="40" spans="1:8" hidden="1" x14ac:dyDescent="0.2">
      <c r="A40" s="370"/>
      <c r="B40" s="370"/>
      <c r="C40" s="91"/>
      <c r="D40" s="371"/>
      <c r="E40" s="371"/>
      <c r="F40" s="371"/>
    </row>
    <row r="41" spans="1:8" hidden="1" x14ac:dyDescent="0.2">
      <c r="A41" s="370"/>
      <c r="B41" s="370"/>
      <c r="C41" s="91"/>
      <c r="D41" s="108"/>
      <c r="E41" s="107"/>
      <c r="F41" s="105"/>
    </row>
    <row r="42" spans="1:8" hidden="1" x14ac:dyDescent="0.2">
      <c r="A42" s="109"/>
      <c r="B42" s="107"/>
      <c r="C42" s="107"/>
      <c r="D42" s="110"/>
      <c r="E42" s="107"/>
      <c r="F42" s="105"/>
    </row>
    <row r="43" spans="1:8" hidden="1" x14ac:dyDescent="0.2">
      <c r="A43" s="101"/>
      <c r="B43" s="107"/>
      <c r="C43" s="107"/>
      <c r="D43" s="111"/>
      <c r="E43" s="107"/>
      <c r="F43" s="103"/>
    </row>
    <row r="44" spans="1:8" hidden="1" x14ac:dyDescent="0.25">
      <c r="A44" s="112"/>
      <c r="B44" s="113"/>
      <c r="C44" s="103"/>
      <c r="D44" s="105"/>
      <c r="E44" s="103"/>
      <c r="F44" s="103"/>
    </row>
  </sheetData>
  <mergeCells count="38">
    <mergeCell ref="A40:B41"/>
    <mergeCell ref="D40:F40"/>
    <mergeCell ref="E31:F31"/>
    <mergeCell ref="B32:F32"/>
    <mergeCell ref="C33:F33"/>
    <mergeCell ref="A38:B38"/>
    <mergeCell ref="D38:E38"/>
    <mergeCell ref="A39:B39"/>
    <mergeCell ref="C30:D30"/>
    <mergeCell ref="C19:F19"/>
    <mergeCell ref="C20:F20"/>
    <mergeCell ref="C21:F21"/>
    <mergeCell ref="C22:D22"/>
    <mergeCell ref="C23:F23"/>
    <mergeCell ref="C24:D24"/>
    <mergeCell ref="C25:D25"/>
    <mergeCell ref="B26:F26"/>
    <mergeCell ref="C27:F27"/>
    <mergeCell ref="C28:D28"/>
    <mergeCell ref="C29:F29"/>
    <mergeCell ref="B18:F18"/>
    <mergeCell ref="C7:F7"/>
    <mergeCell ref="C8:D8"/>
    <mergeCell ref="C9:D9"/>
    <mergeCell ref="B10:F10"/>
    <mergeCell ref="C11:F11"/>
    <mergeCell ref="C12:F12"/>
    <mergeCell ref="C13:F13"/>
    <mergeCell ref="C14:D14"/>
    <mergeCell ref="C15:F15"/>
    <mergeCell ref="C16:D16"/>
    <mergeCell ref="C17:D17"/>
    <mergeCell ref="C6:F6"/>
    <mergeCell ref="A1:F1"/>
    <mergeCell ref="C2:F2"/>
    <mergeCell ref="C3:F3"/>
    <mergeCell ref="C4:F4"/>
    <mergeCell ref="B5:F5"/>
  </mergeCells>
  <hyperlinks>
    <hyperlink ref="E31" r:id="rId1"/>
  </hyperlinks>
  <pageMargins left="0.49" right="0.48" top="0.74803149606299213" bottom="0.74803149606299213" header="0.31496062992125984" footer="0.31496062992125984"/>
  <pageSetup paperSize="9" scale="7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3"/>
  <sheetViews>
    <sheetView zoomScaleNormal="100" workbookViewId="0">
      <selection sqref="A1:D1"/>
    </sheetView>
  </sheetViews>
  <sheetFormatPr defaultColWidth="0" defaultRowHeight="14.25" customHeight="1" zeroHeight="1" x14ac:dyDescent="0.2"/>
  <cols>
    <col min="1" max="1" width="5" style="78" customWidth="1"/>
    <col min="2" max="2" width="56.140625" style="78" customWidth="1"/>
    <col min="3" max="3" width="11.85546875" style="78" customWidth="1"/>
    <col min="4" max="4" width="23.5703125" style="78" customWidth="1"/>
    <col min="5" max="16384" width="9.140625" style="78" hidden="1"/>
  </cols>
  <sheetData>
    <row r="1" spans="1:6" s="75" customFormat="1" ht="15" x14ac:dyDescent="0.2">
      <c r="A1" s="376" t="s">
        <v>412</v>
      </c>
      <c r="B1" s="376"/>
      <c r="C1" s="376"/>
      <c r="D1" s="376"/>
    </row>
    <row r="2" spans="1:6" ht="42.75" x14ac:dyDescent="0.2">
      <c r="A2" s="76">
        <v>1</v>
      </c>
      <c r="B2" s="77" t="s">
        <v>413</v>
      </c>
      <c r="C2" s="377" t="str">
        <f>'General Information'!C33:F33</f>
        <v>1st Jan, 2024 - 31st Mar, 2024</v>
      </c>
      <c r="D2" s="377"/>
    </row>
    <row r="3" spans="1:6" s="80" customFormat="1" ht="15" x14ac:dyDescent="0.25">
      <c r="A3" s="79">
        <v>2</v>
      </c>
      <c r="B3" s="378" t="s">
        <v>414</v>
      </c>
      <c r="C3" s="379"/>
      <c r="D3" s="379"/>
    </row>
    <row r="4" spans="1:6" s="80" customFormat="1" ht="15" x14ac:dyDescent="0.25">
      <c r="A4" s="79" t="s">
        <v>415</v>
      </c>
      <c r="B4" s="81" t="s">
        <v>416</v>
      </c>
      <c r="C4" s="81"/>
      <c r="D4" s="81"/>
    </row>
    <row r="5" spans="1:6" ht="28.5" x14ac:dyDescent="0.2">
      <c r="A5" s="82" t="s">
        <v>417</v>
      </c>
      <c r="B5" s="83" t="s">
        <v>418</v>
      </c>
      <c r="C5" s="83" t="s">
        <v>419</v>
      </c>
      <c r="D5" s="84">
        <f>'Form-Input Energy'!H4</f>
        <v>1935.2387829999991</v>
      </c>
    </row>
    <row r="6" spans="1:6" ht="28.5" x14ac:dyDescent="0.2">
      <c r="A6" s="82" t="s">
        <v>420</v>
      </c>
      <c r="B6" s="83" t="s">
        <v>421</v>
      </c>
      <c r="C6" s="83" t="s">
        <v>419</v>
      </c>
      <c r="D6" s="84">
        <f>'Division Wise Losses'!N672</f>
        <v>1598.1410000000001</v>
      </c>
    </row>
    <row r="7" spans="1:6" ht="28.5" x14ac:dyDescent="0.2">
      <c r="A7" s="82" t="s">
        <v>422</v>
      </c>
      <c r="B7" s="83" t="s">
        <v>423</v>
      </c>
      <c r="C7" s="83" t="s">
        <v>419</v>
      </c>
      <c r="D7" s="84">
        <f>'Division Wise Losses'!Q672</f>
        <v>1324.9239999999998</v>
      </c>
    </row>
    <row r="8" spans="1:6" x14ac:dyDescent="0.2">
      <c r="A8" s="380" t="s">
        <v>424</v>
      </c>
      <c r="B8" s="382" t="s">
        <v>425</v>
      </c>
      <c r="C8" s="83" t="s">
        <v>419</v>
      </c>
      <c r="D8" s="84">
        <f>'Division Wise Losses'!S672</f>
        <v>273.21699999999993</v>
      </c>
    </row>
    <row r="9" spans="1:6" x14ac:dyDescent="0.2">
      <c r="A9" s="381"/>
      <c r="B9" s="383"/>
      <c r="C9" s="85" t="s">
        <v>426</v>
      </c>
      <c r="D9" s="86">
        <f>'Division Wise Losses'!T672</f>
        <v>0.17095925828822359</v>
      </c>
    </row>
    <row r="10" spans="1:6" ht="15" x14ac:dyDescent="0.2">
      <c r="A10" s="76"/>
      <c r="B10" s="83" t="s">
        <v>278</v>
      </c>
      <c r="C10" s="85" t="s">
        <v>426</v>
      </c>
      <c r="D10" s="86">
        <f>'Division Wise Losses'!W672</f>
        <v>1.1386195849928469</v>
      </c>
    </row>
    <row r="11" spans="1:6" ht="15" x14ac:dyDescent="0.2">
      <c r="A11" s="76" t="s">
        <v>427</v>
      </c>
      <c r="B11" s="83" t="s">
        <v>428</v>
      </c>
      <c r="C11" s="85" t="s">
        <v>426</v>
      </c>
      <c r="D11" s="86">
        <f>'Division Wise Losses'!X672</f>
        <v>5.6037974729975182E-2</v>
      </c>
    </row>
    <row r="12" spans="1:6" x14ac:dyDescent="0.2">
      <c r="A12" s="374" t="s">
        <v>244</v>
      </c>
      <c r="B12" s="374"/>
      <c r="C12" s="374"/>
      <c r="D12" s="374"/>
    </row>
    <row r="13" spans="1:6" x14ac:dyDescent="0.2">
      <c r="A13" s="374"/>
      <c r="B13" s="374"/>
      <c r="C13" s="374"/>
      <c r="D13" s="374"/>
    </row>
    <row r="14" spans="1:6" s="87" customFormat="1" ht="16.5" x14ac:dyDescent="0.25">
      <c r="A14" s="375"/>
      <c r="B14" s="375"/>
      <c r="C14" s="375"/>
      <c r="D14" s="375"/>
    </row>
    <row r="15" spans="1:6" s="87" customFormat="1" ht="16.5" x14ac:dyDescent="0.25">
      <c r="A15" s="61" t="s">
        <v>245</v>
      </c>
      <c r="B15" s="62"/>
      <c r="C15" s="62"/>
      <c r="D15" s="62"/>
    </row>
    <row r="16" spans="1:6" s="87" customFormat="1" ht="16.5" x14ac:dyDescent="0.3">
      <c r="A16" s="63"/>
      <c r="B16" s="64"/>
      <c r="C16" s="88" t="s">
        <v>246</v>
      </c>
      <c r="E16" s="89"/>
      <c r="F16" s="89"/>
    </row>
    <row r="17" spans="1:7" s="87" customFormat="1" ht="16.5" x14ac:dyDescent="0.3">
      <c r="A17" s="63"/>
      <c r="B17" s="64"/>
      <c r="C17" s="61" t="s">
        <v>429</v>
      </c>
      <c r="D17" s="90"/>
      <c r="F17" s="89"/>
      <c r="G17" s="89"/>
    </row>
    <row r="18" spans="1:7" s="87" customFormat="1" ht="16.5" x14ac:dyDescent="0.3">
      <c r="A18" s="88" t="s">
        <v>248</v>
      </c>
      <c r="B18" s="91"/>
      <c r="C18" s="61" t="s">
        <v>249</v>
      </c>
      <c r="D18" s="90"/>
      <c r="E18" s="89"/>
      <c r="G18" s="89"/>
    </row>
    <row r="19" spans="1:7" s="87" customFormat="1" ht="16.5" x14ac:dyDescent="0.3">
      <c r="A19" s="61" t="s">
        <v>250</v>
      </c>
      <c r="B19" s="91"/>
      <c r="C19" s="65"/>
      <c r="D19" s="92"/>
      <c r="F19" s="89"/>
      <c r="G19" s="89"/>
    </row>
    <row r="20" spans="1:7" s="87" customFormat="1" ht="16.5" x14ac:dyDescent="0.3">
      <c r="A20" s="61" t="s">
        <v>251</v>
      </c>
      <c r="B20" s="91"/>
      <c r="C20" s="64"/>
      <c r="D20" s="64"/>
      <c r="E20" s="89"/>
      <c r="F20" s="89"/>
      <c r="G20" s="89"/>
    </row>
    <row r="21" spans="1:7" s="87" customFormat="1" ht="35.1" customHeight="1" x14ac:dyDescent="0.3">
      <c r="A21" s="61"/>
      <c r="B21" s="64"/>
      <c r="C21" s="64"/>
      <c r="D21" s="64"/>
      <c r="E21" s="89"/>
      <c r="F21" s="89"/>
      <c r="G21" s="89"/>
    </row>
    <row r="22" spans="1:7" s="87" customFormat="1" ht="35.1" customHeight="1" x14ac:dyDescent="0.3">
      <c r="A22" s="66"/>
      <c r="B22" s="67"/>
      <c r="C22" s="67"/>
      <c r="D22" s="92"/>
      <c r="E22" s="89"/>
      <c r="F22" s="89"/>
      <c r="G22" s="89"/>
    </row>
    <row r="23" spans="1:7" s="87" customFormat="1" ht="16.5" x14ac:dyDescent="0.3">
      <c r="A23" s="61" t="s">
        <v>252</v>
      </c>
      <c r="B23" s="67"/>
      <c r="C23" s="67"/>
      <c r="D23" s="67"/>
      <c r="E23" s="89"/>
      <c r="F23" s="89"/>
      <c r="G23" s="89"/>
    </row>
    <row r="24" spans="1:7" x14ac:dyDescent="0.2"/>
    <row r="173" x14ac:dyDescent="0.2"/>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3307086614173229" right="0.5118110236220472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zoomScale="86" zoomScaleNormal="86" zoomScaleSheetLayoutView="85" workbookViewId="0">
      <selection sqref="A1:F1"/>
    </sheetView>
  </sheetViews>
  <sheetFormatPr defaultColWidth="0" defaultRowHeight="15.75" customHeight="1" x14ac:dyDescent="0.25"/>
  <cols>
    <col min="1" max="1" width="6.7109375" style="123" customWidth="1"/>
    <col min="2" max="2" width="41.85546875" style="123" customWidth="1"/>
    <col min="3" max="3" width="50" style="123" bestFit="1" customWidth="1"/>
    <col min="4" max="4" width="20.140625" style="123" customWidth="1"/>
    <col min="5" max="5" width="33.42578125" style="123" customWidth="1"/>
    <col min="6" max="6" width="21.5703125" style="123" customWidth="1"/>
    <col min="7" max="7" width="9.140625" style="123" hidden="1" customWidth="1"/>
    <col min="8" max="24" width="0" style="123" hidden="1" customWidth="1"/>
    <col min="25" max="16384" width="9.140625" style="123" hidden="1"/>
  </cols>
  <sheetData>
    <row r="1" spans="1:6" ht="21" x14ac:dyDescent="0.35">
      <c r="A1" s="386" t="s">
        <v>295</v>
      </c>
      <c r="B1" s="386"/>
      <c r="C1" s="386"/>
      <c r="D1" s="386"/>
      <c r="E1" s="386"/>
      <c r="F1" s="386"/>
    </row>
    <row r="2" spans="1:6" ht="31.5" x14ac:dyDescent="0.25">
      <c r="A2" s="124">
        <v>1</v>
      </c>
      <c r="B2" s="125" t="s">
        <v>43</v>
      </c>
      <c r="C2" s="124" t="s">
        <v>20</v>
      </c>
      <c r="D2" s="226" t="s">
        <v>296</v>
      </c>
      <c r="E2" s="124" t="s">
        <v>297</v>
      </c>
      <c r="F2" s="320" t="s">
        <v>18</v>
      </c>
    </row>
    <row r="3" spans="1:6" x14ac:dyDescent="0.25">
      <c r="A3" s="69" t="s">
        <v>298</v>
      </c>
      <c r="B3" s="126" t="s">
        <v>299</v>
      </c>
      <c r="C3" s="69">
        <v>5</v>
      </c>
      <c r="D3" s="69"/>
      <c r="E3" s="69"/>
      <c r="F3" s="72" t="s">
        <v>790</v>
      </c>
    </row>
    <row r="4" spans="1:6" x14ac:dyDescent="0.25">
      <c r="A4" s="72" t="s">
        <v>300</v>
      </c>
      <c r="B4" s="126" t="s">
        <v>301</v>
      </c>
      <c r="C4" s="69">
        <v>16</v>
      </c>
      <c r="D4" s="69"/>
      <c r="E4" s="72"/>
      <c r="F4" s="72" t="s">
        <v>790</v>
      </c>
    </row>
    <row r="5" spans="1:6" x14ac:dyDescent="0.25">
      <c r="A5" s="72" t="s">
        <v>302</v>
      </c>
      <c r="B5" s="126" t="s">
        <v>303</v>
      </c>
      <c r="C5" s="69">
        <v>50</v>
      </c>
      <c r="D5" s="69"/>
      <c r="E5" s="72"/>
      <c r="F5" s="72" t="s">
        <v>790</v>
      </c>
    </row>
    <row r="6" spans="1:6" x14ac:dyDescent="0.25">
      <c r="A6" s="72" t="s">
        <v>305</v>
      </c>
      <c r="B6" s="126" t="s">
        <v>468</v>
      </c>
      <c r="C6" s="68" t="s">
        <v>2643</v>
      </c>
      <c r="D6" s="68"/>
      <c r="E6" s="72"/>
      <c r="F6" s="72" t="s">
        <v>790</v>
      </c>
    </row>
    <row r="7" spans="1:6" x14ac:dyDescent="0.25">
      <c r="A7" s="72" t="s">
        <v>306</v>
      </c>
      <c r="B7" s="126" t="s">
        <v>469</v>
      </c>
      <c r="C7" s="68">
        <f>SUM(C20:F20)</f>
        <v>77688</v>
      </c>
      <c r="D7" s="68"/>
      <c r="E7" s="72"/>
      <c r="F7" s="72" t="s">
        <v>790</v>
      </c>
    </row>
    <row r="8" spans="1:6" x14ac:dyDescent="0.25">
      <c r="A8" s="72" t="s">
        <v>318</v>
      </c>
      <c r="B8" s="126" t="s">
        <v>307</v>
      </c>
      <c r="C8" s="68">
        <f>SUM(C16:F16)</f>
        <v>1954513</v>
      </c>
      <c r="D8" s="72"/>
      <c r="E8" s="72"/>
      <c r="F8" s="72" t="s">
        <v>790</v>
      </c>
    </row>
    <row r="9" spans="1:6" s="128" customFormat="1" x14ac:dyDescent="0.25">
      <c r="A9" s="124">
        <v>2</v>
      </c>
      <c r="B9" s="127" t="s">
        <v>43</v>
      </c>
      <c r="C9" s="124" t="s">
        <v>308</v>
      </c>
      <c r="D9" s="124" t="s">
        <v>309</v>
      </c>
      <c r="E9" s="124" t="s">
        <v>524</v>
      </c>
      <c r="F9" s="124" t="s">
        <v>310</v>
      </c>
    </row>
    <row r="10" spans="1:6" ht="31.5" x14ac:dyDescent="0.25">
      <c r="A10" s="69" t="s">
        <v>311</v>
      </c>
      <c r="B10" s="126" t="s">
        <v>312</v>
      </c>
      <c r="C10" s="337" t="s">
        <v>803</v>
      </c>
      <c r="D10" s="337" t="s">
        <v>803</v>
      </c>
      <c r="E10" s="337">
        <v>2692</v>
      </c>
      <c r="F10" s="337">
        <v>1870605</v>
      </c>
    </row>
    <row r="11" spans="1:6" x14ac:dyDescent="0.25">
      <c r="A11" s="69" t="s">
        <v>300</v>
      </c>
      <c r="B11" s="126" t="s">
        <v>313</v>
      </c>
      <c r="C11" s="337" t="s">
        <v>803</v>
      </c>
      <c r="D11" s="337">
        <v>191</v>
      </c>
      <c r="E11" s="337">
        <v>5901</v>
      </c>
      <c r="F11" s="337">
        <v>64041</v>
      </c>
    </row>
    <row r="12" spans="1:6" ht="31.5" x14ac:dyDescent="0.25">
      <c r="A12" s="69" t="s">
        <v>302</v>
      </c>
      <c r="B12" s="126" t="s">
        <v>314</v>
      </c>
      <c r="C12" s="337" t="s">
        <v>803</v>
      </c>
      <c r="D12" s="337" t="s">
        <v>803</v>
      </c>
      <c r="E12" s="337" t="s">
        <v>803</v>
      </c>
      <c r="F12" s="337">
        <v>6231</v>
      </c>
    </row>
    <row r="13" spans="1:6" x14ac:dyDescent="0.25">
      <c r="A13" s="69" t="s">
        <v>304</v>
      </c>
      <c r="B13" s="126" t="s">
        <v>315</v>
      </c>
      <c r="C13" s="337">
        <v>42</v>
      </c>
      <c r="D13" s="337">
        <v>167</v>
      </c>
      <c r="E13" s="337">
        <v>356</v>
      </c>
      <c r="F13" s="337">
        <v>309</v>
      </c>
    </row>
    <row r="14" spans="1:6" ht="31.5" x14ac:dyDescent="0.25">
      <c r="A14" s="69" t="s">
        <v>305</v>
      </c>
      <c r="B14" s="126" t="s">
        <v>316</v>
      </c>
      <c r="C14" s="199" t="s">
        <v>803</v>
      </c>
      <c r="D14" s="199" t="s">
        <v>803</v>
      </c>
      <c r="E14" s="199" t="s">
        <v>803</v>
      </c>
      <c r="F14" s="199" t="s">
        <v>803</v>
      </c>
    </row>
    <row r="15" spans="1:6" ht="16.5" thickBot="1" x14ac:dyDescent="0.3">
      <c r="A15" s="129" t="s">
        <v>306</v>
      </c>
      <c r="B15" s="130" t="s">
        <v>317</v>
      </c>
      <c r="C15" s="224" t="s">
        <v>803</v>
      </c>
      <c r="D15" s="224" t="s">
        <v>803</v>
      </c>
      <c r="E15" s="224" t="s">
        <v>803</v>
      </c>
      <c r="F15" s="224">
        <v>3978</v>
      </c>
    </row>
    <row r="16" spans="1:6" s="204" customFormat="1" ht="16.5" thickBot="1" x14ac:dyDescent="0.3">
      <c r="A16" s="202" t="s">
        <v>318</v>
      </c>
      <c r="B16" s="131" t="s">
        <v>319</v>
      </c>
      <c r="C16" s="225">
        <f>SUM(C10:C15)</f>
        <v>42</v>
      </c>
      <c r="D16" s="225">
        <f t="shared" ref="D16:F16" si="0">SUM(D10:D15)</f>
        <v>358</v>
      </c>
      <c r="E16" s="225">
        <f t="shared" si="0"/>
        <v>8949</v>
      </c>
      <c r="F16" s="225">
        <f t="shared" si="0"/>
        <v>1945164</v>
      </c>
    </row>
    <row r="17" spans="1:6" ht="31.5" x14ac:dyDescent="0.25">
      <c r="A17" s="132" t="s">
        <v>320</v>
      </c>
      <c r="B17" s="133" t="s">
        <v>321</v>
      </c>
      <c r="C17" s="200" t="s">
        <v>803</v>
      </c>
      <c r="D17" s="200" t="s">
        <v>803</v>
      </c>
      <c r="E17" s="200" t="s">
        <v>803</v>
      </c>
      <c r="F17" s="224" t="s">
        <v>803</v>
      </c>
    </row>
    <row r="18" spans="1:6" ht="18.75" customHeight="1" x14ac:dyDescent="0.25">
      <c r="A18" s="69" t="s">
        <v>300</v>
      </c>
      <c r="B18" s="269" t="s">
        <v>322</v>
      </c>
      <c r="C18" s="200" t="s">
        <v>803</v>
      </c>
      <c r="D18" s="200" t="s">
        <v>803</v>
      </c>
      <c r="E18" s="200" t="s">
        <v>803</v>
      </c>
      <c r="F18" s="224" t="s">
        <v>2029</v>
      </c>
    </row>
    <row r="19" spans="1:6" ht="16.5" thickBot="1" x14ac:dyDescent="0.3">
      <c r="A19" s="129" t="s">
        <v>302</v>
      </c>
      <c r="B19" s="130" t="s">
        <v>323</v>
      </c>
      <c r="C19" s="200" t="s">
        <v>803</v>
      </c>
      <c r="D19" s="200" t="s">
        <v>803</v>
      </c>
      <c r="E19" s="200" t="s">
        <v>803</v>
      </c>
      <c r="F19" s="224">
        <v>69486</v>
      </c>
    </row>
    <row r="20" spans="1:6" s="204" customFormat="1" ht="16.5" thickBot="1" x14ac:dyDescent="0.3">
      <c r="A20" s="202" t="s">
        <v>304</v>
      </c>
      <c r="B20" s="131" t="s">
        <v>324</v>
      </c>
      <c r="C20" s="225" t="s">
        <v>803</v>
      </c>
      <c r="D20" s="225" t="s">
        <v>803</v>
      </c>
      <c r="E20" s="225" t="s">
        <v>803</v>
      </c>
      <c r="F20" s="225">
        <v>77688</v>
      </c>
    </row>
    <row r="21" spans="1:6" x14ac:dyDescent="0.25">
      <c r="A21" s="132" t="s">
        <v>325</v>
      </c>
      <c r="B21" s="133" t="s">
        <v>326</v>
      </c>
      <c r="C21" s="201" t="s">
        <v>803</v>
      </c>
      <c r="D21" s="201">
        <v>115</v>
      </c>
      <c r="E21" s="201">
        <v>853</v>
      </c>
      <c r="F21" s="224" t="s">
        <v>803</v>
      </c>
    </row>
    <row r="22" spans="1:6" ht="31.5" x14ac:dyDescent="0.25">
      <c r="A22" s="69" t="s">
        <v>300</v>
      </c>
      <c r="B22" s="126" t="s">
        <v>327</v>
      </c>
      <c r="C22" s="199" t="s">
        <v>803</v>
      </c>
      <c r="D22" s="199">
        <v>115</v>
      </c>
      <c r="E22" s="199">
        <v>853</v>
      </c>
      <c r="F22" s="224" t="s">
        <v>2029</v>
      </c>
    </row>
    <row r="23" spans="1:6" ht="16.5" thickBot="1" x14ac:dyDescent="0.3">
      <c r="A23" s="129" t="s">
        <v>302</v>
      </c>
      <c r="B23" s="134" t="s">
        <v>328</v>
      </c>
      <c r="C23" s="200" t="s">
        <v>803</v>
      </c>
      <c r="D23" s="200" t="s">
        <v>803</v>
      </c>
      <c r="E23" s="200" t="s">
        <v>803</v>
      </c>
      <c r="F23" s="224">
        <v>69486</v>
      </c>
    </row>
    <row r="24" spans="1:6" s="204" customFormat="1" ht="16.5" thickBot="1" x14ac:dyDescent="0.3">
      <c r="A24" s="202" t="s">
        <v>304</v>
      </c>
      <c r="B24" s="131" t="s">
        <v>329</v>
      </c>
      <c r="C24" s="203" t="s">
        <v>803</v>
      </c>
      <c r="D24" s="203">
        <v>115</v>
      </c>
      <c r="E24" s="203">
        <v>853</v>
      </c>
      <c r="F24" s="225">
        <v>77688</v>
      </c>
    </row>
    <row r="25" spans="1:6" x14ac:dyDescent="0.25">
      <c r="A25" s="132" t="s">
        <v>330</v>
      </c>
      <c r="B25" s="133" t="s">
        <v>331</v>
      </c>
      <c r="C25" s="229" t="s">
        <v>803</v>
      </c>
      <c r="D25" s="230">
        <v>3225.6360000000004</v>
      </c>
      <c r="E25" s="230">
        <v>41108.37036999999</v>
      </c>
      <c r="F25" s="230">
        <v>68139.449899999992</v>
      </c>
    </row>
    <row r="26" spans="1:6" x14ac:dyDescent="0.25">
      <c r="A26" s="69" t="s">
        <v>332</v>
      </c>
      <c r="B26" s="126" t="s">
        <v>83</v>
      </c>
      <c r="C26" s="229" t="s">
        <v>803</v>
      </c>
      <c r="D26" s="229" t="s">
        <v>803</v>
      </c>
      <c r="E26" s="229" t="s">
        <v>803</v>
      </c>
      <c r="F26" s="345">
        <v>47196.579800000007</v>
      </c>
    </row>
    <row r="27" spans="1:6" x14ac:dyDescent="0.25">
      <c r="A27" s="69" t="s">
        <v>333</v>
      </c>
      <c r="B27" s="126" t="s">
        <v>85</v>
      </c>
      <c r="C27" s="229" t="s">
        <v>803</v>
      </c>
      <c r="D27" s="387">
        <v>415</v>
      </c>
      <c r="E27" s="388"/>
      <c r="F27" s="229" t="s">
        <v>803</v>
      </c>
    </row>
    <row r="28" spans="1:6" ht="31.5" x14ac:dyDescent="0.25">
      <c r="A28" s="124">
        <v>3</v>
      </c>
      <c r="B28" s="127" t="s">
        <v>411</v>
      </c>
      <c r="C28" s="124" t="s">
        <v>335</v>
      </c>
      <c r="D28" s="124" t="s">
        <v>336</v>
      </c>
      <c r="E28" s="124" t="s">
        <v>337</v>
      </c>
      <c r="F28" s="124" t="s">
        <v>18</v>
      </c>
    </row>
    <row r="29" spans="1:6" ht="31.5" x14ac:dyDescent="0.25">
      <c r="A29" s="384" t="s">
        <v>298</v>
      </c>
      <c r="B29" s="385" t="s">
        <v>308</v>
      </c>
      <c r="C29" s="135" t="s">
        <v>338</v>
      </c>
      <c r="D29" s="138"/>
      <c r="E29" s="136" t="s">
        <v>339</v>
      </c>
      <c r="F29" s="70"/>
    </row>
    <row r="30" spans="1:6" x14ac:dyDescent="0.25">
      <c r="A30" s="384"/>
      <c r="B30" s="385"/>
      <c r="C30" s="135" t="s">
        <v>340</v>
      </c>
      <c r="D30" s="74"/>
      <c r="E30" s="71"/>
      <c r="F30" s="70"/>
    </row>
    <row r="31" spans="1:6" x14ac:dyDescent="0.25">
      <c r="A31" s="384"/>
      <c r="B31" s="385"/>
      <c r="C31" s="135" t="s">
        <v>341</v>
      </c>
      <c r="D31" s="223"/>
      <c r="E31" s="71"/>
      <c r="F31" s="70"/>
    </row>
    <row r="32" spans="1:6" x14ac:dyDescent="0.25">
      <c r="A32" s="384"/>
      <c r="B32" s="385"/>
      <c r="C32" s="135" t="s">
        <v>342</v>
      </c>
      <c r="D32" s="74"/>
      <c r="E32" s="71"/>
      <c r="F32" s="70"/>
    </row>
    <row r="33" spans="1:6" x14ac:dyDescent="0.25">
      <c r="A33" s="384"/>
      <c r="B33" s="385"/>
      <c r="C33" s="135" t="s">
        <v>343</v>
      </c>
      <c r="D33" s="74"/>
      <c r="E33" s="71"/>
      <c r="F33" s="70"/>
    </row>
    <row r="34" spans="1:6" ht="31.5" x14ac:dyDescent="0.25">
      <c r="A34" s="384"/>
      <c r="B34" s="385"/>
      <c r="C34" s="135" t="s">
        <v>344</v>
      </c>
      <c r="D34" s="74"/>
      <c r="E34" s="136" t="s">
        <v>345</v>
      </c>
      <c r="F34" s="70"/>
    </row>
    <row r="35" spans="1:6" ht="63" x14ac:dyDescent="0.25">
      <c r="A35" s="384"/>
      <c r="B35" s="385"/>
      <c r="C35" s="135" t="s">
        <v>346</v>
      </c>
      <c r="D35" s="74"/>
      <c r="E35" s="136" t="s">
        <v>347</v>
      </c>
      <c r="F35" s="70"/>
    </row>
    <row r="36" spans="1:6" x14ac:dyDescent="0.25">
      <c r="A36" s="384"/>
      <c r="B36" s="385"/>
      <c r="C36" s="135" t="s">
        <v>348</v>
      </c>
      <c r="D36" s="74"/>
      <c r="E36" s="71"/>
      <c r="F36" s="70"/>
    </row>
    <row r="37" spans="1:6" x14ac:dyDescent="0.25">
      <c r="A37" s="384"/>
      <c r="B37" s="385"/>
      <c r="C37" s="135" t="s">
        <v>349</v>
      </c>
      <c r="D37" s="74"/>
      <c r="E37" s="136" t="s">
        <v>350</v>
      </c>
      <c r="F37" s="70"/>
    </row>
    <row r="38" spans="1:6" x14ac:dyDescent="0.25">
      <c r="A38" s="384"/>
      <c r="B38" s="385"/>
      <c r="C38" s="137" t="s">
        <v>351</v>
      </c>
      <c r="D38" s="138"/>
      <c r="E38" s="136" t="s">
        <v>352</v>
      </c>
      <c r="F38" s="70"/>
    </row>
    <row r="39" spans="1:6" x14ac:dyDescent="0.25">
      <c r="A39" s="384"/>
      <c r="B39" s="385"/>
      <c r="C39" s="137" t="s">
        <v>353</v>
      </c>
      <c r="D39" s="73">
        <f>D38-D37</f>
        <v>0</v>
      </c>
      <c r="E39" s="71"/>
      <c r="F39" s="70"/>
    </row>
    <row r="40" spans="1:6" x14ac:dyDescent="0.25">
      <c r="A40" s="384" t="s">
        <v>300</v>
      </c>
      <c r="B40" s="385" t="s">
        <v>354</v>
      </c>
      <c r="C40" s="135" t="s">
        <v>338</v>
      </c>
      <c r="D40" s="73"/>
      <c r="E40" s="71"/>
      <c r="F40" s="70"/>
    </row>
    <row r="41" spans="1:6" x14ac:dyDescent="0.25">
      <c r="A41" s="384"/>
      <c r="B41" s="385"/>
      <c r="C41" s="135" t="s">
        <v>340</v>
      </c>
      <c r="D41" s="73"/>
      <c r="E41" s="71"/>
      <c r="F41" s="70"/>
    </row>
    <row r="42" spans="1:6" x14ac:dyDescent="0.25">
      <c r="A42" s="384"/>
      <c r="B42" s="385"/>
      <c r="C42" s="135" t="s">
        <v>341</v>
      </c>
      <c r="D42" s="73">
        <f>D60</f>
        <v>1598.1400000000003</v>
      </c>
      <c r="E42" s="71"/>
      <c r="F42" s="70"/>
    </row>
    <row r="43" spans="1:6" x14ac:dyDescent="0.25">
      <c r="A43" s="384"/>
      <c r="B43" s="385"/>
      <c r="C43" s="135" t="s">
        <v>342</v>
      </c>
      <c r="D43" s="73"/>
      <c r="E43" s="71"/>
      <c r="F43" s="70"/>
    </row>
    <row r="44" spans="1:6" x14ac:dyDescent="0.25">
      <c r="A44" s="384"/>
      <c r="B44" s="385"/>
      <c r="C44" s="135" t="s">
        <v>343</v>
      </c>
      <c r="D44" s="73"/>
      <c r="E44" s="71"/>
      <c r="F44" s="70"/>
    </row>
    <row r="45" spans="1:6" x14ac:dyDescent="0.25">
      <c r="A45" s="384"/>
      <c r="B45" s="385"/>
      <c r="C45" s="135" t="s">
        <v>344</v>
      </c>
      <c r="D45" s="73"/>
      <c r="E45" s="71"/>
      <c r="F45" s="70"/>
    </row>
    <row r="46" spans="1:6" x14ac:dyDescent="0.25">
      <c r="A46" s="384"/>
      <c r="B46" s="385"/>
      <c r="C46" s="135" t="s">
        <v>346</v>
      </c>
      <c r="D46" s="73"/>
      <c r="E46" s="71"/>
      <c r="F46" s="70"/>
    </row>
    <row r="47" spans="1:6" x14ac:dyDescent="0.25">
      <c r="A47" s="384"/>
      <c r="B47" s="385"/>
      <c r="C47" s="135" t="s">
        <v>348</v>
      </c>
      <c r="D47" s="73"/>
      <c r="E47" s="71"/>
      <c r="F47" s="70"/>
    </row>
    <row r="48" spans="1:6" x14ac:dyDescent="0.25">
      <c r="A48" s="384"/>
      <c r="B48" s="385"/>
      <c r="C48" s="135" t="s">
        <v>355</v>
      </c>
      <c r="D48" s="261">
        <v>0</v>
      </c>
      <c r="E48" s="71"/>
      <c r="F48" s="70"/>
    </row>
    <row r="49" spans="1:6" x14ac:dyDescent="0.25">
      <c r="A49" s="384"/>
      <c r="B49" s="385"/>
      <c r="C49" s="137" t="s">
        <v>356</v>
      </c>
      <c r="D49" s="332">
        <f>SUM(D40:D47)</f>
        <v>1598.1400000000003</v>
      </c>
      <c r="E49" s="71"/>
      <c r="F49" s="70"/>
    </row>
    <row r="50" spans="1:6" x14ac:dyDescent="0.25">
      <c r="A50" s="72" t="s">
        <v>302</v>
      </c>
      <c r="B50" s="139"/>
      <c r="C50" s="137" t="s">
        <v>357</v>
      </c>
      <c r="D50" s="261">
        <f>D39+D49-D48</f>
        <v>1598.1400000000003</v>
      </c>
      <c r="E50" s="71"/>
      <c r="F50" s="70"/>
    </row>
    <row r="51" spans="1:6" x14ac:dyDescent="0.25">
      <c r="A51" s="72" t="s">
        <v>304</v>
      </c>
      <c r="B51" s="139" t="s">
        <v>358</v>
      </c>
      <c r="C51" s="135" t="s">
        <v>359</v>
      </c>
      <c r="D51" s="73"/>
      <c r="E51" s="71"/>
      <c r="F51" s="70"/>
    </row>
    <row r="52" spans="1:6" ht="31.5" x14ac:dyDescent="0.25">
      <c r="A52" s="72"/>
      <c r="B52" s="139"/>
      <c r="C52" s="136" t="s">
        <v>360</v>
      </c>
      <c r="D52" s="73"/>
      <c r="E52" s="71"/>
      <c r="F52" s="70"/>
    </row>
    <row r="53" spans="1:6" x14ac:dyDescent="0.25">
      <c r="A53" s="72"/>
      <c r="B53" s="139"/>
      <c r="C53" s="135" t="s">
        <v>346</v>
      </c>
      <c r="D53" s="73"/>
      <c r="E53" s="71"/>
      <c r="F53" s="70"/>
    </row>
    <row r="54" spans="1:6" x14ac:dyDescent="0.25">
      <c r="A54" s="72" t="s">
        <v>305</v>
      </c>
      <c r="B54" s="139" t="s">
        <v>361</v>
      </c>
      <c r="C54" s="135" t="s">
        <v>359</v>
      </c>
      <c r="D54" s="73"/>
      <c r="E54" s="71"/>
      <c r="F54" s="70"/>
    </row>
    <row r="55" spans="1:6" ht="31.5" x14ac:dyDescent="0.25">
      <c r="A55" s="72"/>
      <c r="B55" s="139"/>
      <c r="C55" s="136" t="s">
        <v>360</v>
      </c>
      <c r="D55" s="73"/>
      <c r="E55" s="71"/>
      <c r="F55" s="70"/>
    </row>
    <row r="56" spans="1:6" x14ac:dyDescent="0.25">
      <c r="A56" s="72"/>
      <c r="B56" s="139"/>
      <c r="C56" s="135" t="s">
        <v>362</v>
      </c>
      <c r="D56" s="73"/>
      <c r="E56" s="71"/>
      <c r="F56" s="70"/>
    </row>
    <row r="57" spans="1:6" x14ac:dyDescent="0.25">
      <c r="A57" s="72" t="s">
        <v>306</v>
      </c>
      <c r="B57" s="139" t="s">
        <v>310</v>
      </c>
      <c r="C57" s="135" t="s">
        <v>359</v>
      </c>
      <c r="D57" s="73"/>
      <c r="E57" s="71"/>
      <c r="F57" s="70"/>
    </row>
    <row r="58" spans="1:6" x14ac:dyDescent="0.25">
      <c r="A58" s="72"/>
      <c r="B58" s="139"/>
      <c r="C58" s="135" t="s">
        <v>362</v>
      </c>
      <c r="D58" s="73"/>
      <c r="E58" s="71"/>
      <c r="F58" s="70"/>
    </row>
    <row r="59" spans="1:6" x14ac:dyDescent="0.25">
      <c r="A59" s="72" t="s">
        <v>318</v>
      </c>
      <c r="B59" s="139"/>
      <c r="C59" s="140" t="s">
        <v>363</v>
      </c>
      <c r="D59" s="261">
        <f>SUM(D51:D58)</f>
        <v>0</v>
      </c>
      <c r="E59" s="71"/>
      <c r="F59" s="70"/>
    </row>
    <row r="60" spans="1:6" x14ac:dyDescent="0.25">
      <c r="A60" s="72" t="s">
        <v>364</v>
      </c>
      <c r="B60" s="139"/>
      <c r="C60" s="137" t="s">
        <v>365</v>
      </c>
      <c r="D60" s="261">
        <f>D87</f>
        <v>1598.1400000000003</v>
      </c>
      <c r="E60" s="71"/>
      <c r="F60" s="71" t="s">
        <v>776</v>
      </c>
    </row>
    <row r="61" spans="1:6" x14ac:dyDescent="0.25">
      <c r="A61" s="124">
        <v>4</v>
      </c>
      <c r="B61" s="127" t="s">
        <v>334</v>
      </c>
      <c r="C61" s="124" t="s">
        <v>366</v>
      </c>
      <c r="D61" s="141" t="s">
        <v>336</v>
      </c>
      <c r="E61" s="124" t="s">
        <v>337</v>
      </c>
      <c r="F61" s="70"/>
    </row>
    <row r="62" spans="1:6" ht="47.25" x14ac:dyDescent="0.25">
      <c r="A62" s="384" t="s">
        <v>298</v>
      </c>
      <c r="B62" s="385" t="s">
        <v>367</v>
      </c>
      <c r="C62" s="135" t="s">
        <v>368</v>
      </c>
      <c r="D62" s="261">
        <v>386.23699999999997</v>
      </c>
      <c r="E62" s="136" t="s">
        <v>369</v>
      </c>
      <c r="F62" s="70"/>
    </row>
    <row r="63" spans="1:6" x14ac:dyDescent="0.25">
      <c r="A63" s="384"/>
      <c r="B63" s="385"/>
      <c r="C63" s="135" t="s">
        <v>370</v>
      </c>
      <c r="D63" s="73"/>
      <c r="E63" s="136" t="s">
        <v>371</v>
      </c>
      <c r="F63" s="70"/>
    </row>
    <row r="64" spans="1:6" ht="31.5" x14ac:dyDescent="0.25">
      <c r="A64" s="384"/>
      <c r="B64" s="385"/>
      <c r="C64" s="135" t="s">
        <v>372</v>
      </c>
      <c r="D64" s="73"/>
      <c r="E64" s="136" t="s">
        <v>373</v>
      </c>
      <c r="F64" s="70"/>
    </row>
    <row r="65" spans="1:6" s="204" customFormat="1" x14ac:dyDescent="0.25">
      <c r="A65" s="384"/>
      <c r="B65" s="385"/>
      <c r="C65" s="137" t="s">
        <v>374</v>
      </c>
      <c r="D65" s="261">
        <f>D62+D63</f>
        <v>386.23699999999997</v>
      </c>
      <c r="E65" s="140"/>
      <c r="F65" s="166"/>
    </row>
    <row r="66" spans="1:6" x14ac:dyDescent="0.25">
      <c r="A66" s="384"/>
      <c r="B66" s="385"/>
      <c r="C66" s="135" t="s">
        <v>375</v>
      </c>
      <c r="D66" s="73">
        <f>D67-D65</f>
        <v>262.18534782608708</v>
      </c>
      <c r="E66" s="71"/>
      <c r="F66" s="70"/>
    </row>
    <row r="67" spans="1:6" s="204" customFormat="1" x14ac:dyDescent="0.25">
      <c r="A67" s="384"/>
      <c r="B67" s="385"/>
      <c r="C67" s="137" t="s">
        <v>376</v>
      </c>
      <c r="D67" s="261">
        <v>648.42234782608705</v>
      </c>
      <c r="E67" s="262"/>
      <c r="F67" s="166"/>
    </row>
    <row r="68" spans="1:6" ht="47.25" x14ac:dyDescent="0.25">
      <c r="A68" s="384" t="s">
        <v>300</v>
      </c>
      <c r="B68" s="385" t="s">
        <v>377</v>
      </c>
      <c r="C68" s="135" t="s">
        <v>368</v>
      </c>
      <c r="D68" s="73">
        <v>68.604999999999976</v>
      </c>
      <c r="E68" s="136" t="s">
        <v>369</v>
      </c>
      <c r="F68" s="70"/>
    </row>
    <row r="69" spans="1:6" x14ac:dyDescent="0.25">
      <c r="A69" s="384"/>
      <c r="B69" s="385"/>
      <c r="C69" s="135" t="s">
        <v>370</v>
      </c>
      <c r="D69" s="73"/>
      <c r="E69" s="136" t="s">
        <v>371</v>
      </c>
      <c r="F69" s="70"/>
    </row>
    <row r="70" spans="1:6" ht="31.5" x14ac:dyDescent="0.25">
      <c r="A70" s="384"/>
      <c r="B70" s="385"/>
      <c r="C70" s="135" t="s">
        <v>378</v>
      </c>
      <c r="D70" s="73"/>
      <c r="E70" s="136" t="s">
        <v>379</v>
      </c>
      <c r="F70" s="70"/>
    </row>
    <row r="71" spans="1:6" x14ac:dyDescent="0.25">
      <c r="A71" s="384"/>
      <c r="B71" s="385"/>
      <c r="C71" s="137" t="s">
        <v>380</v>
      </c>
      <c r="D71" s="73">
        <f>D68+D69</f>
        <v>68.604999999999976</v>
      </c>
      <c r="E71" s="136"/>
      <c r="F71" s="70"/>
    </row>
    <row r="72" spans="1:6" x14ac:dyDescent="0.25">
      <c r="A72" s="384"/>
      <c r="B72" s="385"/>
      <c r="C72" s="139" t="s">
        <v>381</v>
      </c>
      <c r="D72" s="73">
        <f>D73-D71</f>
        <v>6.0656521739130227</v>
      </c>
      <c r="E72" s="227"/>
      <c r="F72" s="70"/>
    </row>
    <row r="73" spans="1:6" s="204" customFormat="1" x14ac:dyDescent="0.25">
      <c r="A73" s="384"/>
      <c r="B73" s="385"/>
      <c r="C73" s="137" t="s">
        <v>382</v>
      </c>
      <c r="D73" s="261">
        <v>74.670652173912998</v>
      </c>
      <c r="E73" s="262"/>
      <c r="F73" s="166"/>
    </row>
    <row r="74" spans="1:6" ht="47.25" x14ac:dyDescent="0.25">
      <c r="A74" s="384" t="s">
        <v>302</v>
      </c>
      <c r="B74" s="385" t="s">
        <v>383</v>
      </c>
      <c r="C74" s="135" t="s">
        <v>368</v>
      </c>
      <c r="D74" s="261">
        <v>116.76</v>
      </c>
      <c r="E74" s="136" t="s">
        <v>369</v>
      </c>
      <c r="F74" s="70"/>
    </row>
    <row r="75" spans="1:6" x14ac:dyDescent="0.25">
      <c r="A75" s="384"/>
      <c r="B75" s="385"/>
      <c r="C75" s="135" t="s">
        <v>370</v>
      </c>
      <c r="D75" s="73"/>
      <c r="E75" s="136" t="s">
        <v>371</v>
      </c>
      <c r="F75" s="70"/>
    </row>
    <row r="76" spans="1:6" ht="47.25" x14ac:dyDescent="0.25">
      <c r="A76" s="384"/>
      <c r="B76" s="385"/>
      <c r="C76" s="135" t="s">
        <v>384</v>
      </c>
      <c r="D76" s="73"/>
      <c r="E76" s="136" t="s">
        <v>385</v>
      </c>
      <c r="F76" s="70"/>
    </row>
    <row r="77" spans="1:6" x14ac:dyDescent="0.25">
      <c r="A77" s="384"/>
      <c r="B77" s="385"/>
      <c r="C77" s="137" t="s">
        <v>386</v>
      </c>
      <c r="D77" s="73">
        <f>D74</f>
        <v>116.76</v>
      </c>
      <c r="E77" s="136"/>
      <c r="F77" s="349"/>
    </row>
    <row r="78" spans="1:6" x14ac:dyDescent="0.25">
      <c r="A78" s="384"/>
      <c r="B78" s="385"/>
      <c r="C78" s="139" t="s">
        <v>387</v>
      </c>
      <c r="D78" s="73">
        <f>D79-D77</f>
        <v>4.9649999999999892</v>
      </c>
      <c r="E78" s="71"/>
      <c r="F78" s="70"/>
    </row>
    <row r="79" spans="1:6" s="204" customFormat="1" x14ac:dyDescent="0.25">
      <c r="A79" s="384"/>
      <c r="B79" s="385"/>
      <c r="C79" s="137" t="s">
        <v>388</v>
      </c>
      <c r="D79" s="261">
        <v>121.72499999999999</v>
      </c>
      <c r="E79" s="262"/>
      <c r="F79" s="350"/>
    </row>
    <row r="80" spans="1:6" ht="47.25" x14ac:dyDescent="0.25">
      <c r="A80" s="389" t="s">
        <v>304</v>
      </c>
      <c r="B80" s="392" t="s">
        <v>389</v>
      </c>
      <c r="C80" s="135" t="s">
        <v>368</v>
      </c>
      <c r="D80" s="73">
        <v>753.32200000000012</v>
      </c>
      <c r="E80" s="136" t="s">
        <v>369</v>
      </c>
      <c r="F80" s="70"/>
    </row>
    <row r="81" spans="1:6" x14ac:dyDescent="0.25">
      <c r="A81" s="390"/>
      <c r="B81" s="393"/>
      <c r="C81" s="135" t="s">
        <v>370</v>
      </c>
      <c r="D81" s="73"/>
      <c r="E81" s="136" t="s">
        <v>371</v>
      </c>
      <c r="F81" s="70"/>
    </row>
    <row r="82" spans="1:6" x14ac:dyDescent="0.25">
      <c r="A82" s="390"/>
      <c r="B82" s="393"/>
      <c r="C82" s="135" t="s">
        <v>390</v>
      </c>
      <c r="D82" s="73"/>
      <c r="E82" s="136"/>
      <c r="F82" s="70"/>
    </row>
    <row r="83" spans="1:6" x14ac:dyDescent="0.25">
      <c r="A83" s="390"/>
      <c r="B83" s="393"/>
      <c r="C83" s="135" t="s">
        <v>391</v>
      </c>
      <c r="D83" s="73"/>
      <c r="E83" s="136"/>
      <c r="F83" s="70"/>
    </row>
    <row r="84" spans="1:6" x14ac:dyDescent="0.25">
      <c r="A84" s="390"/>
      <c r="B84" s="393"/>
      <c r="C84" s="135" t="s">
        <v>342</v>
      </c>
      <c r="D84" s="73"/>
      <c r="E84" s="136"/>
      <c r="F84" s="70"/>
    </row>
    <row r="85" spans="1:6" x14ac:dyDescent="0.25">
      <c r="A85" s="390"/>
      <c r="B85" s="393"/>
      <c r="C85" s="135" t="s">
        <v>392</v>
      </c>
      <c r="D85" s="73">
        <v>753.32200000000012</v>
      </c>
      <c r="E85" s="136"/>
      <c r="F85" s="70"/>
    </row>
    <row r="86" spans="1:6" x14ac:dyDescent="0.25">
      <c r="A86" s="391"/>
      <c r="B86" s="394"/>
      <c r="C86" s="137" t="s">
        <v>393</v>
      </c>
      <c r="D86" s="73">
        <f>SUM(D80:D83)</f>
        <v>753.32200000000012</v>
      </c>
      <c r="E86" s="136"/>
      <c r="F86" s="70"/>
    </row>
    <row r="87" spans="1:6" x14ac:dyDescent="0.25">
      <c r="A87" s="395" t="s">
        <v>394</v>
      </c>
      <c r="B87" s="396"/>
      <c r="C87" s="397"/>
      <c r="D87" s="142">
        <f>D67+D73+D79+D85</f>
        <v>1598.1400000000003</v>
      </c>
      <c r="E87" s="136"/>
      <c r="F87" s="70"/>
    </row>
    <row r="88" spans="1:6" x14ac:dyDescent="0.25">
      <c r="A88" s="395" t="s">
        <v>395</v>
      </c>
      <c r="B88" s="396"/>
      <c r="C88" s="397"/>
      <c r="D88" s="142">
        <f>D65+D71+D77+D86</f>
        <v>1324.924</v>
      </c>
      <c r="E88" s="136"/>
      <c r="F88" s="70"/>
    </row>
    <row r="89" spans="1:6" x14ac:dyDescent="0.25">
      <c r="A89" s="398"/>
      <c r="B89" s="399"/>
      <c r="C89" s="399"/>
      <c r="D89" s="399"/>
      <c r="E89" s="399"/>
      <c r="F89" s="400"/>
    </row>
    <row r="90" spans="1:6" x14ac:dyDescent="0.25">
      <c r="A90" s="401" t="s">
        <v>396</v>
      </c>
      <c r="B90" s="402"/>
      <c r="C90" s="402"/>
      <c r="D90" s="402"/>
      <c r="E90" s="402"/>
      <c r="F90" s="403"/>
    </row>
    <row r="91" spans="1:6" ht="31.5" x14ac:dyDescent="0.25">
      <c r="A91" s="124">
        <v>5</v>
      </c>
      <c r="B91" s="124" t="s">
        <v>397</v>
      </c>
      <c r="C91" s="124" t="s">
        <v>398</v>
      </c>
      <c r="D91" s="124" t="s">
        <v>399</v>
      </c>
      <c r="E91" s="124" t="s">
        <v>400</v>
      </c>
      <c r="F91" s="124" t="s">
        <v>401</v>
      </c>
    </row>
    <row r="92" spans="1:6" x14ac:dyDescent="0.25">
      <c r="A92" s="72" t="s">
        <v>298</v>
      </c>
      <c r="B92" s="135" t="s">
        <v>310</v>
      </c>
      <c r="C92" s="73">
        <f>D67</f>
        <v>648.42234782608705</v>
      </c>
      <c r="D92" s="73">
        <f>D65</f>
        <v>386.23699999999997</v>
      </c>
      <c r="E92" s="73">
        <f>C92-D92</f>
        <v>262.18534782608708</v>
      </c>
      <c r="F92" s="263">
        <f>E92/C92</f>
        <v>0.40434347876055571</v>
      </c>
    </row>
    <row r="93" spans="1:6" x14ac:dyDescent="0.25">
      <c r="A93" s="72" t="s">
        <v>300</v>
      </c>
      <c r="B93" s="135" t="s">
        <v>402</v>
      </c>
      <c r="C93" s="73">
        <f>D73</f>
        <v>74.670652173912998</v>
      </c>
      <c r="D93" s="73">
        <f>D71</f>
        <v>68.604999999999976</v>
      </c>
      <c r="E93" s="73">
        <f t="shared" ref="E93:E95" si="1">C93-D93</f>
        <v>6.0656521739130227</v>
      </c>
      <c r="F93" s="263">
        <f t="shared" ref="F93:F95" si="2">E93/C93</f>
        <v>8.1232077092158086E-2</v>
      </c>
    </row>
    <row r="94" spans="1:6" x14ac:dyDescent="0.25">
      <c r="A94" s="72" t="s">
        <v>302</v>
      </c>
      <c r="B94" s="135" t="s">
        <v>403</v>
      </c>
      <c r="C94" s="260">
        <f>D79</f>
        <v>121.72499999999999</v>
      </c>
      <c r="D94" s="260">
        <f>D77</f>
        <v>116.76</v>
      </c>
      <c r="E94" s="73">
        <f t="shared" ref="E94" si="3">C94-D94</f>
        <v>4.9649999999999892</v>
      </c>
      <c r="F94" s="263">
        <f t="shared" ref="F94" si="4">E94/C94</f>
        <v>4.078866296980891E-2</v>
      </c>
    </row>
    <row r="95" spans="1:6" x14ac:dyDescent="0.25">
      <c r="A95" s="72" t="s">
        <v>304</v>
      </c>
      <c r="B95" s="135" t="s">
        <v>404</v>
      </c>
      <c r="C95" s="73">
        <f>D85</f>
        <v>753.32200000000012</v>
      </c>
      <c r="D95" s="73">
        <f>D86</f>
        <v>753.32200000000012</v>
      </c>
      <c r="E95" s="73">
        <f t="shared" si="1"/>
        <v>0</v>
      </c>
      <c r="F95" s="263">
        <f t="shared" si="2"/>
        <v>0</v>
      </c>
    </row>
    <row r="96" spans="1:6" ht="31.5" x14ac:dyDescent="0.25">
      <c r="A96" s="124">
        <v>6</v>
      </c>
      <c r="B96" s="124" t="s">
        <v>405</v>
      </c>
      <c r="C96" s="141" t="s">
        <v>398</v>
      </c>
      <c r="D96" s="141" t="s">
        <v>399</v>
      </c>
      <c r="E96" s="141" t="s">
        <v>400</v>
      </c>
      <c r="F96" s="143" t="s">
        <v>401</v>
      </c>
    </row>
    <row r="97" spans="1:6" x14ac:dyDescent="0.25">
      <c r="A97" s="72" t="s">
        <v>298</v>
      </c>
      <c r="B97" s="135" t="s">
        <v>310</v>
      </c>
      <c r="C97" s="199" t="s">
        <v>803</v>
      </c>
      <c r="D97" s="199" t="s">
        <v>803</v>
      </c>
      <c r="E97" s="199" t="s">
        <v>803</v>
      </c>
      <c r="F97" s="199" t="s">
        <v>803</v>
      </c>
    </row>
    <row r="98" spans="1:6" x14ac:dyDescent="0.25">
      <c r="A98" s="72" t="s">
        <v>300</v>
      </c>
      <c r="B98" s="135" t="s">
        <v>402</v>
      </c>
      <c r="C98" s="199" t="s">
        <v>803</v>
      </c>
      <c r="D98" s="199" t="s">
        <v>803</v>
      </c>
      <c r="E98" s="199" t="s">
        <v>803</v>
      </c>
      <c r="F98" s="199" t="s">
        <v>803</v>
      </c>
    </row>
    <row r="99" spans="1:6" x14ac:dyDescent="0.25">
      <c r="A99" s="72" t="s">
        <v>302</v>
      </c>
      <c r="B99" s="135" t="s">
        <v>403</v>
      </c>
      <c r="C99" s="199" t="s">
        <v>803</v>
      </c>
      <c r="D99" s="199" t="s">
        <v>803</v>
      </c>
      <c r="E99" s="199" t="s">
        <v>803</v>
      </c>
      <c r="F99" s="199" t="s">
        <v>803</v>
      </c>
    </row>
    <row r="100" spans="1:6" x14ac:dyDescent="0.25">
      <c r="A100" s="72" t="s">
        <v>304</v>
      </c>
      <c r="B100" s="135" t="s">
        <v>404</v>
      </c>
      <c r="C100" s="260">
        <f>'Form-Input Energy'!T166</f>
        <v>336.20513199999999</v>
      </c>
      <c r="D100" s="260">
        <f>'Form-Input Energy'!T166</f>
        <v>336.20513199999999</v>
      </c>
      <c r="E100" s="73">
        <f t="shared" ref="E100" si="5">C100-D100</f>
        <v>0</v>
      </c>
      <c r="F100" s="263">
        <f t="shared" ref="F100" si="6">E100/C100</f>
        <v>0</v>
      </c>
    </row>
    <row r="102" spans="1:6" ht="15.75" customHeight="1" x14ac:dyDescent="0.25">
      <c r="E102" s="405" t="s">
        <v>903</v>
      </c>
      <c r="F102" s="405"/>
    </row>
    <row r="103" spans="1:6" ht="15.75" customHeight="1" x14ac:dyDescent="0.25">
      <c r="B103" s="404" t="s">
        <v>406</v>
      </c>
      <c r="C103" s="404"/>
      <c r="E103" s="405"/>
      <c r="F103" s="405"/>
    </row>
    <row r="104" spans="1:6" x14ac:dyDescent="0.25">
      <c r="B104" s="135" t="s">
        <v>407</v>
      </c>
      <c r="C104" s="144">
        <f>D87-D88</f>
        <v>273.21600000000035</v>
      </c>
      <c r="E104" s="405"/>
      <c r="F104" s="405"/>
    </row>
    <row r="105" spans="1:6" x14ac:dyDescent="0.25">
      <c r="B105" s="135" t="s">
        <v>408</v>
      </c>
      <c r="C105" s="144">
        <f>C104-D37-D48</f>
        <v>273.21600000000035</v>
      </c>
      <c r="E105" s="405"/>
      <c r="F105" s="405"/>
    </row>
    <row r="106" spans="1:6" x14ac:dyDescent="0.25">
      <c r="B106" s="135" t="s">
        <v>409</v>
      </c>
      <c r="C106" s="145">
        <f>C104/D60</f>
        <v>0.17095873953470928</v>
      </c>
      <c r="E106" s="264"/>
      <c r="F106" s="264"/>
    </row>
    <row r="107" spans="1:6" x14ac:dyDescent="0.25">
      <c r="B107" s="135" t="s">
        <v>410</v>
      </c>
      <c r="C107" s="145">
        <f>C105/D87</f>
        <v>0.17095873953470928</v>
      </c>
      <c r="E107" s="264"/>
      <c r="F107" s="264"/>
    </row>
  </sheetData>
  <mergeCells count="20">
    <mergeCell ref="A87:C87"/>
    <mergeCell ref="A88:C88"/>
    <mergeCell ref="A89:F89"/>
    <mergeCell ref="A90:F90"/>
    <mergeCell ref="B103:C103"/>
    <mergeCell ref="E102:F105"/>
    <mergeCell ref="A68:A73"/>
    <mergeCell ref="B68:B73"/>
    <mergeCell ref="A74:A79"/>
    <mergeCell ref="B74:B79"/>
    <mergeCell ref="A80:A86"/>
    <mergeCell ref="B80:B86"/>
    <mergeCell ref="A62:A67"/>
    <mergeCell ref="B62:B67"/>
    <mergeCell ref="A1:F1"/>
    <mergeCell ref="A29:A39"/>
    <mergeCell ref="B29:B39"/>
    <mergeCell ref="A40:A49"/>
    <mergeCell ref="B40:B49"/>
    <mergeCell ref="D27:E27"/>
  </mergeCells>
  <pageMargins left="0.36" right="0.39" top="0.23" bottom="0.27" header="0.25" footer="0.3"/>
  <pageSetup paperSize="9" scale="76" orientation="landscape" r:id="rId1"/>
  <rowBreaks count="1" manualBreakCount="1">
    <brk id="6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1"/>
  <sheetViews>
    <sheetView zoomScale="80" zoomScaleNormal="80" workbookViewId="0">
      <pane xSplit="4" ySplit="6" topLeftCell="E7" activePane="bottomRight" state="frozen"/>
      <selection sqref="A1:Q1"/>
      <selection pane="topRight" sqref="A1:Q1"/>
      <selection pane="bottomLeft" sqref="A1:Q1"/>
      <selection pane="bottomRight" activeCell="G674" sqref="G674"/>
    </sheetView>
  </sheetViews>
  <sheetFormatPr defaultColWidth="9.140625" defaultRowHeight="15" x14ac:dyDescent="0.25"/>
  <cols>
    <col min="1" max="1" width="4.85546875" style="11" customWidth="1"/>
    <col min="2" max="2" width="17.28515625" style="11" customWidth="1"/>
    <col min="3" max="3" width="8.7109375" style="11" customWidth="1"/>
    <col min="4" max="4" width="18.28515625" style="11" customWidth="1"/>
    <col min="5" max="5" width="27" style="11" bestFit="1" customWidth="1"/>
    <col min="6" max="6" width="15.85546875" style="11" customWidth="1"/>
    <col min="7" max="7" width="15.7109375" style="11" customWidth="1"/>
    <col min="8" max="8" width="13.7109375" style="11" customWidth="1"/>
    <col min="9" max="9" width="12" style="11" customWidth="1"/>
    <col min="10" max="10" width="10.28515625" style="11" customWidth="1"/>
    <col min="11" max="12" width="12.140625" style="11" customWidth="1"/>
    <col min="13" max="13" width="10.5703125" style="11" customWidth="1"/>
    <col min="14" max="15" width="9.28515625" style="11" customWidth="1"/>
    <col min="16" max="17" width="11.85546875" style="11" customWidth="1"/>
    <col min="18" max="18" width="12.85546875" style="11" customWidth="1"/>
    <col min="19" max="19" width="8.85546875" style="11" customWidth="1"/>
    <col min="20" max="20" width="9.85546875" style="11" customWidth="1"/>
    <col min="21" max="24" width="11.140625" style="11" customWidth="1"/>
    <col min="25" max="16384" width="9.140625" style="146"/>
  </cols>
  <sheetData>
    <row r="1" spans="1:24" ht="21" x14ac:dyDescent="0.35">
      <c r="A1" s="409" t="s">
        <v>253</v>
      </c>
      <c r="B1" s="410"/>
      <c r="C1" s="410"/>
      <c r="D1" s="410"/>
      <c r="E1" s="410"/>
      <c r="F1" s="410"/>
      <c r="G1" s="410"/>
      <c r="H1" s="410"/>
      <c r="I1" s="410"/>
      <c r="J1" s="410"/>
      <c r="K1" s="410"/>
      <c r="L1" s="410"/>
      <c r="M1" s="410"/>
      <c r="N1" s="410"/>
      <c r="O1" s="410"/>
      <c r="P1" s="410"/>
      <c r="Q1" s="410"/>
      <c r="R1" s="410"/>
      <c r="S1" s="410"/>
      <c r="T1" s="410"/>
      <c r="U1" s="410"/>
      <c r="V1" s="410"/>
      <c r="W1" s="410"/>
      <c r="X1" s="411"/>
    </row>
    <row r="2" spans="1:24" ht="15.75" x14ac:dyDescent="0.25">
      <c r="A2" s="412" t="s">
        <v>254</v>
      </c>
      <c r="B2" s="413"/>
      <c r="C2" s="413"/>
      <c r="D2" s="413"/>
      <c r="E2" s="413"/>
      <c r="F2" s="413"/>
      <c r="G2" s="413"/>
      <c r="H2" s="413"/>
      <c r="I2" s="413"/>
      <c r="J2" s="413"/>
      <c r="K2" s="413"/>
      <c r="L2" s="413"/>
      <c r="M2" s="413"/>
      <c r="N2" s="413"/>
      <c r="O2" s="413"/>
      <c r="P2" s="413"/>
      <c r="Q2" s="413"/>
      <c r="R2" s="413"/>
      <c r="S2" s="413"/>
      <c r="T2" s="413"/>
      <c r="U2" s="413"/>
      <c r="V2" s="413"/>
      <c r="W2" s="413"/>
      <c r="X2" s="414"/>
    </row>
    <row r="3" spans="1:24" x14ac:dyDescent="0.25">
      <c r="A3" s="415" t="s">
        <v>13</v>
      </c>
      <c r="B3" s="408" t="s">
        <v>255</v>
      </c>
      <c r="C3" s="408" t="s">
        <v>256</v>
      </c>
      <c r="D3" s="408" t="s">
        <v>257</v>
      </c>
      <c r="E3" s="416" t="s">
        <v>1924</v>
      </c>
      <c r="F3" s="416"/>
      <c r="G3" s="416"/>
      <c r="H3" s="416"/>
      <c r="I3" s="416"/>
      <c r="J3" s="416"/>
      <c r="K3" s="416"/>
      <c r="L3" s="416"/>
      <c r="M3" s="416"/>
      <c r="N3" s="416"/>
      <c r="O3" s="416"/>
      <c r="P3" s="416"/>
      <c r="Q3" s="416"/>
      <c r="R3" s="416"/>
      <c r="S3" s="416"/>
      <c r="T3" s="416"/>
      <c r="U3" s="416"/>
      <c r="V3" s="416"/>
      <c r="W3" s="416"/>
      <c r="X3" s="417"/>
    </row>
    <row r="4" spans="1:24" x14ac:dyDescent="0.25">
      <c r="A4" s="415"/>
      <c r="B4" s="408"/>
      <c r="C4" s="408"/>
      <c r="D4" s="408"/>
      <c r="E4" s="406" t="s">
        <v>258</v>
      </c>
      <c r="F4" s="406"/>
      <c r="G4" s="406"/>
      <c r="H4" s="406"/>
      <c r="I4" s="406"/>
      <c r="J4" s="406"/>
      <c r="K4" s="406"/>
      <c r="L4" s="406"/>
      <c r="M4" s="406"/>
      <c r="N4" s="406" t="s">
        <v>259</v>
      </c>
      <c r="O4" s="406"/>
      <c r="P4" s="406"/>
      <c r="Q4" s="406"/>
      <c r="R4" s="406"/>
      <c r="S4" s="406" t="s">
        <v>260</v>
      </c>
      <c r="T4" s="406"/>
      <c r="U4" s="406" t="s">
        <v>261</v>
      </c>
      <c r="V4" s="406"/>
      <c r="W4" s="406"/>
      <c r="X4" s="407" t="s">
        <v>262</v>
      </c>
    </row>
    <row r="5" spans="1:24" x14ac:dyDescent="0.25">
      <c r="A5" s="415"/>
      <c r="B5" s="408"/>
      <c r="C5" s="408"/>
      <c r="D5" s="408"/>
      <c r="E5" s="408" t="s">
        <v>263</v>
      </c>
      <c r="F5" s="408" t="s">
        <v>264</v>
      </c>
      <c r="G5" s="408" t="s">
        <v>265</v>
      </c>
      <c r="H5" s="408" t="s">
        <v>266</v>
      </c>
      <c r="I5" s="408" t="s">
        <v>267</v>
      </c>
      <c r="J5" s="408" t="s">
        <v>268</v>
      </c>
      <c r="K5" s="408" t="s">
        <v>269</v>
      </c>
      <c r="L5" s="408" t="s">
        <v>270</v>
      </c>
      <c r="M5" s="408" t="s">
        <v>271</v>
      </c>
      <c r="N5" s="289"/>
      <c r="O5" s="406" t="s">
        <v>272</v>
      </c>
      <c r="P5" s="406"/>
      <c r="Q5" s="406"/>
      <c r="R5" s="408" t="s">
        <v>273</v>
      </c>
      <c r="S5" s="408" t="s">
        <v>274</v>
      </c>
      <c r="T5" s="408" t="s">
        <v>275</v>
      </c>
      <c r="U5" s="408" t="s">
        <v>276</v>
      </c>
      <c r="V5" s="408" t="s">
        <v>277</v>
      </c>
      <c r="W5" s="408" t="s">
        <v>278</v>
      </c>
      <c r="X5" s="407"/>
    </row>
    <row r="6" spans="1:24" s="147" customFormat="1" ht="60" x14ac:dyDescent="0.25">
      <c r="A6" s="415"/>
      <c r="B6" s="408"/>
      <c r="C6" s="408"/>
      <c r="D6" s="408"/>
      <c r="E6" s="408"/>
      <c r="F6" s="408"/>
      <c r="G6" s="408"/>
      <c r="H6" s="408"/>
      <c r="I6" s="408"/>
      <c r="J6" s="408"/>
      <c r="K6" s="408"/>
      <c r="L6" s="408"/>
      <c r="M6" s="408"/>
      <c r="N6" s="288" t="s">
        <v>279</v>
      </c>
      <c r="O6" s="288" t="s">
        <v>280</v>
      </c>
      <c r="P6" s="288" t="s">
        <v>281</v>
      </c>
      <c r="Q6" s="288" t="s">
        <v>282</v>
      </c>
      <c r="R6" s="408"/>
      <c r="S6" s="408"/>
      <c r="T6" s="408"/>
      <c r="U6" s="408"/>
      <c r="V6" s="408"/>
      <c r="W6" s="408"/>
      <c r="X6" s="407"/>
    </row>
    <row r="7" spans="1:24" x14ac:dyDescent="0.25">
      <c r="A7" s="422">
        <v>1</v>
      </c>
      <c r="B7" s="425" t="s">
        <v>471</v>
      </c>
      <c r="C7" s="425">
        <v>1</v>
      </c>
      <c r="D7" s="425" t="s">
        <v>829</v>
      </c>
      <c r="E7" s="173" t="s">
        <v>283</v>
      </c>
      <c r="F7" s="239">
        <v>52583</v>
      </c>
      <c r="G7" s="239">
        <v>34</v>
      </c>
      <c r="H7" s="174">
        <f>F7+G7</f>
        <v>52617</v>
      </c>
      <c r="I7" s="218">
        <f>IFERROR((H7/$H$12),0)</f>
        <v>0.80801302231299621</v>
      </c>
      <c r="J7" s="283">
        <v>122.04</v>
      </c>
      <c r="K7" s="283">
        <v>3.4000000000000002E-2</v>
      </c>
      <c r="L7" s="287">
        <f>J7+K7</f>
        <v>122.07400000000001</v>
      </c>
      <c r="M7" s="218">
        <f>IFERROR((L7/$L$12),0)</f>
        <v>0.55971572673085745</v>
      </c>
      <c r="N7" s="428">
        <v>72.031999999999996</v>
      </c>
      <c r="O7" s="283">
        <v>14.493000000000002</v>
      </c>
      <c r="P7" s="283">
        <v>0.26800000000000002</v>
      </c>
      <c r="Q7" s="287">
        <f>O7+P7</f>
        <v>14.761000000000003</v>
      </c>
      <c r="R7" s="218">
        <f>IFERROR((Q7/$Q$12),)</f>
        <v>0.23974338151697258</v>
      </c>
      <c r="S7" s="433">
        <f>N12-Q12</f>
        <v>10.461999999999989</v>
      </c>
      <c r="T7" s="436">
        <f>IFERROR((S7/N12),0)</f>
        <v>0.14524100399822287</v>
      </c>
      <c r="U7" s="283">
        <v>7.5263000000000009</v>
      </c>
      <c r="V7" s="283">
        <v>10.315100000000003</v>
      </c>
      <c r="W7" s="175">
        <f t="shared" ref="W7:W70" si="0">IFERROR(((V7/U7)*1),0)</f>
        <v>1.3705406374978411</v>
      </c>
      <c r="X7" s="430"/>
    </row>
    <row r="8" spans="1:24" x14ac:dyDescent="0.25">
      <c r="A8" s="422"/>
      <c r="B8" s="425"/>
      <c r="C8" s="425"/>
      <c r="D8" s="425"/>
      <c r="E8" s="173" t="s">
        <v>284</v>
      </c>
      <c r="F8" s="239">
        <v>72</v>
      </c>
      <c r="G8" s="239">
        <v>0</v>
      </c>
      <c r="H8" s="174">
        <f>F8+G8</f>
        <v>72</v>
      </c>
      <c r="I8" s="218">
        <f>IFERROR((H8/$H$12),0)</f>
        <v>1.1056680845836085E-3</v>
      </c>
      <c r="J8" s="283">
        <v>0.219</v>
      </c>
      <c r="K8" s="283">
        <v>0</v>
      </c>
      <c r="L8" s="287">
        <f>J8+K8</f>
        <v>0.219</v>
      </c>
      <c r="M8" s="218">
        <f>IFERROR((L8/$L$12),0)</f>
        <v>1.0041265474552957E-3</v>
      </c>
      <c r="N8" s="428"/>
      <c r="O8" s="283">
        <v>3.2000000000000001E-2</v>
      </c>
      <c r="P8" s="283">
        <v>0</v>
      </c>
      <c r="Q8" s="287">
        <f>O8+P8</f>
        <v>3.2000000000000001E-2</v>
      </c>
      <c r="R8" s="218">
        <f>IFERROR((Q8/$Q$12),)</f>
        <v>5.1973363651128788E-4</v>
      </c>
      <c r="S8" s="433"/>
      <c r="T8" s="436"/>
      <c r="U8" s="283">
        <v>9.0000000000000011E-3</v>
      </c>
      <c r="V8" s="283">
        <v>2.2499999999999999E-2</v>
      </c>
      <c r="W8" s="175">
        <f t="shared" si="0"/>
        <v>2.4999999999999996</v>
      </c>
      <c r="X8" s="431"/>
    </row>
    <row r="9" spans="1:24" x14ac:dyDescent="0.25">
      <c r="A9" s="422"/>
      <c r="B9" s="425"/>
      <c r="C9" s="425"/>
      <c r="D9" s="425"/>
      <c r="E9" s="173" t="s">
        <v>285</v>
      </c>
      <c r="F9" s="239">
        <v>11659</v>
      </c>
      <c r="G9" s="239">
        <v>1</v>
      </c>
      <c r="H9" s="174">
        <f>F9+G9</f>
        <v>11660</v>
      </c>
      <c r="I9" s="218">
        <f>IFERROR((H9/$H$12),0)</f>
        <v>0.17905680369784549</v>
      </c>
      <c r="J9" s="283">
        <v>40.194000000000003</v>
      </c>
      <c r="K9" s="283">
        <v>8.0000000000000002E-3</v>
      </c>
      <c r="L9" s="287">
        <f>J9+K9</f>
        <v>40.202000000000005</v>
      </c>
      <c r="M9" s="218">
        <f>IFERROR((L9/$L$12),0)</f>
        <v>0.18432828977533242</v>
      </c>
      <c r="N9" s="428"/>
      <c r="O9" s="283">
        <v>8.9550000000000001</v>
      </c>
      <c r="P9" s="283">
        <v>0.151</v>
      </c>
      <c r="Q9" s="287">
        <f>O9+P9</f>
        <v>9.1059999999999999</v>
      </c>
      <c r="R9" s="218">
        <f>IFERROR((Q9/$Q$12),)</f>
        <v>0.14789670293974336</v>
      </c>
      <c r="S9" s="433"/>
      <c r="T9" s="436"/>
      <c r="U9" s="283">
        <v>6.9211</v>
      </c>
      <c r="V9" s="283">
        <v>8.1241000000000003</v>
      </c>
      <c r="W9" s="175">
        <f t="shared" si="0"/>
        <v>1.1738163008770282</v>
      </c>
      <c r="X9" s="431"/>
    </row>
    <row r="10" spans="1:24" x14ac:dyDescent="0.25">
      <c r="A10" s="422"/>
      <c r="B10" s="425"/>
      <c r="C10" s="425"/>
      <c r="D10" s="425"/>
      <c r="E10" s="173" t="s">
        <v>286</v>
      </c>
      <c r="F10" s="239">
        <v>50</v>
      </c>
      <c r="G10" s="239">
        <v>0</v>
      </c>
      <c r="H10" s="174">
        <f>F10+G10</f>
        <v>50</v>
      </c>
      <c r="I10" s="218">
        <f>IFERROR((H10/$H$12),0)</f>
        <v>7.6782505873861703E-4</v>
      </c>
      <c r="J10" s="283">
        <v>21.509</v>
      </c>
      <c r="K10" s="283">
        <v>0</v>
      </c>
      <c r="L10" s="287">
        <f>J10+K10</f>
        <v>21.509</v>
      </c>
      <c r="M10" s="218">
        <f>IFERROR((L10/$L$12),0)</f>
        <v>9.8619899128839977E-2</v>
      </c>
      <c r="N10" s="428"/>
      <c r="O10" s="283">
        <v>16.481000000000002</v>
      </c>
      <c r="P10" s="283">
        <v>0</v>
      </c>
      <c r="Q10" s="287">
        <f>O10+P10</f>
        <v>16.481000000000002</v>
      </c>
      <c r="R10" s="218">
        <f>IFERROR((Q10/$Q$12),)</f>
        <v>0.26767906447945428</v>
      </c>
      <c r="S10" s="433"/>
      <c r="T10" s="436"/>
      <c r="U10" s="283">
        <v>11.311699999999998</v>
      </c>
      <c r="V10" s="283">
        <v>10.4331</v>
      </c>
      <c r="W10" s="175">
        <f t="shared" si="0"/>
        <v>0.92232820884570854</v>
      </c>
      <c r="X10" s="431"/>
    </row>
    <row r="11" spans="1:24" ht="15.75" thickBot="1" x14ac:dyDescent="0.3">
      <c r="A11" s="423"/>
      <c r="B11" s="426"/>
      <c r="C11" s="426"/>
      <c r="D11" s="426"/>
      <c r="E11" s="292" t="s">
        <v>287</v>
      </c>
      <c r="F11" s="293">
        <v>709</v>
      </c>
      <c r="G11" s="293">
        <v>11</v>
      </c>
      <c r="H11" s="294">
        <f>F11+G11</f>
        <v>720</v>
      </c>
      <c r="I11" s="284">
        <f>IFERROR((H11/$H$12),0)</f>
        <v>1.1056680845836084E-2</v>
      </c>
      <c r="J11" s="295">
        <v>34.042999999999999</v>
      </c>
      <c r="K11" s="295">
        <v>5.2999999999999999E-2</v>
      </c>
      <c r="L11" s="296">
        <f>J11+K11</f>
        <v>34.095999999999997</v>
      </c>
      <c r="M11" s="284">
        <f>IFERROR((L11/$L$12),0)</f>
        <v>0.15633195781751488</v>
      </c>
      <c r="N11" s="429"/>
      <c r="O11" s="295">
        <v>20.581000000000003</v>
      </c>
      <c r="P11" s="295">
        <v>0.60899999999999999</v>
      </c>
      <c r="Q11" s="296">
        <f>O11+P11</f>
        <v>21.190000000000005</v>
      </c>
      <c r="R11" s="284">
        <f>IFERROR((Q11/$Q$12),)</f>
        <v>0.34416111742731853</v>
      </c>
      <c r="S11" s="434"/>
      <c r="T11" s="430"/>
      <c r="U11" s="295">
        <v>13.424299999999999</v>
      </c>
      <c r="V11" s="295">
        <v>14.216099999999999</v>
      </c>
      <c r="W11" s="175">
        <f t="shared" si="0"/>
        <v>1.0589825912710533</v>
      </c>
      <c r="X11" s="431"/>
    </row>
    <row r="12" spans="1:24" ht="15.75" thickBot="1" x14ac:dyDescent="0.3">
      <c r="A12" s="418" t="s">
        <v>288</v>
      </c>
      <c r="B12" s="419"/>
      <c r="C12" s="420"/>
      <c r="D12" s="286"/>
      <c r="E12" s="176"/>
      <c r="F12" s="240">
        <f>SUM(F7:F11)</f>
        <v>65073</v>
      </c>
      <c r="G12" s="240">
        <f>SUM(G7:G11)</f>
        <v>46</v>
      </c>
      <c r="H12" s="177">
        <f>SUM(H7:H11)</f>
        <v>65119</v>
      </c>
      <c r="I12" s="219">
        <v>1</v>
      </c>
      <c r="J12" s="206">
        <f>SUM(J7:J11)</f>
        <v>218.005</v>
      </c>
      <c r="K12" s="206">
        <f>SUM(K7:K11)</f>
        <v>9.5000000000000001E-2</v>
      </c>
      <c r="L12" s="206">
        <f>SUM(L7:L11)</f>
        <v>218.10000000000002</v>
      </c>
      <c r="M12" s="219">
        <v>1</v>
      </c>
      <c r="N12" s="206">
        <f>N7</f>
        <v>72.031999999999996</v>
      </c>
      <c r="O12" s="206">
        <f>SUM(O7:O11)</f>
        <v>60.542000000000009</v>
      </c>
      <c r="P12" s="206">
        <f>SUM(P7:P11)</f>
        <v>1.028</v>
      </c>
      <c r="Q12" s="206">
        <f>SUM(Q7:Q11)</f>
        <v>61.570000000000007</v>
      </c>
      <c r="R12" s="219">
        <v>1</v>
      </c>
      <c r="S12" s="206">
        <f>S7</f>
        <v>10.461999999999989</v>
      </c>
      <c r="T12" s="216">
        <f>T7</f>
        <v>0.14524100399822287</v>
      </c>
      <c r="U12" s="209">
        <f>SUM(U7:U11)</f>
        <v>39.192399999999999</v>
      </c>
      <c r="V12" s="210">
        <f>SUM(V7:V11)</f>
        <v>43.110900000000001</v>
      </c>
      <c r="W12" s="178">
        <f t="shared" si="0"/>
        <v>1.0999811187883366</v>
      </c>
      <c r="X12" s="216">
        <f>IFERROR(((1-(1-T12)*W12)*1),0)</f>
        <v>5.9781243283569818E-2</v>
      </c>
    </row>
    <row r="13" spans="1:24" x14ac:dyDescent="0.25">
      <c r="A13" s="421">
        <f>A7+1</f>
        <v>2</v>
      </c>
      <c r="B13" s="424" t="s">
        <v>471</v>
      </c>
      <c r="C13" s="424">
        <v>1</v>
      </c>
      <c r="D13" s="424" t="s">
        <v>830</v>
      </c>
      <c r="E13" s="297" t="s">
        <v>283</v>
      </c>
      <c r="F13" s="298">
        <v>71923</v>
      </c>
      <c r="G13" s="298">
        <v>88</v>
      </c>
      <c r="H13" s="299">
        <f>F13+G13</f>
        <v>72011</v>
      </c>
      <c r="I13" s="285">
        <f>IFERROR((H13/$H$18),0)</f>
        <v>0.87209950104151523</v>
      </c>
      <c r="J13" s="300">
        <v>95.135999999999996</v>
      </c>
      <c r="K13" s="300">
        <v>0.09</v>
      </c>
      <c r="L13" s="301">
        <f>J13+K13</f>
        <v>95.225999999999999</v>
      </c>
      <c r="M13" s="285">
        <f>IFERROR((L13/$L$18),0)</f>
        <v>0.73838065846812351</v>
      </c>
      <c r="N13" s="427">
        <v>40.212000000000003</v>
      </c>
      <c r="O13" s="300">
        <v>7.8089999999999984</v>
      </c>
      <c r="P13" s="300">
        <v>0.15200000000000002</v>
      </c>
      <c r="Q13" s="301">
        <f>O13+P13</f>
        <v>7.9609999999999985</v>
      </c>
      <c r="R13" s="285">
        <f>IFERROR((Q13/$Q$18),)</f>
        <v>0.4317947605358789</v>
      </c>
      <c r="S13" s="432">
        <f>N18-Q18</f>
        <v>21.775000000000006</v>
      </c>
      <c r="T13" s="435">
        <f>IFERROR((S13/N18),0)</f>
        <v>0.54150502337610673</v>
      </c>
      <c r="U13" s="300">
        <v>3.6590000000000003</v>
      </c>
      <c r="V13" s="300">
        <v>6.6679999999999993</v>
      </c>
      <c r="W13" s="302">
        <f t="shared" si="0"/>
        <v>1.8223558349275755</v>
      </c>
      <c r="X13" s="431"/>
    </row>
    <row r="14" spans="1:24" x14ac:dyDescent="0.25">
      <c r="A14" s="422"/>
      <c r="B14" s="425"/>
      <c r="C14" s="425"/>
      <c r="D14" s="425"/>
      <c r="E14" s="173" t="s">
        <v>284</v>
      </c>
      <c r="F14" s="239">
        <v>3643</v>
      </c>
      <c r="G14" s="239">
        <v>184</v>
      </c>
      <c r="H14" s="174">
        <f>F14+G14</f>
        <v>3827</v>
      </c>
      <c r="I14" s="218">
        <f>IFERROR((H14/$H$18),0)</f>
        <v>4.6347430121590857E-2</v>
      </c>
      <c r="J14" s="283">
        <v>11.504</v>
      </c>
      <c r="K14" s="283">
        <v>0.58399999999999996</v>
      </c>
      <c r="L14" s="287">
        <f>J14+K14</f>
        <v>12.087999999999999</v>
      </c>
      <c r="M14" s="218">
        <f>IFERROR((L14/$L$18),0)</f>
        <v>9.3730130421971689E-2</v>
      </c>
      <c r="N14" s="428"/>
      <c r="O14" s="283">
        <v>3.6070000000000002</v>
      </c>
      <c r="P14" s="283">
        <v>0.62</v>
      </c>
      <c r="Q14" s="287">
        <f>O14+P14</f>
        <v>4.2270000000000003</v>
      </c>
      <c r="R14" s="218">
        <f>IFERROR((Q14/$Q$18),)</f>
        <v>0.22926723436567775</v>
      </c>
      <c r="S14" s="433"/>
      <c r="T14" s="436"/>
      <c r="U14" s="283">
        <v>1.0177</v>
      </c>
      <c r="V14" s="283">
        <v>1.6129999999999998</v>
      </c>
      <c r="W14" s="175">
        <f t="shared" si="0"/>
        <v>1.5849464478726538</v>
      </c>
      <c r="X14" s="431"/>
    </row>
    <row r="15" spans="1:24" x14ac:dyDescent="0.25">
      <c r="A15" s="422"/>
      <c r="B15" s="425"/>
      <c r="C15" s="425"/>
      <c r="D15" s="425"/>
      <c r="E15" s="173" t="s">
        <v>285</v>
      </c>
      <c r="F15" s="239">
        <v>5348</v>
      </c>
      <c r="G15" s="239">
        <v>3</v>
      </c>
      <c r="H15" s="174">
        <f>F15+G15</f>
        <v>5351</v>
      </c>
      <c r="I15" s="218">
        <f>IFERROR((H15/$H$18),0)</f>
        <v>6.4804049798963329E-2</v>
      </c>
      <c r="J15" s="283">
        <v>15.28</v>
      </c>
      <c r="K15" s="283">
        <v>1.4999999999999999E-2</v>
      </c>
      <c r="L15" s="287">
        <f>J15+K15</f>
        <v>15.295</v>
      </c>
      <c r="M15" s="218">
        <f>IFERROR((L15/$L$18),0)</f>
        <v>0.11859714963633827</v>
      </c>
      <c r="N15" s="428"/>
      <c r="O15" s="283">
        <v>3.738</v>
      </c>
      <c r="P15" s="283">
        <v>2.3E-2</v>
      </c>
      <c r="Q15" s="287">
        <f>O15+P15</f>
        <v>3.7610000000000001</v>
      </c>
      <c r="R15" s="218">
        <f>IFERROR((Q15/$Q$18),)</f>
        <v>0.20399197266366548</v>
      </c>
      <c r="S15" s="433"/>
      <c r="T15" s="436"/>
      <c r="U15" s="283">
        <v>2.9001999999999999</v>
      </c>
      <c r="V15" s="283">
        <v>3.1927999999999996</v>
      </c>
      <c r="W15" s="175">
        <f t="shared" si="0"/>
        <v>1.1008895938211156</v>
      </c>
      <c r="X15" s="431"/>
    </row>
    <row r="16" spans="1:24" x14ac:dyDescent="0.25">
      <c r="A16" s="422"/>
      <c r="B16" s="425"/>
      <c r="C16" s="425"/>
      <c r="D16" s="425"/>
      <c r="E16" s="173" t="s">
        <v>286</v>
      </c>
      <c r="F16" s="239">
        <v>2</v>
      </c>
      <c r="G16" s="239">
        <v>0</v>
      </c>
      <c r="H16" s="174">
        <f>F16+G16</f>
        <v>2</v>
      </c>
      <c r="I16" s="218">
        <f>IFERROR((H16/$H$18),0)</f>
        <v>2.4221285665843144E-5</v>
      </c>
      <c r="J16" s="283">
        <v>0.752</v>
      </c>
      <c r="K16" s="283">
        <v>0</v>
      </c>
      <c r="L16" s="287">
        <f>J16+K16</f>
        <v>0.752</v>
      </c>
      <c r="M16" s="218">
        <f>IFERROR((L16/$L$18),0)</f>
        <v>5.8309942155296756E-3</v>
      </c>
      <c r="N16" s="428"/>
      <c r="O16" s="283">
        <v>0.41100000000000003</v>
      </c>
      <c r="P16" s="283">
        <v>0</v>
      </c>
      <c r="Q16" s="287">
        <f>O16+P16</f>
        <v>0.41100000000000003</v>
      </c>
      <c r="R16" s="218">
        <f>IFERROR((Q16/$Q$18),)</f>
        <v>2.2292129956066609E-2</v>
      </c>
      <c r="S16" s="433"/>
      <c r="T16" s="436"/>
      <c r="U16" s="283">
        <v>0.2974</v>
      </c>
      <c r="V16" s="283">
        <v>0.28299999999999997</v>
      </c>
      <c r="W16" s="175">
        <f t="shared" si="0"/>
        <v>0.95158036314727634</v>
      </c>
      <c r="X16" s="431"/>
    </row>
    <row r="17" spans="1:24" ht="15.75" thickBot="1" x14ac:dyDescent="0.3">
      <c r="A17" s="423"/>
      <c r="B17" s="426"/>
      <c r="C17" s="426"/>
      <c r="D17" s="426"/>
      <c r="E17" s="292" t="s">
        <v>287</v>
      </c>
      <c r="F17" s="293">
        <v>1303</v>
      </c>
      <c r="G17" s="293">
        <v>78</v>
      </c>
      <c r="H17" s="294">
        <f>F17+G17</f>
        <v>1381</v>
      </c>
      <c r="I17" s="284">
        <f>IFERROR((H17/$H$18),0)</f>
        <v>1.6724797752264691E-2</v>
      </c>
      <c r="J17" s="295">
        <v>5.3280000000000003</v>
      </c>
      <c r="K17" s="295">
        <v>0.27700000000000002</v>
      </c>
      <c r="L17" s="296">
        <f>J17+K17</f>
        <v>5.6050000000000004</v>
      </c>
      <c r="M17" s="284">
        <f>IFERROR((L17/$L$18),0)</f>
        <v>4.3461067258037014E-2</v>
      </c>
      <c r="N17" s="429"/>
      <c r="O17" s="295">
        <v>1.7449999999999999</v>
      </c>
      <c r="P17" s="295">
        <v>0.33200000000000007</v>
      </c>
      <c r="Q17" s="296">
        <f>O17+P17</f>
        <v>2.077</v>
      </c>
      <c r="R17" s="284">
        <f>IFERROR((Q17/$Q$18),)</f>
        <v>0.11265390247871129</v>
      </c>
      <c r="S17" s="434"/>
      <c r="T17" s="430"/>
      <c r="U17" s="295">
        <v>1.3521000000000001</v>
      </c>
      <c r="V17" s="295">
        <v>2.5478000000000005</v>
      </c>
      <c r="W17" s="175">
        <f t="shared" si="0"/>
        <v>1.884328082242438</v>
      </c>
      <c r="X17" s="431"/>
    </row>
    <row r="18" spans="1:24" ht="15.75" thickBot="1" x14ac:dyDescent="0.3">
      <c r="A18" s="418" t="s">
        <v>288</v>
      </c>
      <c r="B18" s="419"/>
      <c r="C18" s="420"/>
      <c r="D18" s="286"/>
      <c r="E18" s="176"/>
      <c r="F18" s="240">
        <f>SUM(F13:F17)</f>
        <v>82219</v>
      </c>
      <c r="G18" s="240">
        <f>SUM(G13:G17)</f>
        <v>353</v>
      </c>
      <c r="H18" s="177">
        <f>SUM(H13:H17)</f>
        <v>82572</v>
      </c>
      <c r="I18" s="219">
        <v>1</v>
      </c>
      <c r="J18" s="206">
        <f>SUM(J13:J17)</f>
        <v>128</v>
      </c>
      <c r="K18" s="206">
        <f>SUM(K13:K17)</f>
        <v>0.96599999999999997</v>
      </c>
      <c r="L18" s="206">
        <f>SUM(L13:L17)</f>
        <v>128.96599999999998</v>
      </c>
      <c r="M18" s="219">
        <v>1</v>
      </c>
      <c r="N18" s="206">
        <f>N13</f>
        <v>40.212000000000003</v>
      </c>
      <c r="O18" s="206">
        <f>SUM(O13:O17)</f>
        <v>17.309999999999999</v>
      </c>
      <c r="P18" s="206">
        <f>SUM(P13:P17)</f>
        <v>1.1270000000000002</v>
      </c>
      <c r="Q18" s="206">
        <f>SUM(Q13:Q17)</f>
        <v>18.436999999999998</v>
      </c>
      <c r="R18" s="219">
        <v>1</v>
      </c>
      <c r="S18" s="206">
        <f>S13</f>
        <v>21.775000000000006</v>
      </c>
      <c r="T18" s="216">
        <f>T13</f>
        <v>0.54150502337610673</v>
      </c>
      <c r="U18" s="209">
        <f>SUM(U13:U17)</f>
        <v>9.2263999999999999</v>
      </c>
      <c r="V18" s="210">
        <f>SUM(V13:V17)</f>
        <v>14.304599999999999</v>
      </c>
      <c r="W18" s="178">
        <f t="shared" si="0"/>
        <v>1.5503988554582502</v>
      </c>
      <c r="X18" s="216">
        <f>IFERROR(((1-(1-T18)*W18)*1),0)</f>
        <v>0.28914991300895876</v>
      </c>
    </row>
    <row r="19" spans="1:24" x14ac:dyDescent="0.25">
      <c r="A19" s="421">
        <f>A13+1</f>
        <v>3</v>
      </c>
      <c r="B19" s="424" t="s">
        <v>471</v>
      </c>
      <c r="C19" s="424">
        <v>1</v>
      </c>
      <c r="D19" s="424" t="s">
        <v>831</v>
      </c>
      <c r="E19" s="297" t="s">
        <v>283</v>
      </c>
      <c r="F19" s="298">
        <v>99089</v>
      </c>
      <c r="G19" s="298">
        <v>264</v>
      </c>
      <c r="H19" s="299">
        <f>F19+G19</f>
        <v>99353</v>
      </c>
      <c r="I19" s="285">
        <f>IFERROR((H19/$H$24),0)</f>
        <v>0.87322569587878041</v>
      </c>
      <c r="J19" s="300">
        <v>97.793000000000006</v>
      </c>
      <c r="K19" s="300">
        <v>0.18099999999999999</v>
      </c>
      <c r="L19" s="301">
        <f>J19+K19</f>
        <v>97.974000000000004</v>
      </c>
      <c r="M19" s="285">
        <f>IFERROR((L19/$L$24),0)</f>
        <v>0.57824626843649107</v>
      </c>
      <c r="N19" s="427">
        <v>66.304000000000002</v>
      </c>
      <c r="O19" s="300">
        <v>8.6609999999999978</v>
      </c>
      <c r="P19" s="300">
        <v>0.26500000000000001</v>
      </c>
      <c r="Q19" s="301">
        <f>O19+P19</f>
        <v>8.9259999999999984</v>
      </c>
      <c r="R19" s="285">
        <f>IFERROR((Q19/$Q$24),0)</f>
        <v>0.23349988228215657</v>
      </c>
      <c r="S19" s="432">
        <f>N24-Q24</f>
        <v>28.077000000000005</v>
      </c>
      <c r="T19" s="435">
        <f>IFERROR((S19/N24),0)</f>
        <v>0.42345861486486491</v>
      </c>
      <c r="U19" s="300">
        <v>4.3833000000000011</v>
      </c>
      <c r="V19" s="300">
        <v>7.7744000000000009</v>
      </c>
      <c r="W19" s="302">
        <f t="shared" si="0"/>
        <v>1.7736408641890811</v>
      </c>
      <c r="X19" s="431"/>
    </row>
    <row r="20" spans="1:24" x14ac:dyDescent="0.25">
      <c r="A20" s="422"/>
      <c r="B20" s="425"/>
      <c r="C20" s="425"/>
      <c r="D20" s="425"/>
      <c r="E20" s="173" t="s">
        <v>284</v>
      </c>
      <c r="F20" s="239">
        <v>3643</v>
      </c>
      <c r="G20" s="239">
        <v>458</v>
      </c>
      <c r="H20" s="174">
        <f>F20+G20</f>
        <v>4101</v>
      </c>
      <c r="I20" s="218">
        <f>IFERROR((H20/$H$24),0)</f>
        <v>3.6044191708341757E-2</v>
      </c>
      <c r="J20" s="283">
        <v>15.840999999999999</v>
      </c>
      <c r="K20" s="283">
        <v>2.0249999999999999</v>
      </c>
      <c r="L20" s="287">
        <f>J20+K20</f>
        <v>17.866</v>
      </c>
      <c r="M20" s="218">
        <f>IFERROR((L20/$L$24),0)</f>
        <v>0.10544581043834435</v>
      </c>
      <c r="N20" s="428"/>
      <c r="O20" s="283">
        <v>3.569</v>
      </c>
      <c r="P20" s="283">
        <v>1.7260000000000002</v>
      </c>
      <c r="Q20" s="287">
        <f>O20+P20</f>
        <v>5.2949999999999999</v>
      </c>
      <c r="R20" s="218">
        <f>IFERROR((Q20/$Q$24),0)</f>
        <v>0.13851466241138463</v>
      </c>
      <c r="S20" s="433"/>
      <c r="T20" s="436"/>
      <c r="U20" s="283">
        <v>1.1478000000000004</v>
      </c>
      <c r="V20" s="283">
        <v>2.1781000000000001</v>
      </c>
      <c r="W20" s="175">
        <f t="shared" si="0"/>
        <v>1.8976302491723291</v>
      </c>
      <c r="X20" s="431"/>
    </row>
    <row r="21" spans="1:24" x14ac:dyDescent="0.25">
      <c r="A21" s="422"/>
      <c r="B21" s="425"/>
      <c r="C21" s="425"/>
      <c r="D21" s="425"/>
      <c r="E21" s="173" t="s">
        <v>285</v>
      </c>
      <c r="F21" s="239">
        <v>8414</v>
      </c>
      <c r="G21" s="239">
        <v>9</v>
      </c>
      <c r="H21" s="174">
        <f>F21+G21</f>
        <v>8423</v>
      </c>
      <c r="I21" s="218">
        <f>IFERROR((H21/$H$24),0)</f>
        <v>7.4030779507281791E-2</v>
      </c>
      <c r="J21" s="283">
        <v>21.684000000000001</v>
      </c>
      <c r="K21" s="283">
        <v>1.2999999999999999E-2</v>
      </c>
      <c r="L21" s="287">
        <f>J21+K21</f>
        <v>21.697000000000003</v>
      </c>
      <c r="M21" s="218">
        <f>IFERROR((L21/$L$24),0)</f>
        <v>0.12805651791563627</v>
      </c>
      <c r="N21" s="428"/>
      <c r="O21" s="283">
        <v>4.5890000000000004</v>
      </c>
      <c r="P21" s="283">
        <v>6.7000000000000004E-2</v>
      </c>
      <c r="Q21" s="287">
        <f>O21+P21</f>
        <v>4.6560000000000006</v>
      </c>
      <c r="R21" s="218">
        <f>IFERROR((Q21/$Q$24),0)</f>
        <v>0.1217987286472912</v>
      </c>
      <c r="S21" s="433"/>
      <c r="T21" s="436"/>
      <c r="U21" s="283">
        <v>3.7061999999999999</v>
      </c>
      <c r="V21" s="283">
        <v>4.1010999999999997</v>
      </c>
      <c r="W21" s="175">
        <f t="shared" si="0"/>
        <v>1.1065511845016458</v>
      </c>
      <c r="X21" s="431"/>
    </row>
    <row r="22" spans="1:24" x14ac:dyDescent="0.25">
      <c r="A22" s="422"/>
      <c r="B22" s="425"/>
      <c r="C22" s="425"/>
      <c r="D22" s="425"/>
      <c r="E22" s="173" t="s">
        <v>286</v>
      </c>
      <c r="F22" s="239">
        <v>5</v>
      </c>
      <c r="G22" s="239">
        <v>0</v>
      </c>
      <c r="H22" s="174">
        <f>F22+G22</f>
        <v>5</v>
      </c>
      <c r="I22" s="218">
        <f>IFERROR((H22/$H$24),0)</f>
        <v>4.3945612909463247E-5</v>
      </c>
      <c r="J22" s="283">
        <v>0.64400000000000002</v>
      </c>
      <c r="K22" s="283">
        <v>0</v>
      </c>
      <c r="L22" s="287">
        <f>J22+K22</f>
        <v>0.64400000000000002</v>
      </c>
      <c r="M22" s="218">
        <f>IFERROR((L22/$L$24),0)</f>
        <v>3.8009124550707355E-3</v>
      </c>
      <c r="N22" s="428"/>
      <c r="O22" s="283">
        <v>0.40700000000000003</v>
      </c>
      <c r="P22" s="283">
        <v>0</v>
      </c>
      <c r="Q22" s="287">
        <f>O22+P22</f>
        <v>0.40700000000000003</v>
      </c>
      <c r="R22" s="218">
        <f>IFERROR((Q22/$Q$24),0)</f>
        <v>1.0646924948334947E-2</v>
      </c>
      <c r="S22" s="433"/>
      <c r="T22" s="436"/>
      <c r="U22" s="283">
        <v>0.3155</v>
      </c>
      <c r="V22" s="283">
        <v>0.316</v>
      </c>
      <c r="W22" s="175">
        <f t="shared" si="0"/>
        <v>1.0015847860538827</v>
      </c>
      <c r="X22" s="431"/>
    </row>
    <row r="23" spans="1:24" ht="15.75" thickBot="1" x14ac:dyDescent="0.3">
      <c r="A23" s="423"/>
      <c r="B23" s="426"/>
      <c r="C23" s="426"/>
      <c r="D23" s="426"/>
      <c r="E23" s="292" t="s">
        <v>287</v>
      </c>
      <c r="F23" s="293">
        <v>1751</v>
      </c>
      <c r="G23" s="293">
        <v>144</v>
      </c>
      <c r="H23" s="294">
        <f>F23+G23</f>
        <v>1895</v>
      </c>
      <c r="I23" s="284">
        <f>IFERROR((H23/$H$24),0)</f>
        <v>1.665538729268657E-2</v>
      </c>
      <c r="J23" s="295">
        <v>30.686</v>
      </c>
      <c r="K23" s="295">
        <v>0.56599999999999995</v>
      </c>
      <c r="L23" s="296">
        <f>J23+K23</f>
        <v>31.251999999999999</v>
      </c>
      <c r="M23" s="284">
        <f>IFERROR((L23/$L$24),0)</f>
        <v>0.18445049075445749</v>
      </c>
      <c r="N23" s="429"/>
      <c r="O23" s="295">
        <v>18.625999999999998</v>
      </c>
      <c r="P23" s="295">
        <v>0.31699999999999995</v>
      </c>
      <c r="Q23" s="296">
        <f>O23+P23</f>
        <v>18.942999999999998</v>
      </c>
      <c r="R23" s="284">
        <f>IFERROR((Q23/$Q$24),0)</f>
        <v>0.49553980171083262</v>
      </c>
      <c r="S23" s="434"/>
      <c r="T23" s="430"/>
      <c r="U23" s="295">
        <v>12.278599999999999</v>
      </c>
      <c r="V23" s="295">
        <v>13.894299999999998</v>
      </c>
      <c r="W23" s="175">
        <f t="shared" si="0"/>
        <v>1.1315866629746061</v>
      </c>
      <c r="X23" s="431"/>
    </row>
    <row r="24" spans="1:24" ht="15.75" thickBot="1" x14ac:dyDescent="0.3">
      <c r="A24" s="418" t="s">
        <v>288</v>
      </c>
      <c r="B24" s="419"/>
      <c r="C24" s="420"/>
      <c r="D24" s="286"/>
      <c r="E24" s="176"/>
      <c r="F24" s="240">
        <f>SUM(F19:F23)</f>
        <v>112902</v>
      </c>
      <c r="G24" s="240">
        <f>SUM(G19:G23)</f>
        <v>875</v>
      </c>
      <c r="H24" s="177">
        <f>SUM(H19:H23)</f>
        <v>113777</v>
      </c>
      <c r="I24" s="219">
        <v>1</v>
      </c>
      <c r="J24" s="206">
        <f>SUM(J19:J23)</f>
        <v>166.64800000000002</v>
      </c>
      <c r="K24" s="206">
        <f>SUM(K19:K23)</f>
        <v>2.7849999999999997</v>
      </c>
      <c r="L24" s="206">
        <f>SUM(L19:L23)</f>
        <v>169.43300000000002</v>
      </c>
      <c r="M24" s="219">
        <v>1</v>
      </c>
      <c r="N24" s="206">
        <f>N19</f>
        <v>66.304000000000002</v>
      </c>
      <c r="O24" s="206">
        <f>SUM(O19:O23)</f>
        <v>35.85199999999999</v>
      </c>
      <c r="P24" s="206">
        <f>SUM(P19:P23)</f>
        <v>2.375</v>
      </c>
      <c r="Q24" s="206">
        <f>SUM(Q19:Q23)</f>
        <v>38.226999999999997</v>
      </c>
      <c r="R24" s="219">
        <v>1</v>
      </c>
      <c r="S24" s="206">
        <f>S19</f>
        <v>28.077000000000005</v>
      </c>
      <c r="T24" s="216">
        <f>T19</f>
        <v>0.42345861486486491</v>
      </c>
      <c r="U24" s="209">
        <f>SUM(U19:U23)</f>
        <v>21.831400000000002</v>
      </c>
      <c r="V24" s="210">
        <f>SUM(V19:V23)</f>
        <v>28.2639</v>
      </c>
      <c r="W24" s="178">
        <f t="shared" si="0"/>
        <v>1.2946444112608444</v>
      </c>
      <c r="X24" s="216">
        <f>IFERROR(((1-(1-T24)*W24)*1),0)</f>
        <v>0.25358391787421131</v>
      </c>
    </row>
    <row r="25" spans="1:24" x14ac:dyDescent="0.25">
      <c r="A25" s="421">
        <f>A19+1</f>
        <v>4</v>
      </c>
      <c r="B25" s="424" t="s">
        <v>471</v>
      </c>
      <c r="C25" s="424">
        <v>1</v>
      </c>
      <c r="D25" s="424" t="s">
        <v>832</v>
      </c>
      <c r="E25" s="297" t="s">
        <v>283</v>
      </c>
      <c r="F25" s="298">
        <v>99403</v>
      </c>
      <c r="G25" s="298">
        <v>23</v>
      </c>
      <c r="H25" s="299">
        <f>F25+G25</f>
        <v>99426</v>
      </c>
      <c r="I25" s="285">
        <f>IFERROR((H25/$H$30),0)</f>
        <v>0.89413478659688128</v>
      </c>
      <c r="J25" s="300">
        <v>119.13800000000001</v>
      </c>
      <c r="K25" s="300">
        <v>2.3E-2</v>
      </c>
      <c r="L25" s="301">
        <f>J25+K25</f>
        <v>119.161</v>
      </c>
      <c r="M25" s="285">
        <f>IFERROR((L25/$L$30),0)</f>
        <v>0.4321138078712517</v>
      </c>
      <c r="N25" s="427">
        <v>166.40700000000001</v>
      </c>
      <c r="O25" s="300">
        <v>11.259000000000004</v>
      </c>
      <c r="P25" s="300">
        <v>0.34700000000000003</v>
      </c>
      <c r="Q25" s="301">
        <f>O25+P25</f>
        <v>11.606000000000003</v>
      </c>
      <c r="R25" s="285">
        <f>IFERROR((Q25/$Q$30),0)</f>
        <v>8.1135874276446432E-2</v>
      </c>
      <c r="S25" s="432">
        <f>N30-Q30</f>
        <v>23.363</v>
      </c>
      <c r="T25" s="435">
        <f>IFERROR((S25/N30),0)</f>
        <v>0.14039673811798781</v>
      </c>
      <c r="U25" s="300">
        <v>6.3861999999999988</v>
      </c>
      <c r="V25" s="300">
        <v>12.8629</v>
      </c>
      <c r="W25" s="302">
        <f t="shared" si="0"/>
        <v>2.0141711816103478</v>
      </c>
      <c r="X25" s="431"/>
    </row>
    <row r="26" spans="1:24" x14ac:dyDescent="0.25">
      <c r="A26" s="422"/>
      <c r="B26" s="425"/>
      <c r="C26" s="425"/>
      <c r="D26" s="425"/>
      <c r="E26" s="173" t="s">
        <v>284</v>
      </c>
      <c r="F26" s="239">
        <v>1656</v>
      </c>
      <c r="G26" s="239">
        <v>65</v>
      </c>
      <c r="H26" s="174">
        <f>F26+G26</f>
        <v>1721</v>
      </c>
      <c r="I26" s="218">
        <f>IFERROR((H26/$H$30),0)</f>
        <v>1.5476897066494001E-2</v>
      </c>
      <c r="J26" s="283">
        <v>6.6040000000000001</v>
      </c>
      <c r="K26" s="283">
        <v>0.27200000000000002</v>
      </c>
      <c r="L26" s="287">
        <f>J26+K26</f>
        <v>6.8760000000000003</v>
      </c>
      <c r="M26" s="218">
        <f>IFERROR((L26/$L$30),0)</f>
        <v>2.4934454586003196E-2</v>
      </c>
      <c r="N26" s="428"/>
      <c r="O26" s="283">
        <v>3.9999999999999952E-2</v>
      </c>
      <c r="P26" s="283">
        <v>0.16300000000000001</v>
      </c>
      <c r="Q26" s="287">
        <f>O26+P26</f>
        <v>0.20299999999999996</v>
      </c>
      <c r="R26" s="218">
        <f>IFERROR((Q26/$Q$30),0)</f>
        <v>1.4191437599619693E-3</v>
      </c>
      <c r="S26" s="433"/>
      <c r="T26" s="436"/>
      <c r="U26" s="283">
        <v>5.7000000000000028E-3</v>
      </c>
      <c r="V26" s="283">
        <v>0.51859999999999995</v>
      </c>
      <c r="W26" s="175">
        <f t="shared" si="0"/>
        <v>90.98245614035082</v>
      </c>
      <c r="X26" s="431"/>
    </row>
    <row r="27" spans="1:24" x14ac:dyDescent="0.25">
      <c r="A27" s="422"/>
      <c r="B27" s="425"/>
      <c r="C27" s="425"/>
      <c r="D27" s="425"/>
      <c r="E27" s="173" t="s">
        <v>285</v>
      </c>
      <c r="F27" s="239">
        <v>7650</v>
      </c>
      <c r="G27" s="239">
        <v>0</v>
      </c>
      <c r="H27" s="174">
        <f>F27+G27</f>
        <v>7650</v>
      </c>
      <c r="I27" s="218">
        <f>IFERROR((H27/$H$30),0)</f>
        <v>6.8796201370528248E-2</v>
      </c>
      <c r="J27" s="283">
        <v>31.161999999999999</v>
      </c>
      <c r="K27" s="283">
        <v>0</v>
      </c>
      <c r="L27" s="287">
        <f>J27+K27</f>
        <v>31.161999999999999</v>
      </c>
      <c r="M27" s="218">
        <f>IFERROR((L27/$L$30),0)</f>
        <v>0.11300283214209302</v>
      </c>
      <c r="N27" s="428"/>
      <c r="O27" s="283">
        <v>6.8280000000000012</v>
      </c>
      <c r="P27" s="283">
        <v>7.3999999999999996E-2</v>
      </c>
      <c r="Q27" s="287">
        <f>O27+P27</f>
        <v>6.902000000000001</v>
      </c>
      <c r="R27" s="218">
        <f>IFERROR((Q27/$Q$30),0)</f>
        <v>4.8250887838706978E-2</v>
      </c>
      <c r="S27" s="433"/>
      <c r="T27" s="436"/>
      <c r="U27" s="283">
        <v>5.6067000000000009</v>
      </c>
      <c r="V27" s="283">
        <v>6.2210000000000001</v>
      </c>
      <c r="W27" s="175">
        <f t="shared" si="0"/>
        <v>1.1095653414664597</v>
      </c>
      <c r="X27" s="431"/>
    </row>
    <row r="28" spans="1:24" x14ac:dyDescent="0.25">
      <c r="A28" s="422"/>
      <c r="B28" s="425"/>
      <c r="C28" s="425"/>
      <c r="D28" s="425"/>
      <c r="E28" s="173" t="s">
        <v>286</v>
      </c>
      <c r="F28" s="239">
        <v>70</v>
      </c>
      <c r="G28" s="239">
        <v>0</v>
      </c>
      <c r="H28" s="174">
        <f>F28+G28</f>
        <v>70</v>
      </c>
      <c r="I28" s="218">
        <f>IFERROR((H28/$H$30),0)</f>
        <v>6.2950772495908199E-4</v>
      </c>
      <c r="J28" s="283">
        <v>94.492999999999995</v>
      </c>
      <c r="K28" s="283">
        <v>0</v>
      </c>
      <c r="L28" s="287">
        <f>J28+K28</f>
        <v>94.492999999999995</v>
      </c>
      <c r="M28" s="218">
        <f>IFERROR((L28/$L$30),0)</f>
        <v>0.34266018283816169</v>
      </c>
      <c r="N28" s="428"/>
      <c r="O28" s="283">
        <v>117.87299999999999</v>
      </c>
      <c r="P28" s="283">
        <v>0</v>
      </c>
      <c r="Q28" s="287">
        <f>O28+P28</f>
        <v>117.87299999999999</v>
      </c>
      <c r="R28" s="218">
        <f>IFERROR((Q28/$Q$30),0)</f>
        <v>0.824033164620676</v>
      </c>
      <c r="S28" s="433"/>
      <c r="T28" s="436"/>
      <c r="U28" s="283">
        <v>74.426200000000009</v>
      </c>
      <c r="V28" s="283">
        <v>67.788600000000002</v>
      </c>
      <c r="W28" s="175">
        <f t="shared" si="0"/>
        <v>0.91081635230604274</v>
      </c>
      <c r="X28" s="431"/>
    </row>
    <row r="29" spans="1:24" ht="15.75" thickBot="1" x14ac:dyDescent="0.3">
      <c r="A29" s="423"/>
      <c r="B29" s="426"/>
      <c r="C29" s="426"/>
      <c r="D29" s="426"/>
      <c r="E29" s="292" t="s">
        <v>287</v>
      </c>
      <c r="F29" s="293">
        <v>2259</v>
      </c>
      <c r="G29" s="293">
        <v>72</v>
      </c>
      <c r="H29" s="294">
        <f>F29+G29</f>
        <v>2331</v>
      </c>
      <c r="I29" s="284">
        <f>IFERROR((H29/$H$30),0)</f>
        <v>2.0962607241137431E-2</v>
      </c>
      <c r="J29" s="295">
        <v>23.875</v>
      </c>
      <c r="K29" s="295">
        <v>0.19600000000000001</v>
      </c>
      <c r="L29" s="296">
        <f>J29+K29</f>
        <v>24.071000000000002</v>
      </c>
      <c r="M29" s="284">
        <f>IFERROR((L29/$L$30),0)</f>
        <v>8.7288722562490248E-2</v>
      </c>
      <c r="N29" s="429"/>
      <c r="O29" s="295">
        <v>6.1089999999999991</v>
      </c>
      <c r="P29" s="295">
        <v>0.35099999999999998</v>
      </c>
      <c r="Q29" s="296">
        <f>O29+P29</f>
        <v>6.4599999999999991</v>
      </c>
      <c r="R29" s="284">
        <f>IFERROR((Q29/$Q$30),0)</f>
        <v>4.5160929504208483E-2</v>
      </c>
      <c r="S29" s="434"/>
      <c r="T29" s="430"/>
      <c r="U29" s="295">
        <v>3.2128000000000001</v>
      </c>
      <c r="V29" s="295">
        <v>3.6981000000000006</v>
      </c>
      <c r="W29" s="175">
        <f t="shared" si="0"/>
        <v>1.1510520418326695</v>
      </c>
      <c r="X29" s="431"/>
    </row>
    <row r="30" spans="1:24" ht="15.75" thickBot="1" x14ac:dyDescent="0.3">
      <c r="A30" s="418" t="s">
        <v>288</v>
      </c>
      <c r="B30" s="419"/>
      <c r="C30" s="420"/>
      <c r="D30" s="286"/>
      <c r="E30" s="176"/>
      <c r="F30" s="240">
        <f>SUM(F25:F29)</f>
        <v>111038</v>
      </c>
      <c r="G30" s="240">
        <f>SUM(G25:G29)</f>
        <v>160</v>
      </c>
      <c r="H30" s="177">
        <f>SUM(H25:H29)</f>
        <v>111198</v>
      </c>
      <c r="I30" s="219">
        <v>1</v>
      </c>
      <c r="J30" s="206">
        <f>SUM(J25:J29)</f>
        <v>275.27199999999999</v>
      </c>
      <c r="K30" s="206">
        <f>SUM(K25:K29)</f>
        <v>0.49100000000000005</v>
      </c>
      <c r="L30" s="206">
        <f>SUM(L25:L29)</f>
        <v>275.76300000000003</v>
      </c>
      <c r="M30" s="219">
        <v>1</v>
      </c>
      <c r="N30" s="206">
        <f>N25</f>
        <v>166.40700000000001</v>
      </c>
      <c r="O30" s="206">
        <f>SUM(O25:O29)</f>
        <v>142.10900000000001</v>
      </c>
      <c r="P30" s="206">
        <f>SUM(P25:P29)</f>
        <v>0.93499999999999994</v>
      </c>
      <c r="Q30" s="206">
        <f>SUM(Q25:Q29)</f>
        <v>143.04400000000001</v>
      </c>
      <c r="R30" s="219">
        <v>1</v>
      </c>
      <c r="S30" s="206">
        <f>S25</f>
        <v>23.363</v>
      </c>
      <c r="T30" s="216">
        <f>T25</f>
        <v>0.14039673811798781</v>
      </c>
      <c r="U30" s="209">
        <f>SUM(U25:U29)</f>
        <v>89.637600000000006</v>
      </c>
      <c r="V30" s="210">
        <f>SUM(V25:V29)</f>
        <v>91.089199999999991</v>
      </c>
      <c r="W30" s="178">
        <f t="shared" si="0"/>
        <v>1.0161940971199583</v>
      </c>
      <c r="X30" s="216">
        <f>IFERROR(((1-(1-T30)*W30)*1),0)</f>
        <v>0.12647623941043751</v>
      </c>
    </row>
    <row r="31" spans="1:24" x14ac:dyDescent="0.25">
      <c r="A31" s="421">
        <f>A25+1</f>
        <v>5</v>
      </c>
      <c r="B31" s="424" t="s">
        <v>471</v>
      </c>
      <c r="C31" s="424">
        <v>1</v>
      </c>
      <c r="D31" s="424" t="s">
        <v>473</v>
      </c>
      <c r="E31" s="297" t="s">
        <v>283</v>
      </c>
      <c r="F31" s="298">
        <v>139762</v>
      </c>
      <c r="G31" s="298">
        <v>135</v>
      </c>
      <c r="H31" s="299">
        <f>F31+G31</f>
        <v>139897</v>
      </c>
      <c r="I31" s="285">
        <f>IFERROR((H31/$H$36),0)</f>
        <v>0.91049137650504397</v>
      </c>
      <c r="J31" s="300">
        <v>154.35</v>
      </c>
      <c r="K31" s="300">
        <v>0.129</v>
      </c>
      <c r="L31" s="301">
        <f>J31+K31</f>
        <v>154.47899999999998</v>
      </c>
      <c r="M31" s="285">
        <f>IFERROR((L31/$L$36),0)</f>
        <v>0.73327478995585516</v>
      </c>
      <c r="N31" s="427">
        <v>48.110999999999997</v>
      </c>
      <c r="O31" s="300">
        <v>14.334999999999999</v>
      </c>
      <c r="P31" s="300">
        <v>0.61599999999999999</v>
      </c>
      <c r="Q31" s="301">
        <f>O31+P31</f>
        <v>14.950999999999999</v>
      </c>
      <c r="R31" s="285">
        <f>IFERROR((Q31/$Q$36),0)</f>
        <v>0.45200592556761493</v>
      </c>
      <c r="S31" s="432">
        <f>N36-Q36</f>
        <v>15.033999999999999</v>
      </c>
      <c r="T31" s="435">
        <f>IFERROR((S31/N36),0)</f>
        <v>0.31248571012866078</v>
      </c>
      <c r="U31" s="300">
        <v>7.4272999999999998</v>
      </c>
      <c r="V31" s="300">
        <v>12.154199999999998</v>
      </c>
      <c r="W31" s="302">
        <f t="shared" si="0"/>
        <v>1.6364223876778907</v>
      </c>
      <c r="X31" s="431"/>
    </row>
    <row r="32" spans="1:24" x14ac:dyDescent="0.25">
      <c r="A32" s="422"/>
      <c r="B32" s="425"/>
      <c r="C32" s="425"/>
      <c r="D32" s="425"/>
      <c r="E32" s="173" t="s">
        <v>284</v>
      </c>
      <c r="F32" s="239">
        <v>2041</v>
      </c>
      <c r="G32" s="239">
        <v>37</v>
      </c>
      <c r="H32" s="174">
        <f>F32+G32</f>
        <v>2078</v>
      </c>
      <c r="I32" s="218">
        <f>IFERROR((H32/$H$36),0)</f>
        <v>1.3524243410348195E-2</v>
      </c>
      <c r="J32" s="283">
        <v>6.94</v>
      </c>
      <c r="K32" s="283">
        <v>0.189</v>
      </c>
      <c r="L32" s="287">
        <f>J32+K32</f>
        <v>7.1290000000000004</v>
      </c>
      <c r="M32" s="218">
        <f>IFERROR((L32/$L$36),0)</f>
        <v>3.3839654435847542E-2</v>
      </c>
      <c r="N32" s="428"/>
      <c r="O32" s="283">
        <v>7.9000000000000042E-2</v>
      </c>
      <c r="P32" s="283">
        <v>0.20399999999999999</v>
      </c>
      <c r="Q32" s="287">
        <f>O32+P32</f>
        <v>0.28300000000000003</v>
      </c>
      <c r="R32" s="218">
        <f>IFERROR((Q32/$Q$36),0)</f>
        <v>8.5557940562928942E-3</v>
      </c>
      <c r="S32" s="433"/>
      <c r="T32" s="436"/>
      <c r="U32" s="283">
        <v>6.0800000000000007E-2</v>
      </c>
      <c r="V32" s="283">
        <v>0.19980000000000001</v>
      </c>
      <c r="W32" s="175">
        <f t="shared" si="0"/>
        <v>3.2861842105263155</v>
      </c>
      <c r="X32" s="431"/>
    </row>
    <row r="33" spans="1:24" x14ac:dyDescent="0.25">
      <c r="A33" s="422"/>
      <c r="B33" s="425"/>
      <c r="C33" s="425"/>
      <c r="D33" s="425"/>
      <c r="E33" s="173" t="s">
        <v>285</v>
      </c>
      <c r="F33" s="239">
        <v>8537</v>
      </c>
      <c r="G33" s="239">
        <v>5</v>
      </c>
      <c r="H33" s="174">
        <f>F33+G33</f>
        <v>8542</v>
      </c>
      <c r="I33" s="218">
        <f>IFERROR((H33/$H$36),0)</f>
        <v>5.5593882199804753E-2</v>
      </c>
      <c r="J33" s="283">
        <v>26.463000000000001</v>
      </c>
      <c r="K33" s="283">
        <v>5.0000000000000001E-3</v>
      </c>
      <c r="L33" s="287">
        <f>J33+K33</f>
        <v>26.468</v>
      </c>
      <c r="M33" s="218">
        <f>IFERROR((L33/$L$36),0)</f>
        <v>0.12563725257511751</v>
      </c>
      <c r="N33" s="428"/>
      <c r="O33" s="283">
        <v>6.5390000000000006</v>
      </c>
      <c r="P33" s="283">
        <v>0.1</v>
      </c>
      <c r="Q33" s="287">
        <f>O33+P33</f>
        <v>6.6390000000000002</v>
      </c>
      <c r="R33" s="218">
        <f>IFERROR((Q33/$Q$36),0)</f>
        <v>0.2007134867128216</v>
      </c>
      <c r="S33" s="433"/>
      <c r="T33" s="436"/>
      <c r="U33" s="283">
        <v>5.1449999999999996</v>
      </c>
      <c r="V33" s="283">
        <v>5.7554999999999996</v>
      </c>
      <c r="W33" s="175">
        <f t="shared" si="0"/>
        <v>1.1186588921282798</v>
      </c>
      <c r="X33" s="431"/>
    </row>
    <row r="34" spans="1:24" x14ac:dyDescent="0.25">
      <c r="A34" s="422"/>
      <c r="B34" s="425"/>
      <c r="C34" s="425"/>
      <c r="D34" s="425"/>
      <c r="E34" s="173" t="s">
        <v>286</v>
      </c>
      <c r="F34" s="239">
        <v>41</v>
      </c>
      <c r="G34" s="239">
        <v>0</v>
      </c>
      <c r="H34" s="174">
        <f>F34+G34</f>
        <v>41</v>
      </c>
      <c r="I34" s="218">
        <f>IFERROR((H34/$H$36),0)</f>
        <v>2.6684022128213472E-4</v>
      </c>
      <c r="J34" s="283">
        <v>8.1289999999999996</v>
      </c>
      <c r="K34" s="283">
        <v>0</v>
      </c>
      <c r="L34" s="287">
        <f>J34+K34</f>
        <v>8.1289999999999996</v>
      </c>
      <c r="M34" s="218">
        <f>IFERROR((L34/$L$36),0)</f>
        <v>3.8586414771918175E-2</v>
      </c>
      <c r="N34" s="428"/>
      <c r="O34" s="283">
        <v>4.6769999999999996</v>
      </c>
      <c r="P34" s="283">
        <v>0</v>
      </c>
      <c r="Q34" s="287">
        <f>O34+P34</f>
        <v>4.6769999999999996</v>
      </c>
      <c r="R34" s="218">
        <f>IFERROR((Q34/$Q$36),0)</f>
        <v>0.14139734558756839</v>
      </c>
      <c r="S34" s="433"/>
      <c r="T34" s="436"/>
      <c r="U34" s="283">
        <v>3.7695000000000003</v>
      </c>
      <c r="V34" s="283">
        <v>3.4056999999999999</v>
      </c>
      <c r="W34" s="175">
        <f t="shared" si="0"/>
        <v>0.90348852632975185</v>
      </c>
      <c r="X34" s="431"/>
    </row>
    <row r="35" spans="1:24" ht="15.75" thickBot="1" x14ac:dyDescent="0.3">
      <c r="A35" s="423"/>
      <c r="B35" s="426"/>
      <c r="C35" s="426"/>
      <c r="D35" s="426"/>
      <c r="E35" s="292" t="s">
        <v>287</v>
      </c>
      <c r="F35" s="293">
        <v>2980</v>
      </c>
      <c r="G35" s="293">
        <v>112</v>
      </c>
      <c r="H35" s="294">
        <f>F35+G35</f>
        <v>3092</v>
      </c>
      <c r="I35" s="284">
        <f>IFERROR((H35/$H$36),0)</f>
        <v>2.0123657663520988E-2</v>
      </c>
      <c r="J35" s="295">
        <v>14.12</v>
      </c>
      <c r="K35" s="295">
        <v>0.34499999999999997</v>
      </c>
      <c r="L35" s="296">
        <f>J35+K35</f>
        <v>14.465</v>
      </c>
      <c r="M35" s="284">
        <f>IFERROR((L35/$L$36),0)</f>
        <v>6.8661888261261697E-2</v>
      </c>
      <c r="N35" s="429"/>
      <c r="O35" s="295">
        <v>5.8049999999999997</v>
      </c>
      <c r="P35" s="295">
        <v>0.72199999999999998</v>
      </c>
      <c r="Q35" s="296">
        <f>O35+P35</f>
        <v>6.5269999999999992</v>
      </c>
      <c r="R35" s="284">
        <f>IFERROR((Q35/$Q$36),0)</f>
        <v>0.19732744807570213</v>
      </c>
      <c r="S35" s="434"/>
      <c r="T35" s="430"/>
      <c r="U35" s="295">
        <v>2.9563999999999999</v>
      </c>
      <c r="V35" s="295">
        <v>4.4676999999999998</v>
      </c>
      <c r="W35" s="175">
        <f t="shared" si="0"/>
        <v>1.5111960492490868</v>
      </c>
      <c r="X35" s="431"/>
    </row>
    <row r="36" spans="1:24" ht="15.75" thickBot="1" x14ac:dyDescent="0.3">
      <c r="A36" s="418" t="s">
        <v>288</v>
      </c>
      <c r="B36" s="419"/>
      <c r="C36" s="420"/>
      <c r="D36" s="286"/>
      <c r="E36" s="176"/>
      <c r="F36" s="240">
        <f>SUM(F31:F35)</f>
        <v>153361</v>
      </c>
      <c r="G36" s="240">
        <f>SUM(G31:G35)</f>
        <v>289</v>
      </c>
      <c r="H36" s="177">
        <f>SUM(H31:H35)</f>
        <v>153650</v>
      </c>
      <c r="I36" s="219">
        <v>1</v>
      </c>
      <c r="J36" s="206">
        <f>SUM(J31:J35)</f>
        <v>210.00199999999998</v>
      </c>
      <c r="K36" s="206">
        <f>SUM(K31:K35)</f>
        <v>0.66799999999999993</v>
      </c>
      <c r="L36" s="206">
        <f>SUM(L31:L35)</f>
        <v>210.66999999999996</v>
      </c>
      <c r="M36" s="219">
        <v>1</v>
      </c>
      <c r="N36" s="206">
        <f>N31</f>
        <v>48.110999999999997</v>
      </c>
      <c r="O36" s="206">
        <f>SUM(O31:O35)</f>
        <v>31.434999999999999</v>
      </c>
      <c r="P36" s="206">
        <f>SUM(P31:P35)</f>
        <v>1.6419999999999999</v>
      </c>
      <c r="Q36" s="206">
        <f>SUM(Q31:Q35)</f>
        <v>33.076999999999998</v>
      </c>
      <c r="R36" s="219">
        <v>1</v>
      </c>
      <c r="S36" s="206">
        <f>S31</f>
        <v>15.033999999999999</v>
      </c>
      <c r="T36" s="216">
        <f>T31</f>
        <v>0.31248571012866078</v>
      </c>
      <c r="U36" s="209">
        <f>SUM(U31:U35)</f>
        <v>19.358999999999998</v>
      </c>
      <c r="V36" s="210">
        <f>SUM(V31:V35)</f>
        <v>25.982899999999997</v>
      </c>
      <c r="W36" s="178">
        <f t="shared" si="0"/>
        <v>1.3421612686605713</v>
      </c>
      <c r="X36" s="216">
        <f>IFERROR(((1-(1-T36)*W36)*1),0)</f>
        <v>7.7244948484011644E-2</v>
      </c>
    </row>
    <row r="37" spans="1:24" x14ac:dyDescent="0.25">
      <c r="A37" s="421">
        <f>A31+1</f>
        <v>6</v>
      </c>
      <c r="B37" s="424" t="s">
        <v>474</v>
      </c>
      <c r="C37" s="424">
        <v>2</v>
      </c>
      <c r="D37" s="424" t="s">
        <v>833</v>
      </c>
      <c r="E37" s="297" t="s">
        <v>283</v>
      </c>
      <c r="F37" s="298">
        <v>160887</v>
      </c>
      <c r="G37" s="298">
        <v>283</v>
      </c>
      <c r="H37" s="299">
        <f>F37+G37</f>
        <v>161170</v>
      </c>
      <c r="I37" s="285">
        <f>IFERROR((H37/$H$42),0)</f>
        <v>0.90979909567652084</v>
      </c>
      <c r="J37" s="300">
        <v>193.495</v>
      </c>
      <c r="K37" s="300">
        <v>0.216</v>
      </c>
      <c r="L37" s="301">
        <f>J37+K37</f>
        <v>193.71100000000001</v>
      </c>
      <c r="M37" s="285">
        <f>IFERROR((L37/$L$42),0)</f>
        <v>0.5997244582043344</v>
      </c>
      <c r="N37" s="427">
        <v>121.465</v>
      </c>
      <c r="O37" s="300">
        <v>19.918999999999997</v>
      </c>
      <c r="P37" s="300">
        <v>1.1220000000000001</v>
      </c>
      <c r="Q37" s="301">
        <f>O37+P37</f>
        <v>21.040999999999997</v>
      </c>
      <c r="R37" s="285">
        <f>IFERROR((Q37/$Q$42),0)</f>
        <v>0.23390844209262507</v>
      </c>
      <c r="S37" s="432">
        <f>N42-Q42</f>
        <v>31.510999999999996</v>
      </c>
      <c r="T37" s="435">
        <f>IFERROR((S37/N42),0)</f>
        <v>0.25942452558350138</v>
      </c>
      <c r="U37" s="300">
        <v>11.1227</v>
      </c>
      <c r="V37" s="300">
        <v>22.5715</v>
      </c>
      <c r="W37" s="302">
        <f t="shared" si="0"/>
        <v>2.029318420887015</v>
      </c>
      <c r="X37" s="431"/>
    </row>
    <row r="38" spans="1:24" x14ac:dyDescent="0.25">
      <c r="A38" s="422"/>
      <c r="B38" s="425"/>
      <c r="C38" s="425"/>
      <c r="D38" s="425"/>
      <c r="E38" s="173" t="s">
        <v>284</v>
      </c>
      <c r="F38" s="239">
        <v>745</v>
      </c>
      <c r="G38" s="239">
        <v>12</v>
      </c>
      <c r="H38" s="174">
        <f>F38+G38</f>
        <v>757</v>
      </c>
      <c r="I38" s="218">
        <f>IFERROR((H38/$H$42),0)</f>
        <v>4.2732389118764428E-3</v>
      </c>
      <c r="J38" s="283">
        <v>3.157</v>
      </c>
      <c r="K38" s="283">
        <v>8.4000000000000005E-2</v>
      </c>
      <c r="L38" s="287">
        <f>J38+K38</f>
        <v>3.2410000000000001</v>
      </c>
      <c r="M38" s="218">
        <f>IFERROR((L38/$L$42),0)</f>
        <v>1.003405572755418E-2</v>
      </c>
      <c r="N38" s="428"/>
      <c r="O38" s="283">
        <v>1.6E-2</v>
      </c>
      <c r="P38" s="283">
        <v>0.06</v>
      </c>
      <c r="Q38" s="287">
        <f>O38+P38</f>
        <v>7.5999999999999998E-2</v>
      </c>
      <c r="R38" s="218">
        <f>IFERROR((Q38/$Q$42),0)</f>
        <v>8.4487627009360335E-4</v>
      </c>
      <c r="S38" s="433"/>
      <c r="T38" s="436"/>
      <c r="U38" s="283">
        <v>8.3100000000000007E-2</v>
      </c>
      <c r="V38" s="283">
        <v>8.1600000000000006E-2</v>
      </c>
      <c r="W38" s="175">
        <f t="shared" si="0"/>
        <v>0.98194945848375448</v>
      </c>
      <c r="X38" s="431"/>
    </row>
    <row r="39" spans="1:24" x14ac:dyDescent="0.25">
      <c r="A39" s="422"/>
      <c r="B39" s="425"/>
      <c r="C39" s="425"/>
      <c r="D39" s="425"/>
      <c r="E39" s="173" t="s">
        <v>285</v>
      </c>
      <c r="F39" s="239">
        <v>12682</v>
      </c>
      <c r="G39" s="239">
        <v>4</v>
      </c>
      <c r="H39" s="174">
        <f>F39+G39</f>
        <v>12686</v>
      </c>
      <c r="I39" s="218">
        <f>IFERROR((H39/$H$42),0)</f>
        <v>7.16120328085397E-2</v>
      </c>
      <c r="J39" s="283">
        <v>43.49</v>
      </c>
      <c r="K39" s="283">
        <v>3.0000000000000001E-3</v>
      </c>
      <c r="L39" s="287">
        <f>J39+K39</f>
        <v>43.493000000000002</v>
      </c>
      <c r="M39" s="218">
        <f>IFERROR((L39/$L$42),0)</f>
        <v>0.13465325077399382</v>
      </c>
      <c r="N39" s="428"/>
      <c r="O39" s="283">
        <v>11.004000000000001</v>
      </c>
      <c r="P39" s="283">
        <v>0.129</v>
      </c>
      <c r="Q39" s="287">
        <f>O39+P39</f>
        <v>11.133000000000001</v>
      </c>
      <c r="R39" s="218">
        <f>IFERROR((Q39/$Q$42),0)</f>
        <v>0.12376325677568535</v>
      </c>
      <c r="S39" s="433"/>
      <c r="T39" s="436"/>
      <c r="U39" s="283">
        <v>8.559099999999999</v>
      </c>
      <c r="V39" s="283">
        <v>9.8193999999999999</v>
      </c>
      <c r="W39" s="175">
        <f t="shared" si="0"/>
        <v>1.1472467899662349</v>
      </c>
      <c r="X39" s="431"/>
    </row>
    <row r="40" spans="1:24" x14ac:dyDescent="0.25">
      <c r="A40" s="422"/>
      <c r="B40" s="425"/>
      <c r="C40" s="425"/>
      <c r="D40" s="425"/>
      <c r="E40" s="173" t="s">
        <v>286</v>
      </c>
      <c r="F40" s="239">
        <v>53</v>
      </c>
      <c r="G40" s="239">
        <v>0</v>
      </c>
      <c r="H40" s="174">
        <f>F40+G40</f>
        <v>53</v>
      </c>
      <c r="I40" s="218">
        <f>IFERROR((H40/$H$42),0)</f>
        <v>2.9918317348672587E-4</v>
      </c>
      <c r="J40" s="283">
        <v>47.975000000000001</v>
      </c>
      <c r="K40" s="283">
        <v>0</v>
      </c>
      <c r="L40" s="287">
        <f>J40+K40</f>
        <v>47.975000000000001</v>
      </c>
      <c r="M40" s="218">
        <f>IFERROR((L40/$L$42),0)</f>
        <v>0.14852941176470588</v>
      </c>
      <c r="N40" s="428"/>
      <c r="O40" s="283">
        <v>37.506</v>
      </c>
      <c r="P40" s="283">
        <v>0</v>
      </c>
      <c r="Q40" s="287">
        <f>O40+P40</f>
        <v>37.506</v>
      </c>
      <c r="R40" s="218">
        <f>IFERROR((Q40/$Q$42),0)</f>
        <v>0.41694643929119324</v>
      </c>
      <c r="S40" s="433"/>
      <c r="T40" s="436"/>
      <c r="U40" s="283">
        <v>25.775100000000002</v>
      </c>
      <c r="V40" s="283">
        <v>25.7516</v>
      </c>
      <c r="W40" s="175">
        <f t="shared" si="0"/>
        <v>0.9990882673588074</v>
      </c>
      <c r="X40" s="431"/>
    </row>
    <row r="41" spans="1:24" ht="15.75" thickBot="1" x14ac:dyDescent="0.3">
      <c r="A41" s="423"/>
      <c r="B41" s="426"/>
      <c r="C41" s="426"/>
      <c r="D41" s="426"/>
      <c r="E41" s="292" t="s">
        <v>287</v>
      </c>
      <c r="F41" s="293">
        <v>2443</v>
      </c>
      <c r="G41" s="293">
        <v>40</v>
      </c>
      <c r="H41" s="294">
        <f>F41+G41</f>
        <v>2483</v>
      </c>
      <c r="I41" s="284">
        <f>IFERROR((H41/$H$42),0)</f>
        <v>1.4016449429576232E-2</v>
      </c>
      <c r="J41" s="295">
        <v>34.363999999999997</v>
      </c>
      <c r="K41" s="295">
        <v>0.216</v>
      </c>
      <c r="L41" s="296">
        <f>J41+K41</f>
        <v>34.58</v>
      </c>
      <c r="M41" s="284">
        <f>IFERROR((L41/$L$42),0)</f>
        <v>0.10705882352941176</v>
      </c>
      <c r="N41" s="429"/>
      <c r="O41" s="295">
        <v>19.455000000000002</v>
      </c>
      <c r="P41" s="295">
        <v>0.7430000000000001</v>
      </c>
      <c r="Q41" s="296">
        <f>O41+P41</f>
        <v>20.198</v>
      </c>
      <c r="R41" s="284">
        <f>IFERROR((Q41/$Q$42),0)</f>
        <v>0.22453698557040264</v>
      </c>
      <c r="S41" s="434"/>
      <c r="T41" s="430"/>
      <c r="U41" s="295">
        <v>12.7753</v>
      </c>
      <c r="V41" s="295">
        <v>13.780200000000001</v>
      </c>
      <c r="W41" s="175">
        <f t="shared" si="0"/>
        <v>1.0786596009487057</v>
      </c>
      <c r="X41" s="431"/>
    </row>
    <row r="42" spans="1:24" ht="15.75" thickBot="1" x14ac:dyDescent="0.3">
      <c r="A42" s="418" t="s">
        <v>288</v>
      </c>
      <c r="B42" s="419"/>
      <c r="C42" s="420"/>
      <c r="D42" s="286"/>
      <c r="E42" s="176"/>
      <c r="F42" s="240">
        <f>SUM(F37:F41)</f>
        <v>176810</v>
      </c>
      <c r="G42" s="240">
        <f>SUM(G37:G41)</f>
        <v>339</v>
      </c>
      <c r="H42" s="177">
        <f>SUM(H37:H41)</f>
        <v>177149</v>
      </c>
      <c r="I42" s="219">
        <v>1</v>
      </c>
      <c r="J42" s="206">
        <f>SUM(J37:J41)</f>
        <v>322.48099999999999</v>
      </c>
      <c r="K42" s="206">
        <f>SUM(K37:K41)</f>
        <v>0.51900000000000002</v>
      </c>
      <c r="L42" s="206">
        <f>SUM(L37:L41)</f>
        <v>323</v>
      </c>
      <c r="M42" s="219">
        <v>1</v>
      </c>
      <c r="N42" s="206">
        <f>N37</f>
        <v>121.465</v>
      </c>
      <c r="O42" s="206">
        <f>SUM(O37:O41)</f>
        <v>87.899999999999991</v>
      </c>
      <c r="P42" s="206">
        <f>SUM(P37:P41)</f>
        <v>2.0540000000000003</v>
      </c>
      <c r="Q42" s="206">
        <f>SUM(Q37:Q41)</f>
        <v>89.954000000000008</v>
      </c>
      <c r="R42" s="219">
        <v>1</v>
      </c>
      <c r="S42" s="206">
        <f>S37</f>
        <v>31.510999999999996</v>
      </c>
      <c r="T42" s="216">
        <f>T37</f>
        <v>0.25942452558350138</v>
      </c>
      <c r="U42" s="209">
        <f>SUM(U37:U41)</f>
        <v>58.315300000000001</v>
      </c>
      <c r="V42" s="210">
        <f>SUM(V37:V41)</f>
        <v>72.004300000000001</v>
      </c>
      <c r="W42" s="178">
        <f t="shared" si="0"/>
        <v>1.2347411399752724</v>
      </c>
      <c r="X42" s="216">
        <f>IFERROR(((1-(1-T42)*W42)*1),0)</f>
        <v>8.5580994481244343E-2</v>
      </c>
    </row>
    <row r="43" spans="1:24" x14ac:dyDescent="0.25">
      <c r="A43" s="421">
        <f>A37+1</f>
        <v>7</v>
      </c>
      <c r="B43" s="424" t="s">
        <v>474</v>
      </c>
      <c r="C43" s="424">
        <v>2</v>
      </c>
      <c r="D43" s="424" t="s">
        <v>819</v>
      </c>
      <c r="E43" s="297" t="s">
        <v>283</v>
      </c>
      <c r="F43" s="298">
        <v>101465</v>
      </c>
      <c r="G43" s="298">
        <v>12</v>
      </c>
      <c r="H43" s="299">
        <f>F43+G43</f>
        <v>101477</v>
      </c>
      <c r="I43" s="285">
        <f>IFERROR((H43/$H$48),0)</f>
        <v>0.92576678161548709</v>
      </c>
      <c r="J43" s="300">
        <v>104.89100000000001</v>
      </c>
      <c r="K43" s="300">
        <v>1.2E-2</v>
      </c>
      <c r="L43" s="301">
        <f>J43+K43</f>
        <v>104.90300000000001</v>
      </c>
      <c r="M43" s="285">
        <f>IFERROR((L43/$L$48),0)</f>
        <v>0.74210343876230023</v>
      </c>
      <c r="N43" s="427">
        <v>32.854999999999997</v>
      </c>
      <c r="O43" s="300">
        <v>9.3749999999999982</v>
      </c>
      <c r="P43" s="300">
        <v>0.22999999999999998</v>
      </c>
      <c r="Q43" s="301">
        <f>O43+P43</f>
        <v>9.6049999999999986</v>
      </c>
      <c r="R43" s="285">
        <f>IFERROR((Q43/$Q$48),0)</f>
        <v>0.56493353723091388</v>
      </c>
      <c r="S43" s="432">
        <f>N48-Q48</f>
        <v>15.852999999999994</v>
      </c>
      <c r="T43" s="435">
        <f>IFERROR((S43/N48),0)</f>
        <v>0.48251407700502197</v>
      </c>
      <c r="U43" s="351">
        <v>5.0377999999999989</v>
      </c>
      <c r="V43" s="300">
        <v>12.147600000000002</v>
      </c>
      <c r="W43" s="302">
        <f t="shared" si="0"/>
        <v>2.4112906427408798</v>
      </c>
      <c r="X43" s="431"/>
    </row>
    <row r="44" spans="1:24" x14ac:dyDescent="0.25">
      <c r="A44" s="422"/>
      <c r="B44" s="425"/>
      <c r="C44" s="425"/>
      <c r="D44" s="425"/>
      <c r="E44" s="173" t="s">
        <v>284</v>
      </c>
      <c r="F44" s="239">
        <v>955</v>
      </c>
      <c r="G44" s="239">
        <v>3</v>
      </c>
      <c r="H44" s="174">
        <f>F44+G44</f>
        <v>958</v>
      </c>
      <c r="I44" s="218">
        <f>IFERROR((H44/$H$48),0)</f>
        <v>8.7397595197693731E-3</v>
      </c>
      <c r="J44" s="283">
        <v>4.2750000000000004</v>
      </c>
      <c r="K44" s="283">
        <v>1.7999999999999999E-2</v>
      </c>
      <c r="L44" s="287">
        <f>J44+K44</f>
        <v>4.2930000000000001</v>
      </c>
      <c r="M44" s="218">
        <f>IFERROR((L44/$L$48),0)</f>
        <v>3.0369484786960856E-2</v>
      </c>
      <c r="N44" s="428"/>
      <c r="O44" s="283">
        <v>0.11700000000000005</v>
      </c>
      <c r="P44" s="283">
        <v>6.9000000000000006E-2</v>
      </c>
      <c r="Q44" s="287">
        <f>O44+P44</f>
        <v>0.18600000000000005</v>
      </c>
      <c r="R44" s="218">
        <f>IFERROR((Q44/$Q$48),0)</f>
        <v>1.0939889424773558E-2</v>
      </c>
      <c r="S44" s="433"/>
      <c r="T44" s="436"/>
      <c r="U44" s="352">
        <v>4.3300000000000019E-2</v>
      </c>
      <c r="V44" s="283">
        <v>0.1002</v>
      </c>
      <c r="W44" s="175">
        <f t="shared" si="0"/>
        <v>2.3140877598152416</v>
      </c>
      <c r="X44" s="431"/>
    </row>
    <row r="45" spans="1:24" x14ac:dyDescent="0.25">
      <c r="A45" s="422"/>
      <c r="B45" s="425"/>
      <c r="C45" s="425"/>
      <c r="D45" s="425"/>
      <c r="E45" s="173" t="s">
        <v>285</v>
      </c>
      <c r="F45" s="239">
        <v>5218</v>
      </c>
      <c r="G45" s="239">
        <v>0</v>
      </c>
      <c r="H45" s="174">
        <f>F45+G45</f>
        <v>5218</v>
      </c>
      <c r="I45" s="218">
        <f>IFERROR((H45/$H$48),0)</f>
        <v>4.7603408323754266E-2</v>
      </c>
      <c r="J45" s="283">
        <v>16.82</v>
      </c>
      <c r="K45" s="283">
        <v>0</v>
      </c>
      <c r="L45" s="287">
        <f>J45+K45</f>
        <v>16.82</v>
      </c>
      <c r="M45" s="218">
        <f>IFERROR((L45/$L$48),0)</f>
        <v>0.11898782532417461</v>
      </c>
      <c r="N45" s="428"/>
      <c r="O45" s="283">
        <v>4.1029999999999998</v>
      </c>
      <c r="P45" s="283">
        <v>2.4E-2</v>
      </c>
      <c r="Q45" s="287">
        <f>O45+P45</f>
        <v>4.1269999999999998</v>
      </c>
      <c r="R45" s="218">
        <f>IFERROR((Q45/$Q$48),0)</f>
        <v>0.24273614868838955</v>
      </c>
      <c r="S45" s="433"/>
      <c r="T45" s="436"/>
      <c r="U45" s="352">
        <v>3.2648000000000001</v>
      </c>
      <c r="V45" s="283">
        <v>3.6600999999999999</v>
      </c>
      <c r="W45" s="175">
        <f t="shared" si="0"/>
        <v>1.1210793923058073</v>
      </c>
      <c r="X45" s="431"/>
    </row>
    <row r="46" spans="1:24" x14ac:dyDescent="0.25">
      <c r="A46" s="422"/>
      <c r="B46" s="425"/>
      <c r="C46" s="425"/>
      <c r="D46" s="425"/>
      <c r="E46" s="173" t="s">
        <v>286</v>
      </c>
      <c r="F46" s="239">
        <v>11</v>
      </c>
      <c r="G46" s="239">
        <v>0</v>
      </c>
      <c r="H46" s="174">
        <f>F46+G46</f>
        <v>11</v>
      </c>
      <c r="I46" s="218">
        <f>IFERROR((H46/$H$48),0)</f>
        <v>1.0035214479902202E-4</v>
      </c>
      <c r="J46" s="283">
        <v>7.31</v>
      </c>
      <c r="K46" s="283">
        <v>0</v>
      </c>
      <c r="L46" s="287">
        <f>J46+K46</f>
        <v>7.31</v>
      </c>
      <c r="M46" s="218">
        <f>IFERROR((L46/$L$48),0)</f>
        <v>5.1712306963122255E-2</v>
      </c>
      <c r="N46" s="428"/>
      <c r="O46" s="283">
        <v>0.74500000000000011</v>
      </c>
      <c r="P46" s="283">
        <v>0</v>
      </c>
      <c r="Q46" s="287">
        <f>O46+P46</f>
        <v>0.74500000000000011</v>
      </c>
      <c r="R46" s="218">
        <f>IFERROR((Q46/$Q$48),0)</f>
        <v>4.3818374308904832E-2</v>
      </c>
      <c r="S46" s="433"/>
      <c r="T46" s="436"/>
      <c r="U46" s="352">
        <v>0.63580000000000003</v>
      </c>
      <c r="V46" s="283">
        <v>0.56540000000000001</v>
      </c>
      <c r="W46" s="175">
        <f t="shared" si="0"/>
        <v>0.88927335640138405</v>
      </c>
      <c r="X46" s="431"/>
    </row>
    <row r="47" spans="1:24" ht="15.75" thickBot="1" x14ac:dyDescent="0.3">
      <c r="A47" s="423"/>
      <c r="B47" s="426"/>
      <c r="C47" s="426"/>
      <c r="D47" s="426"/>
      <c r="E47" s="292" t="s">
        <v>287</v>
      </c>
      <c r="F47" s="293">
        <v>1896</v>
      </c>
      <c r="G47" s="293">
        <v>54</v>
      </c>
      <c r="H47" s="294">
        <f>F47+G47</f>
        <v>1950</v>
      </c>
      <c r="I47" s="284">
        <f>IFERROR((H47/$H$48),0)</f>
        <v>1.7789698396190268E-2</v>
      </c>
      <c r="J47" s="295">
        <v>7.6470000000000002</v>
      </c>
      <c r="K47" s="295">
        <v>0.38600000000000001</v>
      </c>
      <c r="L47" s="296">
        <f>J47+K47</f>
        <v>8.0329999999999995</v>
      </c>
      <c r="M47" s="284">
        <f>IFERROR((L47/$L$48),0)</f>
        <v>5.6826944163442007E-2</v>
      </c>
      <c r="N47" s="429"/>
      <c r="O47" s="295">
        <v>1.8870000000000005</v>
      </c>
      <c r="P47" s="295">
        <v>0.45200000000000001</v>
      </c>
      <c r="Q47" s="296">
        <f>O47+P47</f>
        <v>2.3390000000000004</v>
      </c>
      <c r="R47" s="284">
        <f>IFERROR((Q47/$Q$48),0)</f>
        <v>0.137572050347018</v>
      </c>
      <c r="S47" s="434"/>
      <c r="T47" s="430"/>
      <c r="U47" s="353">
        <v>1.4677</v>
      </c>
      <c r="V47" s="295">
        <v>1.5815999999999999</v>
      </c>
      <c r="W47" s="175">
        <f t="shared" si="0"/>
        <v>1.0776044150711999</v>
      </c>
      <c r="X47" s="431"/>
    </row>
    <row r="48" spans="1:24" ht="15.75" thickBot="1" x14ac:dyDescent="0.3">
      <c r="A48" s="418" t="s">
        <v>288</v>
      </c>
      <c r="B48" s="419"/>
      <c r="C48" s="420"/>
      <c r="D48" s="286"/>
      <c r="E48" s="176"/>
      <c r="F48" s="240">
        <f>SUM(F43:F47)</f>
        <v>109545</v>
      </c>
      <c r="G48" s="240">
        <f>SUM(G43:G47)</f>
        <v>69</v>
      </c>
      <c r="H48" s="177">
        <f>SUM(H43:H47)</f>
        <v>109614</v>
      </c>
      <c r="I48" s="219">
        <v>1</v>
      </c>
      <c r="J48" s="206">
        <f>SUM(J43:J47)</f>
        <v>140.94300000000001</v>
      </c>
      <c r="K48" s="206">
        <f>SUM(K43:K47)</f>
        <v>0.41600000000000004</v>
      </c>
      <c r="L48" s="206">
        <f>SUM(L43:L47)</f>
        <v>141.35900000000001</v>
      </c>
      <c r="M48" s="219">
        <v>1</v>
      </c>
      <c r="N48" s="206">
        <f>N43</f>
        <v>32.854999999999997</v>
      </c>
      <c r="O48" s="206">
        <f>SUM(O43:O47)</f>
        <v>16.227</v>
      </c>
      <c r="P48" s="206">
        <f>SUM(P43:P47)</f>
        <v>0.77500000000000002</v>
      </c>
      <c r="Q48" s="206">
        <f>SUM(Q43:Q47)</f>
        <v>17.002000000000002</v>
      </c>
      <c r="R48" s="219">
        <v>1</v>
      </c>
      <c r="S48" s="206">
        <f>S43</f>
        <v>15.852999999999994</v>
      </c>
      <c r="T48" s="216">
        <f>T43</f>
        <v>0.48251407700502197</v>
      </c>
      <c r="U48" s="209">
        <f>SUM(U43:U47)</f>
        <v>10.449400000000001</v>
      </c>
      <c r="V48" s="210">
        <f>SUM(V43:V47)</f>
        <v>18.054900000000004</v>
      </c>
      <c r="W48" s="178">
        <f t="shared" si="0"/>
        <v>1.7278408329664863</v>
      </c>
      <c r="X48" s="216">
        <f>IFERROR(((1-(1-T48)*W48)*1),0)</f>
        <v>0.10586669176392627</v>
      </c>
    </row>
    <row r="49" spans="1:24" x14ac:dyDescent="0.25">
      <c r="A49" s="421">
        <f>A43+1</f>
        <v>8</v>
      </c>
      <c r="B49" s="424" t="s">
        <v>475</v>
      </c>
      <c r="C49" s="424">
        <v>3</v>
      </c>
      <c r="D49" s="424" t="s">
        <v>834</v>
      </c>
      <c r="E49" s="297" t="s">
        <v>283</v>
      </c>
      <c r="F49" s="298">
        <v>193241</v>
      </c>
      <c r="G49" s="298">
        <v>56</v>
      </c>
      <c r="H49" s="299">
        <f>F49+G49</f>
        <v>193297</v>
      </c>
      <c r="I49" s="285">
        <f>IFERROR((H49/$H$54),0)</f>
        <v>0.90438960941740121</v>
      </c>
      <c r="J49" s="300">
        <v>216.62899999999999</v>
      </c>
      <c r="K49" s="300">
        <v>3.9E-2</v>
      </c>
      <c r="L49" s="301">
        <f>J49+K49</f>
        <v>216.66799999999998</v>
      </c>
      <c r="M49" s="285">
        <f>IFERROR((L49/$L$54),0)</f>
        <v>0.70905015135400484</v>
      </c>
      <c r="N49" s="427">
        <v>72.914000000000001</v>
      </c>
      <c r="O49" s="346">
        <v>21.053000000000001</v>
      </c>
      <c r="P49" s="300">
        <v>0.63600000000000001</v>
      </c>
      <c r="Q49" s="301">
        <f>O49+P49</f>
        <v>21.689</v>
      </c>
      <c r="R49" s="285">
        <f>IFERROR((Q49/$Q$54),0)</f>
        <v>0.45002593630044613</v>
      </c>
      <c r="S49" s="432">
        <f>N54-Q54</f>
        <v>24.719000000000001</v>
      </c>
      <c r="T49" s="435">
        <f>IFERROR((S49/N54),0)</f>
        <v>0.33901582686452536</v>
      </c>
      <c r="U49" s="300">
        <v>11.646700000000001</v>
      </c>
      <c r="V49" s="300">
        <v>20.5029</v>
      </c>
      <c r="W49" s="302">
        <f t="shared" si="0"/>
        <v>1.7604042346759168</v>
      </c>
      <c r="X49" s="431"/>
    </row>
    <row r="50" spans="1:24" x14ac:dyDescent="0.25">
      <c r="A50" s="422"/>
      <c r="B50" s="425"/>
      <c r="C50" s="425"/>
      <c r="D50" s="425"/>
      <c r="E50" s="173" t="s">
        <v>284</v>
      </c>
      <c r="F50" s="239">
        <v>2335</v>
      </c>
      <c r="G50" s="239">
        <v>18</v>
      </c>
      <c r="H50" s="174">
        <f>F50+G50</f>
        <v>2353</v>
      </c>
      <c r="I50" s="218">
        <f>IFERROR((H50/$H$54),0)</f>
        <v>1.1009114217805475E-2</v>
      </c>
      <c r="J50" s="283">
        <v>11.087</v>
      </c>
      <c r="K50" s="283">
        <v>7.8E-2</v>
      </c>
      <c r="L50" s="287">
        <f>J50+K50</f>
        <v>11.164999999999999</v>
      </c>
      <c r="M50" s="218">
        <f>IFERROR((L50/$L$54),0)</f>
        <v>3.6537674875235217E-2</v>
      </c>
      <c r="N50" s="428"/>
      <c r="O50" s="347">
        <v>1.024</v>
      </c>
      <c r="P50" s="283">
        <v>0.26700000000000002</v>
      </c>
      <c r="Q50" s="287">
        <f>O50+P50</f>
        <v>1.2909999999999999</v>
      </c>
      <c r="R50" s="218">
        <f>IFERROR((Q50/$Q$54),0)</f>
        <v>2.6787011100736589E-2</v>
      </c>
      <c r="S50" s="433"/>
      <c r="T50" s="436"/>
      <c r="U50" s="283">
        <v>0.27160000000000001</v>
      </c>
      <c r="V50" s="283">
        <v>0.63049999999999995</v>
      </c>
      <c r="W50" s="175">
        <f t="shared" si="0"/>
        <v>2.3214285714285712</v>
      </c>
      <c r="X50" s="431"/>
    </row>
    <row r="51" spans="1:24" x14ac:dyDescent="0.25">
      <c r="A51" s="422"/>
      <c r="B51" s="425"/>
      <c r="C51" s="425"/>
      <c r="D51" s="425"/>
      <c r="E51" s="173" t="s">
        <v>285</v>
      </c>
      <c r="F51" s="239">
        <v>14231</v>
      </c>
      <c r="G51" s="239">
        <v>1</v>
      </c>
      <c r="H51" s="174">
        <f>F51+G51</f>
        <v>14232</v>
      </c>
      <c r="I51" s="218">
        <f>IFERROR((H51/$H$54),0)</f>
        <v>6.6588063556229302E-2</v>
      </c>
      <c r="J51" s="283">
        <v>48.259</v>
      </c>
      <c r="K51" s="283">
        <v>1.4999999999999999E-2</v>
      </c>
      <c r="L51" s="287">
        <f>J51+K51</f>
        <v>48.274000000000001</v>
      </c>
      <c r="M51" s="218">
        <f>IFERROR((L51/$L$54),0)</f>
        <v>0.15797758324470265</v>
      </c>
      <c r="N51" s="428"/>
      <c r="O51" s="347">
        <v>11.819000000000001</v>
      </c>
      <c r="P51" s="283">
        <v>9.0000000000000011E-2</v>
      </c>
      <c r="Q51" s="287">
        <f>O51+P51</f>
        <v>11.909000000000001</v>
      </c>
      <c r="R51" s="218">
        <f>IFERROR((Q51/$Q$54),0)</f>
        <v>0.24710032161012555</v>
      </c>
      <c r="S51" s="433"/>
      <c r="T51" s="436"/>
      <c r="U51" s="283">
        <v>9.1608000000000001</v>
      </c>
      <c r="V51" s="283">
        <v>10.461100000000002</v>
      </c>
      <c r="W51" s="175">
        <f t="shared" si="0"/>
        <v>1.1419417518120689</v>
      </c>
      <c r="X51" s="431"/>
    </row>
    <row r="52" spans="1:24" x14ac:dyDescent="0.25">
      <c r="A52" s="422"/>
      <c r="B52" s="425"/>
      <c r="C52" s="425"/>
      <c r="D52" s="425"/>
      <c r="E52" s="173" t="s">
        <v>286</v>
      </c>
      <c r="F52" s="239">
        <v>41</v>
      </c>
      <c r="G52" s="239">
        <v>0</v>
      </c>
      <c r="H52" s="174">
        <f>F52+G52</f>
        <v>41</v>
      </c>
      <c r="I52" s="218">
        <f>IFERROR((H52/$H$54),0)</f>
        <v>1.9182901951977243E-4</v>
      </c>
      <c r="J52" s="283">
        <v>11.395</v>
      </c>
      <c r="K52" s="283">
        <v>0</v>
      </c>
      <c r="L52" s="287">
        <f>J52+K52</f>
        <v>11.395</v>
      </c>
      <c r="M52" s="218">
        <f>IFERROR((L52/$L$54),0)</f>
        <v>3.7290354250184087E-2</v>
      </c>
      <c r="N52" s="428"/>
      <c r="O52" s="347">
        <v>6.9549999999999992</v>
      </c>
      <c r="P52" s="283">
        <v>0</v>
      </c>
      <c r="Q52" s="287">
        <f>O52+P52</f>
        <v>6.9549999999999992</v>
      </c>
      <c r="R52" s="218">
        <f>IFERROR((Q52/$Q$54),0)</f>
        <v>0.14430957568212469</v>
      </c>
      <c r="S52" s="433"/>
      <c r="T52" s="436"/>
      <c r="U52" s="283">
        <v>5.1101999999999999</v>
      </c>
      <c r="V52" s="283">
        <v>5.178399999999999</v>
      </c>
      <c r="W52" s="175">
        <f t="shared" si="0"/>
        <v>1.0133458573049976</v>
      </c>
      <c r="X52" s="431"/>
    </row>
    <row r="53" spans="1:24" ht="15.75" thickBot="1" x14ac:dyDescent="0.3">
      <c r="A53" s="423"/>
      <c r="B53" s="426"/>
      <c r="C53" s="426"/>
      <c r="D53" s="426"/>
      <c r="E53" s="292" t="s">
        <v>287</v>
      </c>
      <c r="F53" s="293">
        <v>3803</v>
      </c>
      <c r="G53" s="293">
        <v>6</v>
      </c>
      <c r="H53" s="294">
        <f>F53+G53</f>
        <v>3809</v>
      </c>
      <c r="I53" s="284">
        <f>IFERROR((H53/$H$54),0)</f>
        <v>1.7821383789044222E-2</v>
      </c>
      <c r="J53" s="295">
        <v>18.067</v>
      </c>
      <c r="K53" s="295">
        <v>6.0000000000000001E-3</v>
      </c>
      <c r="L53" s="296">
        <f>J53+K53</f>
        <v>18.073</v>
      </c>
      <c r="M53" s="284">
        <f>IFERROR((L53/$L$54),0)</f>
        <v>5.9144236275873369E-2</v>
      </c>
      <c r="N53" s="429"/>
      <c r="O53" s="348">
        <v>5.8609999999999989</v>
      </c>
      <c r="P53" s="295">
        <v>0.49</v>
      </c>
      <c r="Q53" s="296">
        <f>O53+P53</f>
        <v>6.3509999999999991</v>
      </c>
      <c r="R53" s="284">
        <f>IFERROR((Q53/$Q$54),0)</f>
        <v>0.13177715530656706</v>
      </c>
      <c r="S53" s="434"/>
      <c r="T53" s="430"/>
      <c r="U53" s="295">
        <v>4.6002999999999998</v>
      </c>
      <c r="V53" s="295">
        <v>5.59</v>
      </c>
      <c r="W53" s="175">
        <f t="shared" si="0"/>
        <v>1.2151381431645762</v>
      </c>
      <c r="X53" s="431"/>
    </row>
    <row r="54" spans="1:24" ht="15.75" thickBot="1" x14ac:dyDescent="0.3">
      <c r="A54" s="418" t="s">
        <v>288</v>
      </c>
      <c r="B54" s="419"/>
      <c r="C54" s="420"/>
      <c r="D54" s="286"/>
      <c r="E54" s="176"/>
      <c r="F54" s="240">
        <f>SUM(F49:F53)</f>
        <v>213651</v>
      </c>
      <c r="G54" s="240">
        <f>SUM(G49:G53)</f>
        <v>81</v>
      </c>
      <c r="H54" s="177">
        <f>SUM(H49:H53)</f>
        <v>213732</v>
      </c>
      <c r="I54" s="219">
        <v>1</v>
      </c>
      <c r="J54" s="206">
        <f>SUM(J49:J53)</f>
        <v>305.43699999999995</v>
      </c>
      <c r="K54" s="206">
        <f>SUM(K49:K53)</f>
        <v>0.13800000000000001</v>
      </c>
      <c r="L54" s="206">
        <f>SUM(L49:L53)</f>
        <v>305.57499999999993</v>
      </c>
      <c r="M54" s="219">
        <v>1</v>
      </c>
      <c r="N54" s="206">
        <f>N49</f>
        <v>72.914000000000001</v>
      </c>
      <c r="O54" s="206">
        <f>SUM(O49:O53)</f>
        <v>46.711999999999996</v>
      </c>
      <c r="P54" s="206">
        <f>SUM(P49:P53)</f>
        <v>1.4830000000000001</v>
      </c>
      <c r="Q54" s="206">
        <f>SUM(Q49:Q53)</f>
        <v>48.195</v>
      </c>
      <c r="R54" s="219">
        <v>1</v>
      </c>
      <c r="S54" s="206">
        <f>S49</f>
        <v>24.719000000000001</v>
      </c>
      <c r="T54" s="216">
        <f>T49</f>
        <v>0.33901582686452536</v>
      </c>
      <c r="U54" s="209">
        <f>SUM(U49:U53)</f>
        <v>30.7896</v>
      </c>
      <c r="V54" s="210">
        <f>SUM(V49:V53)</f>
        <v>42.362899999999996</v>
      </c>
      <c r="W54" s="178">
        <f t="shared" si="0"/>
        <v>1.3758834151791512</v>
      </c>
      <c r="X54" s="216">
        <f>IFERROR(((1-(1-T54)*W54)*1),0)</f>
        <v>9.0562838486995756E-2</v>
      </c>
    </row>
    <row r="55" spans="1:24" x14ac:dyDescent="0.25">
      <c r="A55" s="421">
        <f>A49+1</f>
        <v>9</v>
      </c>
      <c r="B55" s="424" t="s">
        <v>475</v>
      </c>
      <c r="C55" s="424">
        <v>3</v>
      </c>
      <c r="D55" s="424" t="s">
        <v>836</v>
      </c>
      <c r="E55" s="297" t="s">
        <v>283</v>
      </c>
      <c r="F55" s="298">
        <v>88145</v>
      </c>
      <c r="G55" s="298">
        <v>81</v>
      </c>
      <c r="H55" s="299">
        <f>F55+G55</f>
        <v>88226</v>
      </c>
      <c r="I55" s="285">
        <f>IFERROR((H55/$H$60),0)</f>
        <v>0.92084333576870891</v>
      </c>
      <c r="J55" s="300">
        <v>74.781999999999996</v>
      </c>
      <c r="K55" s="300">
        <v>3.5000000000000003E-2</v>
      </c>
      <c r="L55" s="301">
        <f>J55+K55</f>
        <v>74.816999999999993</v>
      </c>
      <c r="M55" s="285">
        <f>IFERROR((L55/$L$60),0)</f>
        <v>0.70902474388984171</v>
      </c>
      <c r="N55" s="427">
        <v>21.882999999999999</v>
      </c>
      <c r="O55" s="300">
        <v>7.0759999999999996</v>
      </c>
      <c r="P55" s="300">
        <v>0.73299999999999998</v>
      </c>
      <c r="Q55" s="301">
        <f>O55+P55</f>
        <v>7.8089999999999993</v>
      </c>
      <c r="R55" s="285">
        <f>IFERROR((Q55/$Q$60),0)</f>
        <v>0.56224350205198359</v>
      </c>
      <c r="S55" s="432">
        <f>N60-Q60</f>
        <v>7.9939999999999998</v>
      </c>
      <c r="T55" s="435">
        <f>IFERROR((S55/N60),0)</f>
        <v>0.36530640223004157</v>
      </c>
      <c r="U55" s="300">
        <v>4.2510000000000003</v>
      </c>
      <c r="V55" s="300">
        <v>8.1625000000000014</v>
      </c>
      <c r="W55" s="302">
        <f t="shared" si="0"/>
        <v>1.9201364384850625</v>
      </c>
      <c r="X55" s="431"/>
    </row>
    <row r="56" spans="1:24" x14ac:dyDescent="0.25">
      <c r="A56" s="422"/>
      <c r="B56" s="425"/>
      <c r="C56" s="425"/>
      <c r="D56" s="425"/>
      <c r="E56" s="173" t="s">
        <v>284</v>
      </c>
      <c r="F56" s="239">
        <v>1052</v>
      </c>
      <c r="G56" s="239">
        <v>21</v>
      </c>
      <c r="H56" s="174">
        <f>F56+G56</f>
        <v>1073</v>
      </c>
      <c r="I56" s="218">
        <f>IFERROR((H56/$H$60),0)</f>
        <v>1.1199248512681349E-2</v>
      </c>
      <c r="J56" s="283">
        <v>11.265000000000001</v>
      </c>
      <c r="K56" s="283">
        <v>0.16200000000000001</v>
      </c>
      <c r="L56" s="287">
        <f>J56+K56</f>
        <v>11.427000000000001</v>
      </c>
      <c r="M56" s="218">
        <f>IFERROR((L56/$L$60),0)</f>
        <v>0.10829124060613528</v>
      </c>
      <c r="N56" s="428"/>
      <c r="O56" s="283">
        <v>0.37500000000000006</v>
      </c>
      <c r="P56" s="283">
        <v>0.122</v>
      </c>
      <c r="Q56" s="287">
        <f>O56+P56</f>
        <v>0.49700000000000005</v>
      </c>
      <c r="R56" s="218">
        <f>IFERROR((Q56/$Q$60),0)</f>
        <v>3.5783713730290163E-2</v>
      </c>
      <c r="S56" s="433"/>
      <c r="T56" s="436"/>
      <c r="U56" s="283">
        <v>0.1285</v>
      </c>
      <c r="V56" s="283">
        <v>0.17689999999999997</v>
      </c>
      <c r="W56" s="175">
        <f t="shared" si="0"/>
        <v>1.3766536964980542</v>
      </c>
      <c r="X56" s="431"/>
    </row>
    <row r="57" spans="1:24" x14ac:dyDescent="0.25">
      <c r="A57" s="422"/>
      <c r="B57" s="425"/>
      <c r="C57" s="425"/>
      <c r="D57" s="425"/>
      <c r="E57" s="173" t="s">
        <v>285</v>
      </c>
      <c r="F57" s="239">
        <v>4539</v>
      </c>
      <c r="G57" s="239">
        <v>0</v>
      </c>
      <c r="H57" s="174">
        <f>F57+G57</f>
        <v>4539</v>
      </c>
      <c r="I57" s="218">
        <f>IFERROR((H57/$H$60),0)</f>
        <v>4.737501304665484E-2</v>
      </c>
      <c r="J57" s="283">
        <v>14.473000000000001</v>
      </c>
      <c r="K57" s="283">
        <v>0</v>
      </c>
      <c r="L57" s="287">
        <f>J57+K57</f>
        <v>14.473000000000001</v>
      </c>
      <c r="M57" s="218">
        <f>IFERROR((L57/$L$60),0)</f>
        <v>0.13715753262383792</v>
      </c>
      <c r="N57" s="428"/>
      <c r="O57" s="283">
        <v>3.2879999999999998</v>
      </c>
      <c r="P57" s="283">
        <v>1.7000000000000001E-2</v>
      </c>
      <c r="Q57" s="287">
        <f>O57+P57</f>
        <v>3.3049999999999997</v>
      </c>
      <c r="R57" s="218">
        <f>IFERROR((Q57/$Q$60),0)</f>
        <v>0.2379580963352293</v>
      </c>
      <c r="S57" s="433"/>
      <c r="T57" s="436"/>
      <c r="U57" s="283">
        <v>2.6278000000000001</v>
      </c>
      <c r="V57" s="283">
        <v>3.0328000000000004</v>
      </c>
      <c r="W57" s="175">
        <f t="shared" si="0"/>
        <v>1.1541213182129539</v>
      </c>
      <c r="X57" s="431"/>
    </row>
    <row r="58" spans="1:24" x14ac:dyDescent="0.25">
      <c r="A58" s="422"/>
      <c r="B58" s="425"/>
      <c r="C58" s="425"/>
      <c r="D58" s="425"/>
      <c r="E58" s="173" t="s">
        <v>286</v>
      </c>
      <c r="F58" s="239">
        <v>4</v>
      </c>
      <c r="G58" s="239">
        <v>0</v>
      </c>
      <c r="H58" s="174">
        <f>F58+G58</f>
        <v>4</v>
      </c>
      <c r="I58" s="218">
        <f>IFERROR((H58/$H$60),0)</f>
        <v>4.1749295480638766E-5</v>
      </c>
      <c r="J58" s="283">
        <v>0.69099999999999995</v>
      </c>
      <c r="K58" s="283">
        <v>0</v>
      </c>
      <c r="L58" s="287">
        <f>J58+K58</f>
        <v>0.69099999999999995</v>
      </c>
      <c r="M58" s="218">
        <f>IFERROR((L58/$L$60),0)</f>
        <v>6.5484595483363498E-3</v>
      </c>
      <c r="N58" s="428"/>
      <c r="O58" s="283">
        <v>0.66500000000000004</v>
      </c>
      <c r="P58" s="283">
        <v>0</v>
      </c>
      <c r="Q58" s="287">
        <f>O58+P58</f>
        <v>0.66500000000000004</v>
      </c>
      <c r="R58" s="218">
        <f>IFERROR((Q58/$Q$60),0)</f>
        <v>4.7879616963064302E-2</v>
      </c>
      <c r="S58" s="433"/>
      <c r="T58" s="436"/>
      <c r="U58" s="283">
        <v>0.53980000000000006</v>
      </c>
      <c r="V58" s="283">
        <v>0.46950000000000003</v>
      </c>
      <c r="W58" s="175">
        <f t="shared" si="0"/>
        <v>0.86976658021489439</v>
      </c>
      <c r="X58" s="431"/>
    </row>
    <row r="59" spans="1:24" ht="15.75" thickBot="1" x14ac:dyDescent="0.3">
      <c r="A59" s="423"/>
      <c r="B59" s="426"/>
      <c r="C59" s="426"/>
      <c r="D59" s="426"/>
      <c r="E59" s="292" t="s">
        <v>287</v>
      </c>
      <c r="F59" s="293">
        <v>1965</v>
      </c>
      <c r="G59" s="293">
        <v>3</v>
      </c>
      <c r="H59" s="294">
        <f>F59+G59</f>
        <v>1968</v>
      </c>
      <c r="I59" s="284">
        <f>IFERROR((H59/$H$60),0)</f>
        <v>2.0540653376474271E-2</v>
      </c>
      <c r="J59" s="295">
        <v>3.9870000000000001</v>
      </c>
      <c r="K59" s="295">
        <v>0.126</v>
      </c>
      <c r="L59" s="296">
        <f>J59+K59</f>
        <v>4.1130000000000004</v>
      </c>
      <c r="M59" s="284">
        <f>IFERROR((L59/$L$60),0)</f>
        <v>3.8978023331848639E-2</v>
      </c>
      <c r="N59" s="429"/>
      <c r="O59" s="295">
        <v>1.397</v>
      </c>
      <c r="P59" s="295">
        <v>0.21600000000000003</v>
      </c>
      <c r="Q59" s="296">
        <f>O59+P59</f>
        <v>1.613</v>
      </c>
      <c r="R59" s="284">
        <f>IFERROR((Q59/$Q$60),0)</f>
        <v>0.11613507091943265</v>
      </c>
      <c r="S59" s="434"/>
      <c r="T59" s="430"/>
      <c r="U59" s="295">
        <v>1.2452999999999999</v>
      </c>
      <c r="V59" s="295">
        <v>1.7514000000000005</v>
      </c>
      <c r="W59" s="175">
        <f t="shared" si="0"/>
        <v>1.4064080944350765</v>
      </c>
      <c r="X59" s="431"/>
    </row>
    <row r="60" spans="1:24" ht="15.75" thickBot="1" x14ac:dyDescent="0.3">
      <c r="A60" s="418" t="s">
        <v>288</v>
      </c>
      <c r="B60" s="419"/>
      <c r="C60" s="420"/>
      <c r="D60" s="286"/>
      <c r="E60" s="176"/>
      <c r="F60" s="240">
        <f>SUM(F55:F59)</f>
        <v>95705</v>
      </c>
      <c r="G60" s="240">
        <f>SUM(G55:G59)</f>
        <v>105</v>
      </c>
      <c r="H60" s="177">
        <f>SUM(H55:H59)</f>
        <v>95810</v>
      </c>
      <c r="I60" s="219">
        <v>1</v>
      </c>
      <c r="J60" s="206">
        <f>SUM(J55:J59)</f>
        <v>105.19799999999999</v>
      </c>
      <c r="K60" s="206">
        <f>SUM(K55:K59)</f>
        <v>0.32300000000000001</v>
      </c>
      <c r="L60" s="206">
        <f>SUM(L55:L59)</f>
        <v>105.521</v>
      </c>
      <c r="M60" s="219">
        <v>1</v>
      </c>
      <c r="N60" s="206">
        <f>N55</f>
        <v>21.882999999999999</v>
      </c>
      <c r="O60" s="206">
        <f>SUM(O55:O59)</f>
        <v>12.801</v>
      </c>
      <c r="P60" s="206">
        <f>SUM(P55:P59)</f>
        <v>1.0880000000000001</v>
      </c>
      <c r="Q60" s="206">
        <f>SUM(Q55:Q59)</f>
        <v>13.888999999999999</v>
      </c>
      <c r="R60" s="219">
        <v>1</v>
      </c>
      <c r="S60" s="206">
        <f>S55</f>
        <v>7.9939999999999998</v>
      </c>
      <c r="T60" s="216">
        <f>T55</f>
        <v>0.36530640223004157</v>
      </c>
      <c r="U60" s="209">
        <f>SUM(U55:U59)</f>
        <v>8.7924000000000007</v>
      </c>
      <c r="V60" s="210">
        <f>SUM(V55:V59)</f>
        <v>13.593100000000002</v>
      </c>
      <c r="W60" s="178">
        <f t="shared" si="0"/>
        <v>1.5460056412356127</v>
      </c>
      <c r="X60" s="216">
        <f>IFERROR(((1-(1-T60)*W60)*1),0)</f>
        <v>1.8760117391517506E-2</v>
      </c>
    </row>
    <row r="61" spans="1:24" x14ac:dyDescent="0.25">
      <c r="A61" s="421">
        <f>A55+1</f>
        <v>10</v>
      </c>
      <c r="B61" s="424" t="s">
        <v>475</v>
      </c>
      <c r="C61" s="424">
        <v>3</v>
      </c>
      <c r="D61" s="424" t="s">
        <v>835</v>
      </c>
      <c r="E61" s="297" t="s">
        <v>283</v>
      </c>
      <c r="F61" s="298">
        <v>173853</v>
      </c>
      <c r="G61" s="298">
        <v>101</v>
      </c>
      <c r="H61" s="299">
        <f>F61+G61</f>
        <v>173954</v>
      </c>
      <c r="I61" s="285">
        <f>IFERROR((H61/$H$66),0)</f>
        <v>0.9226909387945621</v>
      </c>
      <c r="J61" s="300">
        <v>149.351</v>
      </c>
      <c r="K61" s="300">
        <v>6.7000000000000004E-2</v>
      </c>
      <c r="L61" s="301">
        <f>J61+K61</f>
        <v>149.41800000000001</v>
      </c>
      <c r="M61" s="285">
        <f>IFERROR((L61/$L$66),0)</f>
        <v>0.68942001568772193</v>
      </c>
      <c r="N61" s="427">
        <v>45.716000000000001</v>
      </c>
      <c r="O61" s="300">
        <v>14.003999999999998</v>
      </c>
      <c r="P61" s="300">
        <v>0.85099999999999998</v>
      </c>
      <c r="Q61" s="301">
        <f>O61+P61</f>
        <v>14.854999999999997</v>
      </c>
      <c r="R61" s="285">
        <f>IFERROR((Q61/$Q$66),0)</f>
        <v>0.48515627551520296</v>
      </c>
      <c r="S61" s="432">
        <f>N66-Q66</f>
        <v>15.097000000000005</v>
      </c>
      <c r="T61" s="435">
        <f>IFERROR((S61/N66),0)</f>
        <v>0.33023449120657983</v>
      </c>
      <c r="U61" s="300">
        <v>8.1050000000000004</v>
      </c>
      <c r="V61" s="300">
        <v>17.4056</v>
      </c>
      <c r="W61" s="302">
        <f t="shared" si="0"/>
        <v>2.1475138803207896</v>
      </c>
      <c r="X61" s="431"/>
    </row>
    <row r="62" spans="1:24" x14ac:dyDescent="0.25">
      <c r="A62" s="422"/>
      <c r="B62" s="425"/>
      <c r="C62" s="425"/>
      <c r="D62" s="425"/>
      <c r="E62" s="173" t="s">
        <v>284</v>
      </c>
      <c r="F62" s="239">
        <v>2726</v>
      </c>
      <c r="G62" s="239">
        <v>62</v>
      </c>
      <c r="H62" s="174">
        <f>F62+G62</f>
        <v>2788</v>
      </c>
      <c r="I62" s="218">
        <f>IFERROR((H62/$H$66),0)</f>
        <v>1.4788175824408977E-2</v>
      </c>
      <c r="J62" s="283">
        <v>16.613</v>
      </c>
      <c r="K62" s="283">
        <v>0.42</v>
      </c>
      <c r="L62" s="287">
        <f>J62+K62</f>
        <v>17.033000000000001</v>
      </c>
      <c r="M62" s="218">
        <f>IFERROR((L62/$L$66),0)</f>
        <v>7.8590873436995334E-2</v>
      </c>
      <c r="N62" s="428"/>
      <c r="O62" s="283">
        <v>4.5000000000000262E-2</v>
      </c>
      <c r="P62" s="283">
        <v>0.63900000000000001</v>
      </c>
      <c r="Q62" s="287">
        <f>O62+P62</f>
        <v>0.68400000000000027</v>
      </c>
      <c r="R62" s="218">
        <f>IFERROR((Q62/$Q$66),0)</f>
        <v>2.2339070511773747E-2</v>
      </c>
      <c r="S62" s="433"/>
      <c r="T62" s="436"/>
      <c r="U62" s="283">
        <v>0.21350000000000002</v>
      </c>
      <c r="V62" s="283">
        <v>0.2999</v>
      </c>
      <c r="W62" s="175">
        <f t="shared" si="0"/>
        <v>1.4046838407494144</v>
      </c>
      <c r="X62" s="431"/>
    </row>
    <row r="63" spans="1:24" x14ac:dyDescent="0.25">
      <c r="A63" s="422"/>
      <c r="B63" s="425"/>
      <c r="C63" s="425"/>
      <c r="D63" s="425"/>
      <c r="E63" s="173" t="s">
        <v>285</v>
      </c>
      <c r="F63" s="239">
        <v>8409</v>
      </c>
      <c r="G63" s="239">
        <v>1</v>
      </c>
      <c r="H63" s="174">
        <f>F63+G63</f>
        <v>8410</v>
      </c>
      <c r="I63" s="218">
        <f>IFERROR((H63/$H$66),0)</f>
        <v>4.4608521765882175E-2</v>
      </c>
      <c r="J63" s="283">
        <v>28.228000000000002</v>
      </c>
      <c r="K63" s="283">
        <v>1E-3</v>
      </c>
      <c r="L63" s="287">
        <f>J63+K63</f>
        <v>28.229000000000003</v>
      </c>
      <c r="M63" s="218">
        <f>IFERROR((L63/$L$66),0)</f>
        <v>0.13024961934203846</v>
      </c>
      <c r="N63" s="428"/>
      <c r="O63" s="283">
        <v>6.1930000000000005</v>
      </c>
      <c r="P63" s="283">
        <v>9.5000000000000001E-2</v>
      </c>
      <c r="Q63" s="287">
        <f>O63+P63</f>
        <v>6.2880000000000003</v>
      </c>
      <c r="R63" s="218">
        <f>IFERROR((Q63/$Q$66),0)</f>
        <v>0.20536268330121824</v>
      </c>
      <c r="S63" s="433"/>
      <c r="T63" s="436"/>
      <c r="U63" s="283">
        <v>5.1779999999999999</v>
      </c>
      <c r="V63" s="283">
        <v>6.7379999999999995</v>
      </c>
      <c r="W63" s="175">
        <f t="shared" si="0"/>
        <v>1.3012746234067207</v>
      </c>
      <c r="X63" s="431"/>
    </row>
    <row r="64" spans="1:24" x14ac:dyDescent="0.25">
      <c r="A64" s="422"/>
      <c r="B64" s="425"/>
      <c r="C64" s="425"/>
      <c r="D64" s="425"/>
      <c r="E64" s="173" t="s">
        <v>286</v>
      </c>
      <c r="F64" s="239">
        <v>21</v>
      </c>
      <c r="G64" s="239">
        <v>0</v>
      </c>
      <c r="H64" s="174">
        <f>F64+G64</f>
        <v>21</v>
      </c>
      <c r="I64" s="218">
        <f>IFERROR((H64/$H$66),0)</f>
        <v>1.1138869882087105E-4</v>
      </c>
      <c r="J64" s="283">
        <v>8.7940000000000005</v>
      </c>
      <c r="K64" s="283">
        <v>0</v>
      </c>
      <c r="L64" s="287">
        <f>J64+K64</f>
        <v>8.7940000000000005</v>
      </c>
      <c r="M64" s="218">
        <f>IFERROR((L64/$L$66),0)</f>
        <v>4.0575831679970462E-2</v>
      </c>
      <c r="N64" s="428"/>
      <c r="O64" s="283">
        <v>3.827</v>
      </c>
      <c r="P64" s="283">
        <v>0</v>
      </c>
      <c r="Q64" s="287">
        <f>O64+P64</f>
        <v>3.827</v>
      </c>
      <c r="R64" s="218">
        <f>IFERROR((Q64/$Q$66),0)</f>
        <v>0.12498775270257031</v>
      </c>
      <c r="S64" s="433"/>
      <c r="T64" s="436"/>
      <c r="U64" s="283">
        <v>3.1945999999999999</v>
      </c>
      <c r="V64" s="283">
        <v>3.1556000000000002</v>
      </c>
      <c r="W64" s="175">
        <f t="shared" si="0"/>
        <v>0.98779189882927454</v>
      </c>
      <c r="X64" s="431"/>
    </row>
    <row r="65" spans="1:24" ht="15.75" thickBot="1" x14ac:dyDescent="0.3">
      <c r="A65" s="423"/>
      <c r="B65" s="426"/>
      <c r="C65" s="426"/>
      <c r="D65" s="426"/>
      <c r="E65" s="292" t="s">
        <v>287</v>
      </c>
      <c r="F65" s="293">
        <v>3341</v>
      </c>
      <c r="G65" s="293">
        <v>15</v>
      </c>
      <c r="H65" s="294">
        <f>F65+G65</f>
        <v>3356</v>
      </c>
      <c r="I65" s="284">
        <f>IFERROR((H65/$H$66),0)</f>
        <v>1.780097491632587E-2</v>
      </c>
      <c r="J65" s="295">
        <v>13.218999999999999</v>
      </c>
      <c r="K65" s="295">
        <v>3.6999999999999998E-2</v>
      </c>
      <c r="L65" s="296">
        <f>J65+K65</f>
        <v>13.256</v>
      </c>
      <c r="M65" s="284">
        <f>IFERROR((L65/$L$66),0)</f>
        <v>6.1163659853273648E-2</v>
      </c>
      <c r="N65" s="429"/>
      <c r="O65" s="295">
        <v>4.5590000000000002</v>
      </c>
      <c r="P65" s="295">
        <v>0.40600000000000003</v>
      </c>
      <c r="Q65" s="296">
        <f>O65+P65</f>
        <v>4.9649999999999999</v>
      </c>
      <c r="R65" s="284">
        <f>IFERROR((Q65/$Q$66),0)</f>
        <v>0.16215421796923479</v>
      </c>
      <c r="S65" s="434"/>
      <c r="T65" s="430"/>
      <c r="U65" s="295">
        <v>3.9177000000000004</v>
      </c>
      <c r="V65" s="295">
        <v>5.7790999999999997</v>
      </c>
      <c r="W65" s="175">
        <f t="shared" si="0"/>
        <v>1.4751257115144087</v>
      </c>
      <c r="X65" s="431"/>
    </row>
    <row r="66" spans="1:24" ht="15.75" thickBot="1" x14ac:dyDescent="0.3">
      <c r="A66" s="418" t="s">
        <v>288</v>
      </c>
      <c r="B66" s="419"/>
      <c r="C66" s="420"/>
      <c r="D66" s="286"/>
      <c r="E66" s="176"/>
      <c r="F66" s="240">
        <f>SUM(F61:F65)</f>
        <v>188350</v>
      </c>
      <c r="G66" s="240">
        <f>SUM(G61:G65)</f>
        <v>179</v>
      </c>
      <c r="H66" s="177">
        <f>SUM(H61:H65)</f>
        <v>188529</v>
      </c>
      <c r="I66" s="219">
        <v>1</v>
      </c>
      <c r="J66" s="206">
        <f>SUM(J61:J65)</f>
        <v>216.20500000000001</v>
      </c>
      <c r="K66" s="206">
        <f>SUM(K61:K65)</f>
        <v>0.52500000000000002</v>
      </c>
      <c r="L66" s="206">
        <f>SUM(L61:L65)</f>
        <v>216.73000000000005</v>
      </c>
      <c r="M66" s="219">
        <v>1</v>
      </c>
      <c r="N66" s="206">
        <f>N61</f>
        <v>45.716000000000001</v>
      </c>
      <c r="O66" s="206">
        <f>SUM(O61:O65)</f>
        <v>28.627999999999997</v>
      </c>
      <c r="P66" s="206">
        <f>SUM(P61:P65)</f>
        <v>1.9910000000000001</v>
      </c>
      <c r="Q66" s="206">
        <f>SUM(Q61:Q65)</f>
        <v>30.618999999999996</v>
      </c>
      <c r="R66" s="219">
        <v>1</v>
      </c>
      <c r="S66" s="206">
        <f>S61</f>
        <v>15.097000000000005</v>
      </c>
      <c r="T66" s="216">
        <f>T61</f>
        <v>0.33023449120657983</v>
      </c>
      <c r="U66" s="209">
        <f>SUM(U61:U65)</f>
        <v>20.608800000000002</v>
      </c>
      <c r="V66" s="210">
        <f>SUM(V61:V65)</f>
        <v>33.3782</v>
      </c>
      <c r="W66" s="178">
        <f t="shared" si="0"/>
        <v>1.6196090990256589</v>
      </c>
      <c r="X66" s="216">
        <f>IFERROR(((1-(1-T66)*W66)*1),0)</f>
        <v>-8.4758312255373225E-2</v>
      </c>
    </row>
    <row r="67" spans="1:24" x14ac:dyDescent="0.25">
      <c r="A67" s="421">
        <f>A61+1</f>
        <v>11</v>
      </c>
      <c r="B67" s="424" t="s">
        <v>477</v>
      </c>
      <c r="C67" s="424">
        <v>4</v>
      </c>
      <c r="D67" s="424" t="s">
        <v>837</v>
      </c>
      <c r="E67" s="297" t="s">
        <v>283</v>
      </c>
      <c r="F67" s="298">
        <v>86330</v>
      </c>
      <c r="G67" s="298">
        <v>190</v>
      </c>
      <c r="H67" s="299">
        <f>F67+G67</f>
        <v>86520</v>
      </c>
      <c r="I67" s="285">
        <f>IFERROR((H67/$H$72),0)</f>
        <v>0.90332953987826137</v>
      </c>
      <c r="J67" s="300">
        <v>122.633</v>
      </c>
      <c r="K67" s="300">
        <v>0.13300000000000001</v>
      </c>
      <c r="L67" s="301">
        <f>J67+K67</f>
        <v>122.76599999999999</v>
      </c>
      <c r="M67" s="285">
        <f>IFERROR((L67/$L$72),0)</f>
        <v>0.20574916454100875</v>
      </c>
      <c r="N67" s="427">
        <v>452.27699999999999</v>
      </c>
      <c r="O67" s="300">
        <v>19.726000000000003</v>
      </c>
      <c r="P67" s="300">
        <v>0.91</v>
      </c>
      <c r="Q67" s="301">
        <f>O67+P67</f>
        <v>20.636000000000003</v>
      </c>
      <c r="R67" s="285">
        <f>IFERROR((Q67/$Q$72),0)</f>
        <v>4.7437989931265946E-2</v>
      </c>
      <c r="S67" s="432">
        <f>N72-Q72</f>
        <v>17.266999999999939</v>
      </c>
      <c r="T67" s="435">
        <f>IFERROR((S67/N72),0)</f>
        <v>3.8177930781357311E-2</v>
      </c>
      <c r="U67" s="300">
        <v>10.7044</v>
      </c>
      <c r="V67" s="300">
        <v>18.744</v>
      </c>
      <c r="W67" s="302">
        <f t="shared" si="0"/>
        <v>1.751055640671126</v>
      </c>
      <c r="X67" s="431"/>
    </row>
    <row r="68" spans="1:24" x14ac:dyDescent="0.25">
      <c r="A68" s="422"/>
      <c r="B68" s="425"/>
      <c r="C68" s="425"/>
      <c r="D68" s="425"/>
      <c r="E68" s="173" t="s">
        <v>284</v>
      </c>
      <c r="F68" s="239">
        <v>1339</v>
      </c>
      <c r="G68" s="239">
        <v>78</v>
      </c>
      <c r="H68" s="174">
        <f>F68+G68</f>
        <v>1417</v>
      </c>
      <c r="I68" s="218">
        <f>IFERROR((H68/$H$72),0)</f>
        <v>1.479447478048424E-2</v>
      </c>
      <c r="J68" s="283">
        <v>7.9630000000000001</v>
      </c>
      <c r="K68" s="283">
        <v>0.35299999999999998</v>
      </c>
      <c r="L68" s="287">
        <f>J68+K68</f>
        <v>8.3160000000000007</v>
      </c>
      <c r="M68" s="218">
        <f>IFERROR((L68/$L$72),0)</f>
        <v>1.3937165439315682E-2</v>
      </c>
      <c r="N68" s="428"/>
      <c r="O68" s="283">
        <v>0.16800000000000004</v>
      </c>
      <c r="P68" s="283">
        <v>0.47</v>
      </c>
      <c r="Q68" s="287">
        <f>O68+P68</f>
        <v>0.63800000000000001</v>
      </c>
      <c r="R68" s="218">
        <f>IFERROR((Q68/$Q$72),0)</f>
        <v>1.4666329509666442E-3</v>
      </c>
      <c r="S68" s="433"/>
      <c r="T68" s="436"/>
      <c r="U68" s="283">
        <v>0.1341</v>
      </c>
      <c r="V68" s="283">
        <v>0.13589999999999999</v>
      </c>
      <c r="W68" s="175">
        <f t="shared" si="0"/>
        <v>1.0134228187919463</v>
      </c>
      <c r="X68" s="431"/>
    </row>
    <row r="69" spans="1:24" x14ac:dyDescent="0.25">
      <c r="A69" s="422"/>
      <c r="B69" s="425"/>
      <c r="C69" s="425"/>
      <c r="D69" s="425"/>
      <c r="E69" s="173" t="s">
        <v>285</v>
      </c>
      <c r="F69" s="239">
        <v>6706</v>
      </c>
      <c r="G69" s="239">
        <v>3</v>
      </c>
      <c r="H69" s="174">
        <f>F69+G69</f>
        <v>6709</v>
      </c>
      <c r="I69" s="218">
        <f>IFERROR((H69/$H$72),0)</f>
        <v>7.0046669938086642E-2</v>
      </c>
      <c r="J69" s="283">
        <v>34.002000000000002</v>
      </c>
      <c r="K69" s="283">
        <v>2E-3</v>
      </c>
      <c r="L69" s="287">
        <f>J69+K69</f>
        <v>34.004000000000005</v>
      </c>
      <c r="M69" s="218">
        <f>IFERROR((L69/$L$72),0)</f>
        <v>5.698886166408014E-2</v>
      </c>
      <c r="N69" s="428"/>
      <c r="O69" s="283">
        <v>9.3350000000000009</v>
      </c>
      <c r="P69" s="283">
        <v>0.25800000000000001</v>
      </c>
      <c r="Q69" s="287">
        <f>O69+P69</f>
        <v>9.593</v>
      </c>
      <c r="R69" s="218">
        <f>IFERROR((Q69/$Q$72),0)</f>
        <v>2.2052366612261783E-2</v>
      </c>
      <c r="S69" s="433"/>
      <c r="T69" s="436"/>
      <c r="U69" s="283">
        <v>7.4342999999999995</v>
      </c>
      <c r="V69" s="283">
        <v>8.4728999999999992</v>
      </c>
      <c r="W69" s="175">
        <f t="shared" si="0"/>
        <v>1.1397038053347321</v>
      </c>
      <c r="X69" s="431"/>
    </row>
    <row r="70" spans="1:24" x14ac:dyDescent="0.25">
      <c r="A70" s="422"/>
      <c r="B70" s="425"/>
      <c r="C70" s="425"/>
      <c r="D70" s="425"/>
      <c r="E70" s="173" t="s">
        <v>286</v>
      </c>
      <c r="F70" s="239">
        <v>67</v>
      </c>
      <c r="G70" s="239">
        <v>0</v>
      </c>
      <c r="H70" s="174">
        <f>F70+G70</f>
        <v>67</v>
      </c>
      <c r="I70" s="218">
        <f>IFERROR((H70/$H$72),0)</f>
        <v>6.9952703619791394E-4</v>
      </c>
      <c r="J70" s="283">
        <v>384.41699999999997</v>
      </c>
      <c r="K70" s="283">
        <v>0</v>
      </c>
      <c r="L70" s="287">
        <f>J70+K70</f>
        <v>384.41699999999997</v>
      </c>
      <c r="M70" s="218">
        <f>IFERROR((L70/$L$72),0)</f>
        <v>0.64426206429598554</v>
      </c>
      <c r="N70" s="428"/>
      <c r="O70" s="283">
        <v>362.43700000000001</v>
      </c>
      <c r="P70" s="283">
        <v>0</v>
      </c>
      <c r="Q70" s="287">
        <f>O70+P70</f>
        <v>362.43700000000001</v>
      </c>
      <c r="R70" s="218">
        <f>IFERROR((Q70/$Q$72),0)</f>
        <v>0.83316935242867973</v>
      </c>
      <c r="S70" s="433"/>
      <c r="T70" s="436"/>
      <c r="U70" s="283">
        <v>234.40090000000001</v>
      </c>
      <c r="V70" s="283">
        <v>234.2852</v>
      </c>
      <c r="W70" s="175">
        <f t="shared" si="0"/>
        <v>0.99950640121262335</v>
      </c>
      <c r="X70" s="431"/>
    </row>
    <row r="71" spans="1:24" ht="15.75" thickBot="1" x14ac:dyDescent="0.3">
      <c r="A71" s="423"/>
      <c r="B71" s="426"/>
      <c r="C71" s="426"/>
      <c r="D71" s="426"/>
      <c r="E71" s="292" t="s">
        <v>287</v>
      </c>
      <c r="F71" s="293">
        <v>1062</v>
      </c>
      <c r="G71" s="293">
        <v>4</v>
      </c>
      <c r="H71" s="294">
        <f>F71+G71</f>
        <v>1066</v>
      </c>
      <c r="I71" s="284">
        <f>IFERROR((H71/$H$72),0)</f>
        <v>1.1129788366969795E-2</v>
      </c>
      <c r="J71" s="295">
        <v>47.161000000000001</v>
      </c>
      <c r="K71" s="295">
        <v>1.4E-2</v>
      </c>
      <c r="L71" s="296">
        <f>J71+K71</f>
        <v>47.175000000000004</v>
      </c>
      <c r="M71" s="284">
        <f>IFERROR((L71/$L$72),0)</f>
        <v>7.9062744059610057E-2</v>
      </c>
      <c r="N71" s="429"/>
      <c r="O71" s="295">
        <v>41.097999999999999</v>
      </c>
      <c r="P71" s="295">
        <v>0.60799999999999998</v>
      </c>
      <c r="Q71" s="296">
        <f>O71+P71</f>
        <v>41.705999999999996</v>
      </c>
      <c r="R71" s="284">
        <f>IFERROR((Q71/$Q$72),0)</f>
        <v>9.5873658076825796E-2</v>
      </c>
      <c r="S71" s="434"/>
      <c r="T71" s="430"/>
      <c r="U71" s="295">
        <v>28.276999999999997</v>
      </c>
      <c r="V71" s="295">
        <v>27.674600000000002</v>
      </c>
      <c r="W71" s="175">
        <f t="shared" ref="W71:W102" si="1">IFERROR(((V71/U71)*1),0)</f>
        <v>0.97869646709339764</v>
      </c>
      <c r="X71" s="431"/>
    </row>
    <row r="72" spans="1:24" ht="15.75" thickBot="1" x14ac:dyDescent="0.3">
      <c r="A72" s="418" t="s">
        <v>288</v>
      </c>
      <c r="B72" s="419"/>
      <c r="C72" s="420"/>
      <c r="D72" s="286"/>
      <c r="E72" s="176"/>
      <c r="F72" s="240">
        <f>SUM(F67:F71)</f>
        <v>95504</v>
      </c>
      <c r="G72" s="240">
        <f>SUM(G67:G71)</f>
        <v>275</v>
      </c>
      <c r="H72" s="177">
        <f>SUM(H67:H71)</f>
        <v>95779</v>
      </c>
      <c r="I72" s="219">
        <v>1</v>
      </c>
      <c r="J72" s="206">
        <f>SUM(J67:J71)</f>
        <v>596.17599999999993</v>
      </c>
      <c r="K72" s="206">
        <f>SUM(K67:K71)</f>
        <v>0.502</v>
      </c>
      <c r="L72" s="206">
        <f>SUM(L67:L71)</f>
        <v>596.67799999999988</v>
      </c>
      <c r="M72" s="219">
        <v>1</v>
      </c>
      <c r="N72" s="206">
        <f>N67</f>
        <v>452.27699999999999</v>
      </c>
      <c r="O72" s="206">
        <f>SUM(O67:O71)</f>
        <v>432.76400000000001</v>
      </c>
      <c r="P72" s="206">
        <f>SUM(P67:P71)</f>
        <v>2.246</v>
      </c>
      <c r="Q72" s="206">
        <f>SUM(Q67:Q71)</f>
        <v>435.01000000000005</v>
      </c>
      <c r="R72" s="219">
        <v>1</v>
      </c>
      <c r="S72" s="206">
        <f>S67</f>
        <v>17.266999999999939</v>
      </c>
      <c r="T72" s="216">
        <f>T67</f>
        <v>3.8177930781357311E-2</v>
      </c>
      <c r="U72" s="209">
        <f>SUM(U67:U71)</f>
        <v>280.95069999999998</v>
      </c>
      <c r="V72" s="210">
        <f>SUM(V67:V71)</f>
        <v>289.31259999999997</v>
      </c>
      <c r="W72" s="178">
        <f t="shared" si="1"/>
        <v>1.0297628729880366</v>
      </c>
      <c r="X72" s="216">
        <f>IFERROR(((1-(1-T72)*W72)*1),0)</f>
        <v>9.5513426981123084E-3</v>
      </c>
    </row>
    <row r="73" spans="1:24" x14ac:dyDescent="0.25">
      <c r="A73" s="421">
        <f>A67+1</f>
        <v>12</v>
      </c>
      <c r="B73" s="424" t="s">
        <v>477</v>
      </c>
      <c r="C73" s="424">
        <v>4</v>
      </c>
      <c r="D73" s="424" t="s">
        <v>838</v>
      </c>
      <c r="E73" s="297" t="s">
        <v>283</v>
      </c>
      <c r="F73" s="298">
        <v>91699</v>
      </c>
      <c r="G73" s="298">
        <v>21</v>
      </c>
      <c r="H73" s="299">
        <f>F73+G73</f>
        <v>91720</v>
      </c>
      <c r="I73" s="285">
        <f>IFERROR((H73/$H$78),0)</f>
        <v>0.92613722421366185</v>
      </c>
      <c r="J73" s="300">
        <v>95.582999999999998</v>
      </c>
      <c r="K73" s="300">
        <v>1.6E-2</v>
      </c>
      <c r="L73" s="301">
        <f>J73+K73</f>
        <v>95.599000000000004</v>
      </c>
      <c r="M73" s="285">
        <f>IFERROR((L73/$L$78),0)</f>
        <v>0.77242978572121135</v>
      </c>
      <c r="N73" s="427">
        <v>35.478999999999999</v>
      </c>
      <c r="O73" s="300">
        <v>16.286999999999999</v>
      </c>
      <c r="P73" s="300">
        <v>0.126</v>
      </c>
      <c r="Q73" s="301">
        <f>O73+P73</f>
        <v>16.413</v>
      </c>
      <c r="R73" s="285">
        <f>IFERROR((Q73/$Q$78),0)</f>
        <v>0.69907998977766428</v>
      </c>
      <c r="S73" s="432">
        <f>N78-Q78</f>
        <v>12.001000000000001</v>
      </c>
      <c r="T73" s="435">
        <f>IFERROR((S73/N78),0)</f>
        <v>0.33825643338312811</v>
      </c>
      <c r="U73" s="300">
        <v>8.1461000000000006</v>
      </c>
      <c r="V73" s="300">
        <v>12.3329</v>
      </c>
      <c r="W73" s="302">
        <f t="shared" si="1"/>
        <v>1.5139637372484993</v>
      </c>
      <c r="X73" s="431"/>
    </row>
    <row r="74" spans="1:24" x14ac:dyDescent="0.25">
      <c r="A74" s="422"/>
      <c r="B74" s="425"/>
      <c r="C74" s="425"/>
      <c r="D74" s="425"/>
      <c r="E74" s="173" t="s">
        <v>284</v>
      </c>
      <c r="F74" s="239">
        <v>1249</v>
      </c>
      <c r="G74" s="239">
        <v>52</v>
      </c>
      <c r="H74" s="174">
        <f>F74+G74</f>
        <v>1301</v>
      </c>
      <c r="I74" s="218">
        <f>IFERROR((H74/$H$78),0)</f>
        <v>1.3136769828848387E-2</v>
      </c>
      <c r="J74" s="283">
        <v>5.8419999999999996</v>
      </c>
      <c r="K74" s="283">
        <v>0.26600000000000001</v>
      </c>
      <c r="L74" s="287">
        <f>J74+K74</f>
        <v>6.1079999999999997</v>
      </c>
      <c r="M74" s="218">
        <f>IFERROR((L74/$L$78),0)</f>
        <v>4.9351992501858372E-2</v>
      </c>
      <c r="N74" s="428"/>
      <c r="O74" s="283">
        <v>8.2000000000000073E-2</v>
      </c>
      <c r="P74" s="283">
        <v>0.127</v>
      </c>
      <c r="Q74" s="287">
        <f>O74+P74</f>
        <v>0.20900000000000007</v>
      </c>
      <c r="R74" s="218">
        <f>IFERROR((Q74/$Q$78),0)</f>
        <v>8.9019507624158827E-3</v>
      </c>
      <c r="S74" s="433"/>
      <c r="T74" s="436"/>
      <c r="U74" s="283">
        <v>4.87E-2</v>
      </c>
      <c r="V74" s="283">
        <v>0.10980000000000001</v>
      </c>
      <c r="W74" s="175">
        <f t="shared" si="1"/>
        <v>2.2546201232032854</v>
      </c>
      <c r="X74" s="431"/>
    </row>
    <row r="75" spans="1:24" x14ac:dyDescent="0.25">
      <c r="A75" s="422"/>
      <c r="B75" s="425"/>
      <c r="C75" s="425"/>
      <c r="D75" s="425"/>
      <c r="E75" s="173" t="s">
        <v>285</v>
      </c>
      <c r="F75" s="239">
        <v>5068</v>
      </c>
      <c r="G75" s="239">
        <v>1</v>
      </c>
      <c r="H75" s="174">
        <f>F75+G75</f>
        <v>5069</v>
      </c>
      <c r="I75" s="218">
        <f>IFERROR((H75/$H$78),0)</f>
        <v>5.1183924875044175E-2</v>
      </c>
      <c r="J75" s="283">
        <v>16.405000000000001</v>
      </c>
      <c r="K75" s="283">
        <v>0.03</v>
      </c>
      <c r="L75" s="287">
        <f>J75+K75</f>
        <v>16.435000000000002</v>
      </c>
      <c r="M75" s="218">
        <f>IFERROR((L75/$L$78),0)</f>
        <v>0.13279305775508227</v>
      </c>
      <c r="N75" s="428"/>
      <c r="O75" s="283">
        <v>4.7220000000000004</v>
      </c>
      <c r="P75" s="283">
        <v>2.7999999999999997E-2</v>
      </c>
      <c r="Q75" s="287">
        <f>O75+P75</f>
        <v>4.75</v>
      </c>
      <c r="R75" s="218">
        <f>IFERROR((Q75/$Q$78),0)</f>
        <v>0.20231706278217909</v>
      </c>
      <c r="S75" s="433"/>
      <c r="T75" s="436"/>
      <c r="U75" s="283">
        <v>3.6114000000000006</v>
      </c>
      <c r="V75" s="283">
        <v>4.1895000000000007</v>
      </c>
      <c r="W75" s="175">
        <f t="shared" si="1"/>
        <v>1.1600764246552584</v>
      </c>
      <c r="X75" s="431"/>
    </row>
    <row r="76" spans="1:24" x14ac:dyDescent="0.25">
      <c r="A76" s="422"/>
      <c r="B76" s="425"/>
      <c r="C76" s="425"/>
      <c r="D76" s="425"/>
      <c r="E76" s="173" t="s">
        <v>286</v>
      </c>
      <c r="F76" s="239">
        <v>7</v>
      </c>
      <c r="G76" s="239">
        <v>0</v>
      </c>
      <c r="H76" s="174">
        <f>F76+G76</f>
        <v>7</v>
      </c>
      <c r="I76" s="218">
        <f>IFERROR((H76/$H$78),0)</f>
        <v>7.0682082092189626E-5</v>
      </c>
      <c r="J76" s="283">
        <v>1.0489999999999999</v>
      </c>
      <c r="K76" s="283">
        <v>0</v>
      </c>
      <c r="L76" s="287">
        <f>J76+K76</f>
        <v>1.0489999999999999</v>
      </c>
      <c r="M76" s="218">
        <f>IFERROR((L76/$L$78),0)</f>
        <v>8.4758087973885766E-3</v>
      </c>
      <c r="N76" s="428"/>
      <c r="O76" s="283">
        <v>0.28699999999999998</v>
      </c>
      <c r="P76" s="283">
        <v>0</v>
      </c>
      <c r="Q76" s="287">
        <f>O76+P76</f>
        <v>0.28699999999999998</v>
      </c>
      <c r="R76" s="218">
        <f>IFERROR((Q76/$Q$78),0)</f>
        <v>1.2224209898628503E-2</v>
      </c>
      <c r="S76" s="433"/>
      <c r="T76" s="436"/>
      <c r="U76" s="283">
        <v>0.27419999999999994</v>
      </c>
      <c r="V76" s="283">
        <v>0.2994</v>
      </c>
      <c r="W76" s="175">
        <f t="shared" si="1"/>
        <v>1.0919037199124728</v>
      </c>
      <c r="X76" s="431"/>
    </row>
    <row r="77" spans="1:24" ht="15.75" thickBot="1" x14ac:dyDescent="0.3">
      <c r="A77" s="423"/>
      <c r="B77" s="426"/>
      <c r="C77" s="426"/>
      <c r="D77" s="426"/>
      <c r="E77" s="292" t="s">
        <v>287</v>
      </c>
      <c r="F77" s="293">
        <v>853</v>
      </c>
      <c r="G77" s="293">
        <v>85</v>
      </c>
      <c r="H77" s="294">
        <f>F77+G77</f>
        <v>938</v>
      </c>
      <c r="I77" s="284">
        <f>IFERROR((H77/$H$78),0)</f>
        <v>9.4713990003534101E-3</v>
      </c>
      <c r="J77" s="295">
        <v>3.7589999999999999</v>
      </c>
      <c r="K77" s="295">
        <v>0.81399999999999995</v>
      </c>
      <c r="L77" s="296">
        <f>J77+K77</f>
        <v>4.5729999999999995</v>
      </c>
      <c r="M77" s="284">
        <f>IFERROR((L77/$L$78),0)</f>
        <v>3.6949355224459447E-2</v>
      </c>
      <c r="N77" s="429"/>
      <c r="O77" s="295">
        <v>0.95299999999999985</v>
      </c>
      <c r="P77" s="295">
        <v>0.8660000000000001</v>
      </c>
      <c r="Q77" s="296">
        <f>O77+P77</f>
        <v>1.819</v>
      </c>
      <c r="R77" s="284">
        <f>IFERROR((Q77/$Q$78),0)</f>
        <v>7.7476786779112364E-2</v>
      </c>
      <c r="S77" s="434"/>
      <c r="T77" s="430"/>
      <c r="U77" s="295">
        <v>1.3858999999999997</v>
      </c>
      <c r="V77" s="295">
        <v>1.8862000000000001</v>
      </c>
      <c r="W77" s="175">
        <f t="shared" si="1"/>
        <v>1.3609928566274627</v>
      </c>
      <c r="X77" s="431"/>
    </row>
    <row r="78" spans="1:24" ht="15.75" thickBot="1" x14ac:dyDescent="0.3">
      <c r="A78" s="418" t="s">
        <v>288</v>
      </c>
      <c r="B78" s="419"/>
      <c r="C78" s="420"/>
      <c r="D78" s="286"/>
      <c r="E78" s="176"/>
      <c r="F78" s="240">
        <f>SUM(F73:F77)</f>
        <v>98876</v>
      </c>
      <c r="G78" s="240">
        <f>SUM(G73:G77)</f>
        <v>159</v>
      </c>
      <c r="H78" s="177">
        <f>SUM(H73:H77)</f>
        <v>99035</v>
      </c>
      <c r="I78" s="219">
        <v>1</v>
      </c>
      <c r="J78" s="206">
        <f>SUM(J73:J77)</f>
        <v>122.63800000000001</v>
      </c>
      <c r="K78" s="206">
        <f>SUM(K73:K77)</f>
        <v>1.1259999999999999</v>
      </c>
      <c r="L78" s="206">
        <f>SUM(L73:L77)</f>
        <v>123.76400000000001</v>
      </c>
      <c r="M78" s="219">
        <v>1</v>
      </c>
      <c r="N78" s="206">
        <f>N73</f>
        <v>35.478999999999999</v>
      </c>
      <c r="O78" s="206">
        <f>SUM(O73:O77)</f>
        <v>22.331</v>
      </c>
      <c r="P78" s="206">
        <f>SUM(P73:P77)</f>
        <v>1.1470000000000002</v>
      </c>
      <c r="Q78" s="206">
        <f>SUM(Q73:Q77)</f>
        <v>23.477999999999998</v>
      </c>
      <c r="R78" s="219">
        <v>1</v>
      </c>
      <c r="S78" s="206">
        <f>S73</f>
        <v>12.001000000000001</v>
      </c>
      <c r="T78" s="216">
        <f>T73</f>
        <v>0.33825643338312811</v>
      </c>
      <c r="U78" s="209">
        <f>SUM(U73:U77)</f>
        <v>13.4663</v>
      </c>
      <c r="V78" s="210">
        <f>SUM(V73:V77)</f>
        <v>18.817799999999998</v>
      </c>
      <c r="W78" s="178">
        <f t="shared" si="1"/>
        <v>1.3973994341430087</v>
      </c>
      <c r="X78" s="216">
        <f>IFERROR(((1-(1-T78)*W78)*1),0)</f>
        <v>7.5279914461806929E-2</v>
      </c>
    </row>
    <row r="79" spans="1:24" x14ac:dyDescent="0.25">
      <c r="A79" s="421">
        <f>A73+1</f>
        <v>13</v>
      </c>
      <c r="B79" s="424" t="s">
        <v>477</v>
      </c>
      <c r="C79" s="424">
        <v>4</v>
      </c>
      <c r="D79" s="424" t="s">
        <v>839</v>
      </c>
      <c r="E79" s="297" t="s">
        <v>283</v>
      </c>
      <c r="F79" s="298">
        <v>101422</v>
      </c>
      <c r="G79" s="298">
        <v>33</v>
      </c>
      <c r="H79" s="299">
        <f>F79+G79</f>
        <v>101455</v>
      </c>
      <c r="I79" s="285">
        <f>IFERROR((H79/$H$84),0)</f>
        <v>0.92877740650890284</v>
      </c>
      <c r="J79" s="300">
        <v>98.635999999999996</v>
      </c>
      <c r="K79" s="300">
        <v>2.1999999999999999E-2</v>
      </c>
      <c r="L79" s="301">
        <f>J79+K79</f>
        <v>98.658000000000001</v>
      </c>
      <c r="M79" s="285">
        <f>IFERROR((L79/$L$84),0)</f>
        <v>0.60996389356019376</v>
      </c>
      <c r="N79" s="427">
        <v>68.183999999999997</v>
      </c>
      <c r="O79" s="300">
        <v>15.532</v>
      </c>
      <c r="P79" s="300">
        <v>0.51200000000000001</v>
      </c>
      <c r="Q79" s="301">
        <f>O79+P79</f>
        <v>16.044</v>
      </c>
      <c r="R79" s="285">
        <f>IFERROR((Q79/$Q$84),0)</f>
        <v>0.34061524743646909</v>
      </c>
      <c r="S79" s="432">
        <f>N84-Q84</f>
        <v>21.081000000000003</v>
      </c>
      <c r="T79" s="435">
        <f>IFERROR((S79/N84),0)</f>
        <v>0.30917810630059844</v>
      </c>
      <c r="U79" s="300">
        <v>8.5955000000000013</v>
      </c>
      <c r="V79" s="300">
        <v>13.9899</v>
      </c>
      <c r="W79" s="302">
        <f t="shared" si="1"/>
        <v>1.6275842010354253</v>
      </c>
      <c r="X79" s="431"/>
    </row>
    <row r="80" spans="1:24" x14ac:dyDescent="0.25">
      <c r="A80" s="422"/>
      <c r="B80" s="425"/>
      <c r="C80" s="425"/>
      <c r="D80" s="425"/>
      <c r="E80" s="173" t="s">
        <v>284</v>
      </c>
      <c r="F80" s="239">
        <v>779</v>
      </c>
      <c r="G80" s="239">
        <v>54</v>
      </c>
      <c r="H80" s="174">
        <f>F80+G80</f>
        <v>833</v>
      </c>
      <c r="I80" s="218">
        <f>IFERROR((H80/$H$84),0)</f>
        <v>7.6257609740467795E-3</v>
      </c>
      <c r="J80" s="283">
        <v>9.8109999999999999</v>
      </c>
      <c r="K80" s="283">
        <v>0.255</v>
      </c>
      <c r="L80" s="287">
        <f>J80+K80</f>
        <v>10.066000000000001</v>
      </c>
      <c r="M80" s="218">
        <f>IFERROR((L80/$L$84),0)</f>
        <v>6.2234147789098818E-2</v>
      </c>
      <c r="N80" s="428"/>
      <c r="O80" s="283">
        <v>0.11499999999999977</v>
      </c>
      <c r="P80" s="283">
        <v>0.27200000000000002</v>
      </c>
      <c r="Q80" s="287">
        <f>O80+P80</f>
        <v>0.38699999999999979</v>
      </c>
      <c r="R80" s="218">
        <f>IFERROR((Q80/$Q$84),0)</f>
        <v>8.2160371950831118E-3</v>
      </c>
      <c r="S80" s="433"/>
      <c r="T80" s="436"/>
      <c r="U80" s="352">
        <v>9.01E-2</v>
      </c>
      <c r="V80" s="283">
        <v>0.16560000000000002</v>
      </c>
      <c r="W80" s="175">
        <f t="shared" si="1"/>
        <v>1.83795782463929</v>
      </c>
      <c r="X80" s="431"/>
    </row>
    <row r="81" spans="1:24" x14ac:dyDescent="0.25">
      <c r="A81" s="422"/>
      <c r="B81" s="425"/>
      <c r="C81" s="425"/>
      <c r="D81" s="425"/>
      <c r="E81" s="173" t="s">
        <v>285</v>
      </c>
      <c r="F81" s="239">
        <v>5933</v>
      </c>
      <c r="G81" s="239">
        <v>1</v>
      </c>
      <c r="H81" s="174">
        <f>F81+G81</f>
        <v>5934</v>
      </c>
      <c r="I81" s="218">
        <f>IFERROR((H81/$H$84),0)</f>
        <v>5.4323248043209593E-2</v>
      </c>
      <c r="J81" s="283">
        <v>22.742000000000001</v>
      </c>
      <c r="K81" s="283">
        <v>1E-3</v>
      </c>
      <c r="L81" s="287">
        <f>J81+K81</f>
        <v>22.743000000000002</v>
      </c>
      <c r="M81" s="218">
        <f>IFERROR((L81/$L$84),0)</f>
        <v>0.14061108912849934</v>
      </c>
      <c r="N81" s="428"/>
      <c r="O81" s="283">
        <v>6.7139999999999995</v>
      </c>
      <c r="P81" s="283">
        <v>6.9000000000000006E-2</v>
      </c>
      <c r="Q81" s="287">
        <f>O81+P81</f>
        <v>6.7829999999999995</v>
      </c>
      <c r="R81" s="218">
        <f>IFERROR((Q81/$Q$84),0)</f>
        <v>0.14400356665180564</v>
      </c>
      <c r="S81" s="433"/>
      <c r="T81" s="436"/>
      <c r="U81" s="283">
        <v>5.3315999999999999</v>
      </c>
      <c r="V81" s="283">
        <v>5.9522000000000004</v>
      </c>
      <c r="W81" s="175">
        <f t="shared" si="1"/>
        <v>1.1164003301072849</v>
      </c>
      <c r="X81" s="431"/>
    </row>
    <row r="82" spans="1:24" x14ac:dyDescent="0.25">
      <c r="A82" s="422"/>
      <c r="B82" s="425"/>
      <c r="C82" s="425"/>
      <c r="D82" s="425"/>
      <c r="E82" s="173" t="s">
        <v>286</v>
      </c>
      <c r="F82" s="239">
        <v>56</v>
      </c>
      <c r="G82" s="239">
        <v>0</v>
      </c>
      <c r="H82" s="174">
        <f>F82+G82</f>
        <v>56</v>
      </c>
      <c r="I82" s="218">
        <f>IFERROR((H82/$H$84),0)</f>
        <v>5.1265619993591798E-4</v>
      </c>
      <c r="J82" s="283">
        <v>25.995999999999999</v>
      </c>
      <c r="K82" s="283">
        <v>0</v>
      </c>
      <c r="L82" s="287">
        <f>J82+K82</f>
        <v>25.995999999999999</v>
      </c>
      <c r="M82" s="218">
        <f>IFERROR((L82/$L$84),0)</f>
        <v>0.16072311801365116</v>
      </c>
      <c r="N82" s="428"/>
      <c r="O82" s="283">
        <v>21.754999999999999</v>
      </c>
      <c r="P82" s="283">
        <v>0</v>
      </c>
      <c r="Q82" s="287">
        <f>O82+P82</f>
        <v>21.754999999999999</v>
      </c>
      <c r="R82" s="218">
        <f>IFERROR((Q82/$Q$84),0)</f>
        <v>0.46186017875719171</v>
      </c>
      <c r="S82" s="433"/>
      <c r="T82" s="436"/>
      <c r="U82" s="283">
        <v>14.331399999999999</v>
      </c>
      <c r="V82" s="283">
        <v>13.7148</v>
      </c>
      <c r="W82" s="175">
        <f t="shared" si="1"/>
        <v>0.9569755920566031</v>
      </c>
      <c r="X82" s="431"/>
    </row>
    <row r="83" spans="1:24" ht="15.75" thickBot="1" x14ac:dyDescent="0.3">
      <c r="A83" s="423"/>
      <c r="B83" s="426"/>
      <c r="C83" s="426"/>
      <c r="D83" s="426"/>
      <c r="E83" s="292" t="s">
        <v>287</v>
      </c>
      <c r="F83" s="293">
        <v>881</v>
      </c>
      <c r="G83" s="293">
        <v>76</v>
      </c>
      <c r="H83" s="294">
        <f>F83+G83</f>
        <v>957</v>
      </c>
      <c r="I83" s="284">
        <f>IFERROR((H83/$H$84),0)</f>
        <v>8.7609282739048843E-3</v>
      </c>
      <c r="J83" s="295">
        <v>3.6419999999999999</v>
      </c>
      <c r="K83" s="295">
        <v>0.63900000000000001</v>
      </c>
      <c r="L83" s="296">
        <f>J83+K83</f>
        <v>4.2809999999999997</v>
      </c>
      <c r="M83" s="284">
        <f>IFERROR((L83/$L$84),0)</f>
        <v>2.6467751508556726E-2</v>
      </c>
      <c r="N83" s="429"/>
      <c r="O83" s="295">
        <v>1.2470000000000003</v>
      </c>
      <c r="P83" s="295">
        <v>0.88700000000000001</v>
      </c>
      <c r="Q83" s="296">
        <f>O83+P83</f>
        <v>2.1340000000000003</v>
      </c>
      <c r="R83" s="284">
        <f>IFERROR((Q83/$Q$84),0)</f>
        <v>4.5304969959450575E-2</v>
      </c>
      <c r="S83" s="434"/>
      <c r="T83" s="430"/>
      <c r="U83" s="295">
        <v>1.6107</v>
      </c>
      <c r="V83" s="295">
        <v>1.7822</v>
      </c>
      <c r="W83" s="175">
        <f t="shared" si="1"/>
        <v>1.1064754454584962</v>
      </c>
      <c r="X83" s="431"/>
    </row>
    <row r="84" spans="1:24" ht="15.75" thickBot="1" x14ac:dyDescent="0.3">
      <c r="A84" s="418" t="s">
        <v>288</v>
      </c>
      <c r="B84" s="419"/>
      <c r="C84" s="420"/>
      <c r="D84" s="286"/>
      <c r="E84" s="176"/>
      <c r="F84" s="240">
        <f>SUM(F79:F83)</f>
        <v>109071</v>
      </c>
      <c r="G84" s="240">
        <f>SUM(G79:G83)</f>
        <v>164</v>
      </c>
      <c r="H84" s="177">
        <f>SUM(H79:H83)</f>
        <v>109235</v>
      </c>
      <c r="I84" s="219">
        <v>1</v>
      </c>
      <c r="J84" s="206">
        <f>SUM(J79:J83)</f>
        <v>160.827</v>
      </c>
      <c r="K84" s="206">
        <f>SUM(K79:K83)</f>
        <v>0.91700000000000004</v>
      </c>
      <c r="L84" s="206">
        <f>SUM(L79:L83)</f>
        <v>161.74400000000003</v>
      </c>
      <c r="M84" s="219">
        <v>1</v>
      </c>
      <c r="N84" s="206">
        <f>N79</f>
        <v>68.183999999999997</v>
      </c>
      <c r="O84" s="206">
        <f>SUM(O79:O83)</f>
        <v>45.363</v>
      </c>
      <c r="P84" s="206">
        <f>SUM(P79:P83)</f>
        <v>1.74</v>
      </c>
      <c r="Q84" s="206">
        <f>SUM(Q79:Q83)</f>
        <v>47.102999999999994</v>
      </c>
      <c r="R84" s="219">
        <v>1</v>
      </c>
      <c r="S84" s="206">
        <f>S79</f>
        <v>21.081000000000003</v>
      </c>
      <c r="T84" s="216">
        <f>T79</f>
        <v>0.30917810630059844</v>
      </c>
      <c r="U84" s="209">
        <f>SUM(U79:U83)</f>
        <v>29.959299999999999</v>
      </c>
      <c r="V84" s="210">
        <f>SUM(V79:V83)</f>
        <v>35.604700000000008</v>
      </c>
      <c r="W84" s="178">
        <f t="shared" si="1"/>
        <v>1.1884356443575119</v>
      </c>
      <c r="X84" s="216">
        <f>IFERROR(((1-(1-T84)*W84)*1),0)</f>
        <v>0.17900263762507518</v>
      </c>
    </row>
    <row r="85" spans="1:24" x14ac:dyDescent="0.25">
      <c r="A85" s="421">
        <f>A79+1</f>
        <v>14</v>
      </c>
      <c r="B85" s="424" t="s">
        <v>481</v>
      </c>
      <c r="C85" s="424">
        <v>5</v>
      </c>
      <c r="D85" s="424" t="s">
        <v>818</v>
      </c>
      <c r="E85" s="297" t="s">
        <v>283</v>
      </c>
      <c r="F85" s="298">
        <v>107904</v>
      </c>
      <c r="G85" s="298">
        <v>300</v>
      </c>
      <c r="H85" s="299">
        <f>F85+G85</f>
        <v>108204</v>
      </c>
      <c r="I85" s="285">
        <f>IFERROR((H85/$H$90),0)</f>
        <v>0.90957540706618134</v>
      </c>
      <c r="J85" s="300">
        <v>94.366</v>
      </c>
      <c r="K85" s="300">
        <v>0.14599999999999999</v>
      </c>
      <c r="L85" s="301">
        <f>J85+K85</f>
        <v>94.512</v>
      </c>
      <c r="M85" s="285">
        <f>IFERROR((L85/$L$90),0)</f>
        <v>0.45041533028646591</v>
      </c>
      <c r="N85" s="427">
        <v>99.322000000000003</v>
      </c>
      <c r="O85" s="300">
        <v>11.376999999999999</v>
      </c>
      <c r="P85" s="300">
        <v>0.377</v>
      </c>
      <c r="Q85" s="301">
        <f>O85+P85</f>
        <v>11.754</v>
      </c>
      <c r="R85" s="285">
        <f>IFERROR((Q85/$Q$90),0)</f>
        <v>0.12917335208914874</v>
      </c>
      <c r="S85" s="432">
        <f>N90-Q90</f>
        <v>8.328000000000003</v>
      </c>
      <c r="T85" s="435">
        <f>IFERROR((S85/N90),0)</f>
        <v>8.3848492781055578E-2</v>
      </c>
      <c r="U85" s="339">
        <v>6.3441000000000001</v>
      </c>
      <c r="V85" s="339">
        <v>9.4494000000000007</v>
      </c>
      <c r="W85" s="302">
        <f t="shared" si="1"/>
        <v>1.4894784130136662</v>
      </c>
      <c r="X85" s="431"/>
    </row>
    <row r="86" spans="1:24" x14ac:dyDescent="0.25">
      <c r="A86" s="422"/>
      <c r="B86" s="425"/>
      <c r="C86" s="425"/>
      <c r="D86" s="425"/>
      <c r="E86" s="173" t="s">
        <v>284</v>
      </c>
      <c r="F86" s="239">
        <v>1417</v>
      </c>
      <c r="G86" s="239">
        <v>18</v>
      </c>
      <c r="H86" s="174">
        <f>F86+G86</f>
        <v>1435</v>
      </c>
      <c r="I86" s="218">
        <f>IFERROR((H86/$H$90),0)</f>
        <v>1.2062776876455308E-2</v>
      </c>
      <c r="J86" s="283">
        <v>10.08</v>
      </c>
      <c r="K86" s="283">
        <v>7.6999999999999999E-2</v>
      </c>
      <c r="L86" s="287">
        <f>J86+K86</f>
        <v>10.157</v>
      </c>
      <c r="M86" s="218">
        <f>IFERROR((L86/$L$90),0)</f>
        <v>4.8405160294138674E-2</v>
      </c>
      <c r="N86" s="428"/>
      <c r="O86" s="283">
        <v>0.08</v>
      </c>
      <c r="P86" s="283">
        <v>8.1000000000000003E-2</v>
      </c>
      <c r="Q86" s="287">
        <f>O86+P86</f>
        <v>0.161</v>
      </c>
      <c r="R86" s="218">
        <f>IFERROR((Q86/$Q$90),0)</f>
        <v>1.7693474295008462E-3</v>
      </c>
      <c r="S86" s="433"/>
      <c r="T86" s="436"/>
      <c r="U86" s="338">
        <v>7.3599999999999999E-2</v>
      </c>
      <c r="V86" s="338">
        <v>0.16399999999999998</v>
      </c>
      <c r="W86" s="175">
        <f t="shared" si="1"/>
        <v>2.2282608695652173</v>
      </c>
      <c r="X86" s="431"/>
    </row>
    <row r="87" spans="1:24" x14ac:dyDescent="0.25">
      <c r="A87" s="422"/>
      <c r="B87" s="425"/>
      <c r="C87" s="425"/>
      <c r="D87" s="425"/>
      <c r="E87" s="173" t="s">
        <v>285</v>
      </c>
      <c r="F87" s="239">
        <v>7270</v>
      </c>
      <c r="G87" s="239">
        <v>2</v>
      </c>
      <c r="H87" s="174">
        <f>F87+G87</f>
        <v>7272</v>
      </c>
      <c r="I87" s="218">
        <f>IFERROR((H87/$H$90),0)</f>
        <v>6.1129277662427185E-2</v>
      </c>
      <c r="J87" s="283">
        <v>27.667999999999999</v>
      </c>
      <c r="K87" s="283">
        <v>8.0000000000000002E-3</v>
      </c>
      <c r="L87" s="287">
        <f>J87+K87</f>
        <v>27.675999999999998</v>
      </c>
      <c r="M87" s="218">
        <f>IFERROR((L87/$L$90),0)</f>
        <v>0.13189536440883939</v>
      </c>
      <c r="N87" s="428"/>
      <c r="O87" s="283">
        <v>6.4480000000000004</v>
      </c>
      <c r="P87" s="283">
        <v>6.8000000000000005E-2</v>
      </c>
      <c r="Q87" s="287">
        <f>O87+P87</f>
        <v>6.516</v>
      </c>
      <c r="R87" s="218">
        <f>IFERROR((Q87/$Q$90),0)</f>
        <v>7.1609117084642945E-2</v>
      </c>
      <c r="S87" s="433"/>
      <c r="T87" s="436"/>
      <c r="U87" s="338">
        <v>5.4223999999999997</v>
      </c>
      <c r="V87" s="338">
        <v>6.3039999999999985</v>
      </c>
      <c r="W87" s="175">
        <f t="shared" si="1"/>
        <v>1.1625848332841544</v>
      </c>
      <c r="X87" s="431"/>
    </row>
    <row r="88" spans="1:24" x14ac:dyDescent="0.25">
      <c r="A88" s="422"/>
      <c r="B88" s="425"/>
      <c r="C88" s="425"/>
      <c r="D88" s="425"/>
      <c r="E88" s="173" t="s">
        <v>286</v>
      </c>
      <c r="F88" s="239">
        <v>36</v>
      </c>
      <c r="G88" s="239">
        <v>0</v>
      </c>
      <c r="H88" s="174">
        <f>F88+G88</f>
        <v>36</v>
      </c>
      <c r="I88" s="218">
        <f>IFERROR((H88/$H$90),0)</f>
        <v>3.0262018644765931E-4</v>
      </c>
      <c r="J88" s="283">
        <v>39.279000000000003</v>
      </c>
      <c r="K88" s="283">
        <v>0</v>
      </c>
      <c r="L88" s="287">
        <f>J88+K88</f>
        <v>39.279000000000003</v>
      </c>
      <c r="M88" s="218">
        <f>IFERROR((L88/$L$90),0)</f>
        <v>0.18719171912902166</v>
      </c>
      <c r="N88" s="428"/>
      <c r="O88" s="283">
        <v>51.942999999999998</v>
      </c>
      <c r="P88" s="283">
        <v>0</v>
      </c>
      <c r="Q88" s="287">
        <f>O88+P88</f>
        <v>51.942999999999998</v>
      </c>
      <c r="R88" s="218">
        <f>IFERROR((Q88/$Q$90),0)</f>
        <v>0.57083983559355556</v>
      </c>
      <c r="S88" s="433"/>
      <c r="T88" s="436"/>
      <c r="U88" s="338">
        <v>32.056199999999997</v>
      </c>
      <c r="V88" s="338">
        <v>33.849899999999998</v>
      </c>
      <c r="W88" s="175">
        <f t="shared" si="1"/>
        <v>1.0559548542871582</v>
      </c>
      <c r="X88" s="431"/>
    </row>
    <row r="89" spans="1:24" ht="15.75" thickBot="1" x14ac:dyDescent="0.3">
      <c r="A89" s="423"/>
      <c r="B89" s="426"/>
      <c r="C89" s="426"/>
      <c r="D89" s="426"/>
      <c r="E89" s="292" t="s">
        <v>287</v>
      </c>
      <c r="F89" s="293">
        <v>1996</v>
      </c>
      <c r="G89" s="293">
        <v>18</v>
      </c>
      <c r="H89" s="294">
        <f>F89+G89</f>
        <v>2014</v>
      </c>
      <c r="I89" s="284">
        <f>IFERROR((H89/$H$90),0)</f>
        <v>1.6929918208488496E-2</v>
      </c>
      <c r="J89" s="295">
        <v>38.161000000000001</v>
      </c>
      <c r="K89" s="295">
        <v>4.8000000000000001E-2</v>
      </c>
      <c r="L89" s="296">
        <f>J89+K89</f>
        <v>38.209000000000003</v>
      </c>
      <c r="M89" s="284">
        <f>IFERROR((L89/$L$90),0)</f>
        <v>0.18209242588153438</v>
      </c>
      <c r="N89" s="429"/>
      <c r="O89" s="295">
        <v>20.524000000000001</v>
      </c>
      <c r="P89" s="295">
        <v>9.6000000000000002E-2</v>
      </c>
      <c r="Q89" s="296">
        <f>O89+P89</f>
        <v>20.62</v>
      </c>
      <c r="R89" s="284">
        <f>IFERROR((Q89/$Q$90),0)</f>
        <v>0.22660834780315187</v>
      </c>
      <c r="S89" s="434"/>
      <c r="T89" s="430"/>
      <c r="U89" s="340">
        <v>14.161300000000001</v>
      </c>
      <c r="V89" s="340">
        <v>14.302</v>
      </c>
      <c r="W89" s="175">
        <f t="shared" si="1"/>
        <v>1.0099355285178619</v>
      </c>
      <c r="X89" s="431"/>
    </row>
    <row r="90" spans="1:24" ht="15.75" thickBot="1" x14ac:dyDescent="0.3">
      <c r="A90" s="418" t="s">
        <v>288</v>
      </c>
      <c r="B90" s="419"/>
      <c r="C90" s="420"/>
      <c r="D90" s="286"/>
      <c r="E90" s="176"/>
      <c r="F90" s="240">
        <f>SUM(F85:F89)</f>
        <v>118623</v>
      </c>
      <c r="G90" s="240">
        <f>SUM(G85:G89)</f>
        <v>338</v>
      </c>
      <c r="H90" s="177">
        <f>SUM(H85:H89)</f>
        <v>118961</v>
      </c>
      <c r="I90" s="219">
        <v>1</v>
      </c>
      <c r="J90" s="206">
        <f>SUM(J85:J89)</f>
        <v>209.554</v>
      </c>
      <c r="K90" s="206">
        <f>SUM(K85:K89)</f>
        <v>0.27899999999999997</v>
      </c>
      <c r="L90" s="206">
        <f>SUM(L85:L89)</f>
        <v>209.833</v>
      </c>
      <c r="M90" s="219">
        <v>1</v>
      </c>
      <c r="N90" s="206">
        <f>N85</f>
        <v>99.322000000000003</v>
      </c>
      <c r="O90" s="206">
        <f>SUM(O85:O89)</f>
        <v>90.372</v>
      </c>
      <c r="P90" s="206">
        <f>SUM(P85:P89)</f>
        <v>0.622</v>
      </c>
      <c r="Q90" s="206">
        <f>SUM(Q85:Q89)</f>
        <v>90.994</v>
      </c>
      <c r="R90" s="219">
        <v>1</v>
      </c>
      <c r="S90" s="206">
        <f>S85</f>
        <v>8.328000000000003</v>
      </c>
      <c r="T90" s="216">
        <f>T85</f>
        <v>8.3848492781055578E-2</v>
      </c>
      <c r="U90" s="209">
        <f>SUM(U85:U89)</f>
        <v>58.057599999999994</v>
      </c>
      <c r="V90" s="210">
        <f>SUM(V85:V89)</f>
        <v>64.069299999999998</v>
      </c>
      <c r="W90" s="178">
        <f t="shared" si="1"/>
        <v>1.1035471669514414</v>
      </c>
      <c r="X90" s="216">
        <f>IFERROR(((1-(1-T90)*W90)*1),0)</f>
        <v>-1.1016400289759254E-2</v>
      </c>
    </row>
    <row r="91" spans="1:24" x14ac:dyDescent="0.25">
      <c r="A91" s="421">
        <f>A85+1</f>
        <v>15</v>
      </c>
      <c r="B91" s="424" t="s">
        <v>481</v>
      </c>
      <c r="C91" s="424">
        <v>5</v>
      </c>
      <c r="D91" s="424" t="s">
        <v>840</v>
      </c>
      <c r="E91" s="297" t="s">
        <v>283</v>
      </c>
      <c r="F91" s="298">
        <v>80656</v>
      </c>
      <c r="G91" s="298">
        <v>261</v>
      </c>
      <c r="H91" s="299">
        <f>F91+G91</f>
        <v>80917</v>
      </c>
      <c r="I91" s="285">
        <f>IFERROR((H91/$H$96),0)</f>
        <v>0.89524810532721133</v>
      </c>
      <c r="J91" s="300">
        <v>88.656000000000006</v>
      </c>
      <c r="K91" s="300">
        <v>0.13800000000000001</v>
      </c>
      <c r="L91" s="301">
        <f>J91+K91</f>
        <v>88.794000000000011</v>
      </c>
      <c r="M91" s="285">
        <f>IFERROR((L91/$L$96),0)</f>
        <v>0.26432449810673719</v>
      </c>
      <c r="N91" s="427">
        <v>219.126</v>
      </c>
      <c r="O91" s="300">
        <v>15.288999999999998</v>
      </c>
      <c r="P91" s="300">
        <v>0.51500000000000001</v>
      </c>
      <c r="Q91" s="301">
        <f>O91+P91</f>
        <v>15.803999999999998</v>
      </c>
      <c r="R91" s="285">
        <f>IFERROR((Q91/$Q$96),0)</f>
        <v>7.4770069263086172E-2</v>
      </c>
      <c r="S91" s="432">
        <f>N96-Q96</f>
        <v>7.7580000000000098</v>
      </c>
      <c r="T91" s="435">
        <f>IFERROR((S91/N96),0)</f>
        <v>3.5404287943922717E-2</v>
      </c>
      <c r="U91" s="300">
        <v>8.1184000000000012</v>
      </c>
      <c r="V91" s="300">
        <v>10.5009</v>
      </c>
      <c r="W91" s="302">
        <f t="shared" si="1"/>
        <v>1.2934691564840359</v>
      </c>
      <c r="X91" s="431"/>
    </row>
    <row r="92" spans="1:24" x14ac:dyDescent="0.25">
      <c r="A92" s="422"/>
      <c r="B92" s="425"/>
      <c r="C92" s="425"/>
      <c r="D92" s="425"/>
      <c r="E92" s="173" t="s">
        <v>284</v>
      </c>
      <c r="F92" s="239">
        <v>953</v>
      </c>
      <c r="G92" s="239">
        <v>21</v>
      </c>
      <c r="H92" s="174">
        <f>F92+G92</f>
        <v>974</v>
      </c>
      <c r="I92" s="218">
        <f>IFERROR((H92/$H$96),0)</f>
        <v>1.0776124356917631E-2</v>
      </c>
      <c r="J92" s="283">
        <v>9.7919999999999998</v>
      </c>
      <c r="K92" s="283">
        <v>0.13400000000000001</v>
      </c>
      <c r="L92" s="287">
        <f>J92+K92</f>
        <v>9.9260000000000002</v>
      </c>
      <c r="M92" s="218">
        <f>IFERROR((L92/$L$96),0)</f>
        <v>2.9547998380605369E-2</v>
      </c>
      <c r="N92" s="428"/>
      <c r="O92" s="283">
        <v>7.5000000000000011E-2</v>
      </c>
      <c r="P92" s="283">
        <v>0.11599999999999999</v>
      </c>
      <c r="Q92" s="287">
        <f>O92+P92</f>
        <v>0.191</v>
      </c>
      <c r="R92" s="218">
        <f>IFERROR((Q92/$Q$96),0)</f>
        <v>9.0363725824155032E-4</v>
      </c>
      <c r="S92" s="433"/>
      <c r="T92" s="436"/>
      <c r="U92" s="283">
        <v>5.5600000000000004E-2</v>
      </c>
      <c r="V92" s="283">
        <v>0.14749999999999999</v>
      </c>
      <c r="W92" s="175">
        <f t="shared" si="1"/>
        <v>2.6528776978417263</v>
      </c>
      <c r="X92" s="431"/>
    </row>
    <row r="93" spans="1:24" x14ac:dyDescent="0.25">
      <c r="A93" s="422"/>
      <c r="B93" s="425"/>
      <c r="C93" s="425"/>
      <c r="D93" s="425"/>
      <c r="E93" s="173" t="s">
        <v>285</v>
      </c>
      <c r="F93" s="239">
        <v>7113</v>
      </c>
      <c r="G93" s="239">
        <v>0</v>
      </c>
      <c r="H93" s="174">
        <f>F93+G93</f>
        <v>7113</v>
      </c>
      <c r="I93" s="218">
        <f>IFERROR((H93/$H$96),0)</f>
        <v>7.8696686397079163E-2</v>
      </c>
      <c r="J93" s="283">
        <v>28.678999999999998</v>
      </c>
      <c r="K93" s="283">
        <v>0</v>
      </c>
      <c r="L93" s="287">
        <f>J93+K93</f>
        <v>28.678999999999998</v>
      </c>
      <c r="M93" s="218">
        <f>IFERROR((L93/$L$96),0)</f>
        <v>8.53724607654021E-2</v>
      </c>
      <c r="N93" s="428"/>
      <c r="O93" s="283">
        <v>8.016</v>
      </c>
      <c r="P93" s="283">
        <v>0.1</v>
      </c>
      <c r="Q93" s="287">
        <f>O93+P93</f>
        <v>8.1159999999999997</v>
      </c>
      <c r="R93" s="218">
        <f>IFERROR((Q93/$Q$96),0)</f>
        <v>3.8397486847583359E-2</v>
      </c>
      <c r="S93" s="433"/>
      <c r="T93" s="436"/>
      <c r="U93" s="283">
        <v>6.2433999999999994</v>
      </c>
      <c r="V93" s="283">
        <v>7.3525</v>
      </c>
      <c r="W93" s="175">
        <f t="shared" si="1"/>
        <v>1.1776435916327643</v>
      </c>
      <c r="X93" s="431"/>
    </row>
    <row r="94" spans="1:24" x14ac:dyDescent="0.25">
      <c r="A94" s="422"/>
      <c r="B94" s="425"/>
      <c r="C94" s="425"/>
      <c r="D94" s="425"/>
      <c r="E94" s="173" t="s">
        <v>286</v>
      </c>
      <c r="F94" s="239">
        <v>76</v>
      </c>
      <c r="G94" s="239">
        <v>0</v>
      </c>
      <c r="H94" s="174">
        <f>F94+G94</f>
        <v>76</v>
      </c>
      <c r="I94" s="218">
        <f>IFERROR((H94/$H$96),0)</f>
        <v>8.4084748575537975E-4</v>
      </c>
      <c r="J94" s="283">
        <v>159.55699999999999</v>
      </c>
      <c r="K94" s="283">
        <v>0</v>
      </c>
      <c r="L94" s="287">
        <f>J94+K94</f>
        <v>159.55699999999999</v>
      </c>
      <c r="M94" s="218">
        <f>IFERROR((L94/$L$96),0)</f>
        <v>0.4749738039103617</v>
      </c>
      <c r="N94" s="428"/>
      <c r="O94" s="283">
        <v>157.45400000000001</v>
      </c>
      <c r="P94" s="283">
        <v>0</v>
      </c>
      <c r="Q94" s="287">
        <f>O94+P94</f>
        <v>157.45400000000001</v>
      </c>
      <c r="R94" s="218">
        <f>IFERROR((Q94/$Q$96),0)</f>
        <v>0.74492827674955531</v>
      </c>
      <c r="S94" s="433"/>
      <c r="T94" s="436"/>
      <c r="U94" s="283">
        <v>103.256</v>
      </c>
      <c r="V94" s="283">
        <v>109.52929999999998</v>
      </c>
      <c r="W94" s="175">
        <f t="shared" si="1"/>
        <v>1.0607548229642827</v>
      </c>
      <c r="X94" s="431"/>
    </row>
    <row r="95" spans="1:24" ht="15.75" thickBot="1" x14ac:dyDescent="0.3">
      <c r="A95" s="423"/>
      <c r="B95" s="426"/>
      <c r="C95" s="426"/>
      <c r="D95" s="426"/>
      <c r="E95" s="292" t="s">
        <v>287</v>
      </c>
      <c r="F95" s="293">
        <v>1301</v>
      </c>
      <c r="G95" s="293">
        <v>4</v>
      </c>
      <c r="H95" s="294">
        <f>F95+G95</f>
        <v>1305</v>
      </c>
      <c r="I95" s="284">
        <f>IFERROR((H95/$H$96),0)</f>
        <v>1.4438236433036456E-2</v>
      </c>
      <c r="J95" s="295">
        <v>48.957000000000001</v>
      </c>
      <c r="K95" s="295">
        <v>1.4999999999999999E-2</v>
      </c>
      <c r="L95" s="296">
        <f>J95+K95</f>
        <v>48.972000000000001</v>
      </c>
      <c r="M95" s="284">
        <f>IFERROR((L95/$L$96),0)</f>
        <v>0.14578123883689362</v>
      </c>
      <c r="N95" s="429"/>
      <c r="O95" s="295">
        <v>29.565000000000005</v>
      </c>
      <c r="P95" s="295">
        <v>0.23800000000000004</v>
      </c>
      <c r="Q95" s="296">
        <f>O95+P95</f>
        <v>29.803000000000004</v>
      </c>
      <c r="R95" s="284">
        <f>IFERROR((Q95/$Q$96),0)</f>
        <v>0.14100052988153366</v>
      </c>
      <c r="S95" s="434"/>
      <c r="T95" s="430"/>
      <c r="U95" s="295">
        <v>20.604299999999999</v>
      </c>
      <c r="V95" s="295">
        <v>20.244500000000002</v>
      </c>
      <c r="W95" s="175">
        <f t="shared" si="1"/>
        <v>0.9825376256412498</v>
      </c>
      <c r="X95" s="431"/>
    </row>
    <row r="96" spans="1:24" ht="15.75" thickBot="1" x14ac:dyDescent="0.3">
      <c r="A96" s="418" t="s">
        <v>288</v>
      </c>
      <c r="B96" s="419"/>
      <c r="C96" s="420"/>
      <c r="D96" s="286"/>
      <c r="E96" s="176"/>
      <c r="F96" s="240">
        <f>SUM(F91:F95)</f>
        <v>90099</v>
      </c>
      <c r="G96" s="240">
        <f>SUM(G91:G95)</f>
        <v>286</v>
      </c>
      <c r="H96" s="177">
        <f>SUM(H91:H95)</f>
        <v>90385</v>
      </c>
      <c r="I96" s="219">
        <v>1</v>
      </c>
      <c r="J96" s="206">
        <f>SUM(J91:J95)</f>
        <v>335.64099999999996</v>
      </c>
      <c r="K96" s="206">
        <f>SUM(K91:K95)</f>
        <v>0.28700000000000003</v>
      </c>
      <c r="L96" s="206">
        <f>SUM(L91:L95)</f>
        <v>335.928</v>
      </c>
      <c r="M96" s="219">
        <v>1</v>
      </c>
      <c r="N96" s="206">
        <f>N91</f>
        <v>219.126</v>
      </c>
      <c r="O96" s="206">
        <f>SUM(O91:O95)</f>
        <v>210.399</v>
      </c>
      <c r="P96" s="206">
        <f>SUM(P91:P95)</f>
        <v>0.96900000000000008</v>
      </c>
      <c r="Q96" s="206">
        <f>SUM(Q91:Q95)</f>
        <v>211.36799999999999</v>
      </c>
      <c r="R96" s="219">
        <v>1</v>
      </c>
      <c r="S96" s="206">
        <f>S91</f>
        <v>7.7580000000000098</v>
      </c>
      <c r="T96" s="216">
        <f>T91</f>
        <v>3.5404287943922717E-2</v>
      </c>
      <c r="U96" s="209">
        <f>SUM(U91:U95)</f>
        <v>138.27770000000001</v>
      </c>
      <c r="V96" s="210">
        <f>SUM(V91:V95)</f>
        <v>147.7747</v>
      </c>
      <c r="W96" s="178">
        <f t="shared" si="1"/>
        <v>1.0686806332474432</v>
      </c>
      <c r="X96" s="216">
        <f>IFERROR(((1-(1-T96)*W96)*1),0)</f>
        <v>-3.0844756387857108E-2</v>
      </c>
    </row>
    <row r="97" spans="1:24" x14ac:dyDescent="0.25">
      <c r="A97" s="421">
        <f>A91+1</f>
        <v>16</v>
      </c>
      <c r="B97" s="424" t="s">
        <v>481</v>
      </c>
      <c r="C97" s="424">
        <v>5</v>
      </c>
      <c r="D97" s="424" t="s">
        <v>841</v>
      </c>
      <c r="E97" s="297" t="s">
        <v>283</v>
      </c>
      <c r="F97" s="298">
        <v>120948</v>
      </c>
      <c r="G97" s="298">
        <v>160</v>
      </c>
      <c r="H97" s="299">
        <f>F97+G97</f>
        <v>121108</v>
      </c>
      <c r="I97" s="285">
        <f>IFERROR((H97/$H$102),0)</f>
        <v>0.93182937338421767</v>
      </c>
      <c r="J97" s="300">
        <v>100.902</v>
      </c>
      <c r="K97" s="300">
        <v>0.124</v>
      </c>
      <c r="L97" s="301">
        <f>J97+K97</f>
        <v>101.026</v>
      </c>
      <c r="M97" s="285">
        <f>IFERROR((L97/$L$102),0)</f>
        <v>0.73111353948806268</v>
      </c>
      <c r="N97" s="427">
        <v>35.853999999999999</v>
      </c>
      <c r="O97" s="300">
        <v>10.936999999999999</v>
      </c>
      <c r="P97" s="300">
        <v>0.94000000000000006</v>
      </c>
      <c r="Q97" s="301">
        <f>O97+P97</f>
        <v>11.876999999999999</v>
      </c>
      <c r="R97" s="285">
        <f>IFERROR((Q97/$Q$102),0)</f>
        <v>0.51735853987890401</v>
      </c>
      <c r="S97" s="432">
        <f>N102-Q102</f>
        <v>12.896999999999998</v>
      </c>
      <c r="T97" s="435">
        <f>IFERROR((S97/N102),0)</f>
        <v>0.359708819099682</v>
      </c>
      <c r="U97" s="300">
        <v>6.3705999999999996</v>
      </c>
      <c r="V97" s="300">
        <v>12.6274</v>
      </c>
      <c r="W97" s="302">
        <f t="shared" si="1"/>
        <v>1.9821366904216244</v>
      </c>
      <c r="X97" s="431"/>
    </row>
    <row r="98" spans="1:24" x14ac:dyDescent="0.25">
      <c r="A98" s="422"/>
      <c r="B98" s="425"/>
      <c r="C98" s="425"/>
      <c r="D98" s="425"/>
      <c r="E98" s="173" t="s">
        <v>284</v>
      </c>
      <c r="F98" s="239">
        <v>794</v>
      </c>
      <c r="G98" s="239">
        <v>2</v>
      </c>
      <c r="H98" s="174">
        <f>F98+G98</f>
        <v>796</v>
      </c>
      <c r="I98" s="218">
        <f>IFERROR((H98/$H$102),0)</f>
        <v>6.1245845131109198E-3</v>
      </c>
      <c r="J98" s="283">
        <v>2.7069999999999999</v>
      </c>
      <c r="K98" s="283">
        <v>4.0000000000000001E-3</v>
      </c>
      <c r="L98" s="287">
        <f>J98+K98</f>
        <v>2.7109999999999999</v>
      </c>
      <c r="M98" s="218">
        <f>IFERROR((L98/$L$102),0)</f>
        <v>1.9619195113655275E-2</v>
      </c>
      <c r="N98" s="428"/>
      <c r="O98" s="283">
        <v>0.17599999999999996</v>
      </c>
      <c r="P98" s="283">
        <v>1.3000000000000001E-2</v>
      </c>
      <c r="Q98" s="287">
        <f>O98+P98</f>
        <v>0.18899999999999997</v>
      </c>
      <c r="R98" s="218">
        <f>IFERROR((Q98/$Q$102),0)</f>
        <v>8.2327830291414363E-3</v>
      </c>
      <c r="S98" s="433"/>
      <c r="T98" s="436"/>
      <c r="U98" s="283">
        <v>5.199999999999998E-3</v>
      </c>
      <c r="V98" s="283">
        <v>5.3899999999999997E-2</v>
      </c>
      <c r="W98" s="175">
        <f t="shared" si="1"/>
        <v>10.365384615384619</v>
      </c>
      <c r="X98" s="431"/>
    </row>
    <row r="99" spans="1:24" x14ac:dyDescent="0.25">
      <c r="A99" s="422"/>
      <c r="B99" s="425"/>
      <c r="C99" s="425"/>
      <c r="D99" s="425"/>
      <c r="E99" s="173" t="s">
        <v>285</v>
      </c>
      <c r="F99" s="239">
        <v>5678</v>
      </c>
      <c r="G99" s="239">
        <v>4</v>
      </c>
      <c r="H99" s="174">
        <f>F99+G99</f>
        <v>5682</v>
      </c>
      <c r="I99" s="218">
        <f>IFERROR((H99/$H$102),0)</f>
        <v>4.3718453773236486E-2</v>
      </c>
      <c r="J99" s="283">
        <v>19.047000000000001</v>
      </c>
      <c r="K99" s="283">
        <v>3.6999999999999998E-2</v>
      </c>
      <c r="L99" s="287">
        <f>J99+K99</f>
        <v>19.084</v>
      </c>
      <c r="M99" s="218">
        <f>IFERROR((L99/$L$102),0)</f>
        <v>0.13810871248579759</v>
      </c>
      <c r="N99" s="428"/>
      <c r="O99" s="283">
        <v>5.1619999999999999</v>
      </c>
      <c r="P99" s="283">
        <v>0.17899999999999999</v>
      </c>
      <c r="Q99" s="287">
        <f>O99+P99</f>
        <v>5.3410000000000002</v>
      </c>
      <c r="R99" s="218">
        <f>IFERROR((Q99/$Q$102),0)</f>
        <v>0.23265235004573767</v>
      </c>
      <c r="S99" s="433"/>
      <c r="T99" s="436"/>
      <c r="U99" s="283">
        <v>4.1443999999999992</v>
      </c>
      <c r="V99" s="283">
        <v>4.8732999999999995</v>
      </c>
      <c r="W99" s="175">
        <f t="shared" si="1"/>
        <v>1.1758758807064957</v>
      </c>
      <c r="X99" s="431"/>
    </row>
    <row r="100" spans="1:24" x14ac:dyDescent="0.25">
      <c r="A100" s="422"/>
      <c r="B100" s="425"/>
      <c r="C100" s="425"/>
      <c r="D100" s="425"/>
      <c r="E100" s="173" t="s">
        <v>286</v>
      </c>
      <c r="F100" s="239">
        <v>22</v>
      </c>
      <c r="G100" s="239">
        <v>0</v>
      </c>
      <c r="H100" s="174">
        <f>F100+G100</f>
        <v>22</v>
      </c>
      <c r="I100" s="218">
        <f>IFERROR((H100/$H$102),0)</f>
        <v>1.6927243629201035E-4</v>
      </c>
      <c r="J100" s="283">
        <v>5.53</v>
      </c>
      <c r="K100" s="283">
        <v>0</v>
      </c>
      <c r="L100" s="287">
        <f>J100+K100</f>
        <v>5.53</v>
      </c>
      <c r="M100" s="218">
        <f>IFERROR((L100/$L$102),0)</f>
        <v>4.0019973802476461E-2</v>
      </c>
      <c r="N100" s="428"/>
      <c r="O100" s="283">
        <v>2.2159999999999997</v>
      </c>
      <c r="P100" s="283">
        <v>0</v>
      </c>
      <c r="Q100" s="287">
        <f>O100+P100</f>
        <v>2.2159999999999997</v>
      </c>
      <c r="R100" s="218">
        <f>IFERROR((Q100/$Q$102),0)</f>
        <v>9.6528292024219184E-2</v>
      </c>
      <c r="S100" s="433"/>
      <c r="T100" s="436"/>
      <c r="U100" s="283">
        <v>1.8198000000000001</v>
      </c>
      <c r="V100" s="283">
        <v>1.8971999999999998</v>
      </c>
      <c r="W100" s="175">
        <f t="shared" si="1"/>
        <v>1.042532146389713</v>
      </c>
      <c r="X100" s="431"/>
    </row>
    <row r="101" spans="1:24" ht="15.75" thickBot="1" x14ac:dyDescent="0.3">
      <c r="A101" s="423"/>
      <c r="B101" s="426"/>
      <c r="C101" s="426"/>
      <c r="D101" s="426"/>
      <c r="E101" s="292" t="s">
        <v>287</v>
      </c>
      <c r="F101" s="293">
        <v>2266</v>
      </c>
      <c r="G101" s="293">
        <v>94</v>
      </c>
      <c r="H101" s="294">
        <f>F101+G101</f>
        <v>2360</v>
      </c>
      <c r="I101" s="284">
        <f>IFERROR((H101/$H$102),0)</f>
        <v>1.8158315893142929E-2</v>
      </c>
      <c r="J101" s="295">
        <v>9.7260000000000009</v>
      </c>
      <c r="K101" s="295">
        <v>0.104</v>
      </c>
      <c r="L101" s="296">
        <f>J101+K101</f>
        <v>9.83</v>
      </c>
      <c r="M101" s="284">
        <f>IFERROR((L101/$L$102),0)</f>
        <v>7.1138579110007885E-2</v>
      </c>
      <c r="N101" s="429"/>
      <c r="O101" s="295">
        <v>2.9849999999999994</v>
      </c>
      <c r="P101" s="295">
        <v>0.34900000000000003</v>
      </c>
      <c r="Q101" s="296">
        <f>O101+P101</f>
        <v>3.3339999999999996</v>
      </c>
      <c r="R101" s="284">
        <f>IFERROR((Q101/$Q$102),0)</f>
        <v>0.14522803502199763</v>
      </c>
      <c r="S101" s="434"/>
      <c r="T101" s="430"/>
      <c r="U101" s="295">
        <v>2.5676999999999999</v>
      </c>
      <c r="V101" s="295">
        <v>3.6160000000000001</v>
      </c>
      <c r="W101" s="175">
        <f t="shared" si="1"/>
        <v>1.4082642053199363</v>
      </c>
      <c r="X101" s="431"/>
    </row>
    <row r="102" spans="1:24" ht="15.75" thickBot="1" x14ac:dyDescent="0.3">
      <c r="A102" s="418" t="s">
        <v>288</v>
      </c>
      <c r="B102" s="419"/>
      <c r="C102" s="420"/>
      <c r="D102" s="286"/>
      <c r="E102" s="176"/>
      <c r="F102" s="240">
        <f>SUM(F97:F101)</f>
        <v>129708</v>
      </c>
      <c r="G102" s="240">
        <f>SUM(G97:G101)</f>
        <v>260</v>
      </c>
      <c r="H102" s="177">
        <f>SUM(H97:H101)</f>
        <v>129968</v>
      </c>
      <c r="I102" s="219">
        <v>1</v>
      </c>
      <c r="J102" s="206">
        <f>SUM(J97:J101)</f>
        <v>137.91199999999998</v>
      </c>
      <c r="K102" s="206">
        <f>SUM(K97:K101)</f>
        <v>0.26900000000000002</v>
      </c>
      <c r="L102" s="206">
        <f>SUM(L97:L101)</f>
        <v>138.18100000000001</v>
      </c>
      <c r="M102" s="219">
        <v>1</v>
      </c>
      <c r="N102" s="206">
        <f>N97</f>
        <v>35.853999999999999</v>
      </c>
      <c r="O102" s="206">
        <f>SUM(O97:O101)</f>
        <v>21.475999999999999</v>
      </c>
      <c r="P102" s="206">
        <f>SUM(P97:P101)</f>
        <v>1.4810000000000001</v>
      </c>
      <c r="Q102" s="206">
        <f>SUM(Q97:Q101)</f>
        <v>22.957000000000001</v>
      </c>
      <c r="R102" s="219">
        <v>1</v>
      </c>
      <c r="S102" s="206">
        <f>S97</f>
        <v>12.896999999999998</v>
      </c>
      <c r="T102" s="216">
        <f>T97</f>
        <v>0.359708819099682</v>
      </c>
      <c r="U102" s="209">
        <f>SUM(U97:U101)</f>
        <v>14.9077</v>
      </c>
      <c r="V102" s="210">
        <f>SUM(V97:V101)</f>
        <v>23.067799999999998</v>
      </c>
      <c r="W102" s="178">
        <f t="shared" si="1"/>
        <v>1.5473748465558066</v>
      </c>
      <c r="X102" s="216">
        <f>IFERROR(((1-(1-T102)*W102)*1),0)</f>
        <v>9.2295322033342231E-3</v>
      </c>
    </row>
    <row r="103" spans="1:24" ht="15.75" hidden="1" thickBot="1" x14ac:dyDescent="0.3">
      <c r="A103" s="447">
        <f>A97+1</f>
        <v>17</v>
      </c>
      <c r="B103" s="448"/>
      <c r="C103" s="424"/>
      <c r="D103" s="424"/>
      <c r="E103" s="303" t="s">
        <v>283</v>
      </c>
      <c r="F103" s="298">
        <v>0</v>
      </c>
      <c r="G103" s="298">
        <v>0</v>
      </c>
      <c r="H103" s="304">
        <f>F103+G103</f>
        <v>0</v>
      </c>
      <c r="I103" s="278">
        <f>IFERROR((H103/$H$108),0)</f>
        <v>0</v>
      </c>
      <c r="J103" s="300">
        <v>0</v>
      </c>
      <c r="K103" s="300">
        <v>0</v>
      </c>
      <c r="L103" s="305">
        <f>J103+K103</f>
        <v>0</v>
      </c>
      <c r="M103" s="278">
        <f>IFERROR((L103/$L$108),0)</f>
        <v>0</v>
      </c>
      <c r="N103" s="427">
        <v>0</v>
      </c>
      <c r="O103" s="300">
        <v>0</v>
      </c>
      <c r="P103" s="300">
        <v>0</v>
      </c>
      <c r="Q103" s="305">
        <f>O103+P103</f>
        <v>0</v>
      </c>
      <c r="R103" s="278">
        <f>IFERROR((Q103/$Q$108),0)</f>
        <v>0</v>
      </c>
      <c r="S103" s="449">
        <f>N108-Q108</f>
        <v>0</v>
      </c>
      <c r="T103" s="443">
        <f>IFERROR((S103/N108),0)</f>
        <v>0</v>
      </c>
      <c r="U103" s="300">
        <v>0</v>
      </c>
      <c r="V103" s="300">
        <v>0</v>
      </c>
      <c r="W103" s="306">
        <f>IFERROR(((V103/U103)*1),0)</f>
        <v>0</v>
      </c>
      <c r="X103" s="442"/>
    </row>
    <row r="104" spans="1:24" ht="15.75" hidden="1" thickBot="1" x14ac:dyDescent="0.3">
      <c r="A104" s="440"/>
      <c r="B104" s="441"/>
      <c r="C104" s="425"/>
      <c r="D104" s="425"/>
      <c r="E104" s="148" t="s">
        <v>284</v>
      </c>
      <c r="F104" s="239">
        <v>0</v>
      </c>
      <c r="G104" s="239">
        <v>0</v>
      </c>
      <c r="H104" s="149">
        <f t="shared" ref="H104:H107" si="2">F104+G104</f>
        <v>0</v>
      </c>
      <c r="I104" s="220">
        <f t="shared" ref="I104:I107" si="3">IFERROR((H104/$H$108),0)</f>
        <v>0</v>
      </c>
      <c r="J104" s="283">
        <v>0</v>
      </c>
      <c r="K104" s="283">
        <v>0</v>
      </c>
      <c r="L104" s="282">
        <f t="shared" ref="L104:L107" si="4">J104+K104</f>
        <v>0</v>
      </c>
      <c r="M104" s="220">
        <f t="shared" ref="M104:M107" si="5">IFERROR((L104/$L$108),0)</f>
        <v>0</v>
      </c>
      <c r="N104" s="428"/>
      <c r="O104" s="283">
        <v>0</v>
      </c>
      <c r="P104" s="283">
        <v>0</v>
      </c>
      <c r="Q104" s="282">
        <f t="shared" ref="Q104:Q107" si="6">O104+P104</f>
        <v>0</v>
      </c>
      <c r="R104" s="220">
        <f t="shared" ref="R104:R107" si="7">IFERROR((Q104/$Q$108),0)</f>
        <v>0</v>
      </c>
      <c r="S104" s="444"/>
      <c r="T104" s="445"/>
      <c r="U104" s="283">
        <v>0</v>
      </c>
      <c r="V104" s="283">
        <v>0</v>
      </c>
      <c r="W104" s="150">
        <f t="shared" ref="W104:W105" si="8">IFERROR(((V104/U104)*1),0)</f>
        <v>0</v>
      </c>
      <c r="X104" s="442"/>
    </row>
    <row r="105" spans="1:24" ht="15.75" hidden="1" thickBot="1" x14ac:dyDescent="0.3">
      <c r="A105" s="440"/>
      <c r="B105" s="441"/>
      <c r="C105" s="425"/>
      <c r="D105" s="425"/>
      <c r="E105" s="148" t="s">
        <v>285</v>
      </c>
      <c r="F105" s="239">
        <v>0</v>
      </c>
      <c r="G105" s="239">
        <v>0</v>
      </c>
      <c r="H105" s="149">
        <f t="shared" si="2"/>
        <v>0</v>
      </c>
      <c r="I105" s="220">
        <f t="shared" si="3"/>
        <v>0</v>
      </c>
      <c r="J105" s="283">
        <v>0</v>
      </c>
      <c r="K105" s="283">
        <v>0</v>
      </c>
      <c r="L105" s="282">
        <f t="shared" si="4"/>
        <v>0</v>
      </c>
      <c r="M105" s="220">
        <f t="shared" si="5"/>
        <v>0</v>
      </c>
      <c r="N105" s="428"/>
      <c r="O105" s="283">
        <v>0</v>
      </c>
      <c r="P105" s="283">
        <v>0</v>
      </c>
      <c r="Q105" s="282">
        <f t="shared" si="6"/>
        <v>0</v>
      </c>
      <c r="R105" s="220">
        <f t="shared" si="7"/>
        <v>0</v>
      </c>
      <c r="S105" s="444"/>
      <c r="T105" s="445"/>
      <c r="U105" s="283">
        <v>0</v>
      </c>
      <c r="V105" s="283">
        <v>0</v>
      </c>
      <c r="W105" s="150">
        <f t="shared" si="8"/>
        <v>0</v>
      </c>
      <c r="X105" s="442"/>
    </row>
    <row r="106" spans="1:24" ht="15.75" hidden="1" thickBot="1" x14ac:dyDescent="0.3">
      <c r="A106" s="440"/>
      <c r="B106" s="441"/>
      <c r="C106" s="425"/>
      <c r="D106" s="425"/>
      <c r="E106" s="148" t="s">
        <v>286</v>
      </c>
      <c r="F106" s="239">
        <v>0</v>
      </c>
      <c r="G106" s="239">
        <v>0</v>
      </c>
      <c r="H106" s="149">
        <f t="shared" si="2"/>
        <v>0</v>
      </c>
      <c r="I106" s="220">
        <f t="shared" si="3"/>
        <v>0</v>
      </c>
      <c r="J106" s="283">
        <v>0</v>
      </c>
      <c r="K106" s="283">
        <v>0</v>
      </c>
      <c r="L106" s="282">
        <f t="shared" si="4"/>
        <v>0</v>
      </c>
      <c r="M106" s="220">
        <f t="shared" si="5"/>
        <v>0</v>
      </c>
      <c r="N106" s="428"/>
      <c r="O106" s="283">
        <v>0</v>
      </c>
      <c r="P106" s="283">
        <v>0</v>
      </c>
      <c r="Q106" s="282">
        <f t="shared" si="6"/>
        <v>0</v>
      </c>
      <c r="R106" s="220">
        <f t="shared" si="7"/>
        <v>0</v>
      </c>
      <c r="S106" s="444"/>
      <c r="T106" s="445"/>
      <c r="U106" s="283">
        <v>0</v>
      </c>
      <c r="V106" s="283">
        <v>0</v>
      </c>
      <c r="W106" s="150">
        <f>IFERROR(((V106/U106)*1),0)</f>
        <v>0</v>
      </c>
      <c r="X106" s="442"/>
    </row>
    <row r="107" spans="1:24" ht="15.75" hidden="1" thickBot="1" x14ac:dyDescent="0.3">
      <c r="A107" s="440"/>
      <c r="B107" s="441"/>
      <c r="C107" s="425"/>
      <c r="D107" s="425"/>
      <c r="E107" s="148" t="s">
        <v>287</v>
      </c>
      <c r="F107" s="239">
        <v>0</v>
      </c>
      <c r="G107" s="239">
        <v>0</v>
      </c>
      <c r="H107" s="149">
        <f t="shared" si="2"/>
        <v>0</v>
      </c>
      <c r="I107" s="220">
        <f t="shared" si="3"/>
        <v>0</v>
      </c>
      <c r="J107" s="283">
        <v>0</v>
      </c>
      <c r="K107" s="283">
        <v>0</v>
      </c>
      <c r="L107" s="282">
        <f t="shared" si="4"/>
        <v>0</v>
      </c>
      <c r="M107" s="220">
        <f t="shared" si="5"/>
        <v>0</v>
      </c>
      <c r="N107" s="428"/>
      <c r="O107" s="283">
        <v>0</v>
      </c>
      <c r="P107" s="283">
        <v>0</v>
      </c>
      <c r="Q107" s="282">
        <f t="shared" si="6"/>
        <v>0</v>
      </c>
      <c r="R107" s="220">
        <f t="shared" si="7"/>
        <v>0</v>
      </c>
      <c r="S107" s="444"/>
      <c r="T107" s="445"/>
      <c r="U107" s="283">
        <v>0</v>
      </c>
      <c r="V107" s="283">
        <v>0</v>
      </c>
      <c r="W107" s="150">
        <f>IFERROR(((V107/U107)*1),0)</f>
        <v>0</v>
      </c>
      <c r="X107" s="443"/>
    </row>
    <row r="108" spans="1:24" ht="15.75" hidden="1" thickBot="1" x14ac:dyDescent="0.3">
      <c r="A108" s="437" t="s">
        <v>288</v>
      </c>
      <c r="B108" s="438"/>
      <c r="C108" s="439"/>
      <c r="D108" s="279"/>
      <c r="E108" s="151"/>
      <c r="F108" s="241">
        <f>SUM(F103:F107)</f>
        <v>0</v>
      </c>
      <c r="G108" s="241">
        <f t="shared" ref="G108:H108" si="9">SUM(G103:G107)</f>
        <v>0</v>
      </c>
      <c r="H108" s="152">
        <f t="shared" si="9"/>
        <v>0</v>
      </c>
      <c r="I108" s="221">
        <v>1</v>
      </c>
      <c r="J108" s="207">
        <f t="shared" ref="J108:L108" si="10">SUM(J103:J107)</f>
        <v>0</v>
      </c>
      <c r="K108" s="207">
        <f t="shared" si="10"/>
        <v>0</v>
      </c>
      <c r="L108" s="207">
        <f t="shared" si="10"/>
        <v>0</v>
      </c>
      <c r="M108" s="221">
        <v>1</v>
      </c>
      <c r="N108" s="207">
        <f>N103</f>
        <v>0</v>
      </c>
      <c r="O108" s="207">
        <f t="shared" ref="O108:Q108" si="11">SUM(O103:O107)</f>
        <v>0</v>
      </c>
      <c r="P108" s="207">
        <f t="shared" si="11"/>
        <v>0</v>
      </c>
      <c r="Q108" s="207">
        <f t="shared" si="11"/>
        <v>0</v>
      </c>
      <c r="R108" s="221">
        <v>1</v>
      </c>
      <c r="S108" s="207">
        <f>S103</f>
        <v>0</v>
      </c>
      <c r="T108" s="217">
        <f>T103</f>
        <v>0</v>
      </c>
      <c r="U108" s="211">
        <f>SUM(U103:U107)</f>
        <v>0</v>
      </c>
      <c r="V108" s="212">
        <f>SUM(V103:V107)</f>
        <v>0</v>
      </c>
      <c r="W108" s="153">
        <f>IFERROR(((V108/U108)*1),0)</f>
        <v>0</v>
      </c>
      <c r="X108" s="307">
        <f>IFERROR(((1-(1-T108)*W108)*1),0)</f>
        <v>1</v>
      </c>
    </row>
    <row r="109" spans="1:24" ht="15.75" hidden="1" thickBot="1" x14ac:dyDescent="0.3">
      <c r="A109" s="440">
        <f>A103+1</f>
        <v>18</v>
      </c>
      <c r="B109" s="441"/>
      <c r="C109" s="425"/>
      <c r="D109" s="425"/>
      <c r="E109" s="148" t="s">
        <v>283</v>
      </c>
      <c r="F109" s="239">
        <v>0</v>
      </c>
      <c r="G109" s="239">
        <v>0</v>
      </c>
      <c r="H109" s="149">
        <f>F109+G109</f>
        <v>0</v>
      </c>
      <c r="I109" s="220">
        <f>IFERROR((H109/$H$114),0)</f>
        <v>0</v>
      </c>
      <c r="J109" s="283">
        <v>0</v>
      </c>
      <c r="K109" s="283">
        <v>0</v>
      </c>
      <c r="L109" s="282">
        <f>J109+K109</f>
        <v>0</v>
      </c>
      <c r="M109" s="220">
        <f>IFERROR((L109/$L$114),0)</f>
        <v>0</v>
      </c>
      <c r="N109" s="428">
        <v>0</v>
      </c>
      <c r="O109" s="283">
        <v>0</v>
      </c>
      <c r="P109" s="283">
        <v>0</v>
      </c>
      <c r="Q109" s="282">
        <f>O109+P109</f>
        <v>0</v>
      </c>
      <c r="R109" s="220">
        <f>IFERROR((Q109/$Q$114),0)</f>
        <v>0</v>
      </c>
      <c r="S109" s="444">
        <f>N114-Q114</f>
        <v>0</v>
      </c>
      <c r="T109" s="445">
        <f>IFERROR((S109/N114),0)</f>
        <v>0</v>
      </c>
      <c r="U109" s="283">
        <v>0</v>
      </c>
      <c r="V109" s="283">
        <v>0</v>
      </c>
      <c r="W109" s="150">
        <f>IFERROR(((V109/U109)*1),0)</f>
        <v>0</v>
      </c>
      <c r="X109" s="446"/>
    </row>
    <row r="110" spans="1:24" ht="15.75" hidden="1" thickBot="1" x14ac:dyDescent="0.3">
      <c r="A110" s="440"/>
      <c r="B110" s="441"/>
      <c r="C110" s="425"/>
      <c r="D110" s="425"/>
      <c r="E110" s="148" t="s">
        <v>284</v>
      </c>
      <c r="F110" s="239">
        <v>0</v>
      </c>
      <c r="G110" s="239">
        <v>0</v>
      </c>
      <c r="H110" s="149">
        <f t="shared" ref="H110:H113" si="12">F110+G110</f>
        <v>0</v>
      </c>
      <c r="I110" s="220">
        <f t="shared" ref="I110:I112" si="13">IFERROR((H110/$H$114),0)</f>
        <v>0</v>
      </c>
      <c r="J110" s="283">
        <v>0</v>
      </c>
      <c r="K110" s="283">
        <v>0</v>
      </c>
      <c r="L110" s="282">
        <f t="shared" ref="L110:L113" si="14">J110+K110</f>
        <v>0</v>
      </c>
      <c r="M110" s="220">
        <f t="shared" ref="M110:M113" si="15">IFERROR((L110/$L$114),0)</f>
        <v>0</v>
      </c>
      <c r="N110" s="428"/>
      <c r="O110" s="283">
        <v>0</v>
      </c>
      <c r="P110" s="283">
        <v>0</v>
      </c>
      <c r="Q110" s="282">
        <f t="shared" ref="Q110:Q113" si="16">O110+P110</f>
        <v>0</v>
      </c>
      <c r="R110" s="220">
        <f t="shared" ref="R110:R113" si="17">IFERROR((Q110/$Q$114),0)</f>
        <v>0</v>
      </c>
      <c r="S110" s="444"/>
      <c r="T110" s="445"/>
      <c r="U110" s="283">
        <v>0</v>
      </c>
      <c r="V110" s="283">
        <v>0</v>
      </c>
      <c r="W110" s="150">
        <f t="shared" ref="W110:W111" si="18">IFERROR(((V110/U110)*1),0)</f>
        <v>0</v>
      </c>
      <c r="X110" s="442"/>
    </row>
    <row r="111" spans="1:24" ht="15.75" hidden="1" thickBot="1" x14ac:dyDescent="0.3">
      <c r="A111" s="440"/>
      <c r="B111" s="441"/>
      <c r="C111" s="425"/>
      <c r="D111" s="425"/>
      <c r="E111" s="148" t="s">
        <v>285</v>
      </c>
      <c r="F111" s="239">
        <v>0</v>
      </c>
      <c r="G111" s="239">
        <v>0</v>
      </c>
      <c r="H111" s="149">
        <f t="shared" si="12"/>
        <v>0</v>
      </c>
      <c r="I111" s="220">
        <f t="shared" si="13"/>
        <v>0</v>
      </c>
      <c r="J111" s="283">
        <v>0</v>
      </c>
      <c r="K111" s="283">
        <v>0</v>
      </c>
      <c r="L111" s="282">
        <f t="shared" si="14"/>
        <v>0</v>
      </c>
      <c r="M111" s="220">
        <f t="shared" si="15"/>
        <v>0</v>
      </c>
      <c r="N111" s="428"/>
      <c r="O111" s="283">
        <v>0</v>
      </c>
      <c r="P111" s="283">
        <v>0</v>
      </c>
      <c r="Q111" s="282">
        <f t="shared" si="16"/>
        <v>0</v>
      </c>
      <c r="R111" s="220">
        <f t="shared" si="17"/>
        <v>0</v>
      </c>
      <c r="S111" s="444"/>
      <c r="T111" s="445"/>
      <c r="U111" s="283">
        <v>0</v>
      </c>
      <c r="V111" s="283">
        <v>0</v>
      </c>
      <c r="W111" s="150">
        <f t="shared" si="18"/>
        <v>0</v>
      </c>
      <c r="X111" s="442"/>
    </row>
    <row r="112" spans="1:24" ht="15.75" hidden="1" thickBot="1" x14ac:dyDescent="0.3">
      <c r="A112" s="440"/>
      <c r="B112" s="441"/>
      <c r="C112" s="425"/>
      <c r="D112" s="425"/>
      <c r="E112" s="148" t="s">
        <v>286</v>
      </c>
      <c r="F112" s="239">
        <v>0</v>
      </c>
      <c r="G112" s="239">
        <v>0</v>
      </c>
      <c r="H112" s="149">
        <f t="shared" si="12"/>
        <v>0</v>
      </c>
      <c r="I112" s="220">
        <f t="shared" si="13"/>
        <v>0</v>
      </c>
      <c r="J112" s="283">
        <v>0</v>
      </c>
      <c r="K112" s="283">
        <v>0</v>
      </c>
      <c r="L112" s="282">
        <f t="shared" si="14"/>
        <v>0</v>
      </c>
      <c r="M112" s="220">
        <f t="shared" si="15"/>
        <v>0</v>
      </c>
      <c r="N112" s="428"/>
      <c r="O112" s="283">
        <v>0</v>
      </c>
      <c r="P112" s="283">
        <v>0</v>
      </c>
      <c r="Q112" s="282">
        <f t="shared" si="16"/>
        <v>0</v>
      </c>
      <c r="R112" s="220">
        <f t="shared" si="17"/>
        <v>0</v>
      </c>
      <c r="S112" s="444"/>
      <c r="T112" s="445"/>
      <c r="U112" s="283">
        <v>0</v>
      </c>
      <c r="V112" s="283">
        <v>0</v>
      </c>
      <c r="W112" s="150">
        <f>IFERROR(((V112/U112)*1),0)</f>
        <v>0</v>
      </c>
      <c r="X112" s="442"/>
    </row>
    <row r="113" spans="1:24" ht="15.75" hidden="1" thickBot="1" x14ac:dyDescent="0.3">
      <c r="A113" s="440"/>
      <c r="B113" s="441"/>
      <c r="C113" s="425"/>
      <c r="D113" s="425"/>
      <c r="E113" s="148" t="s">
        <v>287</v>
      </c>
      <c r="F113" s="239">
        <v>0</v>
      </c>
      <c r="G113" s="239">
        <v>0</v>
      </c>
      <c r="H113" s="149">
        <f t="shared" si="12"/>
        <v>0</v>
      </c>
      <c r="I113" s="220">
        <f>IFERROR((H113/$H$114),0)</f>
        <v>0</v>
      </c>
      <c r="J113" s="283">
        <v>0</v>
      </c>
      <c r="K113" s="283">
        <v>0</v>
      </c>
      <c r="L113" s="282">
        <f t="shared" si="14"/>
        <v>0</v>
      </c>
      <c r="M113" s="220">
        <f t="shared" si="15"/>
        <v>0</v>
      </c>
      <c r="N113" s="428"/>
      <c r="O113" s="283">
        <v>0</v>
      </c>
      <c r="P113" s="283">
        <v>0</v>
      </c>
      <c r="Q113" s="282">
        <f t="shared" si="16"/>
        <v>0</v>
      </c>
      <c r="R113" s="220">
        <f t="shared" si="17"/>
        <v>0</v>
      </c>
      <c r="S113" s="444"/>
      <c r="T113" s="445"/>
      <c r="U113" s="283">
        <v>0</v>
      </c>
      <c r="V113" s="283">
        <v>0</v>
      </c>
      <c r="W113" s="150">
        <f>IFERROR(((V113/U113)*1),0)</f>
        <v>0</v>
      </c>
      <c r="X113" s="443"/>
    </row>
    <row r="114" spans="1:24" ht="15.75" hidden="1" thickBot="1" x14ac:dyDescent="0.3">
      <c r="A114" s="437" t="s">
        <v>288</v>
      </c>
      <c r="B114" s="438"/>
      <c r="C114" s="439"/>
      <c r="D114" s="279"/>
      <c r="E114" s="151"/>
      <c r="F114" s="241">
        <f>SUM(F109:F113)</f>
        <v>0</v>
      </c>
      <c r="G114" s="241">
        <f t="shared" ref="G114:H114" si="19">SUM(G109:G113)</f>
        <v>0</v>
      </c>
      <c r="H114" s="152">
        <f t="shared" si="19"/>
        <v>0</v>
      </c>
      <c r="I114" s="221">
        <v>1</v>
      </c>
      <c r="J114" s="207">
        <f t="shared" ref="J114:L114" si="20">SUM(J109:J113)</f>
        <v>0</v>
      </c>
      <c r="K114" s="207">
        <f t="shared" si="20"/>
        <v>0</v>
      </c>
      <c r="L114" s="207">
        <f t="shared" si="20"/>
        <v>0</v>
      </c>
      <c r="M114" s="221">
        <v>1</v>
      </c>
      <c r="N114" s="207">
        <f>N109</f>
        <v>0</v>
      </c>
      <c r="O114" s="207">
        <f t="shared" ref="O114:Q114" si="21">SUM(O109:O113)</f>
        <v>0</v>
      </c>
      <c r="P114" s="207">
        <f t="shared" si="21"/>
        <v>0</v>
      </c>
      <c r="Q114" s="207">
        <f t="shared" si="21"/>
        <v>0</v>
      </c>
      <c r="R114" s="221">
        <v>1</v>
      </c>
      <c r="S114" s="207">
        <f>S109</f>
        <v>0</v>
      </c>
      <c r="T114" s="217">
        <f>T109</f>
        <v>0</v>
      </c>
      <c r="U114" s="211">
        <f>SUM(U109:U113)</f>
        <v>0</v>
      </c>
      <c r="V114" s="212">
        <f>SUM(V109:V113)</f>
        <v>0</v>
      </c>
      <c r="W114" s="153">
        <f>IFERROR(((V114/U114)*1),0)</f>
        <v>0</v>
      </c>
      <c r="X114" s="307">
        <f>IFERROR(((1-(1-T114)*W114)*1),0)</f>
        <v>1</v>
      </c>
    </row>
    <row r="115" spans="1:24" ht="15.75" hidden="1" thickBot="1" x14ac:dyDescent="0.3">
      <c r="A115" s="440">
        <f>A109+1</f>
        <v>19</v>
      </c>
      <c r="B115" s="441"/>
      <c r="C115" s="425"/>
      <c r="D115" s="425"/>
      <c r="E115" s="148" t="s">
        <v>283</v>
      </c>
      <c r="F115" s="239">
        <v>0</v>
      </c>
      <c r="G115" s="239">
        <v>0</v>
      </c>
      <c r="H115" s="149">
        <f>F115+G115</f>
        <v>0</v>
      </c>
      <c r="I115" s="220">
        <f>IFERROR((H115/$H$120),0)</f>
        <v>0</v>
      </c>
      <c r="J115" s="283">
        <v>0</v>
      </c>
      <c r="K115" s="283">
        <v>0</v>
      </c>
      <c r="L115" s="282">
        <f>J115+K115</f>
        <v>0</v>
      </c>
      <c r="M115" s="220">
        <f>IFERROR((L115/$L$120),0)</f>
        <v>0</v>
      </c>
      <c r="N115" s="428">
        <v>0</v>
      </c>
      <c r="O115" s="283">
        <v>0</v>
      </c>
      <c r="P115" s="283">
        <v>0</v>
      </c>
      <c r="Q115" s="282">
        <f>O115+P115</f>
        <v>0</v>
      </c>
      <c r="R115" s="220">
        <f>IFERROR((Q115/$Q$120),0)</f>
        <v>0</v>
      </c>
      <c r="S115" s="444">
        <f>N120-Q120</f>
        <v>0</v>
      </c>
      <c r="T115" s="445">
        <f>IFERROR((S115/N120),0)</f>
        <v>0</v>
      </c>
      <c r="U115" s="283">
        <v>0</v>
      </c>
      <c r="V115" s="283">
        <v>0</v>
      </c>
      <c r="W115" s="150">
        <f>IFERROR(((V115/U115)*1),0)</f>
        <v>0</v>
      </c>
      <c r="X115" s="446"/>
    </row>
    <row r="116" spans="1:24" ht="15.75" hidden="1" thickBot="1" x14ac:dyDescent="0.3">
      <c r="A116" s="440"/>
      <c r="B116" s="441"/>
      <c r="C116" s="425"/>
      <c r="D116" s="425"/>
      <c r="E116" s="148" t="s">
        <v>284</v>
      </c>
      <c r="F116" s="239">
        <v>0</v>
      </c>
      <c r="G116" s="239">
        <v>0</v>
      </c>
      <c r="H116" s="149">
        <f t="shared" ref="H116:H119" si="22">F116+G116</f>
        <v>0</v>
      </c>
      <c r="I116" s="220">
        <f t="shared" ref="I116:I119" si="23">IFERROR((H116/$H$120),0)</f>
        <v>0</v>
      </c>
      <c r="J116" s="283">
        <v>0</v>
      </c>
      <c r="K116" s="283">
        <v>0</v>
      </c>
      <c r="L116" s="282">
        <f t="shared" ref="L116:L119" si="24">J116+K116</f>
        <v>0</v>
      </c>
      <c r="M116" s="220">
        <f t="shared" ref="M116:M119" si="25">IFERROR((L116/$L$120),0)</f>
        <v>0</v>
      </c>
      <c r="N116" s="428"/>
      <c r="O116" s="283">
        <v>0</v>
      </c>
      <c r="P116" s="283">
        <v>0</v>
      </c>
      <c r="Q116" s="282">
        <f t="shared" ref="Q116:Q119" si="26">O116+P116</f>
        <v>0</v>
      </c>
      <c r="R116" s="220">
        <f t="shared" ref="R116:R119" si="27">IFERROR((Q116/$Q$120),0)</f>
        <v>0</v>
      </c>
      <c r="S116" s="444"/>
      <c r="T116" s="445"/>
      <c r="U116" s="283">
        <v>0</v>
      </c>
      <c r="V116" s="283">
        <v>0</v>
      </c>
      <c r="W116" s="150">
        <f t="shared" ref="W116:W117" si="28">IFERROR(((V116/U116)*1),0)</f>
        <v>0</v>
      </c>
      <c r="X116" s="442"/>
    </row>
    <row r="117" spans="1:24" ht="15.75" hidden="1" thickBot="1" x14ac:dyDescent="0.3">
      <c r="A117" s="440"/>
      <c r="B117" s="441"/>
      <c r="C117" s="425"/>
      <c r="D117" s="425"/>
      <c r="E117" s="148" t="s">
        <v>285</v>
      </c>
      <c r="F117" s="239">
        <v>0</v>
      </c>
      <c r="G117" s="239">
        <v>0</v>
      </c>
      <c r="H117" s="149">
        <f t="shared" si="22"/>
        <v>0</v>
      </c>
      <c r="I117" s="220">
        <f t="shared" si="23"/>
        <v>0</v>
      </c>
      <c r="J117" s="283">
        <v>0</v>
      </c>
      <c r="K117" s="283">
        <v>0</v>
      </c>
      <c r="L117" s="282">
        <f t="shared" si="24"/>
        <v>0</v>
      </c>
      <c r="M117" s="220">
        <f t="shared" si="25"/>
        <v>0</v>
      </c>
      <c r="N117" s="428"/>
      <c r="O117" s="283">
        <v>0</v>
      </c>
      <c r="P117" s="283">
        <v>0</v>
      </c>
      <c r="Q117" s="282">
        <f t="shared" si="26"/>
        <v>0</v>
      </c>
      <c r="R117" s="220">
        <f t="shared" si="27"/>
        <v>0</v>
      </c>
      <c r="S117" s="444"/>
      <c r="T117" s="445"/>
      <c r="U117" s="283">
        <v>0</v>
      </c>
      <c r="V117" s="283">
        <v>0</v>
      </c>
      <c r="W117" s="150">
        <f t="shared" si="28"/>
        <v>0</v>
      </c>
      <c r="X117" s="442"/>
    </row>
    <row r="118" spans="1:24" ht="15.75" hidden="1" thickBot="1" x14ac:dyDescent="0.3">
      <c r="A118" s="440"/>
      <c r="B118" s="441"/>
      <c r="C118" s="425"/>
      <c r="D118" s="425"/>
      <c r="E118" s="148" t="s">
        <v>286</v>
      </c>
      <c r="F118" s="239">
        <v>0</v>
      </c>
      <c r="G118" s="239">
        <v>0</v>
      </c>
      <c r="H118" s="149">
        <f t="shared" si="22"/>
        <v>0</v>
      </c>
      <c r="I118" s="220">
        <f t="shared" si="23"/>
        <v>0</v>
      </c>
      <c r="J118" s="283">
        <v>0</v>
      </c>
      <c r="K118" s="283">
        <v>0</v>
      </c>
      <c r="L118" s="282">
        <f t="shared" si="24"/>
        <v>0</v>
      </c>
      <c r="M118" s="220">
        <f t="shared" si="25"/>
        <v>0</v>
      </c>
      <c r="N118" s="428"/>
      <c r="O118" s="283">
        <v>0</v>
      </c>
      <c r="P118" s="283">
        <v>0</v>
      </c>
      <c r="Q118" s="282">
        <f t="shared" si="26"/>
        <v>0</v>
      </c>
      <c r="R118" s="220">
        <f t="shared" si="27"/>
        <v>0</v>
      </c>
      <c r="S118" s="444"/>
      <c r="T118" s="445"/>
      <c r="U118" s="283">
        <v>0</v>
      </c>
      <c r="V118" s="283">
        <v>0</v>
      </c>
      <c r="W118" s="150">
        <f>IFERROR(((V118/U118)*1),0)</f>
        <v>0</v>
      </c>
      <c r="X118" s="442"/>
    </row>
    <row r="119" spans="1:24" ht="15.75" hidden="1" thickBot="1" x14ac:dyDescent="0.3">
      <c r="A119" s="440"/>
      <c r="B119" s="441"/>
      <c r="C119" s="425"/>
      <c r="D119" s="425"/>
      <c r="E119" s="148" t="s">
        <v>287</v>
      </c>
      <c r="F119" s="239">
        <v>0</v>
      </c>
      <c r="G119" s="239">
        <v>0</v>
      </c>
      <c r="H119" s="149">
        <f t="shared" si="22"/>
        <v>0</v>
      </c>
      <c r="I119" s="220">
        <f t="shared" si="23"/>
        <v>0</v>
      </c>
      <c r="J119" s="283">
        <v>0</v>
      </c>
      <c r="K119" s="283">
        <v>0</v>
      </c>
      <c r="L119" s="282">
        <f t="shared" si="24"/>
        <v>0</v>
      </c>
      <c r="M119" s="220">
        <f t="shared" si="25"/>
        <v>0</v>
      </c>
      <c r="N119" s="428"/>
      <c r="O119" s="283">
        <v>0</v>
      </c>
      <c r="P119" s="283">
        <v>0</v>
      </c>
      <c r="Q119" s="282">
        <f t="shared" si="26"/>
        <v>0</v>
      </c>
      <c r="R119" s="220">
        <f t="shared" si="27"/>
        <v>0</v>
      </c>
      <c r="S119" s="444"/>
      <c r="T119" s="445"/>
      <c r="U119" s="283">
        <v>0</v>
      </c>
      <c r="V119" s="283">
        <v>0</v>
      </c>
      <c r="W119" s="150">
        <f>IFERROR(((V119/U119)*1),0)</f>
        <v>0</v>
      </c>
      <c r="X119" s="443"/>
    </row>
    <row r="120" spans="1:24" ht="15.75" hidden="1" thickBot="1" x14ac:dyDescent="0.3">
      <c r="A120" s="437" t="s">
        <v>288</v>
      </c>
      <c r="B120" s="438"/>
      <c r="C120" s="439"/>
      <c r="D120" s="279"/>
      <c r="E120" s="151"/>
      <c r="F120" s="241">
        <f>SUM(F115:F119)</f>
        <v>0</v>
      </c>
      <c r="G120" s="241">
        <f t="shared" ref="G120:H120" si="29">SUM(G115:G119)</f>
        <v>0</v>
      </c>
      <c r="H120" s="152">
        <f t="shared" si="29"/>
        <v>0</v>
      </c>
      <c r="I120" s="221">
        <v>1</v>
      </c>
      <c r="J120" s="207">
        <f t="shared" ref="J120:L120" si="30">SUM(J115:J119)</f>
        <v>0</v>
      </c>
      <c r="K120" s="207">
        <f t="shared" si="30"/>
        <v>0</v>
      </c>
      <c r="L120" s="207">
        <f t="shared" si="30"/>
        <v>0</v>
      </c>
      <c r="M120" s="221">
        <v>1</v>
      </c>
      <c r="N120" s="207">
        <f>N115</f>
        <v>0</v>
      </c>
      <c r="O120" s="207">
        <f t="shared" ref="O120:Q120" si="31">SUM(O115:O119)</f>
        <v>0</v>
      </c>
      <c r="P120" s="207">
        <f t="shared" si="31"/>
        <v>0</v>
      </c>
      <c r="Q120" s="207">
        <f t="shared" si="31"/>
        <v>0</v>
      </c>
      <c r="R120" s="221">
        <v>1</v>
      </c>
      <c r="S120" s="207">
        <f>S115</f>
        <v>0</v>
      </c>
      <c r="T120" s="217">
        <f>T115</f>
        <v>0</v>
      </c>
      <c r="U120" s="211">
        <f>SUM(U115:U119)</f>
        <v>0</v>
      </c>
      <c r="V120" s="212">
        <f>SUM(V115:V119)</f>
        <v>0</v>
      </c>
      <c r="W120" s="153">
        <f>IFERROR(((V120/U120)*1),0)</f>
        <v>0</v>
      </c>
      <c r="X120" s="307">
        <f>IFERROR(((1-(1-T120)*W120)*1),0)</f>
        <v>1</v>
      </c>
    </row>
    <row r="121" spans="1:24" ht="15.75" hidden="1" thickBot="1" x14ac:dyDescent="0.3">
      <c r="A121" s="440">
        <f>A115+1</f>
        <v>20</v>
      </c>
      <c r="B121" s="441"/>
      <c r="C121" s="425"/>
      <c r="D121" s="425"/>
      <c r="E121" s="148" t="s">
        <v>283</v>
      </c>
      <c r="F121" s="239">
        <v>0</v>
      </c>
      <c r="G121" s="239">
        <v>0</v>
      </c>
      <c r="H121" s="149">
        <f>F121+G121</f>
        <v>0</v>
      </c>
      <c r="I121" s="220" t="e">
        <f>H121/$H$126</f>
        <v>#DIV/0!</v>
      </c>
      <c r="J121" s="283">
        <v>0</v>
      </c>
      <c r="K121" s="283">
        <v>0</v>
      </c>
      <c r="L121" s="282">
        <f>J121+K121</f>
        <v>0</v>
      </c>
      <c r="M121" s="220" t="e">
        <f>L121/$L$126</f>
        <v>#DIV/0!</v>
      </c>
      <c r="N121" s="428">
        <v>0</v>
      </c>
      <c r="O121" s="283">
        <v>0</v>
      </c>
      <c r="P121" s="283">
        <v>0</v>
      </c>
      <c r="Q121" s="282">
        <f>O121+P121</f>
        <v>0</v>
      </c>
      <c r="R121" s="220" t="e">
        <f>Q121/$Q$126</f>
        <v>#DIV/0!</v>
      </c>
      <c r="S121" s="444">
        <f>N126-Q126</f>
        <v>0</v>
      </c>
      <c r="T121" s="445">
        <f>IFERROR((S121/N126),0)</f>
        <v>0</v>
      </c>
      <c r="U121" s="283">
        <v>0</v>
      </c>
      <c r="V121" s="283">
        <v>0</v>
      </c>
      <c r="W121" s="150">
        <f>IFERROR(((V121/U121)*1),0)</f>
        <v>0</v>
      </c>
      <c r="X121" s="446"/>
    </row>
    <row r="122" spans="1:24" ht="15.75" hidden="1" thickBot="1" x14ac:dyDescent="0.3">
      <c r="A122" s="440"/>
      <c r="B122" s="441"/>
      <c r="C122" s="425"/>
      <c r="D122" s="425"/>
      <c r="E122" s="148" t="s">
        <v>284</v>
      </c>
      <c r="F122" s="239">
        <v>0</v>
      </c>
      <c r="G122" s="239">
        <v>0</v>
      </c>
      <c r="H122" s="149">
        <f t="shared" ref="H122:H125" si="32">F122+G122</f>
        <v>0</v>
      </c>
      <c r="I122" s="220" t="e">
        <f t="shared" ref="I122:I125" si="33">H122/$H$126</f>
        <v>#DIV/0!</v>
      </c>
      <c r="J122" s="283">
        <v>0</v>
      </c>
      <c r="K122" s="283">
        <v>0</v>
      </c>
      <c r="L122" s="282">
        <f t="shared" ref="L122:L125" si="34">J122+K122</f>
        <v>0</v>
      </c>
      <c r="M122" s="220" t="e">
        <f t="shared" ref="M122:M125" si="35">L122/$L$126</f>
        <v>#DIV/0!</v>
      </c>
      <c r="N122" s="428"/>
      <c r="O122" s="283">
        <v>0</v>
      </c>
      <c r="P122" s="283">
        <v>0</v>
      </c>
      <c r="Q122" s="282">
        <f t="shared" ref="Q122:Q125" si="36">O122+P122</f>
        <v>0</v>
      </c>
      <c r="R122" s="220" t="e">
        <f t="shared" ref="R122:R125" si="37">Q122/$Q$126</f>
        <v>#DIV/0!</v>
      </c>
      <c r="S122" s="444"/>
      <c r="T122" s="445"/>
      <c r="U122" s="283">
        <v>0</v>
      </c>
      <c r="V122" s="283">
        <v>0</v>
      </c>
      <c r="W122" s="150">
        <f t="shared" ref="W122:W123" si="38">IFERROR(((V122/U122)*1),0)</f>
        <v>0</v>
      </c>
      <c r="X122" s="442"/>
    </row>
    <row r="123" spans="1:24" ht="15.75" hidden="1" thickBot="1" x14ac:dyDescent="0.3">
      <c r="A123" s="440"/>
      <c r="B123" s="441"/>
      <c r="C123" s="425"/>
      <c r="D123" s="425"/>
      <c r="E123" s="148" t="s">
        <v>285</v>
      </c>
      <c r="F123" s="239">
        <v>0</v>
      </c>
      <c r="G123" s="239">
        <v>0</v>
      </c>
      <c r="H123" s="149">
        <f t="shared" si="32"/>
        <v>0</v>
      </c>
      <c r="I123" s="220" t="e">
        <f t="shared" si="33"/>
        <v>#DIV/0!</v>
      </c>
      <c r="J123" s="283">
        <v>0</v>
      </c>
      <c r="K123" s="283">
        <v>0</v>
      </c>
      <c r="L123" s="282">
        <f t="shared" si="34"/>
        <v>0</v>
      </c>
      <c r="M123" s="220" t="e">
        <f t="shared" si="35"/>
        <v>#DIV/0!</v>
      </c>
      <c r="N123" s="428"/>
      <c r="O123" s="283">
        <v>0</v>
      </c>
      <c r="P123" s="283">
        <v>0</v>
      </c>
      <c r="Q123" s="282">
        <f t="shared" si="36"/>
        <v>0</v>
      </c>
      <c r="R123" s="220" t="e">
        <f t="shared" si="37"/>
        <v>#DIV/0!</v>
      </c>
      <c r="S123" s="444"/>
      <c r="T123" s="445"/>
      <c r="U123" s="283">
        <v>0</v>
      </c>
      <c r="V123" s="283">
        <v>0</v>
      </c>
      <c r="W123" s="150">
        <f t="shared" si="38"/>
        <v>0</v>
      </c>
      <c r="X123" s="442"/>
    </row>
    <row r="124" spans="1:24" ht="15.75" hidden="1" thickBot="1" x14ac:dyDescent="0.3">
      <c r="A124" s="440"/>
      <c r="B124" s="441"/>
      <c r="C124" s="425"/>
      <c r="D124" s="425"/>
      <c r="E124" s="148" t="s">
        <v>286</v>
      </c>
      <c r="F124" s="239">
        <v>0</v>
      </c>
      <c r="G124" s="239">
        <v>0</v>
      </c>
      <c r="H124" s="149">
        <f t="shared" si="32"/>
        <v>0</v>
      </c>
      <c r="I124" s="220" t="e">
        <f t="shared" si="33"/>
        <v>#DIV/0!</v>
      </c>
      <c r="J124" s="283">
        <v>0</v>
      </c>
      <c r="K124" s="283">
        <v>0</v>
      </c>
      <c r="L124" s="282">
        <f t="shared" si="34"/>
        <v>0</v>
      </c>
      <c r="M124" s="220" t="e">
        <f t="shared" si="35"/>
        <v>#DIV/0!</v>
      </c>
      <c r="N124" s="428"/>
      <c r="O124" s="283">
        <v>0</v>
      </c>
      <c r="P124" s="283">
        <v>0</v>
      </c>
      <c r="Q124" s="282">
        <f t="shared" si="36"/>
        <v>0</v>
      </c>
      <c r="R124" s="220" t="e">
        <f t="shared" si="37"/>
        <v>#DIV/0!</v>
      </c>
      <c r="S124" s="444"/>
      <c r="T124" s="445"/>
      <c r="U124" s="283">
        <v>0</v>
      </c>
      <c r="V124" s="283">
        <v>0</v>
      </c>
      <c r="W124" s="150">
        <f>IFERROR(((V124/U124)*1),0)</f>
        <v>0</v>
      </c>
      <c r="X124" s="442"/>
    </row>
    <row r="125" spans="1:24" ht="15.75" hidden="1" thickBot="1" x14ac:dyDescent="0.3">
      <c r="A125" s="440"/>
      <c r="B125" s="441"/>
      <c r="C125" s="425"/>
      <c r="D125" s="425"/>
      <c r="E125" s="148" t="s">
        <v>287</v>
      </c>
      <c r="F125" s="239">
        <v>0</v>
      </c>
      <c r="G125" s="239">
        <v>0</v>
      </c>
      <c r="H125" s="149">
        <f t="shared" si="32"/>
        <v>0</v>
      </c>
      <c r="I125" s="220" t="e">
        <f t="shared" si="33"/>
        <v>#DIV/0!</v>
      </c>
      <c r="J125" s="283">
        <v>0</v>
      </c>
      <c r="K125" s="283">
        <v>0</v>
      </c>
      <c r="L125" s="282">
        <f t="shared" si="34"/>
        <v>0</v>
      </c>
      <c r="M125" s="220" t="e">
        <f t="shared" si="35"/>
        <v>#DIV/0!</v>
      </c>
      <c r="N125" s="428"/>
      <c r="O125" s="283">
        <v>0</v>
      </c>
      <c r="P125" s="283">
        <v>0</v>
      </c>
      <c r="Q125" s="282">
        <f t="shared" si="36"/>
        <v>0</v>
      </c>
      <c r="R125" s="220" t="e">
        <f t="shared" si="37"/>
        <v>#DIV/0!</v>
      </c>
      <c r="S125" s="444"/>
      <c r="T125" s="445"/>
      <c r="U125" s="283">
        <v>0</v>
      </c>
      <c r="V125" s="283">
        <v>0</v>
      </c>
      <c r="W125" s="150">
        <f>IFERROR(((V125/U125)*1),0)</f>
        <v>0</v>
      </c>
      <c r="X125" s="443"/>
    </row>
    <row r="126" spans="1:24" ht="15.75" hidden="1" thickBot="1" x14ac:dyDescent="0.3">
      <c r="A126" s="437" t="s">
        <v>288</v>
      </c>
      <c r="B126" s="438"/>
      <c r="C126" s="439"/>
      <c r="D126" s="279"/>
      <c r="E126" s="151"/>
      <c r="F126" s="241">
        <f>SUM(F121:F125)</f>
        <v>0</v>
      </c>
      <c r="G126" s="241">
        <f t="shared" ref="G126:H126" si="39">SUM(G121:G125)</f>
        <v>0</v>
      </c>
      <c r="H126" s="152">
        <f t="shared" si="39"/>
        <v>0</v>
      </c>
      <c r="I126" s="221">
        <v>1</v>
      </c>
      <c r="J126" s="207">
        <f t="shared" ref="J126:L126" si="40">SUM(J121:J125)</f>
        <v>0</v>
      </c>
      <c r="K126" s="207">
        <f t="shared" si="40"/>
        <v>0</v>
      </c>
      <c r="L126" s="207">
        <f t="shared" si="40"/>
        <v>0</v>
      </c>
      <c r="M126" s="221">
        <v>1</v>
      </c>
      <c r="N126" s="207">
        <f>N121</f>
        <v>0</v>
      </c>
      <c r="O126" s="207">
        <f t="shared" ref="O126:Q126" si="41">SUM(O121:O125)</f>
        <v>0</v>
      </c>
      <c r="P126" s="207">
        <f t="shared" si="41"/>
        <v>0</v>
      </c>
      <c r="Q126" s="207">
        <f t="shared" si="41"/>
        <v>0</v>
      </c>
      <c r="R126" s="221">
        <v>1</v>
      </c>
      <c r="S126" s="207">
        <f>S121</f>
        <v>0</v>
      </c>
      <c r="T126" s="217">
        <f>T121</f>
        <v>0</v>
      </c>
      <c r="U126" s="211">
        <f>SUM(U121:U125)</f>
        <v>0</v>
      </c>
      <c r="V126" s="212">
        <f>SUM(V121:V125)</f>
        <v>0</v>
      </c>
      <c r="W126" s="153">
        <f>IFERROR(((V126/U126)*1),0)</f>
        <v>0</v>
      </c>
      <c r="X126" s="307">
        <f>IFERROR(((1-(1-T126)*W126)*1),0)</f>
        <v>1</v>
      </c>
    </row>
    <row r="127" spans="1:24" ht="15.75" hidden="1" thickBot="1" x14ac:dyDescent="0.3">
      <c r="A127" s="440">
        <f>A121+1</f>
        <v>21</v>
      </c>
      <c r="B127" s="441"/>
      <c r="C127" s="425"/>
      <c r="D127" s="425"/>
      <c r="E127" s="148" t="s">
        <v>283</v>
      </c>
      <c r="F127" s="239">
        <v>0</v>
      </c>
      <c r="G127" s="239">
        <v>0</v>
      </c>
      <c r="H127" s="149">
        <f>F127+G127</f>
        <v>0</v>
      </c>
      <c r="I127" s="220" t="e">
        <f>H127/$H$132</f>
        <v>#DIV/0!</v>
      </c>
      <c r="J127" s="283">
        <v>0</v>
      </c>
      <c r="K127" s="283">
        <v>0</v>
      </c>
      <c r="L127" s="282">
        <f>J127+K127</f>
        <v>0</v>
      </c>
      <c r="M127" s="220" t="e">
        <f>L127/$L$132</f>
        <v>#DIV/0!</v>
      </c>
      <c r="N127" s="428">
        <v>0</v>
      </c>
      <c r="O127" s="283">
        <v>0</v>
      </c>
      <c r="P127" s="283">
        <v>0</v>
      </c>
      <c r="Q127" s="282">
        <f>O127+P127</f>
        <v>0</v>
      </c>
      <c r="R127" s="220" t="e">
        <f>Q127/$Q$132</f>
        <v>#DIV/0!</v>
      </c>
      <c r="S127" s="444">
        <f>N132-Q132</f>
        <v>0</v>
      </c>
      <c r="T127" s="445">
        <f>IFERROR((S127/N132),0)</f>
        <v>0</v>
      </c>
      <c r="U127" s="283">
        <v>0</v>
      </c>
      <c r="V127" s="283">
        <v>0</v>
      </c>
      <c r="W127" s="150">
        <f>IFERROR(((V127/U127)*1),0)</f>
        <v>0</v>
      </c>
      <c r="X127" s="446"/>
    </row>
    <row r="128" spans="1:24" ht="15.75" hidden="1" thickBot="1" x14ac:dyDescent="0.3">
      <c r="A128" s="440"/>
      <c r="B128" s="441"/>
      <c r="C128" s="425"/>
      <c r="D128" s="425"/>
      <c r="E128" s="148" t="s">
        <v>284</v>
      </c>
      <c r="F128" s="239">
        <v>0</v>
      </c>
      <c r="G128" s="239">
        <v>0</v>
      </c>
      <c r="H128" s="149">
        <f t="shared" ref="H128:H131" si="42">F128+G128</f>
        <v>0</v>
      </c>
      <c r="I128" s="220" t="e">
        <f t="shared" ref="I128:I131" si="43">H128/$H$132</f>
        <v>#DIV/0!</v>
      </c>
      <c r="J128" s="283">
        <v>0</v>
      </c>
      <c r="K128" s="283">
        <v>0</v>
      </c>
      <c r="L128" s="282">
        <f t="shared" ref="L128:L131" si="44">J128+K128</f>
        <v>0</v>
      </c>
      <c r="M128" s="220" t="e">
        <f t="shared" ref="M128:M131" si="45">L128/$L$132</f>
        <v>#DIV/0!</v>
      </c>
      <c r="N128" s="428"/>
      <c r="O128" s="283">
        <v>0</v>
      </c>
      <c r="P128" s="283">
        <v>0</v>
      </c>
      <c r="Q128" s="282">
        <f t="shared" ref="Q128:Q131" si="46">O128+P128</f>
        <v>0</v>
      </c>
      <c r="R128" s="220" t="e">
        <f t="shared" ref="R128:R131" si="47">Q128/$Q$132</f>
        <v>#DIV/0!</v>
      </c>
      <c r="S128" s="444"/>
      <c r="T128" s="445"/>
      <c r="U128" s="283">
        <v>0</v>
      </c>
      <c r="V128" s="283">
        <v>0</v>
      </c>
      <c r="W128" s="150">
        <f t="shared" ref="W128:W129" si="48">IFERROR(((V128/U128)*1),0)</f>
        <v>0</v>
      </c>
      <c r="X128" s="442"/>
    </row>
    <row r="129" spans="1:24" ht="15.75" hidden="1" thickBot="1" x14ac:dyDescent="0.3">
      <c r="A129" s="440"/>
      <c r="B129" s="441"/>
      <c r="C129" s="425"/>
      <c r="D129" s="425"/>
      <c r="E129" s="148" t="s">
        <v>285</v>
      </c>
      <c r="F129" s="239">
        <v>0</v>
      </c>
      <c r="G129" s="239">
        <v>0</v>
      </c>
      <c r="H129" s="149">
        <f t="shared" si="42"/>
        <v>0</v>
      </c>
      <c r="I129" s="220" t="e">
        <f t="shared" si="43"/>
        <v>#DIV/0!</v>
      </c>
      <c r="J129" s="283">
        <v>0</v>
      </c>
      <c r="K129" s="283">
        <v>0</v>
      </c>
      <c r="L129" s="282">
        <f t="shared" si="44"/>
        <v>0</v>
      </c>
      <c r="M129" s="220" t="e">
        <f t="shared" si="45"/>
        <v>#DIV/0!</v>
      </c>
      <c r="N129" s="428"/>
      <c r="O129" s="283">
        <v>0</v>
      </c>
      <c r="P129" s="283">
        <v>0</v>
      </c>
      <c r="Q129" s="282">
        <f t="shared" si="46"/>
        <v>0</v>
      </c>
      <c r="R129" s="220" t="e">
        <f t="shared" si="47"/>
        <v>#DIV/0!</v>
      </c>
      <c r="S129" s="444"/>
      <c r="T129" s="445"/>
      <c r="U129" s="283">
        <v>0</v>
      </c>
      <c r="V129" s="283">
        <v>0</v>
      </c>
      <c r="W129" s="150">
        <f t="shared" si="48"/>
        <v>0</v>
      </c>
      <c r="X129" s="442"/>
    </row>
    <row r="130" spans="1:24" ht="15.75" hidden="1" thickBot="1" x14ac:dyDescent="0.3">
      <c r="A130" s="440"/>
      <c r="B130" s="441"/>
      <c r="C130" s="425"/>
      <c r="D130" s="425"/>
      <c r="E130" s="148" t="s">
        <v>286</v>
      </c>
      <c r="F130" s="239">
        <v>0</v>
      </c>
      <c r="G130" s="239">
        <v>0</v>
      </c>
      <c r="H130" s="149">
        <f t="shared" si="42"/>
        <v>0</v>
      </c>
      <c r="I130" s="220" t="e">
        <f t="shared" si="43"/>
        <v>#DIV/0!</v>
      </c>
      <c r="J130" s="283">
        <v>0</v>
      </c>
      <c r="K130" s="283">
        <v>0</v>
      </c>
      <c r="L130" s="282">
        <f t="shared" si="44"/>
        <v>0</v>
      </c>
      <c r="M130" s="220" t="e">
        <f t="shared" si="45"/>
        <v>#DIV/0!</v>
      </c>
      <c r="N130" s="428"/>
      <c r="O130" s="283">
        <v>0</v>
      </c>
      <c r="P130" s="283">
        <v>0</v>
      </c>
      <c r="Q130" s="282">
        <f t="shared" si="46"/>
        <v>0</v>
      </c>
      <c r="R130" s="220" t="e">
        <f t="shared" si="47"/>
        <v>#DIV/0!</v>
      </c>
      <c r="S130" s="444"/>
      <c r="T130" s="445"/>
      <c r="U130" s="283">
        <v>0</v>
      </c>
      <c r="V130" s="283">
        <v>0</v>
      </c>
      <c r="W130" s="150">
        <f>IFERROR(((V130/U130)*1),0)</f>
        <v>0</v>
      </c>
      <c r="X130" s="442"/>
    </row>
    <row r="131" spans="1:24" ht="15.75" hidden="1" thickBot="1" x14ac:dyDescent="0.3">
      <c r="A131" s="440"/>
      <c r="B131" s="441"/>
      <c r="C131" s="425"/>
      <c r="D131" s="425"/>
      <c r="E131" s="148" t="s">
        <v>287</v>
      </c>
      <c r="F131" s="239">
        <v>0</v>
      </c>
      <c r="G131" s="239">
        <v>0</v>
      </c>
      <c r="H131" s="149">
        <f t="shared" si="42"/>
        <v>0</v>
      </c>
      <c r="I131" s="220" t="e">
        <f t="shared" si="43"/>
        <v>#DIV/0!</v>
      </c>
      <c r="J131" s="283">
        <v>0</v>
      </c>
      <c r="K131" s="283">
        <v>0</v>
      </c>
      <c r="L131" s="282">
        <f t="shared" si="44"/>
        <v>0</v>
      </c>
      <c r="M131" s="220" t="e">
        <f t="shared" si="45"/>
        <v>#DIV/0!</v>
      </c>
      <c r="N131" s="428"/>
      <c r="O131" s="283">
        <v>0</v>
      </c>
      <c r="P131" s="283">
        <v>0</v>
      </c>
      <c r="Q131" s="282">
        <f t="shared" si="46"/>
        <v>0</v>
      </c>
      <c r="R131" s="220" t="e">
        <f t="shared" si="47"/>
        <v>#DIV/0!</v>
      </c>
      <c r="S131" s="444"/>
      <c r="T131" s="445"/>
      <c r="U131" s="283">
        <v>0</v>
      </c>
      <c r="V131" s="283">
        <v>0</v>
      </c>
      <c r="W131" s="150">
        <f>IFERROR(((V131/U131)*1),0)</f>
        <v>0</v>
      </c>
      <c r="X131" s="443"/>
    </row>
    <row r="132" spans="1:24" ht="15.75" hidden="1" thickBot="1" x14ac:dyDescent="0.3">
      <c r="A132" s="437" t="s">
        <v>288</v>
      </c>
      <c r="B132" s="438"/>
      <c r="C132" s="439"/>
      <c r="D132" s="279"/>
      <c r="E132" s="151"/>
      <c r="F132" s="241">
        <f>SUM(F127:F131)</f>
        <v>0</v>
      </c>
      <c r="G132" s="241">
        <f t="shared" ref="G132:H132" si="49">SUM(G127:G131)</f>
        <v>0</v>
      </c>
      <c r="H132" s="152">
        <f t="shared" si="49"/>
        <v>0</v>
      </c>
      <c r="I132" s="221">
        <v>1</v>
      </c>
      <c r="J132" s="207">
        <f t="shared" ref="J132:L132" si="50">SUM(J127:J131)</f>
        <v>0</v>
      </c>
      <c r="K132" s="207">
        <f t="shared" si="50"/>
        <v>0</v>
      </c>
      <c r="L132" s="207">
        <f t="shared" si="50"/>
        <v>0</v>
      </c>
      <c r="M132" s="221">
        <v>1</v>
      </c>
      <c r="N132" s="207">
        <f>N127</f>
        <v>0</v>
      </c>
      <c r="O132" s="207">
        <f t="shared" ref="O132:Q132" si="51">SUM(O127:O131)</f>
        <v>0</v>
      </c>
      <c r="P132" s="207">
        <f t="shared" si="51"/>
        <v>0</v>
      </c>
      <c r="Q132" s="207">
        <f t="shared" si="51"/>
        <v>0</v>
      </c>
      <c r="R132" s="221">
        <v>1</v>
      </c>
      <c r="S132" s="207">
        <f>S127</f>
        <v>0</v>
      </c>
      <c r="T132" s="217">
        <f>T127</f>
        <v>0</v>
      </c>
      <c r="U132" s="211">
        <f>SUM(U127:U131)</f>
        <v>0</v>
      </c>
      <c r="V132" s="212">
        <f>SUM(V127:V131)</f>
        <v>0</v>
      </c>
      <c r="W132" s="153">
        <f>IFERROR(((V132/U132)*1),0)</f>
        <v>0</v>
      </c>
      <c r="X132" s="307">
        <f>IFERROR(((1-(1-T132)*W132)*1),0)</f>
        <v>1</v>
      </c>
    </row>
    <row r="133" spans="1:24" ht="15.75" hidden="1" thickBot="1" x14ac:dyDescent="0.3">
      <c r="A133" s="440">
        <f>A127+1</f>
        <v>22</v>
      </c>
      <c r="B133" s="441"/>
      <c r="C133" s="425"/>
      <c r="D133" s="425"/>
      <c r="E133" s="148" t="s">
        <v>283</v>
      </c>
      <c r="F133" s="239">
        <v>0</v>
      </c>
      <c r="G133" s="239">
        <v>0</v>
      </c>
      <c r="H133" s="149">
        <f>F133+G133</f>
        <v>0</v>
      </c>
      <c r="I133" s="220" t="e">
        <f>H133/$H$138</f>
        <v>#DIV/0!</v>
      </c>
      <c r="J133" s="283">
        <v>0</v>
      </c>
      <c r="K133" s="283">
        <v>0</v>
      </c>
      <c r="L133" s="282">
        <f>J133+K133</f>
        <v>0</v>
      </c>
      <c r="M133" s="220" t="e">
        <f>L133/$L$138</f>
        <v>#DIV/0!</v>
      </c>
      <c r="N133" s="428">
        <v>0</v>
      </c>
      <c r="O133" s="283">
        <v>0</v>
      </c>
      <c r="P133" s="283">
        <v>0</v>
      </c>
      <c r="Q133" s="282">
        <f>O133+P133</f>
        <v>0</v>
      </c>
      <c r="R133" s="220" t="e">
        <f>Q133/$Q$138</f>
        <v>#DIV/0!</v>
      </c>
      <c r="S133" s="444">
        <f>N138-Q138</f>
        <v>0</v>
      </c>
      <c r="T133" s="445">
        <f>IFERROR((S133/N138),0)</f>
        <v>0</v>
      </c>
      <c r="U133" s="283">
        <v>0</v>
      </c>
      <c r="V133" s="283">
        <v>0</v>
      </c>
      <c r="W133" s="150">
        <f>IFERROR(((V133/U133)*1),0)</f>
        <v>0</v>
      </c>
      <c r="X133" s="446"/>
    </row>
    <row r="134" spans="1:24" ht="15.75" hidden="1" thickBot="1" x14ac:dyDescent="0.3">
      <c r="A134" s="440"/>
      <c r="B134" s="441"/>
      <c r="C134" s="425"/>
      <c r="D134" s="425"/>
      <c r="E134" s="148" t="s">
        <v>284</v>
      </c>
      <c r="F134" s="239">
        <v>0</v>
      </c>
      <c r="G134" s="239">
        <v>0</v>
      </c>
      <c r="H134" s="149">
        <f t="shared" ref="H134:H137" si="52">F134+G134</f>
        <v>0</v>
      </c>
      <c r="I134" s="220" t="e">
        <f t="shared" ref="I134:I137" si="53">H134/$H$138</f>
        <v>#DIV/0!</v>
      </c>
      <c r="J134" s="283">
        <v>0</v>
      </c>
      <c r="K134" s="283">
        <v>0</v>
      </c>
      <c r="L134" s="282">
        <f t="shared" ref="L134:L137" si="54">J134+K134</f>
        <v>0</v>
      </c>
      <c r="M134" s="220" t="e">
        <f t="shared" ref="M134:M137" si="55">L134/$L$138</f>
        <v>#DIV/0!</v>
      </c>
      <c r="N134" s="428"/>
      <c r="O134" s="283">
        <v>0</v>
      </c>
      <c r="P134" s="283">
        <v>0</v>
      </c>
      <c r="Q134" s="282">
        <f t="shared" ref="Q134:Q137" si="56">O134+P134</f>
        <v>0</v>
      </c>
      <c r="R134" s="220" t="e">
        <f t="shared" ref="R134:R137" si="57">Q134/$Q$138</f>
        <v>#DIV/0!</v>
      </c>
      <c r="S134" s="444"/>
      <c r="T134" s="445"/>
      <c r="U134" s="283">
        <v>0</v>
      </c>
      <c r="V134" s="283">
        <v>0</v>
      </c>
      <c r="W134" s="150">
        <f t="shared" ref="W134:W135" si="58">IFERROR(((V134/U134)*1),0)</f>
        <v>0</v>
      </c>
      <c r="X134" s="442"/>
    </row>
    <row r="135" spans="1:24" ht="15.75" hidden="1" thickBot="1" x14ac:dyDescent="0.3">
      <c r="A135" s="440"/>
      <c r="B135" s="441"/>
      <c r="C135" s="425"/>
      <c r="D135" s="425"/>
      <c r="E135" s="148" t="s">
        <v>285</v>
      </c>
      <c r="F135" s="239">
        <v>0</v>
      </c>
      <c r="G135" s="239">
        <v>0</v>
      </c>
      <c r="H135" s="149">
        <f t="shared" si="52"/>
        <v>0</v>
      </c>
      <c r="I135" s="220" t="e">
        <f t="shared" si="53"/>
        <v>#DIV/0!</v>
      </c>
      <c r="J135" s="283">
        <v>0</v>
      </c>
      <c r="K135" s="283">
        <v>0</v>
      </c>
      <c r="L135" s="282">
        <f t="shared" si="54"/>
        <v>0</v>
      </c>
      <c r="M135" s="220" t="e">
        <f t="shared" si="55"/>
        <v>#DIV/0!</v>
      </c>
      <c r="N135" s="428"/>
      <c r="O135" s="283">
        <v>0</v>
      </c>
      <c r="P135" s="283">
        <v>0</v>
      </c>
      <c r="Q135" s="282">
        <f t="shared" si="56"/>
        <v>0</v>
      </c>
      <c r="R135" s="220" t="e">
        <f t="shared" si="57"/>
        <v>#DIV/0!</v>
      </c>
      <c r="S135" s="444"/>
      <c r="T135" s="445"/>
      <c r="U135" s="283">
        <v>0</v>
      </c>
      <c r="V135" s="283">
        <v>0</v>
      </c>
      <c r="W135" s="150">
        <f t="shared" si="58"/>
        <v>0</v>
      </c>
      <c r="X135" s="442"/>
    </row>
    <row r="136" spans="1:24" ht="15.75" hidden="1" thickBot="1" x14ac:dyDescent="0.3">
      <c r="A136" s="440"/>
      <c r="B136" s="441"/>
      <c r="C136" s="425"/>
      <c r="D136" s="425"/>
      <c r="E136" s="148" t="s">
        <v>286</v>
      </c>
      <c r="F136" s="239">
        <v>0</v>
      </c>
      <c r="G136" s="239">
        <v>0</v>
      </c>
      <c r="H136" s="149">
        <f t="shared" si="52"/>
        <v>0</v>
      </c>
      <c r="I136" s="220" t="e">
        <f t="shared" si="53"/>
        <v>#DIV/0!</v>
      </c>
      <c r="J136" s="283">
        <v>0</v>
      </c>
      <c r="K136" s="283">
        <v>0</v>
      </c>
      <c r="L136" s="282">
        <f t="shared" si="54"/>
        <v>0</v>
      </c>
      <c r="M136" s="220" t="e">
        <f t="shared" si="55"/>
        <v>#DIV/0!</v>
      </c>
      <c r="N136" s="428"/>
      <c r="O136" s="283">
        <v>0</v>
      </c>
      <c r="P136" s="283">
        <v>0</v>
      </c>
      <c r="Q136" s="282">
        <f t="shared" si="56"/>
        <v>0</v>
      </c>
      <c r="R136" s="220" t="e">
        <f t="shared" si="57"/>
        <v>#DIV/0!</v>
      </c>
      <c r="S136" s="444"/>
      <c r="T136" s="445"/>
      <c r="U136" s="283">
        <v>0</v>
      </c>
      <c r="V136" s="283">
        <v>0</v>
      </c>
      <c r="W136" s="150">
        <f>IFERROR(((V136/U136)*1),0)</f>
        <v>0</v>
      </c>
      <c r="X136" s="442"/>
    </row>
    <row r="137" spans="1:24" ht="15.75" hidden="1" thickBot="1" x14ac:dyDescent="0.3">
      <c r="A137" s="440"/>
      <c r="B137" s="441"/>
      <c r="C137" s="425"/>
      <c r="D137" s="425"/>
      <c r="E137" s="148" t="s">
        <v>287</v>
      </c>
      <c r="F137" s="239">
        <v>0</v>
      </c>
      <c r="G137" s="239">
        <v>0</v>
      </c>
      <c r="H137" s="149">
        <f t="shared" si="52"/>
        <v>0</v>
      </c>
      <c r="I137" s="220" t="e">
        <f t="shared" si="53"/>
        <v>#DIV/0!</v>
      </c>
      <c r="J137" s="283">
        <v>0</v>
      </c>
      <c r="K137" s="283">
        <v>0</v>
      </c>
      <c r="L137" s="282">
        <f t="shared" si="54"/>
        <v>0</v>
      </c>
      <c r="M137" s="220" t="e">
        <f t="shared" si="55"/>
        <v>#DIV/0!</v>
      </c>
      <c r="N137" s="428"/>
      <c r="O137" s="283">
        <v>0</v>
      </c>
      <c r="P137" s="283">
        <v>0</v>
      </c>
      <c r="Q137" s="282">
        <f t="shared" si="56"/>
        <v>0</v>
      </c>
      <c r="R137" s="220" t="e">
        <f t="shared" si="57"/>
        <v>#DIV/0!</v>
      </c>
      <c r="S137" s="444"/>
      <c r="T137" s="445"/>
      <c r="U137" s="283">
        <v>0</v>
      </c>
      <c r="V137" s="283">
        <v>0</v>
      </c>
      <c r="W137" s="150">
        <f>IFERROR(((V137/U137)*1),0)</f>
        <v>0</v>
      </c>
      <c r="X137" s="443"/>
    </row>
    <row r="138" spans="1:24" ht="15.75" hidden="1" thickBot="1" x14ac:dyDescent="0.3">
      <c r="A138" s="437" t="s">
        <v>288</v>
      </c>
      <c r="B138" s="438"/>
      <c r="C138" s="439"/>
      <c r="D138" s="279"/>
      <c r="E138" s="151"/>
      <c r="F138" s="241">
        <f>SUM(F133:F137)</f>
        <v>0</v>
      </c>
      <c r="G138" s="241">
        <f t="shared" ref="G138:H138" si="59">SUM(G133:G137)</f>
        <v>0</v>
      </c>
      <c r="H138" s="152">
        <f t="shared" si="59"/>
        <v>0</v>
      </c>
      <c r="I138" s="221">
        <v>1</v>
      </c>
      <c r="J138" s="207">
        <f t="shared" ref="J138:L138" si="60">SUM(J133:J137)</f>
        <v>0</v>
      </c>
      <c r="K138" s="207">
        <f t="shared" si="60"/>
        <v>0</v>
      </c>
      <c r="L138" s="207">
        <f t="shared" si="60"/>
        <v>0</v>
      </c>
      <c r="M138" s="221">
        <v>1</v>
      </c>
      <c r="N138" s="207">
        <f>N133</f>
        <v>0</v>
      </c>
      <c r="O138" s="207">
        <f t="shared" ref="O138:Q138" si="61">SUM(O133:O137)</f>
        <v>0</v>
      </c>
      <c r="P138" s="207">
        <f t="shared" si="61"/>
        <v>0</v>
      </c>
      <c r="Q138" s="207">
        <f t="shared" si="61"/>
        <v>0</v>
      </c>
      <c r="R138" s="221">
        <v>1</v>
      </c>
      <c r="S138" s="207">
        <f>S133</f>
        <v>0</v>
      </c>
      <c r="T138" s="217">
        <f>T133</f>
        <v>0</v>
      </c>
      <c r="U138" s="211">
        <f>SUM(U133:U137)</f>
        <v>0</v>
      </c>
      <c r="V138" s="212">
        <f>SUM(V133:V137)</f>
        <v>0</v>
      </c>
      <c r="W138" s="153">
        <f>IFERROR(((V138/U138)*1),0)</f>
        <v>0</v>
      </c>
      <c r="X138" s="307">
        <f>IFERROR(((1-(1-T138)*W138)*1),0)</f>
        <v>1</v>
      </c>
    </row>
    <row r="139" spans="1:24" ht="15.75" hidden="1" thickBot="1" x14ac:dyDescent="0.3">
      <c r="A139" s="440">
        <f>A133+1</f>
        <v>23</v>
      </c>
      <c r="B139" s="441"/>
      <c r="C139" s="425"/>
      <c r="D139" s="425"/>
      <c r="E139" s="148" t="s">
        <v>283</v>
      </c>
      <c r="F139" s="239">
        <v>0</v>
      </c>
      <c r="G139" s="239">
        <v>0</v>
      </c>
      <c r="H139" s="149">
        <f>F139+G139</f>
        <v>0</v>
      </c>
      <c r="I139" s="220" t="e">
        <f>H139/$H$144</f>
        <v>#DIV/0!</v>
      </c>
      <c r="J139" s="283">
        <v>0</v>
      </c>
      <c r="K139" s="283">
        <v>0</v>
      </c>
      <c r="L139" s="282">
        <f>J139+K139</f>
        <v>0</v>
      </c>
      <c r="M139" s="220" t="e">
        <f>L139/$L$144</f>
        <v>#DIV/0!</v>
      </c>
      <c r="N139" s="428">
        <v>0</v>
      </c>
      <c r="O139" s="283">
        <v>0</v>
      </c>
      <c r="P139" s="283">
        <v>0</v>
      </c>
      <c r="Q139" s="282">
        <f>O139+P139</f>
        <v>0</v>
      </c>
      <c r="R139" s="220" t="e">
        <f>Q139/$Q$144</f>
        <v>#DIV/0!</v>
      </c>
      <c r="S139" s="444">
        <f>N144-Q144</f>
        <v>0</v>
      </c>
      <c r="T139" s="445">
        <f>IFERROR((S139/N144),0)</f>
        <v>0</v>
      </c>
      <c r="U139" s="283">
        <v>0</v>
      </c>
      <c r="V139" s="283">
        <v>0</v>
      </c>
      <c r="W139" s="150">
        <f>IFERROR(((V139/U139)*1),0)</f>
        <v>0</v>
      </c>
      <c r="X139" s="446"/>
    </row>
    <row r="140" spans="1:24" ht="15.75" hidden="1" thickBot="1" x14ac:dyDescent="0.3">
      <c r="A140" s="440"/>
      <c r="B140" s="441"/>
      <c r="C140" s="425"/>
      <c r="D140" s="425"/>
      <c r="E140" s="148" t="s">
        <v>284</v>
      </c>
      <c r="F140" s="239">
        <v>0</v>
      </c>
      <c r="G140" s="239">
        <v>0</v>
      </c>
      <c r="H140" s="149">
        <f t="shared" ref="H140:H143" si="62">F140+G140</f>
        <v>0</v>
      </c>
      <c r="I140" s="220" t="e">
        <f t="shared" ref="I140:I143" si="63">H140/$H$144</f>
        <v>#DIV/0!</v>
      </c>
      <c r="J140" s="283">
        <v>0</v>
      </c>
      <c r="K140" s="283">
        <v>0</v>
      </c>
      <c r="L140" s="282">
        <f t="shared" ref="L140:L143" si="64">J140+K140</f>
        <v>0</v>
      </c>
      <c r="M140" s="220" t="e">
        <f t="shared" ref="M140:M143" si="65">L140/$L$144</f>
        <v>#DIV/0!</v>
      </c>
      <c r="N140" s="428"/>
      <c r="O140" s="283">
        <v>0</v>
      </c>
      <c r="P140" s="283">
        <v>0</v>
      </c>
      <c r="Q140" s="282">
        <f t="shared" ref="Q140:Q143" si="66">O140+P140</f>
        <v>0</v>
      </c>
      <c r="R140" s="220" t="e">
        <f t="shared" ref="R140:R143" si="67">Q140/$Q$144</f>
        <v>#DIV/0!</v>
      </c>
      <c r="S140" s="444"/>
      <c r="T140" s="445"/>
      <c r="U140" s="283">
        <v>0</v>
      </c>
      <c r="V140" s="283">
        <v>0</v>
      </c>
      <c r="W140" s="150">
        <f t="shared" ref="W140:W141" si="68">IFERROR(((V140/U140)*1),0)</f>
        <v>0</v>
      </c>
      <c r="X140" s="442"/>
    </row>
    <row r="141" spans="1:24" ht="15.75" hidden="1" thickBot="1" x14ac:dyDescent="0.3">
      <c r="A141" s="440"/>
      <c r="B141" s="441"/>
      <c r="C141" s="425"/>
      <c r="D141" s="425"/>
      <c r="E141" s="148" t="s">
        <v>285</v>
      </c>
      <c r="F141" s="239">
        <v>0</v>
      </c>
      <c r="G141" s="239">
        <v>0</v>
      </c>
      <c r="H141" s="149">
        <f t="shared" si="62"/>
        <v>0</v>
      </c>
      <c r="I141" s="220" t="e">
        <f t="shared" si="63"/>
        <v>#DIV/0!</v>
      </c>
      <c r="J141" s="283">
        <v>0</v>
      </c>
      <c r="K141" s="283">
        <v>0</v>
      </c>
      <c r="L141" s="282">
        <f t="shared" si="64"/>
        <v>0</v>
      </c>
      <c r="M141" s="220" t="e">
        <f t="shared" si="65"/>
        <v>#DIV/0!</v>
      </c>
      <c r="N141" s="428"/>
      <c r="O141" s="283">
        <v>0</v>
      </c>
      <c r="P141" s="283">
        <v>0</v>
      </c>
      <c r="Q141" s="282">
        <f t="shared" si="66"/>
        <v>0</v>
      </c>
      <c r="R141" s="220" t="e">
        <f t="shared" si="67"/>
        <v>#DIV/0!</v>
      </c>
      <c r="S141" s="444"/>
      <c r="T141" s="445"/>
      <c r="U141" s="283">
        <v>0</v>
      </c>
      <c r="V141" s="283">
        <v>0</v>
      </c>
      <c r="W141" s="150">
        <f t="shared" si="68"/>
        <v>0</v>
      </c>
      <c r="X141" s="442"/>
    </row>
    <row r="142" spans="1:24" ht="15.75" hidden="1" thickBot="1" x14ac:dyDescent="0.3">
      <c r="A142" s="440"/>
      <c r="B142" s="441"/>
      <c r="C142" s="425"/>
      <c r="D142" s="425"/>
      <c r="E142" s="148" t="s">
        <v>286</v>
      </c>
      <c r="F142" s="239">
        <v>0</v>
      </c>
      <c r="G142" s="239">
        <v>0</v>
      </c>
      <c r="H142" s="149">
        <f t="shared" si="62"/>
        <v>0</v>
      </c>
      <c r="I142" s="220" t="e">
        <f t="shared" si="63"/>
        <v>#DIV/0!</v>
      </c>
      <c r="J142" s="283">
        <v>0</v>
      </c>
      <c r="K142" s="283">
        <v>0</v>
      </c>
      <c r="L142" s="282">
        <f t="shared" si="64"/>
        <v>0</v>
      </c>
      <c r="M142" s="220" t="e">
        <f t="shared" si="65"/>
        <v>#DIV/0!</v>
      </c>
      <c r="N142" s="428"/>
      <c r="O142" s="283">
        <v>0</v>
      </c>
      <c r="P142" s="283">
        <v>0</v>
      </c>
      <c r="Q142" s="282">
        <f t="shared" si="66"/>
        <v>0</v>
      </c>
      <c r="R142" s="220" t="e">
        <f t="shared" si="67"/>
        <v>#DIV/0!</v>
      </c>
      <c r="S142" s="444"/>
      <c r="T142" s="445"/>
      <c r="U142" s="283">
        <v>0</v>
      </c>
      <c r="V142" s="283">
        <v>0</v>
      </c>
      <c r="W142" s="150">
        <f>IFERROR(((V142/U142)*1),0)</f>
        <v>0</v>
      </c>
      <c r="X142" s="442"/>
    </row>
    <row r="143" spans="1:24" ht="15.75" hidden="1" thickBot="1" x14ac:dyDescent="0.3">
      <c r="A143" s="440"/>
      <c r="B143" s="441"/>
      <c r="C143" s="425"/>
      <c r="D143" s="425"/>
      <c r="E143" s="148" t="s">
        <v>287</v>
      </c>
      <c r="F143" s="239">
        <v>0</v>
      </c>
      <c r="G143" s="239">
        <v>0</v>
      </c>
      <c r="H143" s="149">
        <f t="shared" si="62"/>
        <v>0</v>
      </c>
      <c r="I143" s="220" t="e">
        <f t="shared" si="63"/>
        <v>#DIV/0!</v>
      </c>
      <c r="J143" s="283">
        <v>0</v>
      </c>
      <c r="K143" s="283">
        <v>0</v>
      </c>
      <c r="L143" s="282">
        <f t="shared" si="64"/>
        <v>0</v>
      </c>
      <c r="M143" s="220" t="e">
        <f t="shared" si="65"/>
        <v>#DIV/0!</v>
      </c>
      <c r="N143" s="428"/>
      <c r="O143" s="283">
        <v>0</v>
      </c>
      <c r="P143" s="283">
        <v>0</v>
      </c>
      <c r="Q143" s="282">
        <f t="shared" si="66"/>
        <v>0</v>
      </c>
      <c r="R143" s="220" t="e">
        <f t="shared" si="67"/>
        <v>#DIV/0!</v>
      </c>
      <c r="S143" s="444"/>
      <c r="T143" s="445"/>
      <c r="U143" s="283">
        <v>0</v>
      </c>
      <c r="V143" s="283">
        <v>0</v>
      </c>
      <c r="W143" s="150">
        <f>IFERROR(((V143/U143)*1),0)</f>
        <v>0</v>
      </c>
      <c r="X143" s="443"/>
    </row>
    <row r="144" spans="1:24" ht="15.75" hidden="1" thickBot="1" x14ac:dyDescent="0.3">
      <c r="A144" s="437" t="s">
        <v>288</v>
      </c>
      <c r="B144" s="438"/>
      <c r="C144" s="439"/>
      <c r="D144" s="279"/>
      <c r="E144" s="151"/>
      <c r="F144" s="241">
        <f>SUM(F139:F143)</f>
        <v>0</v>
      </c>
      <c r="G144" s="241">
        <f t="shared" ref="G144:H144" si="69">SUM(G139:G143)</f>
        <v>0</v>
      </c>
      <c r="H144" s="152">
        <f t="shared" si="69"/>
        <v>0</v>
      </c>
      <c r="I144" s="221">
        <v>1</v>
      </c>
      <c r="J144" s="207">
        <f t="shared" ref="J144:L144" si="70">SUM(J139:J143)</f>
        <v>0</v>
      </c>
      <c r="K144" s="207">
        <f t="shared" si="70"/>
        <v>0</v>
      </c>
      <c r="L144" s="207">
        <f t="shared" si="70"/>
        <v>0</v>
      </c>
      <c r="M144" s="221">
        <v>1</v>
      </c>
      <c r="N144" s="207">
        <f>N139</f>
        <v>0</v>
      </c>
      <c r="O144" s="207">
        <f t="shared" ref="O144:Q144" si="71">SUM(O139:O143)</f>
        <v>0</v>
      </c>
      <c r="P144" s="207">
        <f t="shared" si="71"/>
        <v>0</v>
      </c>
      <c r="Q144" s="207">
        <f t="shared" si="71"/>
        <v>0</v>
      </c>
      <c r="R144" s="221">
        <v>1</v>
      </c>
      <c r="S144" s="207">
        <f>S139</f>
        <v>0</v>
      </c>
      <c r="T144" s="217">
        <f>T139</f>
        <v>0</v>
      </c>
      <c r="U144" s="211">
        <f>SUM(U139:U143)</f>
        <v>0</v>
      </c>
      <c r="V144" s="212">
        <f>SUM(V139:V143)</f>
        <v>0</v>
      </c>
      <c r="W144" s="153">
        <f>IFERROR(((V144/U144)*1),0)</f>
        <v>0</v>
      </c>
      <c r="X144" s="307">
        <f>IFERROR(((1-(1-T144)*W144)*1),0)</f>
        <v>1</v>
      </c>
    </row>
    <row r="145" spans="1:24" ht="15.75" hidden="1" thickBot="1" x14ac:dyDescent="0.3">
      <c r="A145" s="440">
        <f>A139+1</f>
        <v>24</v>
      </c>
      <c r="B145" s="441"/>
      <c r="C145" s="425"/>
      <c r="D145" s="425"/>
      <c r="E145" s="148" t="s">
        <v>283</v>
      </c>
      <c r="F145" s="239">
        <v>0</v>
      </c>
      <c r="G145" s="239">
        <v>0</v>
      </c>
      <c r="H145" s="149">
        <f>F145+G145</f>
        <v>0</v>
      </c>
      <c r="I145" s="220" t="e">
        <f>H145/$H$150</f>
        <v>#DIV/0!</v>
      </c>
      <c r="J145" s="283">
        <v>0</v>
      </c>
      <c r="K145" s="283">
        <v>0</v>
      </c>
      <c r="L145" s="282">
        <f>J145+K145</f>
        <v>0</v>
      </c>
      <c r="M145" s="220" t="e">
        <f>L145/$L$150</f>
        <v>#DIV/0!</v>
      </c>
      <c r="N145" s="428">
        <v>0</v>
      </c>
      <c r="O145" s="283">
        <v>0</v>
      </c>
      <c r="P145" s="283">
        <v>0</v>
      </c>
      <c r="Q145" s="282">
        <f>O145+P145</f>
        <v>0</v>
      </c>
      <c r="R145" s="220" t="e">
        <f>Q145/$Q$150</f>
        <v>#DIV/0!</v>
      </c>
      <c r="S145" s="444">
        <f>N150-Q150</f>
        <v>0</v>
      </c>
      <c r="T145" s="445">
        <f>IFERROR((S145/N150),0)</f>
        <v>0</v>
      </c>
      <c r="U145" s="283">
        <v>0</v>
      </c>
      <c r="V145" s="283">
        <v>0</v>
      </c>
      <c r="W145" s="150">
        <f>IFERROR(((V145/U145)*1),0)</f>
        <v>0</v>
      </c>
      <c r="X145" s="446"/>
    </row>
    <row r="146" spans="1:24" ht="15.75" hidden="1" thickBot="1" x14ac:dyDescent="0.3">
      <c r="A146" s="440"/>
      <c r="B146" s="441"/>
      <c r="C146" s="425"/>
      <c r="D146" s="425"/>
      <c r="E146" s="148" t="s">
        <v>284</v>
      </c>
      <c r="F146" s="239">
        <v>0</v>
      </c>
      <c r="G146" s="239">
        <v>0</v>
      </c>
      <c r="H146" s="149">
        <f t="shared" ref="H146:H149" si="72">F146+G146</f>
        <v>0</v>
      </c>
      <c r="I146" s="220" t="e">
        <f t="shared" ref="I146:I149" si="73">H146/$H$150</f>
        <v>#DIV/0!</v>
      </c>
      <c r="J146" s="283">
        <v>0</v>
      </c>
      <c r="K146" s="283">
        <v>0</v>
      </c>
      <c r="L146" s="282">
        <f t="shared" ref="L146:L149" si="74">J146+K146</f>
        <v>0</v>
      </c>
      <c r="M146" s="220" t="e">
        <f t="shared" ref="M146:M149" si="75">L146/$L$150</f>
        <v>#DIV/0!</v>
      </c>
      <c r="N146" s="428"/>
      <c r="O146" s="283">
        <v>0</v>
      </c>
      <c r="P146" s="283">
        <v>0</v>
      </c>
      <c r="Q146" s="282">
        <f t="shared" ref="Q146:Q149" si="76">O146+P146</f>
        <v>0</v>
      </c>
      <c r="R146" s="220" t="e">
        <f t="shared" ref="R146:R149" si="77">Q146/$Q$150</f>
        <v>#DIV/0!</v>
      </c>
      <c r="S146" s="444"/>
      <c r="T146" s="445"/>
      <c r="U146" s="283">
        <v>0</v>
      </c>
      <c r="V146" s="283">
        <v>0</v>
      </c>
      <c r="W146" s="150">
        <f t="shared" ref="W146:W147" si="78">IFERROR(((V146/U146)*1),0)</f>
        <v>0</v>
      </c>
      <c r="X146" s="442"/>
    </row>
    <row r="147" spans="1:24" ht="15.75" hidden="1" thickBot="1" x14ac:dyDescent="0.3">
      <c r="A147" s="440"/>
      <c r="B147" s="441"/>
      <c r="C147" s="425"/>
      <c r="D147" s="425"/>
      <c r="E147" s="148" t="s">
        <v>285</v>
      </c>
      <c r="F147" s="239">
        <v>0</v>
      </c>
      <c r="G147" s="239">
        <v>0</v>
      </c>
      <c r="H147" s="149">
        <f t="shared" si="72"/>
        <v>0</v>
      </c>
      <c r="I147" s="220" t="e">
        <f t="shared" si="73"/>
        <v>#DIV/0!</v>
      </c>
      <c r="J147" s="283">
        <v>0</v>
      </c>
      <c r="K147" s="283">
        <v>0</v>
      </c>
      <c r="L147" s="282">
        <f t="shared" si="74"/>
        <v>0</v>
      </c>
      <c r="M147" s="220" t="e">
        <f t="shared" si="75"/>
        <v>#DIV/0!</v>
      </c>
      <c r="N147" s="428"/>
      <c r="O147" s="283">
        <v>0</v>
      </c>
      <c r="P147" s="283">
        <v>0</v>
      </c>
      <c r="Q147" s="282">
        <f t="shared" si="76"/>
        <v>0</v>
      </c>
      <c r="R147" s="220" t="e">
        <f t="shared" si="77"/>
        <v>#DIV/0!</v>
      </c>
      <c r="S147" s="444"/>
      <c r="T147" s="445"/>
      <c r="U147" s="283">
        <v>0</v>
      </c>
      <c r="V147" s="283">
        <v>0</v>
      </c>
      <c r="W147" s="150">
        <f t="shared" si="78"/>
        <v>0</v>
      </c>
      <c r="X147" s="442"/>
    </row>
    <row r="148" spans="1:24" ht="15.75" hidden="1" thickBot="1" x14ac:dyDescent="0.3">
      <c r="A148" s="440"/>
      <c r="B148" s="441"/>
      <c r="C148" s="425"/>
      <c r="D148" s="425"/>
      <c r="E148" s="148" t="s">
        <v>286</v>
      </c>
      <c r="F148" s="239">
        <v>0</v>
      </c>
      <c r="G148" s="239">
        <v>0</v>
      </c>
      <c r="H148" s="149">
        <f t="shared" si="72"/>
        <v>0</v>
      </c>
      <c r="I148" s="220" t="e">
        <f t="shared" si="73"/>
        <v>#DIV/0!</v>
      </c>
      <c r="J148" s="283">
        <v>0</v>
      </c>
      <c r="K148" s="283">
        <v>0</v>
      </c>
      <c r="L148" s="282">
        <f t="shared" si="74"/>
        <v>0</v>
      </c>
      <c r="M148" s="220" t="e">
        <f t="shared" si="75"/>
        <v>#DIV/0!</v>
      </c>
      <c r="N148" s="428"/>
      <c r="O148" s="283">
        <v>0</v>
      </c>
      <c r="P148" s="283">
        <v>0</v>
      </c>
      <c r="Q148" s="282">
        <f t="shared" si="76"/>
        <v>0</v>
      </c>
      <c r="R148" s="220" t="e">
        <f t="shared" si="77"/>
        <v>#DIV/0!</v>
      </c>
      <c r="S148" s="444"/>
      <c r="T148" s="445"/>
      <c r="U148" s="283">
        <v>0</v>
      </c>
      <c r="V148" s="283">
        <v>0</v>
      </c>
      <c r="W148" s="150">
        <f>IFERROR(((V148/U148)*1),0)</f>
        <v>0</v>
      </c>
      <c r="X148" s="442"/>
    </row>
    <row r="149" spans="1:24" ht="15.75" hidden="1" thickBot="1" x14ac:dyDescent="0.3">
      <c r="A149" s="440"/>
      <c r="B149" s="441"/>
      <c r="C149" s="425"/>
      <c r="D149" s="425"/>
      <c r="E149" s="148" t="s">
        <v>287</v>
      </c>
      <c r="F149" s="239">
        <v>0</v>
      </c>
      <c r="G149" s="239">
        <v>0</v>
      </c>
      <c r="H149" s="149">
        <f t="shared" si="72"/>
        <v>0</v>
      </c>
      <c r="I149" s="220" t="e">
        <f t="shared" si="73"/>
        <v>#DIV/0!</v>
      </c>
      <c r="J149" s="283">
        <v>0</v>
      </c>
      <c r="K149" s="283">
        <v>0</v>
      </c>
      <c r="L149" s="282">
        <f t="shared" si="74"/>
        <v>0</v>
      </c>
      <c r="M149" s="220" t="e">
        <f t="shared" si="75"/>
        <v>#DIV/0!</v>
      </c>
      <c r="N149" s="428"/>
      <c r="O149" s="283">
        <v>0</v>
      </c>
      <c r="P149" s="283">
        <v>0</v>
      </c>
      <c r="Q149" s="282">
        <f t="shared" si="76"/>
        <v>0</v>
      </c>
      <c r="R149" s="220" t="e">
        <f t="shared" si="77"/>
        <v>#DIV/0!</v>
      </c>
      <c r="S149" s="444"/>
      <c r="T149" s="445"/>
      <c r="U149" s="283">
        <v>0</v>
      </c>
      <c r="V149" s="283">
        <v>0</v>
      </c>
      <c r="W149" s="150">
        <f>IFERROR(((V149/U149)*1),0)</f>
        <v>0</v>
      </c>
      <c r="X149" s="443"/>
    </row>
    <row r="150" spans="1:24" ht="15.75" hidden="1" thickBot="1" x14ac:dyDescent="0.3">
      <c r="A150" s="437" t="s">
        <v>288</v>
      </c>
      <c r="B150" s="438"/>
      <c r="C150" s="439"/>
      <c r="D150" s="279"/>
      <c r="E150" s="151"/>
      <c r="F150" s="241">
        <f>SUM(F145:F149)</f>
        <v>0</v>
      </c>
      <c r="G150" s="241">
        <f t="shared" ref="G150:H150" si="79">SUM(G145:G149)</f>
        <v>0</v>
      </c>
      <c r="H150" s="152">
        <f t="shared" si="79"/>
        <v>0</v>
      </c>
      <c r="I150" s="221">
        <v>1</v>
      </c>
      <c r="J150" s="207">
        <f t="shared" ref="J150:L150" si="80">SUM(J145:J149)</f>
        <v>0</v>
      </c>
      <c r="K150" s="207">
        <f t="shared" si="80"/>
        <v>0</v>
      </c>
      <c r="L150" s="207">
        <f t="shared" si="80"/>
        <v>0</v>
      </c>
      <c r="M150" s="221">
        <v>1</v>
      </c>
      <c r="N150" s="207">
        <f>N145</f>
        <v>0</v>
      </c>
      <c r="O150" s="207">
        <f t="shared" ref="O150:Q150" si="81">SUM(O145:O149)</f>
        <v>0</v>
      </c>
      <c r="P150" s="207">
        <f t="shared" si="81"/>
        <v>0</v>
      </c>
      <c r="Q150" s="207">
        <f t="shared" si="81"/>
        <v>0</v>
      </c>
      <c r="R150" s="221">
        <v>1</v>
      </c>
      <c r="S150" s="207">
        <f>S145</f>
        <v>0</v>
      </c>
      <c r="T150" s="217">
        <f>T145</f>
        <v>0</v>
      </c>
      <c r="U150" s="211">
        <f>SUM(U145:U149)</f>
        <v>0</v>
      </c>
      <c r="V150" s="212">
        <f>SUM(V145:V149)</f>
        <v>0</v>
      </c>
      <c r="W150" s="153">
        <f>IFERROR(((V150/U150)*1),0)</f>
        <v>0</v>
      </c>
      <c r="X150" s="307">
        <f>IFERROR(((1-(1-T150)*W150)*1),0)</f>
        <v>1</v>
      </c>
    </row>
    <row r="151" spans="1:24" ht="15.75" hidden="1" thickBot="1" x14ac:dyDescent="0.3">
      <c r="A151" s="440">
        <f>A145+1</f>
        <v>25</v>
      </c>
      <c r="B151" s="441"/>
      <c r="C151" s="425"/>
      <c r="D151" s="425"/>
      <c r="E151" s="148" t="s">
        <v>283</v>
      </c>
      <c r="F151" s="239">
        <v>0</v>
      </c>
      <c r="G151" s="239">
        <v>0</v>
      </c>
      <c r="H151" s="149">
        <f>F151+G151</f>
        <v>0</v>
      </c>
      <c r="I151" s="220" t="e">
        <f>H151/$H$156</f>
        <v>#DIV/0!</v>
      </c>
      <c r="J151" s="283">
        <v>0</v>
      </c>
      <c r="K151" s="283">
        <v>0</v>
      </c>
      <c r="L151" s="282">
        <f>J151+K151</f>
        <v>0</v>
      </c>
      <c r="M151" s="220" t="e">
        <f>L151/$L$156</f>
        <v>#DIV/0!</v>
      </c>
      <c r="N151" s="428">
        <v>0</v>
      </c>
      <c r="O151" s="283">
        <v>0</v>
      </c>
      <c r="P151" s="283">
        <v>0</v>
      </c>
      <c r="Q151" s="282">
        <f>O151+P151</f>
        <v>0</v>
      </c>
      <c r="R151" s="220" t="e">
        <f>Q151/$Q$156</f>
        <v>#DIV/0!</v>
      </c>
      <c r="S151" s="444">
        <f>N156-Q156</f>
        <v>0</v>
      </c>
      <c r="T151" s="445">
        <f>IFERROR((S151/N156),0)</f>
        <v>0</v>
      </c>
      <c r="U151" s="283">
        <v>0</v>
      </c>
      <c r="V151" s="283">
        <v>0</v>
      </c>
      <c r="W151" s="150">
        <f>IFERROR(((V151/U151)*1),0)</f>
        <v>0</v>
      </c>
      <c r="X151" s="446"/>
    </row>
    <row r="152" spans="1:24" ht="15.75" hidden="1" thickBot="1" x14ac:dyDescent="0.3">
      <c r="A152" s="440"/>
      <c r="B152" s="441"/>
      <c r="C152" s="425"/>
      <c r="D152" s="425"/>
      <c r="E152" s="148" t="s">
        <v>284</v>
      </c>
      <c r="F152" s="239">
        <v>0</v>
      </c>
      <c r="G152" s="239">
        <v>0</v>
      </c>
      <c r="H152" s="149">
        <f t="shared" ref="H152:H155" si="82">F152+G152</f>
        <v>0</v>
      </c>
      <c r="I152" s="220" t="e">
        <f t="shared" ref="I152:I155" si="83">H152/$H$156</f>
        <v>#DIV/0!</v>
      </c>
      <c r="J152" s="283">
        <v>0</v>
      </c>
      <c r="K152" s="283">
        <v>0</v>
      </c>
      <c r="L152" s="282">
        <f t="shared" ref="L152:L155" si="84">J152+K152</f>
        <v>0</v>
      </c>
      <c r="M152" s="220" t="e">
        <f t="shared" ref="M152:M155" si="85">L152/$L$156</f>
        <v>#DIV/0!</v>
      </c>
      <c r="N152" s="428"/>
      <c r="O152" s="283">
        <v>0</v>
      </c>
      <c r="P152" s="283">
        <v>0</v>
      </c>
      <c r="Q152" s="282">
        <f t="shared" ref="Q152:Q155" si="86">O152+P152</f>
        <v>0</v>
      </c>
      <c r="R152" s="220" t="e">
        <f t="shared" ref="R152:R155" si="87">Q152/$Q$156</f>
        <v>#DIV/0!</v>
      </c>
      <c r="S152" s="444"/>
      <c r="T152" s="445"/>
      <c r="U152" s="283">
        <v>0</v>
      </c>
      <c r="V152" s="283">
        <v>0</v>
      </c>
      <c r="W152" s="150">
        <f t="shared" ref="W152:W153" si="88">IFERROR(((V152/U152)*1),0)</f>
        <v>0</v>
      </c>
      <c r="X152" s="442"/>
    </row>
    <row r="153" spans="1:24" ht="15.75" hidden="1" thickBot="1" x14ac:dyDescent="0.3">
      <c r="A153" s="440"/>
      <c r="B153" s="441"/>
      <c r="C153" s="425"/>
      <c r="D153" s="425"/>
      <c r="E153" s="148" t="s">
        <v>285</v>
      </c>
      <c r="F153" s="239">
        <v>0</v>
      </c>
      <c r="G153" s="239">
        <v>0</v>
      </c>
      <c r="H153" s="149">
        <f t="shared" si="82"/>
        <v>0</v>
      </c>
      <c r="I153" s="220" t="e">
        <f t="shared" si="83"/>
        <v>#DIV/0!</v>
      </c>
      <c r="J153" s="283">
        <v>0</v>
      </c>
      <c r="K153" s="283">
        <v>0</v>
      </c>
      <c r="L153" s="282">
        <f t="shared" si="84"/>
        <v>0</v>
      </c>
      <c r="M153" s="220" t="e">
        <f t="shared" si="85"/>
        <v>#DIV/0!</v>
      </c>
      <c r="N153" s="428"/>
      <c r="O153" s="283">
        <v>0</v>
      </c>
      <c r="P153" s="283">
        <v>0</v>
      </c>
      <c r="Q153" s="282">
        <f t="shared" si="86"/>
        <v>0</v>
      </c>
      <c r="R153" s="220" t="e">
        <f t="shared" si="87"/>
        <v>#DIV/0!</v>
      </c>
      <c r="S153" s="444"/>
      <c r="T153" s="445"/>
      <c r="U153" s="283">
        <v>0</v>
      </c>
      <c r="V153" s="283">
        <v>0</v>
      </c>
      <c r="W153" s="150">
        <f t="shared" si="88"/>
        <v>0</v>
      </c>
      <c r="X153" s="442"/>
    </row>
    <row r="154" spans="1:24" ht="15.75" hidden="1" thickBot="1" x14ac:dyDescent="0.3">
      <c r="A154" s="440"/>
      <c r="B154" s="441"/>
      <c r="C154" s="425"/>
      <c r="D154" s="425"/>
      <c r="E154" s="148" t="s">
        <v>286</v>
      </c>
      <c r="F154" s="239">
        <v>0</v>
      </c>
      <c r="G154" s="239">
        <v>0</v>
      </c>
      <c r="H154" s="149">
        <f t="shared" si="82"/>
        <v>0</v>
      </c>
      <c r="I154" s="220" t="e">
        <f t="shared" si="83"/>
        <v>#DIV/0!</v>
      </c>
      <c r="J154" s="283">
        <v>0</v>
      </c>
      <c r="K154" s="283">
        <v>0</v>
      </c>
      <c r="L154" s="282">
        <f t="shared" si="84"/>
        <v>0</v>
      </c>
      <c r="M154" s="220" t="e">
        <f t="shared" si="85"/>
        <v>#DIV/0!</v>
      </c>
      <c r="N154" s="428"/>
      <c r="O154" s="283">
        <v>0</v>
      </c>
      <c r="P154" s="283">
        <v>0</v>
      </c>
      <c r="Q154" s="282">
        <f t="shared" si="86"/>
        <v>0</v>
      </c>
      <c r="R154" s="220" t="e">
        <f t="shared" si="87"/>
        <v>#DIV/0!</v>
      </c>
      <c r="S154" s="444"/>
      <c r="T154" s="445"/>
      <c r="U154" s="283">
        <v>0</v>
      </c>
      <c r="V154" s="283">
        <v>0</v>
      </c>
      <c r="W154" s="150">
        <f>IFERROR(((V154/U154)*1),0)</f>
        <v>0</v>
      </c>
      <c r="X154" s="442"/>
    </row>
    <row r="155" spans="1:24" ht="15.75" hidden="1" thickBot="1" x14ac:dyDescent="0.3">
      <c r="A155" s="440"/>
      <c r="B155" s="441"/>
      <c r="C155" s="425"/>
      <c r="D155" s="425"/>
      <c r="E155" s="148" t="s">
        <v>287</v>
      </c>
      <c r="F155" s="239">
        <v>0</v>
      </c>
      <c r="G155" s="239">
        <v>0</v>
      </c>
      <c r="H155" s="149">
        <f t="shared" si="82"/>
        <v>0</v>
      </c>
      <c r="I155" s="220" t="e">
        <f t="shared" si="83"/>
        <v>#DIV/0!</v>
      </c>
      <c r="J155" s="283">
        <v>0</v>
      </c>
      <c r="K155" s="283">
        <v>0</v>
      </c>
      <c r="L155" s="282">
        <f t="shared" si="84"/>
        <v>0</v>
      </c>
      <c r="M155" s="220" t="e">
        <f t="shared" si="85"/>
        <v>#DIV/0!</v>
      </c>
      <c r="N155" s="428"/>
      <c r="O155" s="283">
        <v>0</v>
      </c>
      <c r="P155" s="283">
        <v>0</v>
      </c>
      <c r="Q155" s="282">
        <f t="shared" si="86"/>
        <v>0</v>
      </c>
      <c r="R155" s="220" t="e">
        <f t="shared" si="87"/>
        <v>#DIV/0!</v>
      </c>
      <c r="S155" s="444"/>
      <c r="T155" s="445"/>
      <c r="U155" s="283">
        <v>0</v>
      </c>
      <c r="V155" s="283">
        <v>0</v>
      </c>
      <c r="W155" s="150">
        <f>IFERROR(((V155/U155)*1),0)</f>
        <v>0</v>
      </c>
      <c r="X155" s="443"/>
    </row>
    <row r="156" spans="1:24" ht="15.75" hidden="1" thickBot="1" x14ac:dyDescent="0.3">
      <c r="A156" s="437" t="s">
        <v>288</v>
      </c>
      <c r="B156" s="438"/>
      <c r="C156" s="439"/>
      <c r="D156" s="279"/>
      <c r="E156" s="151"/>
      <c r="F156" s="241">
        <f>SUM(F151:F155)</f>
        <v>0</v>
      </c>
      <c r="G156" s="241">
        <f t="shared" ref="G156:H156" si="89">SUM(G151:G155)</f>
        <v>0</v>
      </c>
      <c r="H156" s="152">
        <f t="shared" si="89"/>
        <v>0</v>
      </c>
      <c r="I156" s="221">
        <v>1</v>
      </c>
      <c r="J156" s="207">
        <f t="shared" ref="J156:L156" si="90">SUM(J151:J155)</f>
        <v>0</v>
      </c>
      <c r="K156" s="207">
        <f t="shared" si="90"/>
        <v>0</v>
      </c>
      <c r="L156" s="207">
        <f t="shared" si="90"/>
        <v>0</v>
      </c>
      <c r="M156" s="221">
        <v>1</v>
      </c>
      <c r="N156" s="207">
        <f>N151</f>
        <v>0</v>
      </c>
      <c r="O156" s="207">
        <f t="shared" ref="O156:Q156" si="91">SUM(O151:O155)</f>
        <v>0</v>
      </c>
      <c r="P156" s="207">
        <f t="shared" si="91"/>
        <v>0</v>
      </c>
      <c r="Q156" s="207">
        <f t="shared" si="91"/>
        <v>0</v>
      </c>
      <c r="R156" s="221">
        <v>1</v>
      </c>
      <c r="S156" s="207">
        <f>S151</f>
        <v>0</v>
      </c>
      <c r="T156" s="217">
        <f>T151</f>
        <v>0</v>
      </c>
      <c r="U156" s="211">
        <f>SUM(U151:U155)</f>
        <v>0</v>
      </c>
      <c r="V156" s="212">
        <f>SUM(V151:V155)</f>
        <v>0</v>
      </c>
      <c r="W156" s="153">
        <f>IFERROR(((V156/U156)*1),0)</f>
        <v>0</v>
      </c>
      <c r="X156" s="307">
        <f>IFERROR(((1-(1-T156)*W156)*1),0)</f>
        <v>1</v>
      </c>
    </row>
    <row r="157" spans="1:24" ht="15.75" hidden="1" thickBot="1" x14ac:dyDescent="0.3">
      <c r="A157" s="440">
        <f>A151+1</f>
        <v>26</v>
      </c>
      <c r="B157" s="441"/>
      <c r="C157" s="425"/>
      <c r="D157" s="425"/>
      <c r="E157" s="148" t="s">
        <v>283</v>
      </c>
      <c r="F157" s="239">
        <v>0</v>
      </c>
      <c r="G157" s="239">
        <v>0</v>
      </c>
      <c r="H157" s="149">
        <f>F157+G157</f>
        <v>0</v>
      </c>
      <c r="I157" s="220" t="e">
        <f>H157/$H$162</f>
        <v>#DIV/0!</v>
      </c>
      <c r="J157" s="283">
        <v>0</v>
      </c>
      <c r="K157" s="283">
        <v>0</v>
      </c>
      <c r="L157" s="282">
        <f>J157+K157</f>
        <v>0</v>
      </c>
      <c r="M157" s="220" t="e">
        <f>L157/$L$162</f>
        <v>#DIV/0!</v>
      </c>
      <c r="N157" s="428">
        <v>0</v>
      </c>
      <c r="O157" s="283">
        <v>0</v>
      </c>
      <c r="P157" s="283">
        <v>0</v>
      </c>
      <c r="Q157" s="282">
        <f>O157+P157</f>
        <v>0</v>
      </c>
      <c r="R157" s="220" t="e">
        <f>Q157/$Q$162</f>
        <v>#DIV/0!</v>
      </c>
      <c r="S157" s="444">
        <f>N162-Q162</f>
        <v>0</v>
      </c>
      <c r="T157" s="445">
        <f>IFERROR((S157/N162),0)</f>
        <v>0</v>
      </c>
      <c r="U157" s="283">
        <v>0</v>
      </c>
      <c r="V157" s="283">
        <v>0</v>
      </c>
      <c r="W157" s="150">
        <f>IFERROR(((V157/U157)*1),0)</f>
        <v>0</v>
      </c>
      <c r="X157" s="446"/>
    </row>
    <row r="158" spans="1:24" ht="15.75" hidden="1" thickBot="1" x14ac:dyDescent="0.3">
      <c r="A158" s="440"/>
      <c r="B158" s="441"/>
      <c r="C158" s="425"/>
      <c r="D158" s="425"/>
      <c r="E158" s="148" t="s">
        <v>284</v>
      </c>
      <c r="F158" s="239">
        <v>0</v>
      </c>
      <c r="G158" s="239">
        <v>0</v>
      </c>
      <c r="H158" s="149">
        <f t="shared" ref="H158:H161" si="92">F158+G158</f>
        <v>0</v>
      </c>
      <c r="I158" s="220" t="e">
        <f t="shared" ref="I158:I161" si="93">H158/$H$162</f>
        <v>#DIV/0!</v>
      </c>
      <c r="J158" s="283">
        <v>0</v>
      </c>
      <c r="K158" s="283">
        <v>0</v>
      </c>
      <c r="L158" s="282">
        <f t="shared" ref="L158:L161" si="94">J158+K158</f>
        <v>0</v>
      </c>
      <c r="M158" s="220" t="e">
        <f t="shared" ref="M158:M161" si="95">L158/$L$162</f>
        <v>#DIV/0!</v>
      </c>
      <c r="N158" s="428"/>
      <c r="O158" s="283">
        <v>0</v>
      </c>
      <c r="P158" s="283">
        <v>0</v>
      </c>
      <c r="Q158" s="282">
        <f t="shared" ref="Q158:Q161" si="96">O158+P158</f>
        <v>0</v>
      </c>
      <c r="R158" s="220" t="e">
        <f t="shared" ref="R158:R161" si="97">Q158/$Q$162</f>
        <v>#DIV/0!</v>
      </c>
      <c r="S158" s="444"/>
      <c r="T158" s="445"/>
      <c r="U158" s="283">
        <v>0</v>
      </c>
      <c r="V158" s="283">
        <v>0</v>
      </c>
      <c r="W158" s="150">
        <f t="shared" ref="W158:W159" si="98">IFERROR(((V158/U158)*1),0)</f>
        <v>0</v>
      </c>
      <c r="X158" s="442"/>
    </row>
    <row r="159" spans="1:24" ht="15.75" hidden="1" thickBot="1" x14ac:dyDescent="0.3">
      <c r="A159" s="440"/>
      <c r="B159" s="441"/>
      <c r="C159" s="425"/>
      <c r="D159" s="425"/>
      <c r="E159" s="148" t="s">
        <v>285</v>
      </c>
      <c r="F159" s="239">
        <v>0</v>
      </c>
      <c r="G159" s="239">
        <v>0</v>
      </c>
      <c r="H159" s="149">
        <f t="shared" si="92"/>
        <v>0</v>
      </c>
      <c r="I159" s="220" t="e">
        <f t="shared" si="93"/>
        <v>#DIV/0!</v>
      </c>
      <c r="J159" s="283">
        <v>0</v>
      </c>
      <c r="K159" s="283">
        <v>0</v>
      </c>
      <c r="L159" s="282">
        <f t="shared" si="94"/>
        <v>0</v>
      </c>
      <c r="M159" s="220" t="e">
        <f t="shared" si="95"/>
        <v>#DIV/0!</v>
      </c>
      <c r="N159" s="428"/>
      <c r="O159" s="283">
        <v>0</v>
      </c>
      <c r="P159" s="283">
        <v>0</v>
      </c>
      <c r="Q159" s="282">
        <f t="shared" si="96"/>
        <v>0</v>
      </c>
      <c r="R159" s="220" t="e">
        <f t="shared" si="97"/>
        <v>#DIV/0!</v>
      </c>
      <c r="S159" s="444"/>
      <c r="T159" s="445"/>
      <c r="U159" s="283">
        <v>0</v>
      </c>
      <c r="V159" s="283">
        <v>0</v>
      </c>
      <c r="W159" s="150">
        <f t="shared" si="98"/>
        <v>0</v>
      </c>
      <c r="X159" s="442"/>
    </row>
    <row r="160" spans="1:24" ht="15.75" hidden="1" thickBot="1" x14ac:dyDescent="0.3">
      <c r="A160" s="440"/>
      <c r="B160" s="441"/>
      <c r="C160" s="425"/>
      <c r="D160" s="425"/>
      <c r="E160" s="148" t="s">
        <v>286</v>
      </c>
      <c r="F160" s="239">
        <v>0</v>
      </c>
      <c r="G160" s="239">
        <v>0</v>
      </c>
      <c r="H160" s="149">
        <f t="shared" si="92"/>
        <v>0</v>
      </c>
      <c r="I160" s="220" t="e">
        <f t="shared" si="93"/>
        <v>#DIV/0!</v>
      </c>
      <c r="J160" s="283">
        <v>0</v>
      </c>
      <c r="K160" s="283">
        <v>0</v>
      </c>
      <c r="L160" s="282">
        <f t="shared" si="94"/>
        <v>0</v>
      </c>
      <c r="M160" s="220" t="e">
        <f t="shared" si="95"/>
        <v>#DIV/0!</v>
      </c>
      <c r="N160" s="428"/>
      <c r="O160" s="283">
        <v>0</v>
      </c>
      <c r="P160" s="283">
        <v>0</v>
      </c>
      <c r="Q160" s="282">
        <f t="shared" si="96"/>
        <v>0</v>
      </c>
      <c r="R160" s="220" t="e">
        <f t="shared" si="97"/>
        <v>#DIV/0!</v>
      </c>
      <c r="S160" s="444"/>
      <c r="T160" s="445"/>
      <c r="U160" s="283">
        <v>0</v>
      </c>
      <c r="V160" s="283">
        <v>0</v>
      </c>
      <c r="W160" s="150">
        <f>IFERROR(((V160/U160)*1),0)</f>
        <v>0</v>
      </c>
      <c r="X160" s="442"/>
    </row>
    <row r="161" spans="1:24" ht="15.75" hidden="1" thickBot="1" x14ac:dyDescent="0.3">
      <c r="A161" s="440"/>
      <c r="B161" s="441"/>
      <c r="C161" s="425"/>
      <c r="D161" s="425"/>
      <c r="E161" s="148" t="s">
        <v>287</v>
      </c>
      <c r="F161" s="239">
        <v>0</v>
      </c>
      <c r="G161" s="239">
        <v>0</v>
      </c>
      <c r="H161" s="149">
        <f t="shared" si="92"/>
        <v>0</v>
      </c>
      <c r="I161" s="220" t="e">
        <f t="shared" si="93"/>
        <v>#DIV/0!</v>
      </c>
      <c r="J161" s="283">
        <v>0</v>
      </c>
      <c r="K161" s="283">
        <v>0</v>
      </c>
      <c r="L161" s="282">
        <f t="shared" si="94"/>
        <v>0</v>
      </c>
      <c r="M161" s="220" t="e">
        <f t="shared" si="95"/>
        <v>#DIV/0!</v>
      </c>
      <c r="N161" s="428"/>
      <c r="O161" s="283">
        <v>0</v>
      </c>
      <c r="P161" s="283">
        <v>0</v>
      </c>
      <c r="Q161" s="282">
        <f t="shared" si="96"/>
        <v>0</v>
      </c>
      <c r="R161" s="220" t="e">
        <f t="shared" si="97"/>
        <v>#DIV/0!</v>
      </c>
      <c r="S161" s="444"/>
      <c r="T161" s="445"/>
      <c r="U161" s="283">
        <v>0</v>
      </c>
      <c r="V161" s="283">
        <v>0</v>
      </c>
      <c r="W161" s="150">
        <f>IFERROR(((V161/U161)*1),0)</f>
        <v>0</v>
      </c>
      <c r="X161" s="443"/>
    </row>
    <row r="162" spans="1:24" ht="15.75" hidden="1" thickBot="1" x14ac:dyDescent="0.3">
      <c r="A162" s="437" t="s">
        <v>288</v>
      </c>
      <c r="B162" s="438"/>
      <c r="C162" s="439"/>
      <c r="D162" s="279"/>
      <c r="E162" s="151"/>
      <c r="F162" s="241">
        <f>SUM(F157:F161)</f>
        <v>0</v>
      </c>
      <c r="G162" s="241">
        <f t="shared" ref="G162:H162" si="99">SUM(G157:G161)</f>
        <v>0</v>
      </c>
      <c r="H162" s="152">
        <f t="shared" si="99"/>
        <v>0</v>
      </c>
      <c r="I162" s="221">
        <v>1</v>
      </c>
      <c r="J162" s="207">
        <f t="shared" ref="J162:L162" si="100">SUM(J157:J161)</f>
        <v>0</v>
      </c>
      <c r="K162" s="207">
        <f t="shared" si="100"/>
        <v>0</v>
      </c>
      <c r="L162" s="207">
        <f t="shared" si="100"/>
        <v>0</v>
      </c>
      <c r="M162" s="221">
        <v>1</v>
      </c>
      <c r="N162" s="207">
        <f>N157</f>
        <v>0</v>
      </c>
      <c r="O162" s="207">
        <f t="shared" ref="O162:Q162" si="101">SUM(O157:O161)</f>
        <v>0</v>
      </c>
      <c r="P162" s="207">
        <f t="shared" si="101"/>
        <v>0</v>
      </c>
      <c r="Q162" s="207">
        <f t="shared" si="101"/>
        <v>0</v>
      </c>
      <c r="R162" s="221">
        <v>1</v>
      </c>
      <c r="S162" s="207">
        <f>S157</f>
        <v>0</v>
      </c>
      <c r="T162" s="217">
        <f>T157</f>
        <v>0</v>
      </c>
      <c r="U162" s="211">
        <f>SUM(U157:U161)</f>
        <v>0</v>
      </c>
      <c r="V162" s="212">
        <f>SUM(V157:V161)</f>
        <v>0</v>
      </c>
      <c r="W162" s="153">
        <f>IFERROR(((V162/U162)*1),0)</f>
        <v>0</v>
      </c>
      <c r="X162" s="307">
        <f>IFERROR(((1-(1-T162)*W162)*1),0)</f>
        <v>1</v>
      </c>
    </row>
    <row r="163" spans="1:24" ht="15.75" hidden="1" thickBot="1" x14ac:dyDescent="0.3">
      <c r="A163" s="440">
        <f>A157+1</f>
        <v>27</v>
      </c>
      <c r="B163" s="441"/>
      <c r="C163" s="425"/>
      <c r="D163" s="425"/>
      <c r="E163" s="148" t="s">
        <v>283</v>
      </c>
      <c r="F163" s="239">
        <v>0</v>
      </c>
      <c r="G163" s="239">
        <v>0</v>
      </c>
      <c r="H163" s="149">
        <f>F163+G163</f>
        <v>0</v>
      </c>
      <c r="I163" s="220" t="e">
        <f>H163/$H$168</f>
        <v>#DIV/0!</v>
      </c>
      <c r="J163" s="283">
        <v>0</v>
      </c>
      <c r="K163" s="283">
        <v>0</v>
      </c>
      <c r="L163" s="282">
        <f>J163+K163</f>
        <v>0</v>
      </c>
      <c r="M163" s="220" t="e">
        <f>L163/$L$168</f>
        <v>#DIV/0!</v>
      </c>
      <c r="N163" s="428">
        <v>0</v>
      </c>
      <c r="O163" s="283">
        <v>0</v>
      </c>
      <c r="P163" s="283">
        <v>0</v>
      </c>
      <c r="Q163" s="282">
        <f>O163+P163</f>
        <v>0</v>
      </c>
      <c r="R163" s="220" t="e">
        <f>Q163/$Q$168</f>
        <v>#DIV/0!</v>
      </c>
      <c r="S163" s="444">
        <f>N168-Q168</f>
        <v>0</v>
      </c>
      <c r="T163" s="445">
        <f>IFERROR((S163/N168),0)</f>
        <v>0</v>
      </c>
      <c r="U163" s="283">
        <v>0</v>
      </c>
      <c r="V163" s="283">
        <v>0</v>
      </c>
      <c r="W163" s="150">
        <f>IFERROR(((V163/U163)*1),0)</f>
        <v>0</v>
      </c>
      <c r="X163" s="446"/>
    </row>
    <row r="164" spans="1:24" ht="15.75" hidden="1" thickBot="1" x14ac:dyDescent="0.3">
      <c r="A164" s="440"/>
      <c r="B164" s="441"/>
      <c r="C164" s="425"/>
      <c r="D164" s="425"/>
      <c r="E164" s="148" t="s">
        <v>284</v>
      </c>
      <c r="F164" s="239">
        <v>0</v>
      </c>
      <c r="G164" s="239">
        <v>0</v>
      </c>
      <c r="H164" s="149">
        <f t="shared" ref="H164:H167" si="102">F164+G164</f>
        <v>0</v>
      </c>
      <c r="I164" s="220" t="e">
        <f t="shared" ref="I164:I167" si="103">H164/$H$168</f>
        <v>#DIV/0!</v>
      </c>
      <c r="J164" s="283">
        <v>0</v>
      </c>
      <c r="K164" s="283">
        <v>0</v>
      </c>
      <c r="L164" s="282">
        <f t="shared" ref="L164:L167" si="104">J164+K164</f>
        <v>0</v>
      </c>
      <c r="M164" s="220" t="e">
        <f t="shared" ref="M164:M167" si="105">L164/$L$168</f>
        <v>#DIV/0!</v>
      </c>
      <c r="N164" s="428"/>
      <c r="O164" s="283">
        <v>0</v>
      </c>
      <c r="P164" s="283">
        <v>0</v>
      </c>
      <c r="Q164" s="282">
        <f t="shared" ref="Q164:Q167" si="106">O164+P164</f>
        <v>0</v>
      </c>
      <c r="R164" s="220" t="e">
        <f t="shared" ref="R164:R167" si="107">Q164/$Q$168</f>
        <v>#DIV/0!</v>
      </c>
      <c r="S164" s="444"/>
      <c r="T164" s="445"/>
      <c r="U164" s="283">
        <v>0</v>
      </c>
      <c r="V164" s="283">
        <v>0</v>
      </c>
      <c r="W164" s="150">
        <f t="shared" ref="W164:W165" si="108">IFERROR(((V164/U164)*1),0)</f>
        <v>0</v>
      </c>
      <c r="X164" s="442"/>
    </row>
    <row r="165" spans="1:24" ht="15.75" hidden="1" thickBot="1" x14ac:dyDescent="0.3">
      <c r="A165" s="440"/>
      <c r="B165" s="441"/>
      <c r="C165" s="425"/>
      <c r="D165" s="425"/>
      <c r="E165" s="148" t="s">
        <v>285</v>
      </c>
      <c r="F165" s="239">
        <v>0</v>
      </c>
      <c r="G165" s="239">
        <v>0</v>
      </c>
      <c r="H165" s="149">
        <f t="shared" si="102"/>
        <v>0</v>
      </c>
      <c r="I165" s="220" t="e">
        <f t="shared" si="103"/>
        <v>#DIV/0!</v>
      </c>
      <c r="J165" s="283">
        <v>0</v>
      </c>
      <c r="K165" s="283">
        <v>0</v>
      </c>
      <c r="L165" s="282">
        <f t="shared" si="104"/>
        <v>0</v>
      </c>
      <c r="M165" s="220" t="e">
        <f t="shared" si="105"/>
        <v>#DIV/0!</v>
      </c>
      <c r="N165" s="428"/>
      <c r="O165" s="283">
        <v>0</v>
      </c>
      <c r="P165" s="283">
        <v>0</v>
      </c>
      <c r="Q165" s="282">
        <f t="shared" si="106"/>
        <v>0</v>
      </c>
      <c r="R165" s="220" t="e">
        <f t="shared" si="107"/>
        <v>#DIV/0!</v>
      </c>
      <c r="S165" s="444"/>
      <c r="T165" s="445"/>
      <c r="U165" s="283">
        <v>0</v>
      </c>
      <c r="V165" s="283">
        <v>0</v>
      </c>
      <c r="W165" s="150">
        <f t="shared" si="108"/>
        <v>0</v>
      </c>
      <c r="X165" s="442"/>
    </row>
    <row r="166" spans="1:24" ht="15.75" hidden="1" thickBot="1" x14ac:dyDescent="0.3">
      <c r="A166" s="440"/>
      <c r="B166" s="441"/>
      <c r="C166" s="425"/>
      <c r="D166" s="425"/>
      <c r="E166" s="148" t="s">
        <v>286</v>
      </c>
      <c r="F166" s="239">
        <v>0</v>
      </c>
      <c r="G166" s="239">
        <v>0</v>
      </c>
      <c r="H166" s="149">
        <f t="shared" si="102"/>
        <v>0</v>
      </c>
      <c r="I166" s="220" t="e">
        <f t="shared" si="103"/>
        <v>#DIV/0!</v>
      </c>
      <c r="J166" s="283">
        <v>0</v>
      </c>
      <c r="K166" s="283">
        <v>0</v>
      </c>
      <c r="L166" s="282">
        <f t="shared" si="104"/>
        <v>0</v>
      </c>
      <c r="M166" s="220" t="e">
        <f t="shared" si="105"/>
        <v>#DIV/0!</v>
      </c>
      <c r="N166" s="428"/>
      <c r="O166" s="283">
        <v>0</v>
      </c>
      <c r="P166" s="283">
        <v>0</v>
      </c>
      <c r="Q166" s="282">
        <f t="shared" si="106"/>
        <v>0</v>
      </c>
      <c r="R166" s="220" t="e">
        <f t="shared" si="107"/>
        <v>#DIV/0!</v>
      </c>
      <c r="S166" s="444"/>
      <c r="T166" s="445"/>
      <c r="U166" s="283">
        <v>0</v>
      </c>
      <c r="V166" s="283">
        <v>0</v>
      </c>
      <c r="W166" s="150">
        <f>IFERROR(((V166/U166)*1),0)</f>
        <v>0</v>
      </c>
      <c r="X166" s="442"/>
    </row>
    <row r="167" spans="1:24" ht="15.75" hidden="1" thickBot="1" x14ac:dyDescent="0.3">
      <c r="A167" s="440"/>
      <c r="B167" s="441"/>
      <c r="C167" s="425"/>
      <c r="D167" s="425"/>
      <c r="E167" s="148" t="s">
        <v>287</v>
      </c>
      <c r="F167" s="239">
        <v>0</v>
      </c>
      <c r="G167" s="239">
        <v>0</v>
      </c>
      <c r="H167" s="149">
        <f t="shared" si="102"/>
        <v>0</v>
      </c>
      <c r="I167" s="220" t="e">
        <f t="shared" si="103"/>
        <v>#DIV/0!</v>
      </c>
      <c r="J167" s="283">
        <v>0</v>
      </c>
      <c r="K167" s="283">
        <v>0</v>
      </c>
      <c r="L167" s="282">
        <f t="shared" si="104"/>
        <v>0</v>
      </c>
      <c r="M167" s="220" t="e">
        <f t="shared" si="105"/>
        <v>#DIV/0!</v>
      </c>
      <c r="N167" s="428"/>
      <c r="O167" s="283">
        <v>0</v>
      </c>
      <c r="P167" s="283">
        <v>0</v>
      </c>
      <c r="Q167" s="282">
        <f t="shared" si="106"/>
        <v>0</v>
      </c>
      <c r="R167" s="220" t="e">
        <f t="shared" si="107"/>
        <v>#DIV/0!</v>
      </c>
      <c r="S167" s="444"/>
      <c r="T167" s="445"/>
      <c r="U167" s="283">
        <v>0</v>
      </c>
      <c r="V167" s="283">
        <v>0</v>
      </c>
      <c r="W167" s="150">
        <f>IFERROR(((V167/U167)*1),0)</f>
        <v>0</v>
      </c>
      <c r="X167" s="443"/>
    </row>
    <row r="168" spans="1:24" ht="15.75" hidden="1" thickBot="1" x14ac:dyDescent="0.3">
      <c r="A168" s="437" t="s">
        <v>288</v>
      </c>
      <c r="B168" s="438"/>
      <c r="C168" s="439"/>
      <c r="D168" s="279"/>
      <c r="E168" s="151"/>
      <c r="F168" s="241">
        <f>SUM(F163:F167)</f>
        <v>0</v>
      </c>
      <c r="G168" s="241">
        <f t="shared" ref="G168:H168" si="109">SUM(G163:G167)</f>
        <v>0</v>
      </c>
      <c r="H168" s="152">
        <f t="shared" si="109"/>
        <v>0</v>
      </c>
      <c r="I168" s="221">
        <v>1</v>
      </c>
      <c r="J168" s="207">
        <f t="shared" ref="J168:L168" si="110">SUM(J163:J167)</f>
        <v>0</v>
      </c>
      <c r="K168" s="207">
        <f t="shared" si="110"/>
        <v>0</v>
      </c>
      <c r="L168" s="207">
        <f t="shared" si="110"/>
        <v>0</v>
      </c>
      <c r="M168" s="221">
        <v>1</v>
      </c>
      <c r="N168" s="207">
        <f>N163</f>
        <v>0</v>
      </c>
      <c r="O168" s="207">
        <f t="shared" ref="O168:Q168" si="111">SUM(O163:O167)</f>
        <v>0</v>
      </c>
      <c r="P168" s="207">
        <f t="shared" si="111"/>
        <v>0</v>
      </c>
      <c r="Q168" s="207">
        <f t="shared" si="111"/>
        <v>0</v>
      </c>
      <c r="R168" s="221">
        <v>1</v>
      </c>
      <c r="S168" s="207">
        <f>S163</f>
        <v>0</v>
      </c>
      <c r="T168" s="217">
        <f>T163</f>
        <v>0</v>
      </c>
      <c r="U168" s="211">
        <f>SUM(U163:U167)</f>
        <v>0</v>
      </c>
      <c r="V168" s="212">
        <f>SUM(V163:V167)</f>
        <v>0</v>
      </c>
      <c r="W168" s="153">
        <f>IFERROR(((V168/U168)*1),0)</f>
        <v>0</v>
      </c>
      <c r="X168" s="307">
        <f>IFERROR(((1-(1-T168)*W168)*1),0)</f>
        <v>1</v>
      </c>
    </row>
    <row r="169" spans="1:24" ht="15.75" hidden="1" thickBot="1" x14ac:dyDescent="0.3">
      <c r="A169" s="440">
        <f>A163+1</f>
        <v>28</v>
      </c>
      <c r="B169" s="441"/>
      <c r="C169" s="425"/>
      <c r="D169" s="425"/>
      <c r="E169" s="148" t="s">
        <v>283</v>
      </c>
      <c r="F169" s="239">
        <v>0</v>
      </c>
      <c r="G169" s="239">
        <v>0</v>
      </c>
      <c r="H169" s="149">
        <f>F169+G169</f>
        <v>0</v>
      </c>
      <c r="I169" s="220" t="e">
        <f>H169/$H$174</f>
        <v>#DIV/0!</v>
      </c>
      <c r="J169" s="283">
        <v>0</v>
      </c>
      <c r="K169" s="283">
        <v>0</v>
      </c>
      <c r="L169" s="282">
        <f>J169+K169</f>
        <v>0</v>
      </c>
      <c r="M169" s="220" t="e">
        <f>L169/$L$174</f>
        <v>#DIV/0!</v>
      </c>
      <c r="N169" s="428">
        <v>0</v>
      </c>
      <c r="O169" s="283">
        <v>0</v>
      </c>
      <c r="P169" s="283">
        <v>0</v>
      </c>
      <c r="Q169" s="282">
        <f>O169+P169</f>
        <v>0</v>
      </c>
      <c r="R169" s="220" t="e">
        <f>Q169/$Q$174</f>
        <v>#DIV/0!</v>
      </c>
      <c r="S169" s="444">
        <f>N174-Q174</f>
        <v>0</v>
      </c>
      <c r="T169" s="445">
        <f>IFERROR((S169/N174),0)</f>
        <v>0</v>
      </c>
      <c r="U169" s="283">
        <v>0</v>
      </c>
      <c r="V169" s="283">
        <v>0</v>
      </c>
      <c r="W169" s="150">
        <f>IFERROR(((V169/U169)*1),0)</f>
        <v>0</v>
      </c>
      <c r="X169" s="446"/>
    </row>
    <row r="170" spans="1:24" ht="15.75" hidden="1" thickBot="1" x14ac:dyDescent="0.3">
      <c r="A170" s="440"/>
      <c r="B170" s="441"/>
      <c r="C170" s="425"/>
      <c r="D170" s="425"/>
      <c r="E170" s="148" t="s">
        <v>284</v>
      </c>
      <c r="F170" s="239">
        <v>0</v>
      </c>
      <c r="G170" s="239">
        <v>0</v>
      </c>
      <c r="H170" s="149">
        <f t="shared" ref="H170:H173" si="112">F170+G170</f>
        <v>0</v>
      </c>
      <c r="I170" s="220" t="e">
        <f t="shared" ref="I170:I173" si="113">H170/$H$174</f>
        <v>#DIV/0!</v>
      </c>
      <c r="J170" s="283">
        <v>0</v>
      </c>
      <c r="K170" s="283">
        <v>0</v>
      </c>
      <c r="L170" s="282">
        <f t="shared" ref="L170:L173" si="114">J170+K170</f>
        <v>0</v>
      </c>
      <c r="M170" s="220" t="e">
        <f t="shared" ref="M170:M173" si="115">L170/$L$174</f>
        <v>#DIV/0!</v>
      </c>
      <c r="N170" s="428"/>
      <c r="O170" s="283">
        <v>0</v>
      </c>
      <c r="P170" s="283">
        <v>0</v>
      </c>
      <c r="Q170" s="282">
        <f t="shared" ref="Q170:Q173" si="116">O170+P170</f>
        <v>0</v>
      </c>
      <c r="R170" s="220" t="e">
        <f t="shared" ref="R170:R173" si="117">Q170/$Q$174</f>
        <v>#DIV/0!</v>
      </c>
      <c r="S170" s="444"/>
      <c r="T170" s="445"/>
      <c r="U170" s="283">
        <v>0</v>
      </c>
      <c r="V170" s="283">
        <v>0</v>
      </c>
      <c r="W170" s="150">
        <f t="shared" ref="W170:W171" si="118">IFERROR(((V170/U170)*1),0)</f>
        <v>0</v>
      </c>
      <c r="X170" s="442"/>
    </row>
    <row r="171" spans="1:24" ht="15.75" hidden="1" thickBot="1" x14ac:dyDescent="0.3">
      <c r="A171" s="440"/>
      <c r="B171" s="441"/>
      <c r="C171" s="425"/>
      <c r="D171" s="425"/>
      <c r="E171" s="148" t="s">
        <v>285</v>
      </c>
      <c r="F171" s="239">
        <v>0</v>
      </c>
      <c r="G171" s="239">
        <v>0</v>
      </c>
      <c r="H171" s="149">
        <f t="shared" si="112"/>
        <v>0</v>
      </c>
      <c r="I171" s="220" t="e">
        <f t="shared" si="113"/>
        <v>#DIV/0!</v>
      </c>
      <c r="J171" s="283">
        <v>0</v>
      </c>
      <c r="K171" s="283">
        <v>0</v>
      </c>
      <c r="L171" s="282">
        <f t="shared" si="114"/>
        <v>0</v>
      </c>
      <c r="M171" s="220" t="e">
        <f t="shared" si="115"/>
        <v>#DIV/0!</v>
      </c>
      <c r="N171" s="428"/>
      <c r="O171" s="283">
        <v>0</v>
      </c>
      <c r="P171" s="283">
        <v>0</v>
      </c>
      <c r="Q171" s="282">
        <f t="shared" si="116"/>
        <v>0</v>
      </c>
      <c r="R171" s="220" t="e">
        <f t="shared" si="117"/>
        <v>#DIV/0!</v>
      </c>
      <c r="S171" s="444"/>
      <c r="T171" s="445"/>
      <c r="U171" s="283">
        <v>0</v>
      </c>
      <c r="V171" s="283">
        <v>0</v>
      </c>
      <c r="W171" s="150">
        <f t="shared" si="118"/>
        <v>0</v>
      </c>
      <c r="X171" s="442"/>
    </row>
    <row r="172" spans="1:24" ht="15.75" hidden="1" thickBot="1" x14ac:dyDescent="0.3">
      <c r="A172" s="440"/>
      <c r="B172" s="441"/>
      <c r="C172" s="425"/>
      <c r="D172" s="425"/>
      <c r="E172" s="148" t="s">
        <v>286</v>
      </c>
      <c r="F172" s="239">
        <v>0</v>
      </c>
      <c r="G172" s="239">
        <v>0</v>
      </c>
      <c r="H172" s="149">
        <f t="shared" si="112"/>
        <v>0</v>
      </c>
      <c r="I172" s="220" t="e">
        <f t="shared" si="113"/>
        <v>#DIV/0!</v>
      </c>
      <c r="J172" s="283">
        <v>0</v>
      </c>
      <c r="K172" s="283">
        <v>0</v>
      </c>
      <c r="L172" s="282">
        <f t="shared" si="114"/>
        <v>0</v>
      </c>
      <c r="M172" s="220" t="e">
        <f t="shared" si="115"/>
        <v>#DIV/0!</v>
      </c>
      <c r="N172" s="428"/>
      <c r="O172" s="283">
        <v>0</v>
      </c>
      <c r="P172" s="283">
        <v>0</v>
      </c>
      <c r="Q172" s="282">
        <f t="shared" si="116"/>
        <v>0</v>
      </c>
      <c r="R172" s="220" t="e">
        <f t="shared" si="117"/>
        <v>#DIV/0!</v>
      </c>
      <c r="S172" s="444"/>
      <c r="T172" s="445"/>
      <c r="U172" s="283">
        <v>0</v>
      </c>
      <c r="V172" s="283">
        <v>0</v>
      </c>
      <c r="W172" s="150">
        <f>IFERROR(((V172/U172)*1),0)</f>
        <v>0</v>
      </c>
      <c r="X172" s="442"/>
    </row>
    <row r="173" spans="1:24" ht="15.75" hidden="1" thickBot="1" x14ac:dyDescent="0.3">
      <c r="A173" s="440"/>
      <c r="B173" s="441"/>
      <c r="C173" s="425"/>
      <c r="D173" s="425"/>
      <c r="E173" s="148" t="s">
        <v>287</v>
      </c>
      <c r="F173" s="239">
        <v>0</v>
      </c>
      <c r="G173" s="239">
        <v>0</v>
      </c>
      <c r="H173" s="149">
        <f t="shared" si="112"/>
        <v>0</v>
      </c>
      <c r="I173" s="220" t="e">
        <f t="shared" si="113"/>
        <v>#DIV/0!</v>
      </c>
      <c r="J173" s="283">
        <v>0</v>
      </c>
      <c r="K173" s="283">
        <v>0</v>
      </c>
      <c r="L173" s="282">
        <f t="shared" si="114"/>
        <v>0</v>
      </c>
      <c r="M173" s="220" t="e">
        <f t="shared" si="115"/>
        <v>#DIV/0!</v>
      </c>
      <c r="N173" s="428"/>
      <c r="O173" s="283">
        <v>0</v>
      </c>
      <c r="P173" s="283">
        <v>0</v>
      </c>
      <c r="Q173" s="282">
        <f t="shared" si="116"/>
        <v>0</v>
      </c>
      <c r="R173" s="220" t="e">
        <f t="shared" si="117"/>
        <v>#DIV/0!</v>
      </c>
      <c r="S173" s="444"/>
      <c r="T173" s="445"/>
      <c r="U173" s="283">
        <v>0</v>
      </c>
      <c r="V173" s="283">
        <v>0</v>
      </c>
      <c r="W173" s="150">
        <f>IFERROR(((V173/U173)*1),0)</f>
        <v>0</v>
      </c>
      <c r="X173" s="443"/>
    </row>
    <row r="174" spans="1:24" ht="15.75" hidden="1" thickBot="1" x14ac:dyDescent="0.3">
      <c r="A174" s="437" t="s">
        <v>288</v>
      </c>
      <c r="B174" s="438"/>
      <c r="C174" s="439"/>
      <c r="D174" s="279"/>
      <c r="E174" s="151"/>
      <c r="F174" s="241">
        <f>SUM(F169:F173)</f>
        <v>0</v>
      </c>
      <c r="G174" s="241">
        <f t="shared" ref="G174:H174" si="119">SUM(G169:G173)</f>
        <v>0</v>
      </c>
      <c r="H174" s="152">
        <f t="shared" si="119"/>
        <v>0</v>
      </c>
      <c r="I174" s="221">
        <v>1</v>
      </c>
      <c r="J174" s="207">
        <f t="shared" ref="J174:L174" si="120">SUM(J169:J173)</f>
        <v>0</v>
      </c>
      <c r="K174" s="207">
        <f t="shared" si="120"/>
        <v>0</v>
      </c>
      <c r="L174" s="207">
        <f t="shared" si="120"/>
        <v>0</v>
      </c>
      <c r="M174" s="221">
        <v>1</v>
      </c>
      <c r="N174" s="207">
        <f>N169</f>
        <v>0</v>
      </c>
      <c r="O174" s="207">
        <f t="shared" ref="O174:Q174" si="121">SUM(O169:O173)</f>
        <v>0</v>
      </c>
      <c r="P174" s="207">
        <f t="shared" si="121"/>
        <v>0</v>
      </c>
      <c r="Q174" s="207">
        <f t="shared" si="121"/>
        <v>0</v>
      </c>
      <c r="R174" s="221">
        <v>1</v>
      </c>
      <c r="S174" s="207">
        <f>S169</f>
        <v>0</v>
      </c>
      <c r="T174" s="217">
        <f>T169</f>
        <v>0</v>
      </c>
      <c r="U174" s="211">
        <f>SUM(U169:U173)</f>
        <v>0</v>
      </c>
      <c r="V174" s="212">
        <f>SUM(V169:V173)</f>
        <v>0</v>
      </c>
      <c r="W174" s="153">
        <f>IFERROR(((V174/U174)*1),0)</f>
        <v>0</v>
      </c>
      <c r="X174" s="307">
        <f>IFERROR(((1-(1-T174)*W174)*1),0)</f>
        <v>1</v>
      </c>
    </row>
    <row r="175" spans="1:24" ht="15.75" hidden="1" thickBot="1" x14ac:dyDescent="0.3">
      <c r="A175" s="440">
        <f>A169+1</f>
        <v>29</v>
      </c>
      <c r="B175" s="441"/>
      <c r="C175" s="425"/>
      <c r="D175" s="425"/>
      <c r="E175" s="148" t="s">
        <v>283</v>
      </c>
      <c r="F175" s="239">
        <v>0</v>
      </c>
      <c r="G175" s="239">
        <v>0</v>
      </c>
      <c r="H175" s="149">
        <f>F175+G175</f>
        <v>0</v>
      </c>
      <c r="I175" s="220" t="e">
        <f>H175/$H$180</f>
        <v>#DIV/0!</v>
      </c>
      <c r="J175" s="283">
        <v>0</v>
      </c>
      <c r="K175" s="283">
        <v>0</v>
      </c>
      <c r="L175" s="282">
        <f>J175+K175</f>
        <v>0</v>
      </c>
      <c r="M175" s="220" t="e">
        <f>L175/$L$180</f>
        <v>#DIV/0!</v>
      </c>
      <c r="N175" s="428">
        <v>0</v>
      </c>
      <c r="O175" s="283">
        <v>0</v>
      </c>
      <c r="P175" s="283">
        <v>0</v>
      </c>
      <c r="Q175" s="282">
        <f>O175+P175</f>
        <v>0</v>
      </c>
      <c r="R175" s="220" t="e">
        <f>Q175/$Q$180</f>
        <v>#DIV/0!</v>
      </c>
      <c r="S175" s="444">
        <f>N180-Q180</f>
        <v>0</v>
      </c>
      <c r="T175" s="445">
        <f>IFERROR((S175/N180),0)</f>
        <v>0</v>
      </c>
      <c r="U175" s="283">
        <v>0</v>
      </c>
      <c r="V175" s="283">
        <v>0</v>
      </c>
      <c r="W175" s="150">
        <f>IFERROR(((V175/U175)*1),0)</f>
        <v>0</v>
      </c>
      <c r="X175" s="446"/>
    </row>
    <row r="176" spans="1:24" ht="15.75" hidden="1" thickBot="1" x14ac:dyDescent="0.3">
      <c r="A176" s="440"/>
      <c r="B176" s="441"/>
      <c r="C176" s="425"/>
      <c r="D176" s="425"/>
      <c r="E176" s="148" t="s">
        <v>284</v>
      </c>
      <c r="F176" s="239">
        <v>0</v>
      </c>
      <c r="G176" s="239">
        <v>0</v>
      </c>
      <c r="H176" s="149">
        <f t="shared" ref="H176:H179" si="122">F176+G176</f>
        <v>0</v>
      </c>
      <c r="I176" s="220" t="e">
        <f t="shared" ref="I176:I179" si="123">H176/$H$180</f>
        <v>#DIV/0!</v>
      </c>
      <c r="J176" s="283">
        <v>0</v>
      </c>
      <c r="K176" s="283">
        <v>0</v>
      </c>
      <c r="L176" s="282">
        <f t="shared" ref="L176:L179" si="124">J176+K176</f>
        <v>0</v>
      </c>
      <c r="M176" s="220" t="e">
        <f t="shared" ref="M176:M179" si="125">L176/$L$180</f>
        <v>#DIV/0!</v>
      </c>
      <c r="N176" s="428"/>
      <c r="O176" s="283">
        <v>0</v>
      </c>
      <c r="P176" s="283">
        <v>0</v>
      </c>
      <c r="Q176" s="282">
        <f t="shared" ref="Q176:Q179" si="126">O176+P176</f>
        <v>0</v>
      </c>
      <c r="R176" s="220" t="e">
        <f t="shared" ref="R176:R179" si="127">Q176/$Q$180</f>
        <v>#DIV/0!</v>
      </c>
      <c r="S176" s="444"/>
      <c r="T176" s="445"/>
      <c r="U176" s="283">
        <v>0</v>
      </c>
      <c r="V176" s="283">
        <v>0</v>
      </c>
      <c r="W176" s="150">
        <f t="shared" ref="W176:W177" si="128">IFERROR(((V176/U176)*1),0)</f>
        <v>0</v>
      </c>
      <c r="X176" s="442"/>
    </row>
    <row r="177" spans="1:24" ht="15.75" hidden="1" thickBot="1" x14ac:dyDescent="0.3">
      <c r="A177" s="440"/>
      <c r="B177" s="441"/>
      <c r="C177" s="425"/>
      <c r="D177" s="425"/>
      <c r="E177" s="148" t="s">
        <v>285</v>
      </c>
      <c r="F177" s="239">
        <v>0</v>
      </c>
      <c r="G177" s="239">
        <v>0</v>
      </c>
      <c r="H177" s="149">
        <f t="shared" si="122"/>
        <v>0</v>
      </c>
      <c r="I177" s="220" t="e">
        <f t="shared" si="123"/>
        <v>#DIV/0!</v>
      </c>
      <c r="J177" s="283">
        <v>0</v>
      </c>
      <c r="K177" s="283">
        <v>0</v>
      </c>
      <c r="L177" s="282">
        <f t="shared" si="124"/>
        <v>0</v>
      </c>
      <c r="M177" s="220" t="e">
        <f t="shared" si="125"/>
        <v>#DIV/0!</v>
      </c>
      <c r="N177" s="428"/>
      <c r="O177" s="283">
        <v>0</v>
      </c>
      <c r="P177" s="283">
        <v>0</v>
      </c>
      <c r="Q177" s="282">
        <f t="shared" si="126"/>
        <v>0</v>
      </c>
      <c r="R177" s="220" t="e">
        <f t="shared" si="127"/>
        <v>#DIV/0!</v>
      </c>
      <c r="S177" s="444"/>
      <c r="T177" s="445"/>
      <c r="U177" s="283">
        <v>0</v>
      </c>
      <c r="V177" s="283">
        <v>0</v>
      </c>
      <c r="W177" s="150">
        <f t="shared" si="128"/>
        <v>0</v>
      </c>
      <c r="X177" s="442"/>
    </row>
    <row r="178" spans="1:24" ht="15.75" hidden="1" thickBot="1" x14ac:dyDescent="0.3">
      <c r="A178" s="440"/>
      <c r="B178" s="441"/>
      <c r="C178" s="425"/>
      <c r="D178" s="425"/>
      <c r="E178" s="148" t="s">
        <v>286</v>
      </c>
      <c r="F178" s="239">
        <v>0</v>
      </c>
      <c r="G178" s="239">
        <v>0</v>
      </c>
      <c r="H178" s="149">
        <f t="shared" si="122"/>
        <v>0</v>
      </c>
      <c r="I178" s="220" t="e">
        <f t="shared" si="123"/>
        <v>#DIV/0!</v>
      </c>
      <c r="J178" s="283">
        <v>0</v>
      </c>
      <c r="K178" s="283">
        <v>0</v>
      </c>
      <c r="L178" s="282">
        <f t="shared" si="124"/>
        <v>0</v>
      </c>
      <c r="M178" s="220" t="e">
        <f t="shared" si="125"/>
        <v>#DIV/0!</v>
      </c>
      <c r="N178" s="428"/>
      <c r="O178" s="283">
        <v>0</v>
      </c>
      <c r="P178" s="283">
        <v>0</v>
      </c>
      <c r="Q178" s="282">
        <f t="shared" si="126"/>
        <v>0</v>
      </c>
      <c r="R178" s="220" t="e">
        <f t="shared" si="127"/>
        <v>#DIV/0!</v>
      </c>
      <c r="S178" s="444"/>
      <c r="T178" s="445"/>
      <c r="U178" s="283">
        <v>0</v>
      </c>
      <c r="V178" s="283">
        <v>0</v>
      </c>
      <c r="W178" s="150">
        <f>IFERROR(((V178/U178)*1),0)</f>
        <v>0</v>
      </c>
      <c r="X178" s="442"/>
    </row>
    <row r="179" spans="1:24" ht="15.75" hidden="1" thickBot="1" x14ac:dyDescent="0.3">
      <c r="A179" s="440"/>
      <c r="B179" s="441"/>
      <c r="C179" s="425"/>
      <c r="D179" s="425"/>
      <c r="E179" s="148" t="s">
        <v>287</v>
      </c>
      <c r="F179" s="239">
        <v>0</v>
      </c>
      <c r="G179" s="239">
        <v>0</v>
      </c>
      <c r="H179" s="149">
        <f t="shared" si="122"/>
        <v>0</v>
      </c>
      <c r="I179" s="220" t="e">
        <f t="shared" si="123"/>
        <v>#DIV/0!</v>
      </c>
      <c r="J179" s="283">
        <v>0</v>
      </c>
      <c r="K179" s="283">
        <v>0</v>
      </c>
      <c r="L179" s="282">
        <f t="shared" si="124"/>
        <v>0</v>
      </c>
      <c r="M179" s="220" t="e">
        <f t="shared" si="125"/>
        <v>#DIV/0!</v>
      </c>
      <c r="N179" s="428"/>
      <c r="O179" s="283">
        <v>0</v>
      </c>
      <c r="P179" s="283">
        <v>0</v>
      </c>
      <c r="Q179" s="282">
        <f t="shared" si="126"/>
        <v>0</v>
      </c>
      <c r="R179" s="220" t="e">
        <f t="shared" si="127"/>
        <v>#DIV/0!</v>
      </c>
      <c r="S179" s="444"/>
      <c r="T179" s="445"/>
      <c r="U179" s="283">
        <v>0</v>
      </c>
      <c r="V179" s="283">
        <v>0</v>
      </c>
      <c r="W179" s="150">
        <f>IFERROR(((V179/U179)*1),0)</f>
        <v>0</v>
      </c>
      <c r="X179" s="443"/>
    </row>
    <row r="180" spans="1:24" ht="15.75" hidden="1" thickBot="1" x14ac:dyDescent="0.3">
      <c r="A180" s="437" t="s">
        <v>288</v>
      </c>
      <c r="B180" s="438"/>
      <c r="C180" s="439"/>
      <c r="D180" s="279"/>
      <c r="E180" s="151"/>
      <c r="F180" s="241">
        <f>SUM(F175:F179)</f>
        <v>0</v>
      </c>
      <c r="G180" s="241">
        <f t="shared" ref="G180:H180" si="129">SUM(G175:G179)</f>
        <v>0</v>
      </c>
      <c r="H180" s="152">
        <f t="shared" si="129"/>
        <v>0</v>
      </c>
      <c r="I180" s="221">
        <v>1</v>
      </c>
      <c r="J180" s="207">
        <f t="shared" ref="J180:L180" si="130">SUM(J175:J179)</f>
        <v>0</v>
      </c>
      <c r="K180" s="207">
        <f t="shared" si="130"/>
        <v>0</v>
      </c>
      <c r="L180" s="207">
        <f t="shared" si="130"/>
        <v>0</v>
      </c>
      <c r="M180" s="221">
        <v>1</v>
      </c>
      <c r="N180" s="207">
        <f>N175</f>
        <v>0</v>
      </c>
      <c r="O180" s="207">
        <f t="shared" ref="O180:Q180" si="131">SUM(O175:O179)</f>
        <v>0</v>
      </c>
      <c r="P180" s="207">
        <f t="shared" si="131"/>
        <v>0</v>
      </c>
      <c r="Q180" s="207">
        <f t="shared" si="131"/>
        <v>0</v>
      </c>
      <c r="R180" s="221">
        <v>1</v>
      </c>
      <c r="S180" s="207">
        <f>S175</f>
        <v>0</v>
      </c>
      <c r="T180" s="217">
        <f>T175</f>
        <v>0</v>
      </c>
      <c r="U180" s="211">
        <f>SUM(U175:U179)</f>
        <v>0</v>
      </c>
      <c r="V180" s="212">
        <f>SUM(V175:V179)</f>
        <v>0</v>
      </c>
      <c r="W180" s="153">
        <f>IFERROR(((V180/U180)*1),0)</f>
        <v>0</v>
      </c>
      <c r="X180" s="307">
        <f>IFERROR(((1-(1-T180)*W180)*1),0)</f>
        <v>1</v>
      </c>
    </row>
    <row r="181" spans="1:24" ht="15.75" hidden="1" thickBot="1" x14ac:dyDescent="0.3">
      <c r="A181" s="440">
        <f>A175+1</f>
        <v>30</v>
      </c>
      <c r="B181" s="441"/>
      <c r="C181" s="425"/>
      <c r="D181" s="425"/>
      <c r="E181" s="148" t="s">
        <v>283</v>
      </c>
      <c r="F181" s="239">
        <v>0</v>
      </c>
      <c r="G181" s="239">
        <v>0</v>
      </c>
      <c r="H181" s="149">
        <f>F181+G181</f>
        <v>0</v>
      </c>
      <c r="I181" s="220" t="e">
        <f>H181/$H$186</f>
        <v>#DIV/0!</v>
      </c>
      <c r="J181" s="283">
        <v>0</v>
      </c>
      <c r="K181" s="283">
        <v>0</v>
      </c>
      <c r="L181" s="282">
        <f>J181+K181</f>
        <v>0</v>
      </c>
      <c r="M181" s="220" t="e">
        <f>L181/$L$186</f>
        <v>#DIV/0!</v>
      </c>
      <c r="N181" s="428">
        <v>0</v>
      </c>
      <c r="O181" s="283">
        <v>0</v>
      </c>
      <c r="P181" s="283">
        <v>0</v>
      </c>
      <c r="Q181" s="282">
        <f>O181+P181</f>
        <v>0</v>
      </c>
      <c r="R181" s="220" t="e">
        <f>Q181/$Q$186</f>
        <v>#DIV/0!</v>
      </c>
      <c r="S181" s="444">
        <f>N186-Q186</f>
        <v>0</v>
      </c>
      <c r="T181" s="445">
        <f>IFERROR((S181/N186),0)</f>
        <v>0</v>
      </c>
      <c r="U181" s="283">
        <v>0</v>
      </c>
      <c r="V181" s="283">
        <v>0</v>
      </c>
      <c r="W181" s="150">
        <f>IFERROR(((V181/U181)*1),0)</f>
        <v>0</v>
      </c>
      <c r="X181" s="446"/>
    </row>
    <row r="182" spans="1:24" ht="15.75" hidden="1" thickBot="1" x14ac:dyDescent="0.3">
      <c r="A182" s="440"/>
      <c r="B182" s="441"/>
      <c r="C182" s="425"/>
      <c r="D182" s="425"/>
      <c r="E182" s="148" t="s">
        <v>284</v>
      </c>
      <c r="F182" s="239">
        <v>0</v>
      </c>
      <c r="G182" s="239">
        <v>0</v>
      </c>
      <c r="H182" s="149">
        <f t="shared" ref="H182:H185" si="132">F182+G182</f>
        <v>0</v>
      </c>
      <c r="I182" s="220" t="e">
        <f t="shared" ref="I182:I185" si="133">H182/$H$186</f>
        <v>#DIV/0!</v>
      </c>
      <c r="J182" s="283">
        <v>0</v>
      </c>
      <c r="K182" s="283">
        <v>0</v>
      </c>
      <c r="L182" s="282">
        <f t="shared" ref="L182:L185" si="134">J182+K182</f>
        <v>0</v>
      </c>
      <c r="M182" s="220" t="e">
        <f t="shared" ref="M182:M185" si="135">L182/$L$186</f>
        <v>#DIV/0!</v>
      </c>
      <c r="N182" s="428"/>
      <c r="O182" s="283">
        <v>0</v>
      </c>
      <c r="P182" s="283">
        <v>0</v>
      </c>
      <c r="Q182" s="282">
        <f t="shared" ref="Q182:Q185" si="136">O182+P182</f>
        <v>0</v>
      </c>
      <c r="R182" s="220" t="e">
        <f t="shared" ref="R182:R185" si="137">Q182/$Q$186</f>
        <v>#DIV/0!</v>
      </c>
      <c r="S182" s="444"/>
      <c r="T182" s="445"/>
      <c r="U182" s="283">
        <v>0</v>
      </c>
      <c r="V182" s="283">
        <v>0</v>
      </c>
      <c r="W182" s="150">
        <f t="shared" ref="W182:W183" si="138">IFERROR(((V182/U182)*1),0)</f>
        <v>0</v>
      </c>
      <c r="X182" s="442"/>
    </row>
    <row r="183" spans="1:24" ht="15.75" hidden="1" thickBot="1" x14ac:dyDescent="0.3">
      <c r="A183" s="440"/>
      <c r="B183" s="441"/>
      <c r="C183" s="425"/>
      <c r="D183" s="425"/>
      <c r="E183" s="148" t="s">
        <v>285</v>
      </c>
      <c r="F183" s="239">
        <v>0</v>
      </c>
      <c r="G183" s="239">
        <v>0</v>
      </c>
      <c r="H183" s="149">
        <f t="shared" si="132"/>
        <v>0</v>
      </c>
      <c r="I183" s="220" t="e">
        <f t="shared" si="133"/>
        <v>#DIV/0!</v>
      </c>
      <c r="J183" s="283">
        <v>0</v>
      </c>
      <c r="K183" s="283">
        <v>0</v>
      </c>
      <c r="L183" s="282">
        <f t="shared" si="134"/>
        <v>0</v>
      </c>
      <c r="M183" s="220" t="e">
        <f t="shared" si="135"/>
        <v>#DIV/0!</v>
      </c>
      <c r="N183" s="428"/>
      <c r="O183" s="283">
        <v>0</v>
      </c>
      <c r="P183" s="283">
        <v>0</v>
      </c>
      <c r="Q183" s="282">
        <f t="shared" si="136"/>
        <v>0</v>
      </c>
      <c r="R183" s="220" t="e">
        <f t="shared" si="137"/>
        <v>#DIV/0!</v>
      </c>
      <c r="S183" s="444"/>
      <c r="T183" s="445"/>
      <c r="U183" s="283">
        <v>0</v>
      </c>
      <c r="V183" s="283">
        <v>0</v>
      </c>
      <c r="W183" s="150">
        <f t="shared" si="138"/>
        <v>0</v>
      </c>
      <c r="X183" s="442"/>
    </row>
    <row r="184" spans="1:24" ht="15.75" hidden="1" thickBot="1" x14ac:dyDescent="0.3">
      <c r="A184" s="440"/>
      <c r="B184" s="441"/>
      <c r="C184" s="425"/>
      <c r="D184" s="425"/>
      <c r="E184" s="148" t="s">
        <v>286</v>
      </c>
      <c r="F184" s="239">
        <v>0</v>
      </c>
      <c r="G184" s="239">
        <v>0</v>
      </c>
      <c r="H184" s="149">
        <f t="shared" si="132"/>
        <v>0</v>
      </c>
      <c r="I184" s="220" t="e">
        <f t="shared" si="133"/>
        <v>#DIV/0!</v>
      </c>
      <c r="J184" s="283">
        <v>0</v>
      </c>
      <c r="K184" s="283">
        <v>0</v>
      </c>
      <c r="L184" s="282">
        <f t="shared" si="134"/>
        <v>0</v>
      </c>
      <c r="M184" s="220" t="e">
        <f t="shared" si="135"/>
        <v>#DIV/0!</v>
      </c>
      <c r="N184" s="428"/>
      <c r="O184" s="283">
        <v>0</v>
      </c>
      <c r="P184" s="283">
        <v>0</v>
      </c>
      <c r="Q184" s="282">
        <f t="shared" si="136"/>
        <v>0</v>
      </c>
      <c r="R184" s="220" t="e">
        <f t="shared" si="137"/>
        <v>#DIV/0!</v>
      </c>
      <c r="S184" s="444"/>
      <c r="T184" s="445"/>
      <c r="U184" s="283">
        <v>0</v>
      </c>
      <c r="V184" s="283">
        <v>0</v>
      </c>
      <c r="W184" s="150">
        <f>IFERROR(((V184/U184)*1),0)</f>
        <v>0</v>
      </c>
      <c r="X184" s="442"/>
    </row>
    <row r="185" spans="1:24" ht="15.75" hidden="1" thickBot="1" x14ac:dyDescent="0.3">
      <c r="A185" s="440"/>
      <c r="B185" s="441"/>
      <c r="C185" s="425"/>
      <c r="D185" s="425"/>
      <c r="E185" s="148" t="s">
        <v>287</v>
      </c>
      <c r="F185" s="239">
        <v>0</v>
      </c>
      <c r="G185" s="239">
        <v>0</v>
      </c>
      <c r="H185" s="149">
        <f t="shared" si="132"/>
        <v>0</v>
      </c>
      <c r="I185" s="220" t="e">
        <f t="shared" si="133"/>
        <v>#DIV/0!</v>
      </c>
      <c r="J185" s="283">
        <v>0</v>
      </c>
      <c r="K185" s="283">
        <v>0</v>
      </c>
      <c r="L185" s="282">
        <f t="shared" si="134"/>
        <v>0</v>
      </c>
      <c r="M185" s="220" t="e">
        <f t="shared" si="135"/>
        <v>#DIV/0!</v>
      </c>
      <c r="N185" s="428"/>
      <c r="O185" s="283">
        <v>0</v>
      </c>
      <c r="P185" s="283">
        <v>0</v>
      </c>
      <c r="Q185" s="282">
        <f t="shared" si="136"/>
        <v>0</v>
      </c>
      <c r="R185" s="220" t="e">
        <f t="shared" si="137"/>
        <v>#DIV/0!</v>
      </c>
      <c r="S185" s="444"/>
      <c r="T185" s="445"/>
      <c r="U185" s="283">
        <v>0</v>
      </c>
      <c r="V185" s="283">
        <v>0</v>
      </c>
      <c r="W185" s="150">
        <f>IFERROR(((V185/U185)*1),0)</f>
        <v>0</v>
      </c>
      <c r="X185" s="443"/>
    </row>
    <row r="186" spans="1:24" ht="15.75" hidden="1" thickBot="1" x14ac:dyDescent="0.3">
      <c r="A186" s="437" t="s">
        <v>288</v>
      </c>
      <c r="B186" s="438"/>
      <c r="C186" s="439"/>
      <c r="D186" s="279"/>
      <c r="E186" s="151"/>
      <c r="F186" s="241">
        <f>SUM(F181:F185)</f>
        <v>0</v>
      </c>
      <c r="G186" s="241">
        <f t="shared" ref="G186:H186" si="139">SUM(G181:G185)</f>
        <v>0</v>
      </c>
      <c r="H186" s="152">
        <f t="shared" si="139"/>
        <v>0</v>
      </c>
      <c r="I186" s="221">
        <v>1</v>
      </c>
      <c r="J186" s="207">
        <f t="shared" ref="J186:L186" si="140">SUM(J181:J185)</f>
        <v>0</v>
      </c>
      <c r="K186" s="207">
        <f t="shared" si="140"/>
        <v>0</v>
      </c>
      <c r="L186" s="207">
        <f t="shared" si="140"/>
        <v>0</v>
      </c>
      <c r="M186" s="221">
        <v>1</v>
      </c>
      <c r="N186" s="207">
        <f>N181</f>
        <v>0</v>
      </c>
      <c r="O186" s="207">
        <f t="shared" ref="O186:Q186" si="141">SUM(O181:O185)</f>
        <v>0</v>
      </c>
      <c r="P186" s="207">
        <f t="shared" si="141"/>
        <v>0</v>
      </c>
      <c r="Q186" s="207">
        <f t="shared" si="141"/>
        <v>0</v>
      </c>
      <c r="R186" s="221">
        <v>1</v>
      </c>
      <c r="S186" s="207">
        <f>S181</f>
        <v>0</v>
      </c>
      <c r="T186" s="217">
        <f>T181</f>
        <v>0</v>
      </c>
      <c r="U186" s="211">
        <f>SUM(U181:U185)</f>
        <v>0</v>
      </c>
      <c r="V186" s="212">
        <f>SUM(V181:V185)</f>
        <v>0</v>
      </c>
      <c r="W186" s="153">
        <f>IFERROR(((V186/U186)*1),0)</f>
        <v>0</v>
      </c>
      <c r="X186" s="307">
        <f>IFERROR(((1-(1-T186)*W186)*1),0)</f>
        <v>1</v>
      </c>
    </row>
    <row r="187" spans="1:24" ht="15.75" hidden="1" thickBot="1" x14ac:dyDescent="0.3">
      <c r="A187" s="440">
        <f>A181+1</f>
        <v>31</v>
      </c>
      <c r="B187" s="441"/>
      <c r="C187" s="425"/>
      <c r="D187" s="425"/>
      <c r="E187" s="148" t="s">
        <v>283</v>
      </c>
      <c r="F187" s="239">
        <v>0</v>
      </c>
      <c r="G187" s="239">
        <v>0</v>
      </c>
      <c r="H187" s="149">
        <f>F187+G187</f>
        <v>0</v>
      </c>
      <c r="I187" s="220" t="e">
        <f>H187/$H$192</f>
        <v>#DIV/0!</v>
      </c>
      <c r="J187" s="283">
        <v>0</v>
      </c>
      <c r="K187" s="283">
        <v>0</v>
      </c>
      <c r="L187" s="282">
        <f>J187+K187</f>
        <v>0</v>
      </c>
      <c r="M187" s="220" t="e">
        <f>L187/$L$192</f>
        <v>#DIV/0!</v>
      </c>
      <c r="N187" s="428">
        <v>0</v>
      </c>
      <c r="O187" s="283">
        <v>0</v>
      </c>
      <c r="P187" s="283">
        <v>0</v>
      </c>
      <c r="Q187" s="282">
        <f>O187+P187</f>
        <v>0</v>
      </c>
      <c r="R187" s="220" t="e">
        <f>Q187/$Q$192</f>
        <v>#DIV/0!</v>
      </c>
      <c r="S187" s="444">
        <f>N192-Q192</f>
        <v>0</v>
      </c>
      <c r="T187" s="445">
        <f>IFERROR((S187/N192),0)</f>
        <v>0</v>
      </c>
      <c r="U187" s="283">
        <v>0</v>
      </c>
      <c r="V187" s="283">
        <v>0</v>
      </c>
      <c r="W187" s="150">
        <f>IFERROR(((V187/U187)*1),0)</f>
        <v>0</v>
      </c>
      <c r="X187" s="446"/>
    </row>
    <row r="188" spans="1:24" ht="15.75" hidden="1" thickBot="1" x14ac:dyDescent="0.3">
      <c r="A188" s="440"/>
      <c r="B188" s="441"/>
      <c r="C188" s="425"/>
      <c r="D188" s="425"/>
      <c r="E188" s="148" t="s">
        <v>284</v>
      </c>
      <c r="F188" s="239">
        <v>0</v>
      </c>
      <c r="G188" s="239">
        <v>0</v>
      </c>
      <c r="H188" s="149">
        <f t="shared" ref="H188:H191" si="142">F188+G188</f>
        <v>0</v>
      </c>
      <c r="I188" s="220" t="e">
        <f t="shared" ref="I188:I191" si="143">H188/$H$192</f>
        <v>#DIV/0!</v>
      </c>
      <c r="J188" s="283">
        <v>0</v>
      </c>
      <c r="K188" s="283">
        <v>0</v>
      </c>
      <c r="L188" s="282">
        <f t="shared" ref="L188:L191" si="144">J188+K188</f>
        <v>0</v>
      </c>
      <c r="M188" s="220" t="e">
        <f t="shared" ref="M188:M191" si="145">L188/$L$192</f>
        <v>#DIV/0!</v>
      </c>
      <c r="N188" s="428"/>
      <c r="O188" s="283">
        <v>0</v>
      </c>
      <c r="P188" s="283">
        <v>0</v>
      </c>
      <c r="Q188" s="282">
        <f t="shared" ref="Q188:Q191" si="146">O188+P188</f>
        <v>0</v>
      </c>
      <c r="R188" s="220" t="e">
        <f t="shared" ref="R188:R191" si="147">Q188/$Q$192</f>
        <v>#DIV/0!</v>
      </c>
      <c r="S188" s="444"/>
      <c r="T188" s="445"/>
      <c r="U188" s="283">
        <v>0</v>
      </c>
      <c r="V188" s="283">
        <v>0</v>
      </c>
      <c r="W188" s="150">
        <f t="shared" ref="W188:W189" si="148">IFERROR(((V188/U188)*1),0)</f>
        <v>0</v>
      </c>
      <c r="X188" s="442"/>
    </row>
    <row r="189" spans="1:24" ht="15.75" hidden="1" thickBot="1" x14ac:dyDescent="0.3">
      <c r="A189" s="440"/>
      <c r="B189" s="441"/>
      <c r="C189" s="425"/>
      <c r="D189" s="425"/>
      <c r="E189" s="148" t="s">
        <v>285</v>
      </c>
      <c r="F189" s="239">
        <v>0</v>
      </c>
      <c r="G189" s="239">
        <v>0</v>
      </c>
      <c r="H189" s="149">
        <f t="shared" si="142"/>
        <v>0</v>
      </c>
      <c r="I189" s="220" t="e">
        <f t="shared" si="143"/>
        <v>#DIV/0!</v>
      </c>
      <c r="J189" s="283">
        <v>0</v>
      </c>
      <c r="K189" s="283">
        <v>0</v>
      </c>
      <c r="L189" s="282">
        <f t="shared" si="144"/>
        <v>0</v>
      </c>
      <c r="M189" s="220" t="e">
        <f t="shared" si="145"/>
        <v>#DIV/0!</v>
      </c>
      <c r="N189" s="428"/>
      <c r="O189" s="283">
        <v>0</v>
      </c>
      <c r="P189" s="283">
        <v>0</v>
      </c>
      <c r="Q189" s="282">
        <f t="shared" si="146"/>
        <v>0</v>
      </c>
      <c r="R189" s="220" t="e">
        <f t="shared" si="147"/>
        <v>#DIV/0!</v>
      </c>
      <c r="S189" s="444"/>
      <c r="T189" s="445"/>
      <c r="U189" s="283">
        <v>0</v>
      </c>
      <c r="V189" s="283">
        <v>0</v>
      </c>
      <c r="W189" s="150">
        <f t="shared" si="148"/>
        <v>0</v>
      </c>
      <c r="X189" s="442"/>
    </row>
    <row r="190" spans="1:24" ht="15.75" hidden="1" thickBot="1" x14ac:dyDescent="0.3">
      <c r="A190" s="440"/>
      <c r="B190" s="441"/>
      <c r="C190" s="425"/>
      <c r="D190" s="425"/>
      <c r="E190" s="148" t="s">
        <v>286</v>
      </c>
      <c r="F190" s="239">
        <v>0</v>
      </c>
      <c r="G190" s="239">
        <v>0</v>
      </c>
      <c r="H190" s="149">
        <f t="shared" si="142"/>
        <v>0</v>
      </c>
      <c r="I190" s="220" t="e">
        <f t="shared" si="143"/>
        <v>#DIV/0!</v>
      </c>
      <c r="J190" s="283">
        <v>0</v>
      </c>
      <c r="K190" s="283">
        <v>0</v>
      </c>
      <c r="L190" s="282">
        <f t="shared" si="144"/>
        <v>0</v>
      </c>
      <c r="M190" s="220" t="e">
        <f t="shared" si="145"/>
        <v>#DIV/0!</v>
      </c>
      <c r="N190" s="428"/>
      <c r="O190" s="283">
        <v>0</v>
      </c>
      <c r="P190" s="283">
        <v>0</v>
      </c>
      <c r="Q190" s="282">
        <f t="shared" si="146"/>
        <v>0</v>
      </c>
      <c r="R190" s="220" t="e">
        <f t="shared" si="147"/>
        <v>#DIV/0!</v>
      </c>
      <c r="S190" s="444"/>
      <c r="T190" s="445"/>
      <c r="U190" s="283">
        <v>0</v>
      </c>
      <c r="V190" s="283">
        <v>0</v>
      </c>
      <c r="W190" s="150">
        <f>IFERROR(((V190/U190)*1),0)</f>
        <v>0</v>
      </c>
      <c r="X190" s="442"/>
    </row>
    <row r="191" spans="1:24" ht="15.75" hidden="1" thickBot="1" x14ac:dyDescent="0.3">
      <c r="A191" s="440"/>
      <c r="B191" s="441"/>
      <c r="C191" s="425"/>
      <c r="D191" s="425"/>
      <c r="E191" s="148" t="s">
        <v>287</v>
      </c>
      <c r="F191" s="239">
        <v>0</v>
      </c>
      <c r="G191" s="239">
        <v>0</v>
      </c>
      <c r="H191" s="149">
        <f t="shared" si="142"/>
        <v>0</v>
      </c>
      <c r="I191" s="220" t="e">
        <f t="shared" si="143"/>
        <v>#DIV/0!</v>
      </c>
      <c r="J191" s="283">
        <v>0</v>
      </c>
      <c r="K191" s="283">
        <v>0</v>
      </c>
      <c r="L191" s="282">
        <f t="shared" si="144"/>
        <v>0</v>
      </c>
      <c r="M191" s="220" t="e">
        <f t="shared" si="145"/>
        <v>#DIV/0!</v>
      </c>
      <c r="N191" s="428"/>
      <c r="O191" s="283">
        <v>0</v>
      </c>
      <c r="P191" s="283">
        <v>0</v>
      </c>
      <c r="Q191" s="282">
        <f t="shared" si="146"/>
        <v>0</v>
      </c>
      <c r="R191" s="220" t="e">
        <f t="shared" si="147"/>
        <v>#DIV/0!</v>
      </c>
      <c r="S191" s="444"/>
      <c r="T191" s="445"/>
      <c r="U191" s="283">
        <v>0</v>
      </c>
      <c r="V191" s="283">
        <v>0</v>
      </c>
      <c r="W191" s="150">
        <f>IFERROR(((V191/U191)*1),0)</f>
        <v>0</v>
      </c>
      <c r="X191" s="443"/>
    </row>
    <row r="192" spans="1:24" ht="15.75" hidden="1" thickBot="1" x14ac:dyDescent="0.3">
      <c r="A192" s="437" t="s">
        <v>288</v>
      </c>
      <c r="B192" s="438"/>
      <c r="C192" s="439"/>
      <c r="D192" s="279"/>
      <c r="E192" s="151"/>
      <c r="F192" s="241">
        <f>SUM(F187:F191)</f>
        <v>0</v>
      </c>
      <c r="G192" s="241">
        <f t="shared" ref="G192:H192" si="149">SUM(G187:G191)</f>
        <v>0</v>
      </c>
      <c r="H192" s="152">
        <f t="shared" si="149"/>
        <v>0</v>
      </c>
      <c r="I192" s="221">
        <v>1</v>
      </c>
      <c r="J192" s="207">
        <f t="shared" ref="J192:L192" si="150">SUM(J187:J191)</f>
        <v>0</v>
      </c>
      <c r="K192" s="207">
        <f t="shared" si="150"/>
        <v>0</v>
      </c>
      <c r="L192" s="207">
        <f t="shared" si="150"/>
        <v>0</v>
      </c>
      <c r="M192" s="221">
        <v>1</v>
      </c>
      <c r="N192" s="207">
        <f>N187</f>
        <v>0</v>
      </c>
      <c r="O192" s="207">
        <f t="shared" ref="O192:Q192" si="151">SUM(O187:O191)</f>
        <v>0</v>
      </c>
      <c r="P192" s="207">
        <f t="shared" si="151"/>
        <v>0</v>
      </c>
      <c r="Q192" s="207">
        <f t="shared" si="151"/>
        <v>0</v>
      </c>
      <c r="R192" s="221">
        <v>1</v>
      </c>
      <c r="S192" s="207">
        <f>S187</f>
        <v>0</v>
      </c>
      <c r="T192" s="217">
        <f>T187</f>
        <v>0</v>
      </c>
      <c r="U192" s="211">
        <f>SUM(U187:U191)</f>
        <v>0</v>
      </c>
      <c r="V192" s="212">
        <f>SUM(V187:V191)</f>
        <v>0</v>
      </c>
      <c r="W192" s="153">
        <f>IFERROR(((V192/U192)*1),0)</f>
        <v>0</v>
      </c>
      <c r="X192" s="307">
        <f>IFERROR(((1-(1-T192)*W192)*1),0)</f>
        <v>1</v>
      </c>
    </row>
    <row r="193" spans="1:24" ht="15.75" hidden="1" thickBot="1" x14ac:dyDescent="0.3">
      <c r="A193" s="440">
        <f>A187+1</f>
        <v>32</v>
      </c>
      <c r="B193" s="441"/>
      <c r="C193" s="425"/>
      <c r="D193" s="425"/>
      <c r="E193" s="148" t="s">
        <v>283</v>
      </c>
      <c r="F193" s="239">
        <v>0</v>
      </c>
      <c r="G193" s="239">
        <v>0</v>
      </c>
      <c r="H193" s="149">
        <f>F193+G193</f>
        <v>0</v>
      </c>
      <c r="I193" s="220" t="e">
        <f>H193/$H$198</f>
        <v>#DIV/0!</v>
      </c>
      <c r="J193" s="283">
        <v>0</v>
      </c>
      <c r="K193" s="283">
        <v>0</v>
      </c>
      <c r="L193" s="282">
        <f>J193+K193</f>
        <v>0</v>
      </c>
      <c r="M193" s="220" t="e">
        <f>L193/$L$198</f>
        <v>#DIV/0!</v>
      </c>
      <c r="N193" s="428">
        <v>0</v>
      </c>
      <c r="O193" s="283">
        <v>0</v>
      </c>
      <c r="P193" s="283">
        <v>0</v>
      </c>
      <c r="Q193" s="282">
        <f>O193+P193</f>
        <v>0</v>
      </c>
      <c r="R193" s="220" t="e">
        <f>Q193/$Q$198</f>
        <v>#DIV/0!</v>
      </c>
      <c r="S193" s="444">
        <f>N198-Q198</f>
        <v>0</v>
      </c>
      <c r="T193" s="445">
        <f>IFERROR((S193/N198),0)</f>
        <v>0</v>
      </c>
      <c r="U193" s="283">
        <v>0</v>
      </c>
      <c r="V193" s="283">
        <v>0</v>
      </c>
      <c r="W193" s="150">
        <f>IFERROR(((V193/U193)*1),0)</f>
        <v>0</v>
      </c>
      <c r="X193" s="446"/>
    </row>
    <row r="194" spans="1:24" ht="15.75" hidden="1" thickBot="1" x14ac:dyDescent="0.3">
      <c r="A194" s="440"/>
      <c r="B194" s="441"/>
      <c r="C194" s="425"/>
      <c r="D194" s="425"/>
      <c r="E194" s="148" t="s">
        <v>284</v>
      </c>
      <c r="F194" s="239">
        <v>0</v>
      </c>
      <c r="G194" s="239">
        <v>0</v>
      </c>
      <c r="H194" s="149">
        <f t="shared" ref="H194:H197" si="152">F194+G194</f>
        <v>0</v>
      </c>
      <c r="I194" s="220" t="e">
        <f t="shared" ref="I194:I197" si="153">H194/$H$198</f>
        <v>#DIV/0!</v>
      </c>
      <c r="J194" s="283">
        <v>0</v>
      </c>
      <c r="K194" s="283">
        <v>0</v>
      </c>
      <c r="L194" s="282">
        <f t="shared" ref="L194:L197" si="154">J194+K194</f>
        <v>0</v>
      </c>
      <c r="M194" s="220" t="e">
        <f t="shared" ref="M194:M197" si="155">L194/$L$198</f>
        <v>#DIV/0!</v>
      </c>
      <c r="N194" s="428"/>
      <c r="O194" s="283">
        <v>0</v>
      </c>
      <c r="P194" s="283">
        <v>0</v>
      </c>
      <c r="Q194" s="282">
        <f t="shared" ref="Q194:Q197" si="156">O194+P194</f>
        <v>0</v>
      </c>
      <c r="R194" s="220" t="e">
        <f t="shared" ref="R194:R197" si="157">Q194/$Q$198</f>
        <v>#DIV/0!</v>
      </c>
      <c r="S194" s="444"/>
      <c r="T194" s="445"/>
      <c r="U194" s="283">
        <v>0</v>
      </c>
      <c r="V194" s="283">
        <v>0</v>
      </c>
      <c r="W194" s="150">
        <f t="shared" ref="W194:W195" si="158">IFERROR(((V194/U194)*1),0)</f>
        <v>0</v>
      </c>
      <c r="X194" s="442"/>
    </row>
    <row r="195" spans="1:24" ht="15.75" hidden="1" thickBot="1" x14ac:dyDescent="0.3">
      <c r="A195" s="440"/>
      <c r="B195" s="441"/>
      <c r="C195" s="425"/>
      <c r="D195" s="425"/>
      <c r="E195" s="148" t="s">
        <v>285</v>
      </c>
      <c r="F195" s="239">
        <v>0</v>
      </c>
      <c r="G195" s="239">
        <v>0</v>
      </c>
      <c r="H195" s="149">
        <f t="shared" si="152"/>
        <v>0</v>
      </c>
      <c r="I195" s="220" t="e">
        <f t="shared" si="153"/>
        <v>#DIV/0!</v>
      </c>
      <c r="J195" s="283">
        <v>0</v>
      </c>
      <c r="K195" s="283">
        <v>0</v>
      </c>
      <c r="L195" s="282">
        <f t="shared" si="154"/>
        <v>0</v>
      </c>
      <c r="M195" s="220" t="e">
        <f t="shared" si="155"/>
        <v>#DIV/0!</v>
      </c>
      <c r="N195" s="428"/>
      <c r="O195" s="283">
        <v>0</v>
      </c>
      <c r="P195" s="283">
        <v>0</v>
      </c>
      <c r="Q195" s="282">
        <f t="shared" si="156"/>
        <v>0</v>
      </c>
      <c r="R195" s="220" t="e">
        <f t="shared" si="157"/>
        <v>#DIV/0!</v>
      </c>
      <c r="S195" s="444"/>
      <c r="T195" s="445"/>
      <c r="U195" s="283">
        <v>0</v>
      </c>
      <c r="V195" s="283">
        <v>0</v>
      </c>
      <c r="W195" s="150">
        <f t="shared" si="158"/>
        <v>0</v>
      </c>
      <c r="X195" s="442"/>
    </row>
    <row r="196" spans="1:24" ht="15.75" hidden="1" thickBot="1" x14ac:dyDescent="0.3">
      <c r="A196" s="440"/>
      <c r="B196" s="441"/>
      <c r="C196" s="425"/>
      <c r="D196" s="425"/>
      <c r="E196" s="148" t="s">
        <v>286</v>
      </c>
      <c r="F196" s="239">
        <v>0</v>
      </c>
      <c r="G196" s="239">
        <v>0</v>
      </c>
      <c r="H196" s="149">
        <f t="shared" si="152"/>
        <v>0</v>
      </c>
      <c r="I196" s="220" t="e">
        <f t="shared" si="153"/>
        <v>#DIV/0!</v>
      </c>
      <c r="J196" s="283">
        <v>0</v>
      </c>
      <c r="K196" s="283">
        <v>0</v>
      </c>
      <c r="L196" s="282">
        <f t="shared" si="154"/>
        <v>0</v>
      </c>
      <c r="M196" s="220" t="e">
        <f t="shared" si="155"/>
        <v>#DIV/0!</v>
      </c>
      <c r="N196" s="428"/>
      <c r="O196" s="283">
        <v>0</v>
      </c>
      <c r="P196" s="283">
        <v>0</v>
      </c>
      <c r="Q196" s="282">
        <f t="shared" si="156"/>
        <v>0</v>
      </c>
      <c r="R196" s="220" t="e">
        <f t="shared" si="157"/>
        <v>#DIV/0!</v>
      </c>
      <c r="S196" s="444"/>
      <c r="T196" s="445"/>
      <c r="U196" s="283">
        <v>0</v>
      </c>
      <c r="V196" s="283">
        <v>0</v>
      </c>
      <c r="W196" s="150">
        <f>IFERROR(((V196/U196)*1),0)</f>
        <v>0</v>
      </c>
      <c r="X196" s="442"/>
    </row>
    <row r="197" spans="1:24" ht="15.75" hidden="1" thickBot="1" x14ac:dyDescent="0.3">
      <c r="A197" s="440"/>
      <c r="B197" s="441"/>
      <c r="C197" s="425"/>
      <c r="D197" s="425"/>
      <c r="E197" s="148" t="s">
        <v>287</v>
      </c>
      <c r="F197" s="239">
        <v>0</v>
      </c>
      <c r="G197" s="239">
        <v>0</v>
      </c>
      <c r="H197" s="149">
        <f t="shared" si="152"/>
        <v>0</v>
      </c>
      <c r="I197" s="220" t="e">
        <f t="shared" si="153"/>
        <v>#DIV/0!</v>
      </c>
      <c r="J197" s="283">
        <v>0</v>
      </c>
      <c r="K197" s="283">
        <v>0</v>
      </c>
      <c r="L197" s="282">
        <f t="shared" si="154"/>
        <v>0</v>
      </c>
      <c r="M197" s="220" t="e">
        <f t="shared" si="155"/>
        <v>#DIV/0!</v>
      </c>
      <c r="N197" s="428"/>
      <c r="O197" s="283">
        <v>0</v>
      </c>
      <c r="P197" s="283">
        <v>0</v>
      </c>
      <c r="Q197" s="282">
        <f t="shared" si="156"/>
        <v>0</v>
      </c>
      <c r="R197" s="220" t="e">
        <f t="shared" si="157"/>
        <v>#DIV/0!</v>
      </c>
      <c r="S197" s="444"/>
      <c r="T197" s="445"/>
      <c r="U197" s="283">
        <v>0</v>
      </c>
      <c r="V197" s="283">
        <v>0</v>
      </c>
      <c r="W197" s="150">
        <f>IFERROR(((V197/U197)*1),0)</f>
        <v>0</v>
      </c>
      <c r="X197" s="443"/>
    </row>
    <row r="198" spans="1:24" ht="15.75" hidden="1" thickBot="1" x14ac:dyDescent="0.3">
      <c r="A198" s="437" t="s">
        <v>288</v>
      </c>
      <c r="B198" s="438"/>
      <c r="C198" s="439"/>
      <c r="D198" s="279"/>
      <c r="E198" s="151"/>
      <c r="F198" s="241">
        <f>SUM(F193:F197)</f>
        <v>0</v>
      </c>
      <c r="G198" s="241">
        <f t="shared" ref="G198:H198" si="159">SUM(G193:G197)</f>
        <v>0</v>
      </c>
      <c r="H198" s="152">
        <f t="shared" si="159"/>
        <v>0</v>
      </c>
      <c r="I198" s="221">
        <v>1</v>
      </c>
      <c r="J198" s="207">
        <f t="shared" ref="J198:L198" si="160">SUM(J193:J197)</f>
        <v>0</v>
      </c>
      <c r="K198" s="207">
        <f t="shared" si="160"/>
        <v>0</v>
      </c>
      <c r="L198" s="207">
        <f t="shared" si="160"/>
        <v>0</v>
      </c>
      <c r="M198" s="221">
        <v>1</v>
      </c>
      <c r="N198" s="207">
        <f>N193</f>
        <v>0</v>
      </c>
      <c r="O198" s="207">
        <f t="shared" ref="O198:Q198" si="161">SUM(O193:O197)</f>
        <v>0</v>
      </c>
      <c r="P198" s="207">
        <f t="shared" si="161"/>
        <v>0</v>
      </c>
      <c r="Q198" s="207">
        <f t="shared" si="161"/>
        <v>0</v>
      </c>
      <c r="R198" s="221">
        <v>1</v>
      </c>
      <c r="S198" s="207">
        <f>S193</f>
        <v>0</v>
      </c>
      <c r="T198" s="217">
        <f>T193</f>
        <v>0</v>
      </c>
      <c r="U198" s="211">
        <f>SUM(U193:U197)</f>
        <v>0</v>
      </c>
      <c r="V198" s="212">
        <f>SUM(V193:V197)</f>
        <v>0</v>
      </c>
      <c r="W198" s="153">
        <f>IFERROR(((V198/U198)*1),0)</f>
        <v>0</v>
      </c>
      <c r="X198" s="307">
        <f>IFERROR(((1-(1-T198)*W198)*1),0)</f>
        <v>1</v>
      </c>
    </row>
    <row r="199" spans="1:24" ht="15.75" hidden="1" thickBot="1" x14ac:dyDescent="0.3">
      <c r="A199" s="440">
        <f>A193+1</f>
        <v>33</v>
      </c>
      <c r="B199" s="441"/>
      <c r="C199" s="425"/>
      <c r="D199" s="425"/>
      <c r="E199" s="148" t="s">
        <v>283</v>
      </c>
      <c r="F199" s="239">
        <v>0</v>
      </c>
      <c r="G199" s="239">
        <v>0</v>
      </c>
      <c r="H199" s="149">
        <f>F199+G199</f>
        <v>0</v>
      </c>
      <c r="I199" s="220" t="e">
        <f>H199/$H$204</f>
        <v>#DIV/0!</v>
      </c>
      <c r="J199" s="283">
        <v>0</v>
      </c>
      <c r="K199" s="283">
        <v>0</v>
      </c>
      <c r="L199" s="282">
        <f>J199+K199</f>
        <v>0</v>
      </c>
      <c r="M199" s="220" t="e">
        <f>L199/$L$204</f>
        <v>#DIV/0!</v>
      </c>
      <c r="N199" s="428">
        <v>0</v>
      </c>
      <c r="O199" s="283">
        <v>0</v>
      </c>
      <c r="P199" s="283">
        <v>0</v>
      </c>
      <c r="Q199" s="282">
        <f>O199+P199</f>
        <v>0</v>
      </c>
      <c r="R199" s="220" t="e">
        <f>Q199/$Q$204</f>
        <v>#DIV/0!</v>
      </c>
      <c r="S199" s="444">
        <f>N204-Q204</f>
        <v>0</v>
      </c>
      <c r="T199" s="445">
        <f>IFERROR((S199/N204),0)</f>
        <v>0</v>
      </c>
      <c r="U199" s="283">
        <v>0</v>
      </c>
      <c r="V199" s="283">
        <v>0</v>
      </c>
      <c r="W199" s="150">
        <f>IFERROR(((V199/U199)*1),0)</f>
        <v>0</v>
      </c>
      <c r="X199" s="446"/>
    </row>
    <row r="200" spans="1:24" ht="15.75" hidden="1" thickBot="1" x14ac:dyDescent="0.3">
      <c r="A200" s="440"/>
      <c r="B200" s="441"/>
      <c r="C200" s="425"/>
      <c r="D200" s="425"/>
      <c r="E200" s="148" t="s">
        <v>284</v>
      </c>
      <c r="F200" s="239">
        <v>0</v>
      </c>
      <c r="G200" s="239">
        <v>0</v>
      </c>
      <c r="H200" s="149">
        <f t="shared" ref="H200:H203" si="162">F200+G200</f>
        <v>0</v>
      </c>
      <c r="I200" s="220" t="e">
        <f t="shared" ref="I200:I203" si="163">H200/$H$204</f>
        <v>#DIV/0!</v>
      </c>
      <c r="J200" s="283">
        <v>0</v>
      </c>
      <c r="K200" s="283">
        <v>0</v>
      </c>
      <c r="L200" s="282">
        <f t="shared" ref="L200:L203" si="164">J200+K200</f>
        <v>0</v>
      </c>
      <c r="M200" s="220" t="e">
        <f t="shared" ref="M200:M203" si="165">L200/$L$204</f>
        <v>#DIV/0!</v>
      </c>
      <c r="N200" s="428"/>
      <c r="O200" s="283">
        <v>0</v>
      </c>
      <c r="P200" s="283">
        <v>0</v>
      </c>
      <c r="Q200" s="282">
        <f t="shared" ref="Q200:Q203" si="166">O200+P200</f>
        <v>0</v>
      </c>
      <c r="R200" s="220" t="e">
        <f t="shared" ref="R200:R203" si="167">Q200/$Q$204</f>
        <v>#DIV/0!</v>
      </c>
      <c r="S200" s="444"/>
      <c r="T200" s="445"/>
      <c r="U200" s="283">
        <v>0</v>
      </c>
      <c r="V200" s="283">
        <v>0</v>
      </c>
      <c r="W200" s="150">
        <f t="shared" ref="W200:W201" si="168">IFERROR(((V200/U200)*1),0)</f>
        <v>0</v>
      </c>
      <c r="X200" s="442"/>
    </row>
    <row r="201" spans="1:24" ht="15.75" hidden="1" thickBot="1" x14ac:dyDescent="0.3">
      <c r="A201" s="440"/>
      <c r="B201" s="441"/>
      <c r="C201" s="425"/>
      <c r="D201" s="425"/>
      <c r="E201" s="148" t="s">
        <v>285</v>
      </c>
      <c r="F201" s="239">
        <v>0</v>
      </c>
      <c r="G201" s="239">
        <v>0</v>
      </c>
      <c r="H201" s="149">
        <f t="shared" si="162"/>
        <v>0</v>
      </c>
      <c r="I201" s="220" t="e">
        <f t="shared" si="163"/>
        <v>#DIV/0!</v>
      </c>
      <c r="J201" s="283">
        <v>0</v>
      </c>
      <c r="K201" s="283">
        <v>0</v>
      </c>
      <c r="L201" s="282">
        <f t="shared" si="164"/>
        <v>0</v>
      </c>
      <c r="M201" s="220" t="e">
        <f t="shared" si="165"/>
        <v>#DIV/0!</v>
      </c>
      <c r="N201" s="428"/>
      <c r="O201" s="283">
        <v>0</v>
      </c>
      <c r="P201" s="283">
        <v>0</v>
      </c>
      <c r="Q201" s="282">
        <f t="shared" si="166"/>
        <v>0</v>
      </c>
      <c r="R201" s="220" t="e">
        <f t="shared" si="167"/>
        <v>#DIV/0!</v>
      </c>
      <c r="S201" s="444"/>
      <c r="T201" s="445"/>
      <c r="U201" s="283">
        <v>0</v>
      </c>
      <c r="V201" s="283">
        <v>0</v>
      </c>
      <c r="W201" s="150">
        <f t="shared" si="168"/>
        <v>0</v>
      </c>
      <c r="X201" s="442"/>
    </row>
    <row r="202" spans="1:24" ht="15.75" hidden="1" thickBot="1" x14ac:dyDescent="0.3">
      <c r="A202" s="440"/>
      <c r="B202" s="441"/>
      <c r="C202" s="425"/>
      <c r="D202" s="425"/>
      <c r="E202" s="148" t="s">
        <v>286</v>
      </c>
      <c r="F202" s="239">
        <v>0</v>
      </c>
      <c r="G202" s="239">
        <v>0</v>
      </c>
      <c r="H202" s="149">
        <f t="shared" si="162"/>
        <v>0</v>
      </c>
      <c r="I202" s="220" t="e">
        <f t="shared" si="163"/>
        <v>#DIV/0!</v>
      </c>
      <c r="J202" s="283">
        <v>0</v>
      </c>
      <c r="K202" s="283">
        <v>0</v>
      </c>
      <c r="L202" s="282">
        <f t="shared" si="164"/>
        <v>0</v>
      </c>
      <c r="M202" s="220" t="e">
        <f t="shared" si="165"/>
        <v>#DIV/0!</v>
      </c>
      <c r="N202" s="428"/>
      <c r="O202" s="283">
        <v>0</v>
      </c>
      <c r="P202" s="283">
        <v>0</v>
      </c>
      <c r="Q202" s="282">
        <f t="shared" si="166"/>
        <v>0</v>
      </c>
      <c r="R202" s="220" t="e">
        <f t="shared" si="167"/>
        <v>#DIV/0!</v>
      </c>
      <c r="S202" s="444"/>
      <c r="T202" s="445"/>
      <c r="U202" s="283">
        <v>0</v>
      </c>
      <c r="V202" s="283">
        <v>0</v>
      </c>
      <c r="W202" s="150">
        <f>IFERROR(((V202/U202)*1),0)</f>
        <v>0</v>
      </c>
      <c r="X202" s="442"/>
    </row>
    <row r="203" spans="1:24" ht="15.75" hidden="1" thickBot="1" x14ac:dyDescent="0.3">
      <c r="A203" s="440"/>
      <c r="B203" s="441"/>
      <c r="C203" s="425"/>
      <c r="D203" s="425"/>
      <c r="E203" s="148" t="s">
        <v>287</v>
      </c>
      <c r="F203" s="239">
        <v>0</v>
      </c>
      <c r="G203" s="239">
        <v>0</v>
      </c>
      <c r="H203" s="149">
        <f t="shared" si="162"/>
        <v>0</v>
      </c>
      <c r="I203" s="220" t="e">
        <f t="shared" si="163"/>
        <v>#DIV/0!</v>
      </c>
      <c r="J203" s="283">
        <v>0</v>
      </c>
      <c r="K203" s="283">
        <v>0</v>
      </c>
      <c r="L203" s="282">
        <f t="shared" si="164"/>
        <v>0</v>
      </c>
      <c r="M203" s="220" t="e">
        <f t="shared" si="165"/>
        <v>#DIV/0!</v>
      </c>
      <c r="N203" s="428"/>
      <c r="O203" s="283">
        <v>0</v>
      </c>
      <c r="P203" s="283">
        <v>0</v>
      </c>
      <c r="Q203" s="282">
        <f t="shared" si="166"/>
        <v>0</v>
      </c>
      <c r="R203" s="220" t="e">
        <f t="shared" si="167"/>
        <v>#DIV/0!</v>
      </c>
      <c r="S203" s="444"/>
      <c r="T203" s="445"/>
      <c r="U203" s="283">
        <v>0</v>
      </c>
      <c r="V203" s="283">
        <v>0</v>
      </c>
      <c r="W203" s="150">
        <f>IFERROR(((V203/U203)*1),0)</f>
        <v>0</v>
      </c>
      <c r="X203" s="443"/>
    </row>
    <row r="204" spans="1:24" ht="15.75" hidden="1" thickBot="1" x14ac:dyDescent="0.3">
      <c r="A204" s="437" t="s">
        <v>288</v>
      </c>
      <c r="B204" s="438"/>
      <c r="C204" s="439"/>
      <c r="D204" s="279"/>
      <c r="E204" s="151"/>
      <c r="F204" s="241">
        <f>SUM(F199:F203)</f>
        <v>0</v>
      </c>
      <c r="G204" s="241">
        <f t="shared" ref="G204:H204" si="169">SUM(G199:G203)</f>
        <v>0</v>
      </c>
      <c r="H204" s="152">
        <f t="shared" si="169"/>
        <v>0</v>
      </c>
      <c r="I204" s="221">
        <v>1</v>
      </c>
      <c r="J204" s="207">
        <f t="shared" ref="J204:L204" si="170">SUM(J199:J203)</f>
        <v>0</v>
      </c>
      <c r="K204" s="207">
        <f t="shared" si="170"/>
        <v>0</v>
      </c>
      <c r="L204" s="207">
        <f t="shared" si="170"/>
        <v>0</v>
      </c>
      <c r="M204" s="221">
        <v>1</v>
      </c>
      <c r="N204" s="207">
        <f>N199</f>
        <v>0</v>
      </c>
      <c r="O204" s="207">
        <f t="shared" ref="O204:Q204" si="171">SUM(O199:O203)</f>
        <v>0</v>
      </c>
      <c r="P204" s="207">
        <f t="shared" si="171"/>
        <v>0</v>
      </c>
      <c r="Q204" s="207">
        <f t="shared" si="171"/>
        <v>0</v>
      </c>
      <c r="R204" s="221">
        <v>1</v>
      </c>
      <c r="S204" s="207">
        <f>S199</f>
        <v>0</v>
      </c>
      <c r="T204" s="217">
        <f>T199</f>
        <v>0</v>
      </c>
      <c r="U204" s="211">
        <f>SUM(U199:U203)</f>
        <v>0</v>
      </c>
      <c r="V204" s="212">
        <f>SUM(V199:V203)</f>
        <v>0</v>
      </c>
      <c r="W204" s="153">
        <f>IFERROR(((V204/U204)*1),0)</f>
        <v>0</v>
      </c>
      <c r="X204" s="307">
        <f>IFERROR(((1-(1-T204)*W204)*1),0)</f>
        <v>1</v>
      </c>
    </row>
    <row r="205" spans="1:24" ht="15.75" hidden="1" thickBot="1" x14ac:dyDescent="0.3">
      <c r="A205" s="440">
        <f>A199+1</f>
        <v>34</v>
      </c>
      <c r="B205" s="441"/>
      <c r="C205" s="425"/>
      <c r="D205" s="425"/>
      <c r="E205" s="148" t="s">
        <v>283</v>
      </c>
      <c r="F205" s="239">
        <v>0</v>
      </c>
      <c r="G205" s="239">
        <v>0</v>
      </c>
      <c r="H205" s="149">
        <f>F205+G205</f>
        <v>0</v>
      </c>
      <c r="I205" s="220" t="e">
        <f>H205/$H$210</f>
        <v>#DIV/0!</v>
      </c>
      <c r="J205" s="283">
        <v>0</v>
      </c>
      <c r="K205" s="283">
        <v>0</v>
      </c>
      <c r="L205" s="282">
        <f>J205+K205</f>
        <v>0</v>
      </c>
      <c r="M205" s="220" t="e">
        <f>L205/$L$210</f>
        <v>#DIV/0!</v>
      </c>
      <c r="N205" s="428">
        <v>0</v>
      </c>
      <c r="O205" s="283">
        <v>0</v>
      </c>
      <c r="P205" s="283">
        <v>0</v>
      </c>
      <c r="Q205" s="282">
        <f>O205+P205</f>
        <v>0</v>
      </c>
      <c r="R205" s="220" t="e">
        <f>Q205/$Q$210</f>
        <v>#DIV/0!</v>
      </c>
      <c r="S205" s="444">
        <f>N210-Q210</f>
        <v>0</v>
      </c>
      <c r="T205" s="445">
        <f>IFERROR((S205/N210),0)</f>
        <v>0</v>
      </c>
      <c r="U205" s="283">
        <v>0</v>
      </c>
      <c r="V205" s="283">
        <v>0</v>
      </c>
      <c r="W205" s="150">
        <f>IFERROR(((V205/U205)*1),0)</f>
        <v>0</v>
      </c>
      <c r="X205" s="446"/>
    </row>
    <row r="206" spans="1:24" ht="15.75" hidden="1" thickBot="1" x14ac:dyDescent="0.3">
      <c r="A206" s="440"/>
      <c r="B206" s="441"/>
      <c r="C206" s="425"/>
      <c r="D206" s="425"/>
      <c r="E206" s="148" t="s">
        <v>284</v>
      </c>
      <c r="F206" s="239">
        <v>0</v>
      </c>
      <c r="G206" s="239">
        <v>0</v>
      </c>
      <c r="H206" s="149">
        <f t="shared" ref="H206:H209" si="172">F206+G206</f>
        <v>0</v>
      </c>
      <c r="I206" s="220" t="e">
        <f t="shared" ref="I206:I209" si="173">H206/$H$210</f>
        <v>#DIV/0!</v>
      </c>
      <c r="J206" s="283">
        <v>0</v>
      </c>
      <c r="K206" s="283">
        <v>0</v>
      </c>
      <c r="L206" s="282">
        <f t="shared" ref="L206:L209" si="174">J206+K206</f>
        <v>0</v>
      </c>
      <c r="M206" s="220" t="e">
        <f t="shared" ref="M206:M209" si="175">L206/$L$210</f>
        <v>#DIV/0!</v>
      </c>
      <c r="N206" s="428"/>
      <c r="O206" s="283">
        <v>0</v>
      </c>
      <c r="P206" s="283">
        <v>0</v>
      </c>
      <c r="Q206" s="282">
        <f t="shared" ref="Q206:Q209" si="176">O206+P206</f>
        <v>0</v>
      </c>
      <c r="R206" s="220" t="e">
        <f t="shared" ref="R206:R209" si="177">Q206/$Q$210</f>
        <v>#DIV/0!</v>
      </c>
      <c r="S206" s="444"/>
      <c r="T206" s="445"/>
      <c r="U206" s="283">
        <v>0</v>
      </c>
      <c r="V206" s="283">
        <v>0</v>
      </c>
      <c r="W206" s="150">
        <f t="shared" ref="W206:W207" si="178">IFERROR(((V206/U206)*1),0)</f>
        <v>0</v>
      </c>
      <c r="X206" s="442"/>
    </row>
    <row r="207" spans="1:24" ht="15.75" hidden="1" thickBot="1" x14ac:dyDescent="0.3">
      <c r="A207" s="440"/>
      <c r="B207" s="441"/>
      <c r="C207" s="425"/>
      <c r="D207" s="425"/>
      <c r="E207" s="148" t="s">
        <v>285</v>
      </c>
      <c r="F207" s="239">
        <v>0</v>
      </c>
      <c r="G207" s="239">
        <v>0</v>
      </c>
      <c r="H207" s="149">
        <f t="shared" si="172"/>
        <v>0</v>
      </c>
      <c r="I207" s="220" t="e">
        <f t="shared" si="173"/>
        <v>#DIV/0!</v>
      </c>
      <c r="J207" s="283">
        <v>0</v>
      </c>
      <c r="K207" s="283">
        <v>0</v>
      </c>
      <c r="L207" s="282">
        <f t="shared" si="174"/>
        <v>0</v>
      </c>
      <c r="M207" s="220" t="e">
        <f t="shared" si="175"/>
        <v>#DIV/0!</v>
      </c>
      <c r="N207" s="428"/>
      <c r="O207" s="283">
        <v>0</v>
      </c>
      <c r="P207" s="283">
        <v>0</v>
      </c>
      <c r="Q207" s="282">
        <f t="shared" si="176"/>
        <v>0</v>
      </c>
      <c r="R207" s="220" t="e">
        <f t="shared" si="177"/>
        <v>#DIV/0!</v>
      </c>
      <c r="S207" s="444"/>
      <c r="T207" s="445"/>
      <c r="U207" s="283">
        <v>0</v>
      </c>
      <c r="V207" s="283">
        <v>0</v>
      </c>
      <c r="W207" s="150">
        <f t="shared" si="178"/>
        <v>0</v>
      </c>
      <c r="X207" s="442"/>
    </row>
    <row r="208" spans="1:24" ht="15.75" hidden="1" thickBot="1" x14ac:dyDescent="0.3">
      <c r="A208" s="440"/>
      <c r="B208" s="441"/>
      <c r="C208" s="425"/>
      <c r="D208" s="425"/>
      <c r="E208" s="148" t="s">
        <v>286</v>
      </c>
      <c r="F208" s="239">
        <v>0</v>
      </c>
      <c r="G208" s="239">
        <v>0</v>
      </c>
      <c r="H208" s="149">
        <f t="shared" si="172"/>
        <v>0</v>
      </c>
      <c r="I208" s="220" t="e">
        <f t="shared" si="173"/>
        <v>#DIV/0!</v>
      </c>
      <c r="J208" s="283">
        <v>0</v>
      </c>
      <c r="K208" s="283">
        <v>0</v>
      </c>
      <c r="L208" s="282">
        <f t="shared" si="174"/>
        <v>0</v>
      </c>
      <c r="M208" s="220" t="e">
        <f t="shared" si="175"/>
        <v>#DIV/0!</v>
      </c>
      <c r="N208" s="428"/>
      <c r="O208" s="283">
        <v>0</v>
      </c>
      <c r="P208" s="283">
        <v>0</v>
      </c>
      <c r="Q208" s="282">
        <f t="shared" si="176"/>
        <v>0</v>
      </c>
      <c r="R208" s="220" t="e">
        <f t="shared" si="177"/>
        <v>#DIV/0!</v>
      </c>
      <c r="S208" s="444"/>
      <c r="T208" s="445"/>
      <c r="U208" s="283">
        <v>0</v>
      </c>
      <c r="V208" s="283">
        <v>0</v>
      </c>
      <c r="W208" s="150">
        <f>IFERROR(((V208/U208)*1),0)</f>
        <v>0</v>
      </c>
      <c r="X208" s="442"/>
    </row>
    <row r="209" spans="1:24" ht="15.75" hidden="1" thickBot="1" x14ac:dyDescent="0.3">
      <c r="A209" s="440"/>
      <c r="B209" s="441"/>
      <c r="C209" s="425"/>
      <c r="D209" s="425"/>
      <c r="E209" s="148" t="s">
        <v>287</v>
      </c>
      <c r="F209" s="239">
        <v>0</v>
      </c>
      <c r="G209" s="239">
        <v>0</v>
      </c>
      <c r="H209" s="149">
        <f t="shared" si="172"/>
        <v>0</v>
      </c>
      <c r="I209" s="220" t="e">
        <f t="shared" si="173"/>
        <v>#DIV/0!</v>
      </c>
      <c r="J209" s="283">
        <v>0</v>
      </c>
      <c r="K209" s="283">
        <v>0</v>
      </c>
      <c r="L209" s="282">
        <f t="shared" si="174"/>
        <v>0</v>
      </c>
      <c r="M209" s="220" t="e">
        <f t="shared" si="175"/>
        <v>#DIV/0!</v>
      </c>
      <c r="N209" s="428"/>
      <c r="O209" s="283">
        <v>0</v>
      </c>
      <c r="P209" s="283">
        <v>0</v>
      </c>
      <c r="Q209" s="282">
        <f t="shared" si="176"/>
        <v>0</v>
      </c>
      <c r="R209" s="220" t="e">
        <f t="shared" si="177"/>
        <v>#DIV/0!</v>
      </c>
      <c r="S209" s="444"/>
      <c r="T209" s="445"/>
      <c r="U209" s="283">
        <v>0</v>
      </c>
      <c r="V209" s="283">
        <v>0</v>
      </c>
      <c r="W209" s="150">
        <f>IFERROR(((V209/U209)*1),0)</f>
        <v>0</v>
      </c>
      <c r="X209" s="443"/>
    </row>
    <row r="210" spans="1:24" ht="15.75" hidden="1" thickBot="1" x14ac:dyDescent="0.3">
      <c r="A210" s="437" t="s">
        <v>288</v>
      </c>
      <c r="B210" s="438"/>
      <c r="C210" s="439"/>
      <c r="D210" s="279"/>
      <c r="E210" s="151"/>
      <c r="F210" s="241">
        <f>SUM(F205:F209)</f>
        <v>0</v>
      </c>
      <c r="G210" s="241">
        <f t="shared" ref="G210:H210" si="179">SUM(G205:G209)</f>
        <v>0</v>
      </c>
      <c r="H210" s="152">
        <f t="shared" si="179"/>
        <v>0</v>
      </c>
      <c r="I210" s="221">
        <v>1</v>
      </c>
      <c r="J210" s="207">
        <f t="shared" ref="J210:L210" si="180">SUM(J205:J209)</f>
        <v>0</v>
      </c>
      <c r="K210" s="207">
        <f t="shared" si="180"/>
        <v>0</v>
      </c>
      <c r="L210" s="207">
        <f t="shared" si="180"/>
        <v>0</v>
      </c>
      <c r="M210" s="221">
        <v>1</v>
      </c>
      <c r="N210" s="207">
        <f>N205</f>
        <v>0</v>
      </c>
      <c r="O210" s="207">
        <f t="shared" ref="O210:Q210" si="181">SUM(O205:O209)</f>
        <v>0</v>
      </c>
      <c r="P210" s="207">
        <f t="shared" si="181"/>
        <v>0</v>
      </c>
      <c r="Q210" s="207">
        <f t="shared" si="181"/>
        <v>0</v>
      </c>
      <c r="R210" s="221">
        <v>1</v>
      </c>
      <c r="S210" s="207">
        <f>S205</f>
        <v>0</v>
      </c>
      <c r="T210" s="217">
        <f>T205</f>
        <v>0</v>
      </c>
      <c r="U210" s="211">
        <f>SUM(U205:U209)</f>
        <v>0</v>
      </c>
      <c r="V210" s="212">
        <f>SUM(V205:V209)</f>
        <v>0</v>
      </c>
      <c r="W210" s="153">
        <f>IFERROR(((V210/U210)*1),0)</f>
        <v>0</v>
      </c>
      <c r="X210" s="307">
        <f>IFERROR(((1-(1-T210)*W210)*1),0)</f>
        <v>1</v>
      </c>
    </row>
    <row r="211" spans="1:24" ht="15.75" hidden="1" thickBot="1" x14ac:dyDescent="0.3">
      <c r="A211" s="440">
        <f>A205+1</f>
        <v>35</v>
      </c>
      <c r="B211" s="441"/>
      <c r="C211" s="425"/>
      <c r="D211" s="425"/>
      <c r="E211" s="148" t="s">
        <v>283</v>
      </c>
      <c r="F211" s="239">
        <v>0</v>
      </c>
      <c r="G211" s="239">
        <v>0</v>
      </c>
      <c r="H211" s="149">
        <f>F211+G211</f>
        <v>0</v>
      </c>
      <c r="I211" s="220" t="e">
        <f>H211/$H$216</f>
        <v>#DIV/0!</v>
      </c>
      <c r="J211" s="283">
        <v>0</v>
      </c>
      <c r="K211" s="283">
        <v>0</v>
      </c>
      <c r="L211" s="282">
        <f>J211+K211</f>
        <v>0</v>
      </c>
      <c r="M211" s="220" t="e">
        <f>L211/$L$216</f>
        <v>#DIV/0!</v>
      </c>
      <c r="N211" s="428">
        <v>0</v>
      </c>
      <c r="O211" s="283">
        <v>0</v>
      </c>
      <c r="P211" s="283">
        <v>0</v>
      </c>
      <c r="Q211" s="282">
        <f>O211+P211</f>
        <v>0</v>
      </c>
      <c r="R211" s="220" t="e">
        <f>Q211/$Q$216</f>
        <v>#DIV/0!</v>
      </c>
      <c r="S211" s="444">
        <f>N216-Q216</f>
        <v>0</v>
      </c>
      <c r="T211" s="445">
        <f>IFERROR((S211/N216),0)</f>
        <v>0</v>
      </c>
      <c r="U211" s="283">
        <v>0</v>
      </c>
      <c r="V211" s="283">
        <v>0</v>
      </c>
      <c r="W211" s="150">
        <f>IFERROR(((V211/U211)*1),0)</f>
        <v>0</v>
      </c>
      <c r="X211" s="446"/>
    </row>
    <row r="212" spans="1:24" ht="15.75" hidden="1" thickBot="1" x14ac:dyDescent="0.3">
      <c r="A212" s="440"/>
      <c r="B212" s="441"/>
      <c r="C212" s="425"/>
      <c r="D212" s="425"/>
      <c r="E212" s="148" t="s">
        <v>284</v>
      </c>
      <c r="F212" s="239">
        <v>0</v>
      </c>
      <c r="G212" s="239">
        <v>0</v>
      </c>
      <c r="H212" s="149">
        <f t="shared" ref="H212:H215" si="182">F212+G212</f>
        <v>0</v>
      </c>
      <c r="I212" s="220" t="e">
        <f t="shared" ref="I212:I215" si="183">H212/$H$216</f>
        <v>#DIV/0!</v>
      </c>
      <c r="J212" s="283">
        <v>0</v>
      </c>
      <c r="K212" s="283">
        <v>0</v>
      </c>
      <c r="L212" s="282">
        <f t="shared" ref="L212:L215" si="184">J212+K212</f>
        <v>0</v>
      </c>
      <c r="M212" s="220" t="e">
        <f t="shared" ref="M212:M215" si="185">L212/$L$216</f>
        <v>#DIV/0!</v>
      </c>
      <c r="N212" s="428"/>
      <c r="O212" s="283">
        <v>0</v>
      </c>
      <c r="P212" s="283">
        <v>0</v>
      </c>
      <c r="Q212" s="282">
        <f t="shared" ref="Q212:Q215" si="186">O212+P212</f>
        <v>0</v>
      </c>
      <c r="R212" s="220" t="e">
        <f t="shared" ref="R212:R215" si="187">Q212/$Q$216</f>
        <v>#DIV/0!</v>
      </c>
      <c r="S212" s="444"/>
      <c r="T212" s="445"/>
      <c r="U212" s="283">
        <v>0</v>
      </c>
      <c r="V212" s="283">
        <v>0</v>
      </c>
      <c r="W212" s="150">
        <f t="shared" ref="W212:W213" si="188">IFERROR(((V212/U212)*1),0)</f>
        <v>0</v>
      </c>
      <c r="X212" s="442"/>
    </row>
    <row r="213" spans="1:24" ht="15.75" hidden="1" thickBot="1" x14ac:dyDescent="0.3">
      <c r="A213" s="440"/>
      <c r="B213" s="441"/>
      <c r="C213" s="425"/>
      <c r="D213" s="425"/>
      <c r="E213" s="148" t="s">
        <v>285</v>
      </c>
      <c r="F213" s="239">
        <v>0</v>
      </c>
      <c r="G213" s="239">
        <v>0</v>
      </c>
      <c r="H213" s="149">
        <f t="shared" si="182"/>
        <v>0</v>
      </c>
      <c r="I213" s="220" t="e">
        <f t="shared" si="183"/>
        <v>#DIV/0!</v>
      </c>
      <c r="J213" s="283">
        <v>0</v>
      </c>
      <c r="K213" s="283">
        <v>0</v>
      </c>
      <c r="L213" s="282">
        <f t="shared" si="184"/>
        <v>0</v>
      </c>
      <c r="M213" s="220" t="e">
        <f t="shared" si="185"/>
        <v>#DIV/0!</v>
      </c>
      <c r="N213" s="428"/>
      <c r="O213" s="283">
        <v>0</v>
      </c>
      <c r="P213" s="283">
        <v>0</v>
      </c>
      <c r="Q213" s="282">
        <f t="shared" si="186"/>
        <v>0</v>
      </c>
      <c r="R213" s="220" t="e">
        <f t="shared" si="187"/>
        <v>#DIV/0!</v>
      </c>
      <c r="S213" s="444"/>
      <c r="T213" s="445"/>
      <c r="U213" s="283">
        <v>0</v>
      </c>
      <c r="V213" s="283">
        <v>0</v>
      </c>
      <c r="W213" s="150">
        <f t="shared" si="188"/>
        <v>0</v>
      </c>
      <c r="X213" s="442"/>
    </row>
    <row r="214" spans="1:24" ht="15.75" hidden="1" thickBot="1" x14ac:dyDescent="0.3">
      <c r="A214" s="440"/>
      <c r="B214" s="441"/>
      <c r="C214" s="425"/>
      <c r="D214" s="425"/>
      <c r="E214" s="148" t="s">
        <v>286</v>
      </c>
      <c r="F214" s="239">
        <v>0</v>
      </c>
      <c r="G214" s="239">
        <v>0</v>
      </c>
      <c r="H214" s="149">
        <f t="shared" si="182"/>
        <v>0</v>
      </c>
      <c r="I214" s="220" t="e">
        <f t="shared" si="183"/>
        <v>#DIV/0!</v>
      </c>
      <c r="J214" s="283">
        <v>0</v>
      </c>
      <c r="K214" s="283">
        <v>0</v>
      </c>
      <c r="L214" s="282">
        <f t="shared" si="184"/>
        <v>0</v>
      </c>
      <c r="M214" s="220" t="e">
        <f t="shared" si="185"/>
        <v>#DIV/0!</v>
      </c>
      <c r="N214" s="428"/>
      <c r="O214" s="283">
        <v>0</v>
      </c>
      <c r="P214" s="283">
        <v>0</v>
      </c>
      <c r="Q214" s="282">
        <f t="shared" si="186"/>
        <v>0</v>
      </c>
      <c r="R214" s="220" t="e">
        <f t="shared" si="187"/>
        <v>#DIV/0!</v>
      </c>
      <c r="S214" s="444"/>
      <c r="T214" s="445"/>
      <c r="U214" s="283">
        <v>0</v>
      </c>
      <c r="V214" s="283">
        <v>0</v>
      </c>
      <c r="W214" s="150">
        <f>IFERROR(((V214/U214)*1),0)</f>
        <v>0</v>
      </c>
      <c r="X214" s="442"/>
    </row>
    <row r="215" spans="1:24" ht="15.75" hidden="1" thickBot="1" x14ac:dyDescent="0.3">
      <c r="A215" s="440"/>
      <c r="B215" s="441"/>
      <c r="C215" s="425"/>
      <c r="D215" s="425"/>
      <c r="E215" s="148" t="s">
        <v>287</v>
      </c>
      <c r="F215" s="239">
        <v>0</v>
      </c>
      <c r="G215" s="239">
        <v>0</v>
      </c>
      <c r="H215" s="149">
        <f t="shared" si="182"/>
        <v>0</v>
      </c>
      <c r="I215" s="220" t="e">
        <f t="shared" si="183"/>
        <v>#DIV/0!</v>
      </c>
      <c r="J215" s="283">
        <v>0</v>
      </c>
      <c r="K215" s="283">
        <v>0</v>
      </c>
      <c r="L215" s="282">
        <f t="shared" si="184"/>
        <v>0</v>
      </c>
      <c r="M215" s="220" t="e">
        <f t="shared" si="185"/>
        <v>#DIV/0!</v>
      </c>
      <c r="N215" s="428"/>
      <c r="O215" s="283">
        <v>0</v>
      </c>
      <c r="P215" s="283">
        <v>0</v>
      </c>
      <c r="Q215" s="282">
        <f t="shared" si="186"/>
        <v>0</v>
      </c>
      <c r="R215" s="220" t="e">
        <f t="shared" si="187"/>
        <v>#DIV/0!</v>
      </c>
      <c r="S215" s="444"/>
      <c r="T215" s="445"/>
      <c r="U215" s="283">
        <v>0</v>
      </c>
      <c r="V215" s="283">
        <v>0</v>
      </c>
      <c r="W215" s="150">
        <f>IFERROR(((V215/U215)*1),0)</f>
        <v>0</v>
      </c>
      <c r="X215" s="443"/>
    </row>
    <row r="216" spans="1:24" ht="15.75" hidden="1" thickBot="1" x14ac:dyDescent="0.3">
      <c r="A216" s="437" t="s">
        <v>288</v>
      </c>
      <c r="B216" s="438"/>
      <c r="C216" s="439"/>
      <c r="D216" s="279"/>
      <c r="E216" s="151"/>
      <c r="F216" s="241">
        <f>SUM(F211:F215)</f>
        <v>0</v>
      </c>
      <c r="G216" s="241">
        <f t="shared" ref="G216:H216" si="189">SUM(G211:G215)</f>
        <v>0</v>
      </c>
      <c r="H216" s="152">
        <f t="shared" si="189"/>
        <v>0</v>
      </c>
      <c r="I216" s="221">
        <v>1</v>
      </c>
      <c r="J216" s="207">
        <f t="shared" ref="J216:L216" si="190">SUM(J211:J215)</f>
        <v>0</v>
      </c>
      <c r="K216" s="207">
        <f t="shared" si="190"/>
        <v>0</v>
      </c>
      <c r="L216" s="207">
        <f t="shared" si="190"/>
        <v>0</v>
      </c>
      <c r="M216" s="221">
        <v>1</v>
      </c>
      <c r="N216" s="207">
        <f>N211</f>
        <v>0</v>
      </c>
      <c r="O216" s="207">
        <f t="shared" ref="O216:Q216" si="191">SUM(O211:O215)</f>
        <v>0</v>
      </c>
      <c r="P216" s="207">
        <f t="shared" si="191"/>
        <v>0</v>
      </c>
      <c r="Q216" s="207">
        <f t="shared" si="191"/>
        <v>0</v>
      </c>
      <c r="R216" s="221">
        <v>1</v>
      </c>
      <c r="S216" s="207">
        <f>S211</f>
        <v>0</v>
      </c>
      <c r="T216" s="217">
        <f>T211</f>
        <v>0</v>
      </c>
      <c r="U216" s="211">
        <f>SUM(U211:U215)</f>
        <v>0</v>
      </c>
      <c r="V216" s="212">
        <f>SUM(V211:V215)</f>
        <v>0</v>
      </c>
      <c r="W216" s="153">
        <f>IFERROR(((V216/U216)*1),0)</f>
        <v>0</v>
      </c>
      <c r="X216" s="307">
        <f>IFERROR(((1-(1-T216)*W216)*1),0)</f>
        <v>1</v>
      </c>
    </row>
    <row r="217" spans="1:24" ht="15.75" hidden="1" thickBot="1" x14ac:dyDescent="0.3">
      <c r="A217" s="440">
        <f>A211+1</f>
        <v>36</v>
      </c>
      <c r="B217" s="441"/>
      <c r="C217" s="425"/>
      <c r="D217" s="425"/>
      <c r="E217" s="148" t="s">
        <v>283</v>
      </c>
      <c r="F217" s="239">
        <v>0</v>
      </c>
      <c r="G217" s="239">
        <v>0</v>
      </c>
      <c r="H217" s="149">
        <f>F217+G217</f>
        <v>0</v>
      </c>
      <c r="I217" s="220" t="e">
        <f>H217/$H$222</f>
        <v>#DIV/0!</v>
      </c>
      <c r="J217" s="283">
        <v>0</v>
      </c>
      <c r="K217" s="283">
        <v>0</v>
      </c>
      <c r="L217" s="282">
        <f>J217+K217</f>
        <v>0</v>
      </c>
      <c r="M217" s="220" t="e">
        <f>L217/$L$222</f>
        <v>#DIV/0!</v>
      </c>
      <c r="N217" s="428">
        <v>0</v>
      </c>
      <c r="O217" s="283">
        <v>0</v>
      </c>
      <c r="P217" s="283">
        <v>0</v>
      </c>
      <c r="Q217" s="282">
        <f>O217+P217</f>
        <v>0</v>
      </c>
      <c r="R217" s="220" t="e">
        <f>Q217/$Q$222</f>
        <v>#DIV/0!</v>
      </c>
      <c r="S217" s="444">
        <f>N222-Q222</f>
        <v>0</v>
      </c>
      <c r="T217" s="445">
        <f>IFERROR((S217/N222),0)</f>
        <v>0</v>
      </c>
      <c r="U217" s="283">
        <v>0</v>
      </c>
      <c r="V217" s="283">
        <v>0</v>
      </c>
      <c r="W217" s="150">
        <f>IFERROR(((V217/U217)*1),0)</f>
        <v>0</v>
      </c>
      <c r="X217" s="446"/>
    </row>
    <row r="218" spans="1:24" ht="15.75" hidden="1" thickBot="1" x14ac:dyDescent="0.3">
      <c r="A218" s="440"/>
      <c r="B218" s="441"/>
      <c r="C218" s="425"/>
      <c r="D218" s="425"/>
      <c r="E218" s="148" t="s">
        <v>284</v>
      </c>
      <c r="F218" s="239">
        <v>0</v>
      </c>
      <c r="G218" s="239">
        <v>0</v>
      </c>
      <c r="H218" s="149">
        <f t="shared" ref="H218:H221" si="192">F218+G218</f>
        <v>0</v>
      </c>
      <c r="I218" s="220" t="e">
        <f t="shared" ref="I218:I221" si="193">H218/$H$222</f>
        <v>#DIV/0!</v>
      </c>
      <c r="J218" s="283">
        <v>0</v>
      </c>
      <c r="K218" s="283">
        <v>0</v>
      </c>
      <c r="L218" s="282">
        <f t="shared" ref="L218:L221" si="194">J218+K218</f>
        <v>0</v>
      </c>
      <c r="M218" s="220" t="e">
        <f t="shared" ref="M218:M221" si="195">L218/$L$222</f>
        <v>#DIV/0!</v>
      </c>
      <c r="N218" s="428"/>
      <c r="O218" s="283">
        <v>0</v>
      </c>
      <c r="P218" s="283">
        <v>0</v>
      </c>
      <c r="Q218" s="282">
        <f t="shared" ref="Q218:Q221" si="196">O218+P218</f>
        <v>0</v>
      </c>
      <c r="R218" s="220" t="e">
        <f t="shared" ref="R218:R221" si="197">Q218/$Q$222</f>
        <v>#DIV/0!</v>
      </c>
      <c r="S218" s="444"/>
      <c r="T218" s="445"/>
      <c r="U218" s="283">
        <v>0</v>
      </c>
      <c r="V218" s="283">
        <v>0</v>
      </c>
      <c r="W218" s="150">
        <f t="shared" ref="W218:W219" si="198">IFERROR(((V218/U218)*1),0)</f>
        <v>0</v>
      </c>
      <c r="X218" s="442"/>
    </row>
    <row r="219" spans="1:24" ht="15.75" hidden="1" thickBot="1" x14ac:dyDescent="0.3">
      <c r="A219" s="440"/>
      <c r="B219" s="441"/>
      <c r="C219" s="425"/>
      <c r="D219" s="425"/>
      <c r="E219" s="148" t="s">
        <v>285</v>
      </c>
      <c r="F219" s="239">
        <v>0</v>
      </c>
      <c r="G219" s="239">
        <v>0</v>
      </c>
      <c r="H219" s="149">
        <f t="shared" si="192"/>
        <v>0</v>
      </c>
      <c r="I219" s="220" t="e">
        <f t="shared" si="193"/>
        <v>#DIV/0!</v>
      </c>
      <c r="J219" s="283">
        <v>0</v>
      </c>
      <c r="K219" s="283">
        <v>0</v>
      </c>
      <c r="L219" s="282">
        <f t="shared" si="194"/>
        <v>0</v>
      </c>
      <c r="M219" s="220" t="e">
        <f t="shared" si="195"/>
        <v>#DIV/0!</v>
      </c>
      <c r="N219" s="428"/>
      <c r="O219" s="283">
        <v>0</v>
      </c>
      <c r="P219" s="283">
        <v>0</v>
      </c>
      <c r="Q219" s="282">
        <f t="shared" si="196"/>
        <v>0</v>
      </c>
      <c r="R219" s="220" t="e">
        <f t="shared" si="197"/>
        <v>#DIV/0!</v>
      </c>
      <c r="S219" s="444"/>
      <c r="T219" s="445"/>
      <c r="U219" s="283">
        <v>0</v>
      </c>
      <c r="V219" s="283">
        <v>0</v>
      </c>
      <c r="W219" s="150">
        <f t="shared" si="198"/>
        <v>0</v>
      </c>
      <c r="X219" s="442"/>
    </row>
    <row r="220" spans="1:24" ht="15.75" hidden="1" thickBot="1" x14ac:dyDescent="0.3">
      <c r="A220" s="440"/>
      <c r="B220" s="441"/>
      <c r="C220" s="425"/>
      <c r="D220" s="425"/>
      <c r="E220" s="148" t="s">
        <v>286</v>
      </c>
      <c r="F220" s="239">
        <v>0</v>
      </c>
      <c r="G220" s="239">
        <v>0</v>
      </c>
      <c r="H220" s="149">
        <f t="shared" si="192"/>
        <v>0</v>
      </c>
      <c r="I220" s="220" t="e">
        <f t="shared" si="193"/>
        <v>#DIV/0!</v>
      </c>
      <c r="J220" s="283">
        <v>0</v>
      </c>
      <c r="K220" s="283">
        <v>0</v>
      </c>
      <c r="L220" s="282">
        <f t="shared" si="194"/>
        <v>0</v>
      </c>
      <c r="M220" s="220" t="e">
        <f t="shared" si="195"/>
        <v>#DIV/0!</v>
      </c>
      <c r="N220" s="428"/>
      <c r="O220" s="283">
        <v>0</v>
      </c>
      <c r="P220" s="283">
        <v>0</v>
      </c>
      <c r="Q220" s="282">
        <f t="shared" si="196"/>
        <v>0</v>
      </c>
      <c r="R220" s="220" t="e">
        <f t="shared" si="197"/>
        <v>#DIV/0!</v>
      </c>
      <c r="S220" s="444"/>
      <c r="T220" s="445"/>
      <c r="U220" s="283">
        <v>0</v>
      </c>
      <c r="V220" s="283">
        <v>0</v>
      </c>
      <c r="W220" s="150">
        <f>IFERROR(((V220/U220)*1),0)</f>
        <v>0</v>
      </c>
      <c r="X220" s="442"/>
    </row>
    <row r="221" spans="1:24" ht="15.75" hidden="1" thickBot="1" x14ac:dyDescent="0.3">
      <c r="A221" s="440"/>
      <c r="B221" s="441"/>
      <c r="C221" s="425"/>
      <c r="D221" s="425"/>
      <c r="E221" s="148" t="s">
        <v>287</v>
      </c>
      <c r="F221" s="239">
        <v>0</v>
      </c>
      <c r="G221" s="239">
        <v>0</v>
      </c>
      <c r="H221" s="149">
        <f t="shared" si="192"/>
        <v>0</v>
      </c>
      <c r="I221" s="220" t="e">
        <f t="shared" si="193"/>
        <v>#DIV/0!</v>
      </c>
      <c r="J221" s="283">
        <v>0</v>
      </c>
      <c r="K221" s="283">
        <v>0</v>
      </c>
      <c r="L221" s="282">
        <f t="shared" si="194"/>
        <v>0</v>
      </c>
      <c r="M221" s="220" t="e">
        <f t="shared" si="195"/>
        <v>#DIV/0!</v>
      </c>
      <c r="N221" s="428"/>
      <c r="O221" s="283">
        <v>0</v>
      </c>
      <c r="P221" s="283">
        <v>0</v>
      </c>
      <c r="Q221" s="282">
        <f t="shared" si="196"/>
        <v>0</v>
      </c>
      <c r="R221" s="220" t="e">
        <f t="shared" si="197"/>
        <v>#DIV/0!</v>
      </c>
      <c r="S221" s="444"/>
      <c r="T221" s="445"/>
      <c r="U221" s="283">
        <v>0</v>
      </c>
      <c r="V221" s="283">
        <v>0</v>
      </c>
      <c r="W221" s="150">
        <f>IFERROR(((V221/U221)*1),0)</f>
        <v>0</v>
      </c>
      <c r="X221" s="443"/>
    </row>
    <row r="222" spans="1:24" ht="15.75" hidden="1" thickBot="1" x14ac:dyDescent="0.3">
      <c r="A222" s="437" t="s">
        <v>288</v>
      </c>
      <c r="B222" s="438"/>
      <c r="C222" s="439"/>
      <c r="D222" s="279"/>
      <c r="E222" s="151"/>
      <c r="F222" s="241">
        <f>SUM(F217:F221)</f>
        <v>0</v>
      </c>
      <c r="G222" s="241">
        <f t="shared" ref="G222:H222" si="199">SUM(G217:G221)</f>
        <v>0</v>
      </c>
      <c r="H222" s="152">
        <f t="shared" si="199"/>
        <v>0</v>
      </c>
      <c r="I222" s="221">
        <v>1</v>
      </c>
      <c r="J222" s="207">
        <f t="shared" ref="J222:L222" si="200">SUM(J217:J221)</f>
        <v>0</v>
      </c>
      <c r="K222" s="207">
        <f t="shared" si="200"/>
        <v>0</v>
      </c>
      <c r="L222" s="207">
        <f t="shared" si="200"/>
        <v>0</v>
      </c>
      <c r="M222" s="221">
        <v>1</v>
      </c>
      <c r="N222" s="207">
        <f>N217</f>
        <v>0</v>
      </c>
      <c r="O222" s="207">
        <f t="shared" ref="O222:Q222" si="201">SUM(O217:O221)</f>
        <v>0</v>
      </c>
      <c r="P222" s="207">
        <f t="shared" si="201"/>
        <v>0</v>
      </c>
      <c r="Q222" s="207">
        <f t="shared" si="201"/>
        <v>0</v>
      </c>
      <c r="R222" s="221">
        <v>1</v>
      </c>
      <c r="S222" s="207">
        <f>S217</f>
        <v>0</v>
      </c>
      <c r="T222" s="217">
        <f>T217</f>
        <v>0</v>
      </c>
      <c r="U222" s="211">
        <f>SUM(U217:U221)</f>
        <v>0</v>
      </c>
      <c r="V222" s="212">
        <f>SUM(V217:V221)</f>
        <v>0</v>
      </c>
      <c r="W222" s="153">
        <f>IFERROR(((V222/U222)*1),0)</f>
        <v>0</v>
      </c>
      <c r="X222" s="307">
        <f>IFERROR(((1-(1-T222)*W222)*1),0)</f>
        <v>1</v>
      </c>
    </row>
    <row r="223" spans="1:24" ht="15.75" hidden="1" thickBot="1" x14ac:dyDescent="0.3">
      <c r="A223" s="440">
        <f>A217+1</f>
        <v>37</v>
      </c>
      <c r="B223" s="441"/>
      <c r="C223" s="425"/>
      <c r="D223" s="425"/>
      <c r="E223" s="148" t="s">
        <v>283</v>
      </c>
      <c r="F223" s="239">
        <v>0</v>
      </c>
      <c r="G223" s="239">
        <v>0</v>
      </c>
      <c r="H223" s="149">
        <f>F223+G223</f>
        <v>0</v>
      </c>
      <c r="I223" s="220" t="e">
        <f>H223/$H$228</f>
        <v>#DIV/0!</v>
      </c>
      <c r="J223" s="283">
        <v>0</v>
      </c>
      <c r="K223" s="283">
        <v>0</v>
      </c>
      <c r="L223" s="282">
        <f>J223+K223</f>
        <v>0</v>
      </c>
      <c r="M223" s="220" t="e">
        <f>L223/$L$228</f>
        <v>#DIV/0!</v>
      </c>
      <c r="N223" s="428">
        <v>0</v>
      </c>
      <c r="O223" s="283">
        <v>0</v>
      </c>
      <c r="P223" s="283">
        <v>0</v>
      </c>
      <c r="Q223" s="282">
        <f>O223+P223</f>
        <v>0</v>
      </c>
      <c r="R223" s="220" t="e">
        <f>Q223/$Q$228</f>
        <v>#DIV/0!</v>
      </c>
      <c r="S223" s="444">
        <f>N228-Q228</f>
        <v>0</v>
      </c>
      <c r="T223" s="445">
        <f>IFERROR((S223/N228),0)</f>
        <v>0</v>
      </c>
      <c r="U223" s="283">
        <v>0</v>
      </c>
      <c r="V223" s="283">
        <v>0</v>
      </c>
      <c r="W223" s="150">
        <f>IFERROR(((V223/U223)*1),0)</f>
        <v>0</v>
      </c>
      <c r="X223" s="446"/>
    </row>
    <row r="224" spans="1:24" ht="15.75" hidden="1" thickBot="1" x14ac:dyDescent="0.3">
      <c r="A224" s="440"/>
      <c r="B224" s="441"/>
      <c r="C224" s="425"/>
      <c r="D224" s="425"/>
      <c r="E224" s="148" t="s">
        <v>284</v>
      </c>
      <c r="F224" s="239">
        <v>0</v>
      </c>
      <c r="G224" s="239">
        <v>0</v>
      </c>
      <c r="H224" s="149">
        <f t="shared" ref="H224:H227" si="202">F224+G224</f>
        <v>0</v>
      </c>
      <c r="I224" s="220" t="e">
        <f t="shared" ref="I224:I227" si="203">H224/$H$228</f>
        <v>#DIV/0!</v>
      </c>
      <c r="J224" s="283">
        <v>0</v>
      </c>
      <c r="K224" s="283">
        <v>0</v>
      </c>
      <c r="L224" s="282">
        <f t="shared" ref="L224:L227" si="204">J224+K224</f>
        <v>0</v>
      </c>
      <c r="M224" s="220" t="e">
        <f t="shared" ref="M224:M227" si="205">L224/$L$228</f>
        <v>#DIV/0!</v>
      </c>
      <c r="N224" s="428"/>
      <c r="O224" s="283">
        <v>0</v>
      </c>
      <c r="P224" s="283">
        <v>0</v>
      </c>
      <c r="Q224" s="282">
        <f t="shared" ref="Q224:Q227" si="206">O224+P224</f>
        <v>0</v>
      </c>
      <c r="R224" s="220" t="e">
        <f t="shared" ref="R224:R227" si="207">Q224/$Q$228</f>
        <v>#DIV/0!</v>
      </c>
      <c r="S224" s="444"/>
      <c r="T224" s="445"/>
      <c r="U224" s="283">
        <v>0</v>
      </c>
      <c r="V224" s="283">
        <v>0</v>
      </c>
      <c r="W224" s="150">
        <f t="shared" ref="W224:W225" si="208">IFERROR(((V224/U224)*1),0)</f>
        <v>0</v>
      </c>
      <c r="X224" s="442"/>
    </row>
    <row r="225" spans="1:24" ht="15.75" hidden="1" thickBot="1" x14ac:dyDescent="0.3">
      <c r="A225" s="440"/>
      <c r="B225" s="441"/>
      <c r="C225" s="425"/>
      <c r="D225" s="425"/>
      <c r="E225" s="148" t="s">
        <v>285</v>
      </c>
      <c r="F225" s="239">
        <v>0</v>
      </c>
      <c r="G225" s="239">
        <v>0</v>
      </c>
      <c r="H225" s="149">
        <f t="shared" si="202"/>
        <v>0</v>
      </c>
      <c r="I225" s="220" t="e">
        <f t="shared" si="203"/>
        <v>#DIV/0!</v>
      </c>
      <c r="J225" s="283">
        <v>0</v>
      </c>
      <c r="K225" s="283">
        <v>0</v>
      </c>
      <c r="L225" s="282">
        <f t="shared" si="204"/>
        <v>0</v>
      </c>
      <c r="M225" s="220" t="e">
        <f t="shared" si="205"/>
        <v>#DIV/0!</v>
      </c>
      <c r="N225" s="428"/>
      <c r="O225" s="283">
        <v>0</v>
      </c>
      <c r="P225" s="283">
        <v>0</v>
      </c>
      <c r="Q225" s="282">
        <f t="shared" si="206"/>
        <v>0</v>
      </c>
      <c r="R225" s="220" t="e">
        <f t="shared" si="207"/>
        <v>#DIV/0!</v>
      </c>
      <c r="S225" s="444"/>
      <c r="T225" s="445"/>
      <c r="U225" s="283">
        <v>0</v>
      </c>
      <c r="V225" s="283">
        <v>0</v>
      </c>
      <c r="W225" s="150">
        <f t="shared" si="208"/>
        <v>0</v>
      </c>
      <c r="X225" s="442"/>
    </row>
    <row r="226" spans="1:24" ht="15.75" hidden="1" thickBot="1" x14ac:dyDescent="0.3">
      <c r="A226" s="440"/>
      <c r="B226" s="441"/>
      <c r="C226" s="425"/>
      <c r="D226" s="425"/>
      <c r="E226" s="148" t="s">
        <v>286</v>
      </c>
      <c r="F226" s="239">
        <v>0</v>
      </c>
      <c r="G226" s="239">
        <v>0</v>
      </c>
      <c r="H226" s="149">
        <f t="shared" si="202"/>
        <v>0</v>
      </c>
      <c r="I226" s="220" t="e">
        <f t="shared" si="203"/>
        <v>#DIV/0!</v>
      </c>
      <c r="J226" s="283">
        <v>0</v>
      </c>
      <c r="K226" s="283">
        <v>0</v>
      </c>
      <c r="L226" s="282">
        <f t="shared" si="204"/>
        <v>0</v>
      </c>
      <c r="M226" s="220" t="e">
        <f t="shared" si="205"/>
        <v>#DIV/0!</v>
      </c>
      <c r="N226" s="428"/>
      <c r="O226" s="283">
        <v>0</v>
      </c>
      <c r="P226" s="283">
        <v>0</v>
      </c>
      <c r="Q226" s="282">
        <f t="shared" si="206"/>
        <v>0</v>
      </c>
      <c r="R226" s="220" t="e">
        <f t="shared" si="207"/>
        <v>#DIV/0!</v>
      </c>
      <c r="S226" s="444"/>
      <c r="T226" s="445"/>
      <c r="U226" s="283">
        <v>0</v>
      </c>
      <c r="V226" s="283">
        <v>0</v>
      </c>
      <c r="W226" s="150">
        <f>IFERROR(((V226/U226)*1),0)</f>
        <v>0</v>
      </c>
      <c r="X226" s="442"/>
    </row>
    <row r="227" spans="1:24" ht="15.75" hidden="1" thickBot="1" x14ac:dyDescent="0.3">
      <c r="A227" s="440"/>
      <c r="B227" s="441"/>
      <c r="C227" s="425"/>
      <c r="D227" s="425"/>
      <c r="E227" s="148" t="s">
        <v>287</v>
      </c>
      <c r="F227" s="239">
        <v>0</v>
      </c>
      <c r="G227" s="239">
        <v>0</v>
      </c>
      <c r="H227" s="149">
        <f t="shared" si="202"/>
        <v>0</v>
      </c>
      <c r="I227" s="220" t="e">
        <f t="shared" si="203"/>
        <v>#DIV/0!</v>
      </c>
      <c r="J227" s="283">
        <v>0</v>
      </c>
      <c r="K227" s="283">
        <v>0</v>
      </c>
      <c r="L227" s="282">
        <f t="shared" si="204"/>
        <v>0</v>
      </c>
      <c r="M227" s="220" t="e">
        <f t="shared" si="205"/>
        <v>#DIV/0!</v>
      </c>
      <c r="N227" s="428"/>
      <c r="O227" s="283">
        <v>0</v>
      </c>
      <c r="P227" s="283">
        <v>0</v>
      </c>
      <c r="Q227" s="282">
        <f t="shared" si="206"/>
        <v>0</v>
      </c>
      <c r="R227" s="220" t="e">
        <f t="shared" si="207"/>
        <v>#DIV/0!</v>
      </c>
      <c r="S227" s="444"/>
      <c r="T227" s="445"/>
      <c r="U227" s="283">
        <v>0</v>
      </c>
      <c r="V227" s="283">
        <v>0</v>
      </c>
      <c r="W227" s="150">
        <f>IFERROR(((V227/U227)*1),0)</f>
        <v>0</v>
      </c>
      <c r="X227" s="443"/>
    </row>
    <row r="228" spans="1:24" ht="15.75" hidden="1" thickBot="1" x14ac:dyDescent="0.3">
      <c r="A228" s="437" t="s">
        <v>288</v>
      </c>
      <c r="B228" s="438"/>
      <c r="C228" s="439"/>
      <c r="D228" s="279"/>
      <c r="E228" s="151"/>
      <c r="F228" s="241">
        <f>SUM(F223:F227)</f>
        <v>0</v>
      </c>
      <c r="G228" s="241">
        <f t="shared" ref="G228:H228" si="209">SUM(G223:G227)</f>
        <v>0</v>
      </c>
      <c r="H228" s="152">
        <f t="shared" si="209"/>
        <v>0</v>
      </c>
      <c r="I228" s="221">
        <v>1</v>
      </c>
      <c r="J228" s="207">
        <f t="shared" ref="J228:L228" si="210">SUM(J223:J227)</f>
        <v>0</v>
      </c>
      <c r="K228" s="207">
        <f t="shared" si="210"/>
        <v>0</v>
      </c>
      <c r="L228" s="207">
        <f t="shared" si="210"/>
        <v>0</v>
      </c>
      <c r="M228" s="221">
        <v>1</v>
      </c>
      <c r="N228" s="207">
        <f>N223</f>
        <v>0</v>
      </c>
      <c r="O228" s="207">
        <f t="shared" ref="O228:Q228" si="211">SUM(O223:O227)</f>
        <v>0</v>
      </c>
      <c r="P228" s="207">
        <f t="shared" si="211"/>
        <v>0</v>
      </c>
      <c r="Q228" s="207">
        <f t="shared" si="211"/>
        <v>0</v>
      </c>
      <c r="R228" s="221">
        <v>1</v>
      </c>
      <c r="S228" s="207">
        <f>S223</f>
        <v>0</v>
      </c>
      <c r="T228" s="217">
        <f>T223</f>
        <v>0</v>
      </c>
      <c r="U228" s="211">
        <f>SUM(U223:U227)</f>
        <v>0</v>
      </c>
      <c r="V228" s="212">
        <f>SUM(V223:V227)</f>
        <v>0</v>
      </c>
      <c r="W228" s="153">
        <f>IFERROR(((V228/U228)*1),0)</f>
        <v>0</v>
      </c>
      <c r="X228" s="307">
        <f>IFERROR(((1-(1-T228)*W228)*1),0)</f>
        <v>1</v>
      </c>
    </row>
    <row r="229" spans="1:24" ht="15.75" hidden="1" thickBot="1" x14ac:dyDescent="0.3">
      <c r="A229" s="440">
        <f>A223+1</f>
        <v>38</v>
      </c>
      <c r="B229" s="441"/>
      <c r="C229" s="425"/>
      <c r="D229" s="425"/>
      <c r="E229" s="148" t="s">
        <v>283</v>
      </c>
      <c r="F229" s="239">
        <v>0</v>
      </c>
      <c r="G229" s="239">
        <v>0</v>
      </c>
      <c r="H229" s="149">
        <f>F229+G229</f>
        <v>0</v>
      </c>
      <c r="I229" s="220" t="e">
        <f>H229/$H$234</f>
        <v>#DIV/0!</v>
      </c>
      <c r="J229" s="283">
        <v>0</v>
      </c>
      <c r="K229" s="283">
        <v>0</v>
      </c>
      <c r="L229" s="282">
        <f>J229+K229</f>
        <v>0</v>
      </c>
      <c r="M229" s="220" t="e">
        <f>L229/$L$234</f>
        <v>#DIV/0!</v>
      </c>
      <c r="N229" s="428">
        <v>0</v>
      </c>
      <c r="O229" s="283">
        <v>0</v>
      </c>
      <c r="P229" s="283">
        <v>0</v>
      </c>
      <c r="Q229" s="282">
        <f>O229+P229</f>
        <v>0</v>
      </c>
      <c r="R229" s="220" t="e">
        <f>Q229/$Q$234</f>
        <v>#DIV/0!</v>
      </c>
      <c r="S229" s="444">
        <f>N234-Q234</f>
        <v>0</v>
      </c>
      <c r="T229" s="445">
        <f>IFERROR((S229/N234),0)</f>
        <v>0</v>
      </c>
      <c r="U229" s="283">
        <v>0</v>
      </c>
      <c r="V229" s="283">
        <v>0</v>
      </c>
      <c r="W229" s="150">
        <f>IFERROR(((V229/U229)*1),0)</f>
        <v>0</v>
      </c>
      <c r="X229" s="446"/>
    </row>
    <row r="230" spans="1:24" ht="15.75" hidden="1" thickBot="1" x14ac:dyDescent="0.3">
      <c r="A230" s="440"/>
      <c r="B230" s="441"/>
      <c r="C230" s="425"/>
      <c r="D230" s="425"/>
      <c r="E230" s="148" t="s">
        <v>284</v>
      </c>
      <c r="F230" s="239">
        <v>0</v>
      </c>
      <c r="G230" s="239">
        <v>0</v>
      </c>
      <c r="H230" s="149">
        <f t="shared" ref="H230:H233" si="212">F230+G230</f>
        <v>0</v>
      </c>
      <c r="I230" s="220" t="e">
        <f t="shared" ref="I230:I233" si="213">H230/$H$234</f>
        <v>#DIV/0!</v>
      </c>
      <c r="J230" s="283">
        <v>0</v>
      </c>
      <c r="K230" s="283">
        <v>0</v>
      </c>
      <c r="L230" s="282">
        <f t="shared" ref="L230:L233" si="214">J230+K230</f>
        <v>0</v>
      </c>
      <c r="M230" s="220" t="e">
        <f t="shared" ref="M230:M233" si="215">L230/$L$234</f>
        <v>#DIV/0!</v>
      </c>
      <c r="N230" s="428"/>
      <c r="O230" s="283">
        <v>0</v>
      </c>
      <c r="P230" s="283">
        <v>0</v>
      </c>
      <c r="Q230" s="282">
        <f t="shared" ref="Q230:Q233" si="216">O230+P230</f>
        <v>0</v>
      </c>
      <c r="R230" s="220" t="e">
        <f t="shared" ref="R230:R233" si="217">Q230/$Q$234</f>
        <v>#DIV/0!</v>
      </c>
      <c r="S230" s="444"/>
      <c r="T230" s="445"/>
      <c r="U230" s="283">
        <v>0</v>
      </c>
      <c r="V230" s="283">
        <v>0</v>
      </c>
      <c r="W230" s="150">
        <f t="shared" ref="W230:W231" si="218">IFERROR(((V230/U230)*1),0)</f>
        <v>0</v>
      </c>
      <c r="X230" s="442"/>
    </row>
    <row r="231" spans="1:24" ht="15.75" hidden="1" thickBot="1" x14ac:dyDescent="0.3">
      <c r="A231" s="440"/>
      <c r="B231" s="441"/>
      <c r="C231" s="425"/>
      <c r="D231" s="425"/>
      <c r="E231" s="148" t="s">
        <v>285</v>
      </c>
      <c r="F231" s="239">
        <v>0</v>
      </c>
      <c r="G231" s="239">
        <v>0</v>
      </c>
      <c r="H231" s="149">
        <f t="shared" si="212"/>
        <v>0</v>
      </c>
      <c r="I231" s="220" t="e">
        <f t="shared" si="213"/>
        <v>#DIV/0!</v>
      </c>
      <c r="J231" s="283">
        <v>0</v>
      </c>
      <c r="K231" s="283">
        <v>0</v>
      </c>
      <c r="L231" s="282">
        <f t="shared" si="214"/>
        <v>0</v>
      </c>
      <c r="M231" s="220" t="e">
        <f t="shared" si="215"/>
        <v>#DIV/0!</v>
      </c>
      <c r="N231" s="428"/>
      <c r="O231" s="283">
        <v>0</v>
      </c>
      <c r="P231" s="283">
        <v>0</v>
      </c>
      <c r="Q231" s="282">
        <f t="shared" si="216"/>
        <v>0</v>
      </c>
      <c r="R231" s="220" t="e">
        <f t="shared" si="217"/>
        <v>#DIV/0!</v>
      </c>
      <c r="S231" s="444"/>
      <c r="T231" s="445"/>
      <c r="U231" s="283">
        <v>0</v>
      </c>
      <c r="V231" s="283">
        <v>0</v>
      </c>
      <c r="W231" s="150">
        <f t="shared" si="218"/>
        <v>0</v>
      </c>
      <c r="X231" s="442"/>
    </row>
    <row r="232" spans="1:24" ht="15.75" hidden="1" thickBot="1" x14ac:dyDescent="0.3">
      <c r="A232" s="440"/>
      <c r="B232" s="441"/>
      <c r="C232" s="425"/>
      <c r="D232" s="425"/>
      <c r="E232" s="148" t="s">
        <v>286</v>
      </c>
      <c r="F232" s="239">
        <v>0</v>
      </c>
      <c r="G232" s="239">
        <v>0</v>
      </c>
      <c r="H232" s="149">
        <f t="shared" si="212"/>
        <v>0</v>
      </c>
      <c r="I232" s="220" t="e">
        <f t="shared" si="213"/>
        <v>#DIV/0!</v>
      </c>
      <c r="J232" s="283">
        <v>0</v>
      </c>
      <c r="K232" s="283">
        <v>0</v>
      </c>
      <c r="L232" s="282">
        <f t="shared" si="214"/>
        <v>0</v>
      </c>
      <c r="M232" s="220" t="e">
        <f t="shared" si="215"/>
        <v>#DIV/0!</v>
      </c>
      <c r="N232" s="428"/>
      <c r="O232" s="283">
        <v>0</v>
      </c>
      <c r="P232" s="283">
        <v>0</v>
      </c>
      <c r="Q232" s="282">
        <f t="shared" si="216"/>
        <v>0</v>
      </c>
      <c r="R232" s="220" t="e">
        <f t="shared" si="217"/>
        <v>#DIV/0!</v>
      </c>
      <c r="S232" s="444"/>
      <c r="T232" s="445"/>
      <c r="U232" s="283">
        <v>0</v>
      </c>
      <c r="V232" s="283">
        <v>0</v>
      </c>
      <c r="W232" s="150">
        <f>IFERROR(((V232/U232)*1),0)</f>
        <v>0</v>
      </c>
      <c r="X232" s="442"/>
    </row>
    <row r="233" spans="1:24" ht="15.75" hidden="1" thickBot="1" x14ac:dyDescent="0.3">
      <c r="A233" s="440"/>
      <c r="B233" s="441"/>
      <c r="C233" s="425"/>
      <c r="D233" s="425"/>
      <c r="E233" s="148" t="s">
        <v>287</v>
      </c>
      <c r="F233" s="239">
        <v>0</v>
      </c>
      <c r="G233" s="239">
        <v>0</v>
      </c>
      <c r="H233" s="149">
        <f t="shared" si="212"/>
        <v>0</v>
      </c>
      <c r="I233" s="220" t="e">
        <f t="shared" si="213"/>
        <v>#DIV/0!</v>
      </c>
      <c r="J233" s="283">
        <v>0</v>
      </c>
      <c r="K233" s="283">
        <v>0</v>
      </c>
      <c r="L233" s="282">
        <f t="shared" si="214"/>
        <v>0</v>
      </c>
      <c r="M233" s="220" t="e">
        <f t="shared" si="215"/>
        <v>#DIV/0!</v>
      </c>
      <c r="N233" s="428"/>
      <c r="O233" s="283">
        <v>0</v>
      </c>
      <c r="P233" s="283">
        <v>0</v>
      </c>
      <c r="Q233" s="282">
        <f t="shared" si="216"/>
        <v>0</v>
      </c>
      <c r="R233" s="220" t="e">
        <f t="shared" si="217"/>
        <v>#DIV/0!</v>
      </c>
      <c r="S233" s="444"/>
      <c r="T233" s="445"/>
      <c r="U233" s="283">
        <v>0</v>
      </c>
      <c r="V233" s="283">
        <v>0</v>
      </c>
      <c r="W233" s="150">
        <f>IFERROR(((V233/U233)*1),0)</f>
        <v>0</v>
      </c>
      <c r="X233" s="443"/>
    </row>
    <row r="234" spans="1:24" ht="15.75" hidden="1" thickBot="1" x14ac:dyDescent="0.3">
      <c r="A234" s="437" t="s">
        <v>288</v>
      </c>
      <c r="B234" s="438"/>
      <c r="C234" s="439"/>
      <c r="D234" s="279"/>
      <c r="E234" s="151"/>
      <c r="F234" s="241">
        <f>SUM(F229:F233)</f>
        <v>0</v>
      </c>
      <c r="G234" s="241">
        <f t="shared" ref="G234:H234" si="219">SUM(G229:G233)</f>
        <v>0</v>
      </c>
      <c r="H234" s="152">
        <f t="shared" si="219"/>
        <v>0</v>
      </c>
      <c r="I234" s="221">
        <v>1</v>
      </c>
      <c r="J234" s="207">
        <f t="shared" ref="J234:L234" si="220">SUM(J229:J233)</f>
        <v>0</v>
      </c>
      <c r="K234" s="207">
        <f t="shared" si="220"/>
        <v>0</v>
      </c>
      <c r="L234" s="207">
        <f t="shared" si="220"/>
        <v>0</v>
      </c>
      <c r="M234" s="221">
        <v>1</v>
      </c>
      <c r="N234" s="207">
        <f>N229</f>
        <v>0</v>
      </c>
      <c r="O234" s="207">
        <f t="shared" ref="O234:Q234" si="221">SUM(O229:O233)</f>
        <v>0</v>
      </c>
      <c r="P234" s="207">
        <f t="shared" si="221"/>
        <v>0</v>
      </c>
      <c r="Q234" s="207">
        <f t="shared" si="221"/>
        <v>0</v>
      </c>
      <c r="R234" s="221">
        <v>1</v>
      </c>
      <c r="S234" s="207">
        <f>S229</f>
        <v>0</v>
      </c>
      <c r="T234" s="217">
        <f>T229</f>
        <v>0</v>
      </c>
      <c r="U234" s="211">
        <f>SUM(U229:U233)</f>
        <v>0</v>
      </c>
      <c r="V234" s="212">
        <f>SUM(V229:V233)</f>
        <v>0</v>
      </c>
      <c r="W234" s="153">
        <f>IFERROR(((V234/U234)*1),0)</f>
        <v>0</v>
      </c>
      <c r="X234" s="307">
        <f>IFERROR(((1-(1-T234)*W234)*1),0)</f>
        <v>1</v>
      </c>
    </row>
    <row r="235" spans="1:24" ht="15.75" hidden="1" thickBot="1" x14ac:dyDescent="0.3">
      <c r="A235" s="440">
        <f>A229+1</f>
        <v>39</v>
      </c>
      <c r="B235" s="441"/>
      <c r="C235" s="425"/>
      <c r="D235" s="425"/>
      <c r="E235" s="148" t="s">
        <v>283</v>
      </c>
      <c r="F235" s="239">
        <v>0</v>
      </c>
      <c r="G235" s="239">
        <v>0</v>
      </c>
      <c r="H235" s="149">
        <f>F235+G235</f>
        <v>0</v>
      </c>
      <c r="I235" s="220" t="e">
        <f>H235/$H$240</f>
        <v>#DIV/0!</v>
      </c>
      <c r="J235" s="283">
        <v>0</v>
      </c>
      <c r="K235" s="283">
        <v>0</v>
      </c>
      <c r="L235" s="282">
        <f>J235+K235</f>
        <v>0</v>
      </c>
      <c r="M235" s="220" t="e">
        <f>L235/$L$240</f>
        <v>#DIV/0!</v>
      </c>
      <c r="N235" s="428">
        <v>0</v>
      </c>
      <c r="O235" s="283">
        <v>0</v>
      </c>
      <c r="P235" s="283">
        <v>0</v>
      </c>
      <c r="Q235" s="282">
        <f>O235+P235</f>
        <v>0</v>
      </c>
      <c r="R235" s="220" t="e">
        <f>Q235/$Q$240</f>
        <v>#DIV/0!</v>
      </c>
      <c r="S235" s="444">
        <f>N240-Q240</f>
        <v>0</v>
      </c>
      <c r="T235" s="445">
        <f>IFERROR((S235/N240),0)</f>
        <v>0</v>
      </c>
      <c r="U235" s="283">
        <v>0</v>
      </c>
      <c r="V235" s="283">
        <v>0</v>
      </c>
      <c r="W235" s="150">
        <f>IFERROR(((V235/U235)*1),0)</f>
        <v>0</v>
      </c>
      <c r="X235" s="446"/>
    </row>
    <row r="236" spans="1:24" ht="15.75" hidden="1" thickBot="1" x14ac:dyDescent="0.3">
      <c r="A236" s="440"/>
      <c r="B236" s="441"/>
      <c r="C236" s="425"/>
      <c r="D236" s="425"/>
      <c r="E236" s="148" t="s">
        <v>284</v>
      </c>
      <c r="F236" s="239">
        <v>0</v>
      </c>
      <c r="G236" s="239">
        <v>0</v>
      </c>
      <c r="H236" s="149">
        <f t="shared" ref="H236:H239" si="222">F236+G236</f>
        <v>0</v>
      </c>
      <c r="I236" s="220" t="e">
        <f t="shared" ref="I236:I239" si="223">H236/$H$240</f>
        <v>#DIV/0!</v>
      </c>
      <c r="J236" s="283">
        <v>0</v>
      </c>
      <c r="K236" s="283">
        <v>0</v>
      </c>
      <c r="L236" s="282">
        <f t="shared" ref="L236:L239" si="224">J236+K236</f>
        <v>0</v>
      </c>
      <c r="M236" s="220" t="e">
        <f t="shared" ref="M236:M239" si="225">L236/$L$240</f>
        <v>#DIV/0!</v>
      </c>
      <c r="N236" s="428"/>
      <c r="O236" s="283">
        <v>0</v>
      </c>
      <c r="P236" s="283">
        <v>0</v>
      </c>
      <c r="Q236" s="282">
        <f t="shared" ref="Q236:Q239" si="226">O236+P236</f>
        <v>0</v>
      </c>
      <c r="R236" s="220" t="e">
        <f t="shared" ref="R236:R239" si="227">Q236/$Q$240</f>
        <v>#DIV/0!</v>
      </c>
      <c r="S236" s="444"/>
      <c r="T236" s="445"/>
      <c r="U236" s="283">
        <v>0</v>
      </c>
      <c r="V236" s="283">
        <v>0</v>
      </c>
      <c r="W236" s="150">
        <f t="shared" ref="W236:W237" si="228">IFERROR(((V236/U236)*1),0)</f>
        <v>0</v>
      </c>
      <c r="X236" s="442"/>
    </row>
    <row r="237" spans="1:24" ht="15.75" hidden="1" thickBot="1" x14ac:dyDescent="0.3">
      <c r="A237" s="440"/>
      <c r="B237" s="441"/>
      <c r="C237" s="425"/>
      <c r="D237" s="425"/>
      <c r="E237" s="148" t="s">
        <v>285</v>
      </c>
      <c r="F237" s="239">
        <v>0</v>
      </c>
      <c r="G237" s="239">
        <v>0</v>
      </c>
      <c r="H237" s="149">
        <f t="shared" si="222"/>
        <v>0</v>
      </c>
      <c r="I237" s="220" t="e">
        <f t="shared" si="223"/>
        <v>#DIV/0!</v>
      </c>
      <c r="J237" s="283">
        <v>0</v>
      </c>
      <c r="K237" s="283">
        <v>0</v>
      </c>
      <c r="L237" s="282">
        <f t="shared" si="224"/>
        <v>0</v>
      </c>
      <c r="M237" s="220" t="e">
        <f t="shared" si="225"/>
        <v>#DIV/0!</v>
      </c>
      <c r="N237" s="428"/>
      <c r="O237" s="283">
        <v>0</v>
      </c>
      <c r="P237" s="283">
        <v>0</v>
      </c>
      <c r="Q237" s="282">
        <f t="shared" si="226"/>
        <v>0</v>
      </c>
      <c r="R237" s="220" t="e">
        <f t="shared" si="227"/>
        <v>#DIV/0!</v>
      </c>
      <c r="S237" s="444"/>
      <c r="T237" s="445"/>
      <c r="U237" s="283">
        <v>0</v>
      </c>
      <c r="V237" s="283">
        <v>0</v>
      </c>
      <c r="W237" s="150">
        <f t="shared" si="228"/>
        <v>0</v>
      </c>
      <c r="X237" s="442"/>
    </row>
    <row r="238" spans="1:24" ht="15.75" hidden="1" thickBot="1" x14ac:dyDescent="0.3">
      <c r="A238" s="440"/>
      <c r="B238" s="441"/>
      <c r="C238" s="425"/>
      <c r="D238" s="425"/>
      <c r="E238" s="148" t="s">
        <v>286</v>
      </c>
      <c r="F238" s="239">
        <v>0</v>
      </c>
      <c r="G238" s="239">
        <v>0</v>
      </c>
      <c r="H238" s="149">
        <f t="shared" si="222"/>
        <v>0</v>
      </c>
      <c r="I238" s="220" t="e">
        <f t="shared" si="223"/>
        <v>#DIV/0!</v>
      </c>
      <c r="J238" s="283">
        <v>0</v>
      </c>
      <c r="K238" s="283">
        <v>0</v>
      </c>
      <c r="L238" s="282">
        <f t="shared" si="224"/>
        <v>0</v>
      </c>
      <c r="M238" s="220" t="e">
        <f t="shared" si="225"/>
        <v>#DIV/0!</v>
      </c>
      <c r="N238" s="428"/>
      <c r="O238" s="283">
        <v>0</v>
      </c>
      <c r="P238" s="283">
        <v>0</v>
      </c>
      <c r="Q238" s="282">
        <f t="shared" si="226"/>
        <v>0</v>
      </c>
      <c r="R238" s="220" t="e">
        <f t="shared" si="227"/>
        <v>#DIV/0!</v>
      </c>
      <c r="S238" s="444"/>
      <c r="T238" s="445"/>
      <c r="U238" s="283">
        <v>0</v>
      </c>
      <c r="V238" s="283">
        <v>0</v>
      </c>
      <c r="W238" s="150">
        <f>IFERROR(((V238/U238)*1),0)</f>
        <v>0</v>
      </c>
      <c r="X238" s="442"/>
    </row>
    <row r="239" spans="1:24" ht="15.75" hidden="1" thickBot="1" x14ac:dyDescent="0.3">
      <c r="A239" s="440"/>
      <c r="B239" s="441"/>
      <c r="C239" s="425"/>
      <c r="D239" s="425"/>
      <c r="E239" s="148" t="s">
        <v>287</v>
      </c>
      <c r="F239" s="239">
        <v>0</v>
      </c>
      <c r="G239" s="239">
        <v>0</v>
      </c>
      <c r="H239" s="149">
        <f t="shared" si="222"/>
        <v>0</v>
      </c>
      <c r="I239" s="220" t="e">
        <f t="shared" si="223"/>
        <v>#DIV/0!</v>
      </c>
      <c r="J239" s="283">
        <v>0</v>
      </c>
      <c r="K239" s="283">
        <v>0</v>
      </c>
      <c r="L239" s="282">
        <f t="shared" si="224"/>
        <v>0</v>
      </c>
      <c r="M239" s="220" t="e">
        <f t="shared" si="225"/>
        <v>#DIV/0!</v>
      </c>
      <c r="N239" s="428"/>
      <c r="O239" s="283">
        <v>0</v>
      </c>
      <c r="P239" s="283">
        <v>0</v>
      </c>
      <c r="Q239" s="282">
        <f t="shared" si="226"/>
        <v>0</v>
      </c>
      <c r="R239" s="220" t="e">
        <f t="shared" si="227"/>
        <v>#DIV/0!</v>
      </c>
      <c r="S239" s="444"/>
      <c r="T239" s="445"/>
      <c r="U239" s="283">
        <v>0</v>
      </c>
      <c r="V239" s="283">
        <v>0</v>
      </c>
      <c r="W239" s="150">
        <f>IFERROR(((V239/U239)*1),0)</f>
        <v>0</v>
      </c>
      <c r="X239" s="443"/>
    </row>
    <row r="240" spans="1:24" ht="15.75" hidden="1" thickBot="1" x14ac:dyDescent="0.3">
      <c r="A240" s="437" t="s">
        <v>288</v>
      </c>
      <c r="B240" s="438"/>
      <c r="C240" s="439"/>
      <c r="D240" s="279"/>
      <c r="E240" s="151"/>
      <c r="F240" s="241">
        <f>SUM(F235:F239)</f>
        <v>0</v>
      </c>
      <c r="G240" s="241">
        <f t="shared" ref="G240:H240" si="229">SUM(G235:G239)</f>
        <v>0</v>
      </c>
      <c r="H240" s="152">
        <f t="shared" si="229"/>
        <v>0</v>
      </c>
      <c r="I240" s="221">
        <v>1</v>
      </c>
      <c r="J240" s="207">
        <f t="shared" ref="J240:L240" si="230">SUM(J235:J239)</f>
        <v>0</v>
      </c>
      <c r="K240" s="207">
        <f t="shared" si="230"/>
        <v>0</v>
      </c>
      <c r="L240" s="207">
        <f t="shared" si="230"/>
        <v>0</v>
      </c>
      <c r="M240" s="221">
        <v>1</v>
      </c>
      <c r="N240" s="207">
        <f>N235</f>
        <v>0</v>
      </c>
      <c r="O240" s="207">
        <f t="shared" ref="O240:Q240" si="231">SUM(O235:O239)</f>
        <v>0</v>
      </c>
      <c r="P240" s="207">
        <f t="shared" si="231"/>
        <v>0</v>
      </c>
      <c r="Q240" s="207">
        <f t="shared" si="231"/>
        <v>0</v>
      </c>
      <c r="R240" s="221">
        <v>1</v>
      </c>
      <c r="S240" s="207">
        <f>S235</f>
        <v>0</v>
      </c>
      <c r="T240" s="217">
        <f>T235</f>
        <v>0</v>
      </c>
      <c r="U240" s="211">
        <f>SUM(U235:U239)</f>
        <v>0</v>
      </c>
      <c r="V240" s="212">
        <f>SUM(V235:V239)</f>
        <v>0</v>
      </c>
      <c r="W240" s="153">
        <f>IFERROR(((V240/U240)*1),0)</f>
        <v>0</v>
      </c>
      <c r="X240" s="307">
        <f>IFERROR(((1-(1-T240)*W240)*1),0)</f>
        <v>1</v>
      </c>
    </row>
    <row r="241" spans="1:24" ht="15.75" hidden="1" thickBot="1" x14ac:dyDescent="0.3">
      <c r="A241" s="440">
        <f>A235+1</f>
        <v>40</v>
      </c>
      <c r="B241" s="441"/>
      <c r="C241" s="425"/>
      <c r="D241" s="425"/>
      <c r="E241" s="148" t="s">
        <v>283</v>
      </c>
      <c r="F241" s="239">
        <v>0</v>
      </c>
      <c r="G241" s="239">
        <v>0</v>
      </c>
      <c r="H241" s="149">
        <f>F241+G241</f>
        <v>0</v>
      </c>
      <c r="I241" s="220" t="e">
        <f>H241/$H$246</f>
        <v>#DIV/0!</v>
      </c>
      <c r="J241" s="283">
        <v>0</v>
      </c>
      <c r="K241" s="283">
        <v>0</v>
      </c>
      <c r="L241" s="282">
        <f>J241+K241</f>
        <v>0</v>
      </c>
      <c r="M241" s="220" t="e">
        <f>L241/$L$246</f>
        <v>#DIV/0!</v>
      </c>
      <c r="N241" s="428">
        <v>0</v>
      </c>
      <c r="O241" s="283">
        <v>0</v>
      </c>
      <c r="P241" s="283">
        <v>0</v>
      </c>
      <c r="Q241" s="282">
        <f>O241+P241</f>
        <v>0</v>
      </c>
      <c r="R241" s="220" t="e">
        <f>Q241/$Q$346</f>
        <v>#DIV/0!</v>
      </c>
      <c r="S241" s="444">
        <f>N246-Q246</f>
        <v>0</v>
      </c>
      <c r="T241" s="445">
        <f>IFERROR((S241/N246),0)</f>
        <v>0</v>
      </c>
      <c r="U241" s="283">
        <v>0</v>
      </c>
      <c r="V241" s="283">
        <v>0</v>
      </c>
      <c r="W241" s="150">
        <f>IFERROR(((V241/U241)*1),0)</f>
        <v>0</v>
      </c>
      <c r="X241" s="446"/>
    </row>
    <row r="242" spans="1:24" ht="15.75" hidden="1" thickBot="1" x14ac:dyDescent="0.3">
      <c r="A242" s="440"/>
      <c r="B242" s="441"/>
      <c r="C242" s="425"/>
      <c r="D242" s="425"/>
      <c r="E242" s="148" t="s">
        <v>284</v>
      </c>
      <c r="F242" s="239">
        <v>0</v>
      </c>
      <c r="G242" s="239">
        <v>0</v>
      </c>
      <c r="H242" s="149">
        <f t="shared" ref="H242:H245" si="232">F242+G242</f>
        <v>0</v>
      </c>
      <c r="I242" s="220" t="e">
        <f t="shared" ref="I242:I245" si="233">H242/$H$246</f>
        <v>#DIV/0!</v>
      </c>
      <c r="J242" s="283">
        <v>0</v>
      </c>
      <c r="K242" s="283">
        <v>0</v>
      </c>
      <c r="L242" s="282">
        <f t="shared" ref="L242:L245" si="234">J242+K242</f>
        <v>0</v>
      </c>
      <c r="M242" s="220" t="e">
        <f t="shared" ref="M242:M245" si="235">L242/$L$246</f>
        <v>#DIV/0!</v>
      </c>
      <c r="N242" s="428"/>
      <c r="O242" s="283">
        <v>0</v>
      </c>
      <c r="P242" s="283">
        <v>0</v>
      </c>
      <c r="Q242" s="282">
        <f t="shared" ref="Q242:Q245" si="236">O242+P242</f>
        <v>0</v>
      </c>
      <c r="R242" s="220" t="e">
        <f t="shared" ref="R242:R245" si="237">Q242/$Q$346</f>
        <v>#DIV/0!</v>
      </c>
      <c r="S242" s="444"/>
      <c r="T242" s="445"/>
      <c r="U242" s="283">
        <v>0</v>
      </c>
      <c r="V242" s="283">
        <v>0</v>
      </c>
      <c r="W242" s="150">
        <f t="shared" ref="W242:W243" si="238">IFERROR(((V242/U242)*1),0)</f>
        <v>0</v>
      </c>
      <c r="X242" s="442"/>
    </row>
    <row r="243" spans="1:24" ht="15.75" hidden="1" thickBot="1" x14ac:dyDescent="0.3">
      <c r="A243" s="440"/>
      <c r="B243" s="441"/>
      <c r="C243" s="425"/>
      <c r="D243" s="425"/>
      <c r="E243" s="148" t="s">
        <v>285</v>
      </c>
      <c r="F243" s="239">
        <v>0</v>
      </c>
      <c r="G243" s="239">
        <v>0</v>
      </c>
      <c r="H243" s="149">
        <f t="shared" si="232"/>
        <v>0</v>
      </c>
      <c r="I243" s="220" t="e">
        <f t="shared" si="233"/>
        <v>#DIV/0!</v>
      </c>
      <c r="J243" s="283">
        <v>0</v>
      </c>
      <c r="K243" s="283">
        <v>0</v>
      </c>
      <c r="L243" s="282">
        <f t="shared" si="234"/>
        <v>0</v>
      </c>
      <c r="M243" s="220" t="e">
        <f t="shared" si="235"/>
        <v>#DIV/0!</v>
      </c>
      <c r="N243" s="428"/>
      <c r="O243" s="283">
        <v>0</v>
      </c>
      <c r="P243" s="283">
        <v>0</v>
      </c>
      <c r="Q243" s="282">
        <f t="shared" si="236"/>
        <v>0</v>
      </c>
      <c r="R243" s="220" t="e">
        <f t="shared" si="237"/>
        <v>#DIV/0!</v>
      </c>
      <c r="S243" s="444"/>
      <c r="T243" s="445"/>
      <c r="U243" s="283">
        <v>0</v>
      </c>
      <c r="V243" s="283">
        <v>0</v>
      </c>
      <c r="W243" s="150">
        <f t="shared" si="238"/>
        <v>0</v>
      </c>
      <c r="X243" s="442"/>
    </row>
    <row r="244" spans="1:24" ht="15.75" hidden="1" thickBot="1" x14ac:dyDescent="0.3">
      <c r="A244" s="440"/>
      <c r="B244" s="441"/>
      <c r="C244" s="425"/>
      <c r="D244" s="425"/>
      <c r="E244" s="148" t="s">
        <v>286</v>
      </c>
      <c r="F244" s="239">
        <v>0</v>
      </c>
      <c r="G244" s="239">
        <v>0</v>
      </c>
      <c r="H244" s="149">
        <f t="shared" si="232"/>
        <v>0</v>
      </c>
      <c r="I244" s="220" t="e">
        <f t="shared" si="233"/>
        <v>#DIV/0!</v>
      </c>
      <c r="J244" s="283">
        <v>0</v>
      </c>
      <c r="K244" s="283">
        <v>0</v>
      </c>
      <c r="L244" s="282">
        <f t="shared" si="234"/>
        <v>0</v>
      </c>
      <c r="M244" s="220" t="e">
        <f t="shared" si="235"/>
        <v>#DIV/0!</v>
      </c>
      <c r="N244" s="428"/>
      <c r="O244" s="283">
        <v>0</v>
      </c>
      <c r="P244" s="283">
        <v>0</v>
      </c>
      <c r="Q244" s="282">
        <f t="shared" si="236"/>
        <v>0</v>
      </c>
      <c r="R244" s="220" t="e">
        <f t="shared" si="237"/>
        <v>#DIV/0!</v>
      </c>
      <c r="S244" s="444"/>
      <c r="T244" s="445"/>
      <c r="U244" s="283">
        <v>0</v>
      </c>
      <c r="V244" s="283">
        <v>0</v>
      </c>
      <c r="W244" s="150">
        <f>IFERROR(((V244/U244)*1),0)</f>
        <v>0</v>
      </c>
      <c r="X244" s="442"/>
    </row>
    <row r="245" spans="1:24" ht="15.75" hidden="1" thickBot="1" x14ac:dyDescent="0.3">
      <c r="A245" s="440"/>
      <c r="B245" s="441"/>
      <c r="C245" s="425"/>
      <c r="D245" s="425"/>
      <c r="E245" s="148" t="s">
        <v>287</v>
      </c>
      <c r="F245" s="239">
        <v>0</v>
      </c>
      <c r="G245" s="239">
        <v>0</v>
      </c>
      <c r="H245" s="149">
        <f t="shared" si="232"/>
        <v>0</v>
      </c>
      <c r="I245" s="220" t="e">
        <f t="shared" si="233"/>
        <v>#DIV/0!</v>
      </c>
      <c r="J245" s="283">
        <v>0</v>
      </c>
      <c r="K245" s="283">
        <v>0</v>
      </c>
      <c r="L245" s="282">
        <f t="shared" si="234"/>
        <v>0</v>
      </c>
      <c r="M245" s="220" t="e">
        <f t="shared" si="235"/>
        <v>#DIV/0!</v>
      </c>
      <c r="N245" s="428"/>
      <c r="O245" s="283">
        <v>0</v>
      </c>
      <c r="P245" s="283">
        <v>0</v>
      </c>
      <c r="Q245" s="282">
        <f t="shared" si="236"/>
        <v>0</v>
      </c>
      <c r="R245" s="220" t="e">
        <f t="shared" si="237"/>
        <v>#DIV/0!</v>
      </c>
      <c r="S245" s="444"/>
      <c r="T245" s="445"/>
      <c r="U245" s="283">
        <v>0</v>
      </c>
      <c r="V245" s="283">
        <v>0</v>
      </c>
      <c r="W245" s="150">
        <f>IFERROR(((V245/U245)*1),0)</f>
        <v>0</v>
      </c>
      <c r="X245" s="443"/>
    </row>
    <row r="246" spans="1:24" ht="15.75" hidden="1" thickBot="1" x14ac:dyDescent="0.3">
      <c r="A246" s="437" t="s">
        <v>288</v>
      </c>
      <c r="B246" s="438"/>
      <c r="C246" s="439"/>
      <c r="D246" s="279"/>
      <c r="E246" s="151"/>
      <c r="F246" s="241">
        <f>SUM(F241:F245)</f>
        <v>0</v>
      </c>
      <c r="G246" s="241">
        <f t="shared" ref="G246:H246" si="239">SUM(G241:G245)</f>
        <v>0</v>
      </c>
      <c r="H246" s="152">
        <f t="shared" si="239"/>
        <v>0</v>
      </c>
      <c r="I246" s="221">
        <v>1</v>
      </c>
      <c r="J246" s="207">
        <f t="shared" ref="J246:L246" si="240">SUM(J241:J245)</f>
        <v>0</v>
      </c>
      <c r="K246" s="207">
        <f t="shared" si="240"/>
        <v>0</v>
      </c>
      <c r="L246" s="207">
        <f t="shared" si="240"/>
        <v>0</v>
      </c>
      <c r="M246" s="221">
        <v>1</v>
      </c>
      <c r="N246" s="207">
        <f>N241</f>
        <v>0</v>
      </c>
      <c r="O246" s="207">
        <f t="shared" ref="O246:Q246" si="241">SUM(O241:O245)</f>
        <v>0</v>
      </c>
      <c r="P246" s="207">
        <f t="shared" si="241"/>
        <v>0</v>
      </c>
      <c r="Q246" s="207">
        <f t="shared" si="241"/>
        <v>0</v>
      </c>
      <c r="R246" s="221">
        <v>1</v>
      </c>
      <c r="S246" s="207">
        <f>S241</f>
        <v>0</v>
      </c>
      <c r="T246" s="217">
        <f>T241</f>
        <v>0</v>
      </c>
      <c r="U246" s="211">
        <f>SUM(U241:U245)</f>
        <v>0</v>
      </c>
      <c r="V246" s="212">
        <f>SUM(V241:V245)</f>
        <v>0</v>
      </c>
      <c r="W246" s="153">
        <f>IFERROR(((V246/U246)*1),0)</f>
        <v>0</v>
      </c>
      <c r="X246" s="307">
        <f>IFERROR(((1-(1-T246)*W246)*1),0)</f>
        <v>1</v>
      </c>
    </row>
    <row r="247" spans="1:24" ht="15.75" hidden="1" thickBot="1" x14ac:dyDescent="0.3">
      <c r="A247" s="440">
        <f>A241+1</f>
        <v>41</v>
      </c>
      <c r="B247" s="441"/>
      <c r="C247" s="425"/>
      <c r="D247" s="425"/>
      <c r="E247" s="148" t="s">
        <v>283</v>
      </c>
      <c r="F247" s="239">
        <v>0</v>
      </c>
      <c r="G247" s="239">
        <v>0</v>
      </c>
      <c r="H247" s="149">
        <f>F247+G247</f>
        <v>0</v>
      </c>
      <c r="I247" s="220" t="e">
        <f>H247/$H$252</f>
        <v>#DIV/0!</v>
      </c>
      <c r="J247" s="283">
        <v>0</v>
      </c>
      <c r="K247" s="283">
        <v>0</v>
      </c>
      <c r="L247" s="282">
        <f>J247+K247</f>
        <v>0</v>
      </c>
      <c r="M247" s="220" t="e">
        <f>L247/$L$252</f>
        <v>#DIV/0!</v>
      </c>
      <c r="N247" s="428">
        <v>0</v>
      </c>
      <c r="O247" s="283">
        <v>0</v>
      </c>
      <c r="P247" s="283">
        <v>0</v>
      </c>
      <c r="Q247" s="282">
        <f>O247+P247</f>
        <v>0</v>
      </c>
      <c r="R247" s="220" t="e">
        <f>Q247/$Q$252</f>
        <v>#DIV/0!</v>
      </c>
      <c r="S247" s="444">
        <f>N252-Q252</f>
        <v>0</v>
      </c>
      <c r="T247" s="445">
        <f>IFERROR((S247/N252),0)</f>
        <v>0</v>
      </c>
      <c r="U247" s="283">
        <v>0</v>
      </c>
      <c r="V247" s="283">
        <v>0</v>
      </c>
      <c r="W247" s="150">
        <f>IFERROR(((V247/U247)*1),0)</f>
        <v>0</v>
      </c>
      <c r="X247" s="446"/>
    </row>
    <row r="248" spans="1:24" ht="15.75" hidden="1" thickBot="1" x14ac:dyDescent="0.3">
      <c r="A248" s="440"/>
      <c r="B248" s="441"/>
      <c r="C248" s="425"/>
      <c r="D248" s="425"/>
      <c r="E248" s="148" t="s">
        <v>284</v>
      </c>
      <c r="F248" s="239">
        <v>0</v>
      </c>
      <c r="G248" s="239">
        <v>0</v>
      </c>
      <c r="H248" s="149">
        <f t="shared" ref="H248:H251" si="242">F248+G248</f>
        <v>0</v>
      </c>
      <c r="I248" s="220" t="e">
        <f t="shared" ref="I248:I251" si="243">H248/$H$252</f>
        <v>#DIV/0!</v>
      </c>
      <c r="J248" s="283">
        <v>0</v>
      </c>
      <c r="K248" s="283">
        <v>0</v>
      </c>
      <c r="L248" s="282">
        <f t="shared" ref="L248:L251" si="244">J248+K248</f>
        <v>0</v>
      </c>
      <c r="M248" s="220" t="e">
        <f t="shared" ref="M248:M251" si="245">L248/$L$252</f>
        <v>#DIV/0!</v>
      </c>
      <c r="N248" s="428"/>
      <c r="O248" s="283">
        <v>0</v>
      </c>
      <c r="P248" s="283">
        <v>0</v>
      </c>
      <c r="Q248" s="282">
        <f t="shared" ref="Q248:Q251" si="246">O248+P248</f>
        <v>0</v>
      </c>
      <c r="R248" s="220" t="e">
        <f t="shared" ref="R248:R251" si="247">Q248/$Q$252</f>
        <v>#DIV/0!</v>
      </c>
      <c r="S248" s="444"/>
      <c r="T248" s="445"/>
      <c r="U248" s="283">
        <v>0</v>
      </c>
      <c r="V248" s="283">
        <v>0</v>
      </c>
      <c r="W248" s="150">
        <f t="shared" ref="W248:W249" si="248">IFERROR(((V248/U248)*1),0)</f>
        <v>0</v>
      </c>
      <c r="X248" s="442"/>
    </row>
    <row r="249" spans="1:24" ht="15.75" hidden="1" thickBot="1" x14ac:dyDescent="0.3">
      <c r="A249" s="440"/>
      <c r="B249" s="441"/>
      <c r="C249" s="425"/>
      <c r="D249" s="425"/>
      <c r="E249" s="148" t="s">
        <v>285</v>
      </c>
      <c r="F249" s="239">
        <v>0</v>
      </c>
      <c r="G249" s="239">
        <v>0</v>
      </c>
      <c r="H249" s="149">
        <f t="shared" si="242"/>
        <v>0</v>
      </c>
      <c r="I249" s="220" t="e">
        <f t="shared" si="243"/>
        <v>#DIV/0!</v>
      </c>
      <c r="J249" s="283">
        <v>0</v>
      </c>
      <c r="K249" s="283">
        <v>0</v>
      </c>
      <c r="L249" s="282">
        <f t="shared" si="244"/>
        <v>0</v>
      </c>
      <c r="M249" s="220" t="e">
        <f t="shared" si="245"/>
        <v>#DIV/0!</v>
      </c>
      <c r="N249" s="428"/>
      <c r="O249" s="283">
        <v>0</v>
      </c>
      <c r="P249" s="283">
        <v>0</v>
      </c>
      <c r="Q249" s="282">
        <f t="shared" si="246"/>
        <v>0</v>
      </c>
      <c r="R249" s="220" t="e">
        <f t="shared" si="247"/>
        <v>#DIV/0!</v>
      </c>
      <c r="S249" s="444"/>
      <c r="T249" s="445"/>
      <c r="U249" s="283">
        <v>0</v>
      </c>
      <c r="V249" s="283">
        <v>0</v>
      </c>
      <c r="W249" s="150">
        <f t="shared" si="248"/>
        <v>0</v>
      </c>
      <c r="X249" s="442"/>
    </row>
    <row r="250" spans="1:24" ht="15.75" hidden="1" thickBot="1" x14ac:dyDescent="0.3">
      <c r="A250" s="440"/>
      <c r="B250" s="441"/>
      <c r="C250" s="425"/>
      <c r="D250" s="425"/>
      <c r="E250" s="148" t="s">
        <v>286</v>
      </c>
      <c r="F250" s="239">
        <v>0</v>
      </c>
      <c r="G250" s="239">
        <v>0</v>
      </c>
      <c r="H250" s="149">
        <f t="shared" si="242"/>
        <v>0</v>
      </c>
      <c r="I250" s="220" t="e">
        <f t="shared" si="243"/>
        <v>#DIV/0!</v>
      </c>
      <c r="J250" s="283">
        <v>0</v>
      </c>
      <c r="K250" s="283">
        <v>0</v>
      </c>
      <c r="L250" s="282">
        <f t="shared" si="244"/>
        <v>0</v>
      </c>
      <c r="M250" s="220" t="e">
        <f t="shared" si="245"/>
        <v>#DIV/0!</v>
      </c>
      <c r="N250" s="428"/>
      <c r="O250" s="283">
        <v>0</v>
      </c>
      <c r="P250" s="283">
        <v>0</v>
      </c>
      <c r="Q250" s="282">
        <f t="shared" si="246"/>
        <v>0</v>
      </c>
      <c r="R250" s="220" t="e">
        <f t="shared" si="247"/>
        <v>#DIV/0!</v>
      </c>
      <c r="S250" s="444"/>
      <c r="T250" s="445"/>
      <c r="U250" s="283">
        <v>0</v>
      </c>
      <c r="V250" s="283">
        <v>0</v>
      </c>
      <c r="W250" s="150">
        <f>IFERROR(((V250/U250)*1),0)</f>
        <v>0</v>
      </c>
      <c r="X250" s="442"/>
    </row>
    <row r="251" spans="1:24" ht="15.75" hidden="1" thickBot="1" x14ac:dyDescent="0.3">
      <c r="A251" s="440"/>
      <c r="B251" s="441"/>
      <c r="C251" s="425"/>
      <c r="D251" s="425"/>
      <c r="E251" s="148" t="s">
        <v>287</v>
      </c>
      <c r="F251" s="239">
        <v>0</v>
      </c>
      <c r="G251" s="239">
        <v>0</v>
      </c>
      <c r="H251" s="149">
        <f t="shared" si="242"/>
        <v>0</v>
      </c>
      <c r="I251" s="220" t="e">
        <f t="shared" si="243"/>
        <v>#DIV/0!</v>
      </c>
      <c r="J251" s="283">
        <v>0</v>
      </c>
      <c r="K251" s="283">
        <v>0</v>
      </c>
      <c r="L251" s="282">
        <f t="shared" si="244"/>
        <v>0</v>
      </c>
      <c r="M251" s="220" t="e">
        <f t="shared" si="245"/>
        <v>#DIV/0!</v>
      </c>
      <c r="N251" s="428"/>
      <c r="O251" s="283">
        <v>0</v>
      </c>
      <c r="P251" s="283">
        <v>0</v>
      </c>
      <c r="Q251" s="282">
        <f t="shared" si="246"/>
        <v>0</v>
      </c>
      <c r="R251" s="220" t="e">
        <f t="shared" si="247"/>
        <v>#DIV/0!</v>
      </c>
      <c r="S251" s="444"/>
      <c r="T251" s="445"/>
      <c r="U251" s="283">
        <v>0</v>
      </c>
      <c r="V251" s="283">
        <v>0</v>
      </c>
      <c r="W251" s="150">
        <f>IFERROR(((V251/U251)*1),0)</f>
        <v>0</v>
      </c>
      <c r="X251" s="443"/>
    </row>
    <row r="252" spans="1:24" ht="15.75" hidden="1" thickBot="1" x14ac:dyDescent="0.3">
      <c r="A252" s="437" t="s">
        <v>288</v>
      </c>
      <c r="B252" s="438"/>
      <c r="C252" s="439"/>
      <c r="D252" s="279"/>
      <c r="E252" s="151"/>
      <c r="F252" s="241">
        <f>SUM(F247:F251)</f>
        <v>0</v>
      </c>
      <c r="G252" s="241">
        <f t="shared" ref="G252:H252" si="249">SUM(G247:G251)</f>
        <v>0</v>
      </c>
      <c r="H252" s="152">
        <f t="shared" si="249"/>
        <v>0</v>
      </c>
      <c r="I252" s="221">
        <v>1</v>
      </c>
      <c r="J252" s="207">
        <f t="shared" ref="J252:L252" si="250">SUM(J247:J251)</f>
        <v>0</v>
      </c>
      <c r="K252" s="207">
        <f t="shared" si="250"/>
        <v>0</v>
      </c>
      <c r="L252" s="207">
        <f t="shared" si="250"/>
        <v>0</v>
      </c>
      <c r="M252" s="221">
        <v>1</v>
      </c>
      <c r="N252" s="207">
        <f>N247</f>
        <v>0</v>
      </c>
      <c r="O252" s="207">
        <f t="shared" ref="O252:Q252" si="251">SUM(O247:O251)</f>
        <v>0</v>
      </c>
      <c r="P252" s="207">
        <f t="shared" si="251"/>
        <v>0</v>
      </c>
      <c r="Q252" s="207">
        <f t="shared" si="251"/>
        <v>0</v>
      </c>
      <c r="R252" s="221">
        <v>1</v>
      </c>
      <c r="S252" s="207">
        <f>S247</f>
        <v>0</v>
      </c>
      <c r="T252" s="217">
        <f>T247</f>
        <v>0</v>
      </c>
      <c r="U252" s="211">
        <f>SUM(U247:U251)</f>
        <v>0</v>
      </c>
      <c r="V252" s="212">
        <f>SUM(V247:V251)</f>
        <v>0</v>
      </c>
      <c r="W252" s="153">
        <f>IFERROR(((V252/U252)*1),0)</f>
        <v>0</v>
      </c>
      <c r="X252" s="307">
        <f>IFERROR(((1-(1-T252)*W252)*1),0)</f>
        <v>1</v>
      </c>
    </row>
    <row r="253" spans="1:24" ht="15.75" hidden="1" thickBot="1" x14ac:dyDescent="0.3">
      <c r="A253" s="440">
        <f>A247+1</f>
        <v>42</v>
      </c>
      <c r="B253" s="441"/>
      <c r="C253" s="425"/>
      <c r="D253" s="425"/>
      <c r="E253" s="148" t="s">
        <v>283</v>
      </c>
      <c r="F253" s="239">
        <v>0</v>
      </c>
      <c r="G253" s="239">
        <v>0</v>
      </c>
      <c r="H253" s="149">
        <f>F253+G253</f>
        <v>0</v>
      </c>
      <c r="I253" s="220" t="e">
        <f>H253/$H$258</f>
        <v>#DIV/0!</v>
      </c>
      <c r="J253" s="283">
        <v>0</v>
      </c>
      <c r="K253" s="283">
        <v>0</v>
      </c>
      <c r="L253" s="282">
        <f>J253+K253</f>
        <v>0</v>
      </c>
      <c r="M253" s="220" t="e">
        <f>L253/$L$258</f>
        <v>#DIV/0!</v>
      </c>
      <c r="N253" s="428">
        <v>0</v>
      </c>
      <c r="O253" s="283">
        <v>0</v>
      </c>
      <c r="P253" s="283">
        <v>0</v>
      </c>
      <c r="Q253" s="282">
        <f>O253+P253</f>
        <v>0</v>
      </c>
      <c r="R253" s="220" t="e">
        <f>Q253/$Q$258</f>
        <v>#DIV/0!</v>
      </c>
      <c r="S253" s="444">
        <f>N258-Q258</f>
        <v>0</v>
      </c>
      <c r="T253" s="445">
        <f>IFERROR((S253/N258),0)</f>
        <v>0</v>
      </c>
      <c r="U253" s="283">
        <v>0</v>
      </c>
      <c r="V253" s="283">
        <v>0</v>
      </c>
      <c r="W253" s="150">
        <f>IFERROR(((V253/U253)*1),0)</f>
        <v>0</v>
      </c>
      <c r="X253" s="446"/>
    </row>
    <row r="254" spans="1:24" ht="15.75" hidden="1" thickBot="1" x14ac:dyDescent="0.3">
      <c r="A254" s="440"/>
      <c r="B254" s="441"/>
      <c r="C254" s="425"/>
      <c r="D254" s="425"/>
      <c r="E254" s="148" t="s">
        <v>284</v>
      </c>
      <c r="F254" s="239">
        <v>0</v>
      </c>
      <c r="G254" s="239">
        <v>0</v>
      </c>
      <c r="H254" s="149">
        <f t="shared" ref="H254:H257" si="252">F254+G254</f>
        <v>0</v>
      </c>
      <c r="I254" s="220" t="e">
        <f t="shared" ref="I254:I257" si="253">H254/$H$258</f>
        <v>#DIV/0!</v>
      </c>
      <c r="J254" s="283">
        <v>0</v>
      </c>
      <c r="K254" s="283">
        <v>0</v>
      </c>
      <c r="L254" s="282">
        <f t="shared" ref="L254:L257" si="254">J254+K254</f>
        <v>0</v>
      </c>
      <c r="M254" s="220" t="e">
        <f t="shared" ref="M254:M257" si="255">L254/$L$258</f>
        <v>#DIV/0!</v>
      </c>
      <c r="N254" s="428"/>
      <c r="O254" s="283">
        <v>0</v>
      </c>
      <c r="P254" s="283">
        <v>0</v>
      </c>
      <c r="Q254" s="282">
        <f t="shared" ref="Q254:Q257" si="256">O254+P254</f>
        <v>0</v>
      </c>
      <c r="R254" s="220" t="e">
        <f t="shared" ref="R254:R257" si="257">Q254/$Q$258</f>
        <v>#DIV/0!</v>
      </c>
      <c r="S254" s="444"/>
      <c r="T254" s="445"/>
      <c r="U254" s="283">
        <v>0</v>
      </c>
      <c r="V254" s="283">
        <v>0</v>
      </c>
      <c r="W254" s="150">
        <f t="shared" ref="W254:W255" si="258">IFERROR(((V254/U254)*1),0)</f>
        <v>0</v>
      </c>
      <c r="X254" s="442"/>
    </row>
    <row r="255" spans="1:24" ht="15.75" hidden="1" thickBot="1" x14ac:dyDescent="0.3">
      <c r="A255" s="440"/>
      <c r="B255" s="441"/>
      <c r="C255" s="425"/>
      <c r="D255" s="425"/>
      <c r="E255" s="148" t="s">
        <v>285</v>
      </c>
      <c r="F255" s="239">
        <v>0</v>
      </c>
      <c r="G255" s="239">
        <v>0</v>
      </c>
      <c r="H255" s="149">
        <f t="shared" si="252"/>
        <v>0</v>
      </c>
      <c r="I255" s="220" t="e">
        <f t="shared" si="253"/>
        <v>#DIV/0!</v>
      </c>
      <c r="J255" s="283">
        <v>0</v>
      </c>
      <c r="K255" s="283">
        <v>0</v>
      </c>
      <c r="L255" s="282">
        <f t="shared" si="254"/>
        <v>0</v>
      </c>
      <c r="M255" s="220" t="e">
        <f t="shared" si="255"/>
        <v>#DIV/0!</v>
      </c>
      <c r="N255" s="428"/>
      <c r="O255" s="283">
        <v>0</v>
      </c>
      <c r="P255" s="283">
        <v>0</v>
      </c>
      <c r="Q255" s="282">
        <f t="shared" si="256"/>
        <v>0</v>
      </c>
      <c r="R255" s="220" t="e">
        <f t="shared" si="257"/>
        <v>#DIV/0!</v>
      </c>
      <c r="S255" s="444"/>
      <c r="T255" s="445"/>
      <c r="U255" s="283">
        <v>0</v>
      </c>
      <c r="V255" s="283">
        <v>0</v>
      </c>
      <c r="W255" s="150">
        <f t="shared" si="258"/>
        <v>0</v>
      </c>
      <c r="X255" s="442"/>
    </row>
    <row r="256" spans="1:24" ht="15.75" hidden="1" thickBot="1" x14ac:dyDescent="0.3">
      <c r="A256" s="440"/>
      <c r="B256" s="441"/>
      <c r="C256" s="425"/>
      <c r="D256" s="425"/>
      <c r="E256" s="148" t="s">
        <v>286</v>
      </c>
      <c r="F256" s="239">
        <v>0</v>
      </c>
      <c r="G256" s="239">
        <v>0</v>
      </c>
      <c r="H256" s="149">
        <f t="shared" si="252"/>
        <v>0</v>
      </c>
      <c r="I256" s="220" t="e">
        <f t="shared" si="253"/>
        <v>#DIV/0!</v>
      </c>
      <c r="J256" s="283">
        <v>0</v>
      </c>
      <c r="K256" s="283">
        <v>0</v>
      </c>
      <c r="L256" s="282">
        <f t="shared" si="254"/>
        <v>0</v>
      </c>
      <c r="M256" s="220" t="e">
        <f t="shared" si="255"/>
        <v>#DIV/0!</v>
      </c>
      <c r="N256" s="428"/>
      <c r="O256" s="283">
        <v>0</v>
      </c>
      <c r="P256" s="283">
        <v>0</v>
      </c>
      <c r="Q256" s="282">
        <f t="shared" si="256"/>
        <v>0</v>
      </c>
      <c r="R256" s="220" t="e">
        <f t="shared" si="257"/>
        <v>#DIV/0!</v>
      </c>
      <c r="S256" s="444"/>
      <c r="T256" s="445"/>
      <c r="U256" s="283">
        <v>0</v>
      </c>
      <c r="V256" s="283">
        <v>0</v>
      </c>
      <c r="W256" s="150">
        <f>IFERROR(((V256/U256)*1),0)</f>
        <v>0</v>
      </c>
      <c r="X256" s="442"/>
    </row>
    <row r="257" spans="1:24" ht="15.75" hidden="1" thickBot="1" x14ac:dyDescent="0.3">
      <c r="A257" s="440"/>
      <c r="B257" s="441"/>
      <c r="C257" s="425"/>
      <c r="D257" s="425"/>
      <c r="E257" s="148" t="s">
        <v>287</v>
      </c>
      <c r="F257" s="239">
        <v>0</v>
      </c>
      <c r="G257" s="239">
        <v>0</v>
      </c>
      <c r="H257" s="149">
        <f t="shared" si="252"/>
        <v>0</v>
      </c>
      <c r="I257" s="220" t="e">
        <f t="shared" si="253"/>
        <v>#DIV/0!</v>
      </c>
      <c r="J257" s="283">
        <v>0</v>
      </c>
      <c r="K257" s="283">
        <v>0</v>
      </c>
      <c r="L257" s="282">
        <f t="shared" si="254"/>
        <v>0</v>
      </c>
      <c r="M257" s="220" t="e">
        <f t="shared" si="255"/>
        <v>#DIV/0!</v>
      </c>
      <c r="N257" s="428"/>
      <c r="O257" s="283">
        <v>0</v>
      </c>
      <c r="P257" s="283">
        <v>0</v>
      </c>
      <c r="Q257" s="282">
        <f t="shared" si="256"/>
        <v>0</v>
      </c>
      <c r="R257" s="220" t="e">
        <f t="shared" si="257"/>
        <v>#DIV/0!</v>
      </c>
      <c r="S257" s="444"/>
      <c r="T257" s="445"/>
      <c r="U257" s="283">
        <v>0</v>
      </c>
      <c r="V257" s="283">
        <v>0</v>
      </c>
      <c r="W257" s="150">
        <f>IFERROR(((V257/U257)*1),0)</f>
        <v>0</v>
      </c>
      <c r="X257" s="443"/>
    </row>
    <row r="258" spans="1:24" ht="15.75" hidden="1" thickBot="1" x14ac:dyDescent="0.3">
      <c r="A258" s="437" t="s">
        <v>288</v>
      </c>
      <c r="B258" s="438"/>
      <c r="C258" s="439"/>
      <c r="D258" s="279"/>
      <c r="E258" s="151"/>
      <c r="F258" s="241">
        <f>SUM(F253:F257)</f>
        <v>0</v>
      </c>
      <c r="G258" s="241">
        <f t="shared" ref="G258:H258" si="259">SUM(G253:G257)</f>
        <v>0</v>
      </c>
      <c r="H258" s="152">
        <f t="shared" si="259"/>
        <v>0</v>
      </c>
      <c r="I258" s="221">
        <v>1</v>
      </c>
      <c r="J258" s="207">
        <f t="shared" ref="J258:L258" si="260">SUM(J253:J257)</f>
        <v>0</v>
      </c>
      <c r="K258" s="207">
        <f t="shared" si="260"/>
        <v>0</v>
      </c>
      <c r="L258" s="207">
        <f t="shared" si="260"/>
        <v>0</v>
      </c>
      <c r="M258" s="221">
        <v>1</v>
      </c>
      <c r="N258" s="207">
        <f>N253</f>
        <v>0</v>
      </c>
      <c r="O258" s="207">
        <f t="shared" ref="O258:Q258" si="261">SUM(O253:O257)</f>
        <v>0</v>
      </c>
      <c r="P258" s="207">
        <f t="shared" si="261"/>
        <v>0</v>
      </c>
      <c r="Q258" s="207">
        <f t="shared" si="261"/>
        <v>0</v>
      </c>
      <c r="R258" s="221">
        <v>1</v>
      </c>
      <c r="S258" s="207">
        <f>S253</f>
        <v>0</v>
      </c>
      <c r="T258" s="217">
        <f>T253</f>
        <v>0</v>
      </c>
      <c r="U258" s="211">
        <f>SUM(U253:U257)</f>
        <v>0</v>
      </c>
      <c r="V258" s="212">
        <f>SUM(V253:V257)</f>
        <v>0</v>
      </c>
      <c r="W258" s="153">
        <f>IFERROR(((V258/U258)*1),0)</f>
        <v>0</v>
      </c>
      <c r="X258" s="307">
        <f>IFERROR(((1-(1-T258)*W258)*1),0)</f>
        <v>1</v>
      </c>
    </row>
    <row r="259" spans="1:24" ht="15.75" hidden="1" thickBot="1" x14ac:dyDescent="0.3">
      <c r="A259" s="440">
        <f>A253+1</f>
        <v>43</v>
      </c>
      <c r="B259" s="441"/>
      <c r="C259" s="425"/>
      <c r="D259" s="425"/>
      <c r="E259" s="148" t="s">
        <v>283</v>
      </c>
      <c r="F259" s="239">
        <v>0</v>
      </c>
      <c r="G259" s="239">
        <v>0</v>
      </c>
      <c r="H259" s="149">
        <f>F259+G259</f>
        <v>0</v>
      </c>
      <c r="I259" s="220" t="e">
        <f>H259/$H$264</f>
        <v>#DIV/0!</v>
      </c>
      <c r="J259" s="283">
        <v>0</v>
      </c>
      <c r="K259" s="283">
        <v>0</v>
      </c>
      <c r="L259" s="282">
        <f>J259+K259</f>
        <v>0</v>
      </c>
      <c r="M259" s="220" t="e">
        <f>L259/$L$264</f>
        <v>#DIV/0!</v>
      </c>
      <c r="N259" s="428">
        <v>0</v>
      </c>
      <c r="O259" s="283">
        <v>0</v>
      </c>
      <c r="P259" s="283">
        <v>0</v>
      </c>
      <c r="Q259" s="282">
        <f>O259+P259</f>
        <v>0</v>
      </c>
      <c r="R259" s="220">
        <f>Q259/$Q$28</f>
        <v>0</v>
      </c>
      <c r="S259" s="444">
        <f>N264-Q264</f>
        <v>0</v>
      </c>
      <c r="T259" s="445">
        <f>IFERROR((S259/N264),0)</f>
        <v>0</v>
      </c>
      <c r="U259" s="283">
        <v>0</v>
      </c>
      <c r="V259" s="283">
        <v>0</v>
      </c>
      <c r="W259" s="150">
        <f>IFERROR(((V259/U259)*1),0)</f>
        <v>0</v>
      </c>
      <c r="X259" s="446"/>
    </row>
    <row r="260" spans="1:24" ht="15.75" hidden="1" thickBot="1" x14ac:dyDescent="0.3">
      <c r="A260" s="440"/>
      <c r="B260" s="441"/>
      <c r="C260" s="425"/>
      <c r="D260" s="425"/>
      <c r="E260" s="148" t="s">
        <v>284</v>
      </c>
      <c r="F260" s="239">
        <v>0</v>
      </c>
      <c r="G260" s="239">
        <v>0</v>
      </c>
      <c r="H260" s="149">
        <f t="shared" ref="H260:H263" si="262">F260+G260</f>
        <v>0</v>
      </c>
      <c r="I260" s="220" t="e">
        <f t="shared" ref="I260:I263" si="263">H260/$H$264</f>
        <v>#DIV/0!</v>
      </c>
      <c r="J260" s="283">
        <v>0</v>
      </c>
      <c r="K260" s="283">
        <v>0</v>
      </c>
      <c r="L260" s="282">
        <f t="shared" ref="L260:L263" si="264">J260+K260</f>
        <v>0</v>
      </c>
      <c r="M260" s="220" t="e">
        <f t="shared" ref="M260:M263" si="265">L260/$L$264</f>
        <v>#DIV/0!</v>
      </c>
      <c r="N260" s="428"/>
      <c r="O260" s="283">
        <v>0</v>
      </c>
      <c r="P260" s="283">
        <v>0</v>
      </c>
      <c r="Q260" s="282">
        <f t="shared" ref="Q260:Q263" si="266">O260+P260</f>
        <v>0</v>
      </c>
      <c r="R260" s="220">
        <f t="shared" ref="R260:R263" si="267">Q260/$Q$28</f>
        <v>0</v>
      </c>
      <c r="S260" s="444"/>
      <c r="T260" s="445"/>
      <c r="U260" s="283">
        <v>0</v>
      </c>
      <c r="V260" s="283">
        <v>0</v>
      </c>
      <c r="W260" s="150">
        <f t="shared" ref="W260:W261" si="268">IFERROR(((V260/U260)*1),0)</f>
        <v>0</v>
      </c>
      <c r="X260" s="442"/>
    </row>
    <row r="261" spans="1:24" ht="15.75" hidden="1" thickBot="1" x14ac:dyDescent="0.3">
      <c r="A261" s="440"/>
      <c r="B261" s="441"/>
      <c r="C261" s="425"/>
      <c r="D261" s="425"/>
      <c r="E261" s="148" t="s">
        <v>285</v>
      </c>
      <c r="F261" s="239">
        <v>0</v>
      </c>
      <c r="G261" s="239">
        <v>0</v>
      </c>
      <c r="H261" s="149">
        <f t="shared" si="262"/>
        <v>0</v>
      </c>
      <c r="I261" s="220" t="e">
        <f t="shared" si="263"/>
        <v>#DIV/0!</v>
      </c>
      <c r="J261" s="283">
        <v>0</v>
      </c>
      <c r="K261" s="283">
        <v>0</v>
      </c>
      <c r="L261" s="282">
        <f t="shared" si="264"/>
        <v>0</v>
      </c>
      <c r="M261" s="220" t="e">
        <f t="shared" si="265"/>
        <v>#DIV/0!</v>
      </c>
      <c r="N261" s="428"/>
      <c r="O261" s="283">
        <v>0</v>
      </c>
      <c r="P261" s="283">
        <v>0</v>
      </c>
      <c r="Q261" s="282">
        <f t="shared" si="266"/>
        <v>0</v>
      </c>
      <c r="R261" s="220">
        <f t="shared" si="267"/>
        <v>0</v>
      </c>
      <c r="S261" s="444"/>
      <c r="T261" s="445"/>
      <c r="U261" s="283">
        <v>0</v>
      </c>
      <c r="V261" s="283">
        <v>0</v>
      </c>
      <c r="W261" s="150">
        <f t="shared" si="268"/>
        <v>0</v>
      </c>
      <c r="X261" s="442"/>
    </row>
    <row r="262" spans="1:24" ht="15.75" hidden="1" thickBot="1" x14ac:dyDescent="0.3">
      <c r="A262" s="440"/>
      <c r="B262" s="441"/>
      <c r="C262" s="425"/>
      <c r="D262" s="425"/>
      <c r="E262" s="148" t="s">
        <v>286</v>
      </c>
      <c r="F262" s="239">
        <v>0</v>
      </c>
      <c r="G262" s="239">
        <v>0</v>
      </c>
      <c r="H262" s="149">
        <f t="shared" si="262"/>
        <v>0</v>
      </c>
      <c r="I262" s="220" t="e">
        <f t="shared" si="263"/>
        <v>#DIV/0!</v>
      </c>
      <c r="J262" s="283">
        <v>0</v>
      </c>
      <c r="K262" s="283">
        <v>0</v>
      </c>
      <c r="L262" s="282">
        <f t="shared" si="264"/>
        <v>0</v>
      </c>
      <c r="M262" s="220" t="e">
        <f t="shared" si="265"/>
        <v>#DIV/0!</v>
      </c>
      <c r="N262" s="428"/>
      <c r="O262" s="283">
        <v>0</v>
      </c>
      <c r="P262" s="283">
        <v>0</v>
      </c>
      <c r="Q262" s="282">
        <f t="shared" si="266"/>
        <v>0</v>
      </c>
      <c r="R262" s="220">
        <f t="shared" si="267"/>
        <v>0</v>
      </c>
      <c r="S262" s="444"/>
      <c r="T262" s="445"/>
      <c r="U262" s="283">
        <v>0</v>
      </c>
      <c r="V262" s="283">
        <v>0</v>
      </c>
      <c r="W262" s="150">
        <f>IFERROR(((V262/U262)*1),0)</f>
        <v>0</v>
      </c>
      <c r="X262" s="442"/>
    </row>
    <row r="263" spans="1:24" ht="15.75" hidden="1" thickBot="1" x14ac:dyDescent="0.3">
      <c r="A263" s="440"/>
      <c r="B263" s="441"/>
      <c r="C263" s="425"/>
      <c r="D263" s="425"/>
      <c r="E263" s="148" t="s">
        <v>287</v>
      </c>
      <c r="F263" s="239">
        <v>0</v>
      </c>
      <c r="G263" s="239">
        <v>0</v>
      </c>
      <c r="H263" s="149">
        <f t="shared" si="262"/>
        <v>0</v>
      </c>
      <c r="I263" s="220" t="e">
        <f t="shared" si="263"/>
        <v>#DIV/0!</v>
      </c>
      <c r="J263" s="283">
        <v>0</v>
      </c>
      <c r="K263" s="283">
        <v>0</v>
      </c>
      <c r="L263" s="282">
        <f t="shared" si="264"/>
        <v>0</v>
      </c>
      <c r="M263" s="220" t="e">
        <f t="shared" si="265"/>
        <v>#DIV/0!</v>
      </c>
      <c r="N263" s="428"/>
      <c r="O263" s="283">
        <v>0</v>
      </c>
      <c r="P263" s="283">
        <v>0</v>
      </c>
      <c r="Q263" s="282">
        <f t="shared" si="266"/>
        <v>0</v>
      </c>
      <c r="R263" s="220">
        <f t="shared" si="267"/>
        <v>0</v>
      </c>
      <c r="S263" s="444"/>
      <c r="T263" s="445"/>
      <c r="U263" s="283">
        <v>0</v>
      </c>
      <c r="V263" s="283">
        <v>0</v>
      </c>
      <c r="W263" s="150">
        <f>IFERROR(((V263/U263)*1),0)</f>
        <v>0</v>
      </c>
      <c r="X263" s="443"/>
    </row>
    <row r="264" spans="1:24" ht="15.75" hidden="1" thickBot="1" x14ac:dyDescent="0.3">
      <c r="A264" s="437" t="s">
        <v>288</v>
      </c>
      <c r="B264" s="438"/>
      <c r="C264" s="439"/>
      <c r="D264" s="279"/>
      <c r="E264" s="151"/>
      <c r="F264" s="241">
        <f>SUM(F259:F263)</f>
        <v>0</v>
      </c>
      <c r="G264" s="241">
        <f t="shared" ref="G264:H264" si="269">SUM(G259:G263)</f>
        <v>0</v>
      </c>
      <c r="H264" s="152">
        <f t="shared" si="269"/>
        <v>0</v>
      </c>
      <c r="I264" s="221">
        <v>1</v>
      </c>
      <c r="J264" s="207">
        <f t="shared" ref="J264:L264" si="270">SUM(J259:J263)</f>
        <v>0</v>
      </c>
      <c r="K264" s="207">
        <f t="shared" si="270"/>
        <v>0</v>
      </c>
      <c r="L264" s="207">
        <f t="shared" si="270"/>
        <v>0</v>
      </c>
      <c r="M264" s="221">
        <v>1</v>
      </c>
      <c r="N264" s="207">
        <f>N259</f>
        <v>0</v>
      </c>
      <c r="O264" s="207">
        <f t="shared" ref="O264:Q264" si="271">SUM(O259:O263)</f>
        <v>0</v>
      </c>
      <c r="P264" s="207">
        <f t="shared" si="271"/>
        <v>0</v>
      </c>
      <c r="Q264" s="207">
        <f t="shared" si="271"/>
        <v>0</v>
      </c>
      <c r="R264" s="221">
        <v>1</v>
      </c>
      <c r="S264" s="207">
        <f>S259</f>
        <v>0</v>
      </c>
      <c r="T264" s="217">
        <f>T259</f>
        <v>0</v>
      </c>
      <c r="U264" s="211">
        <f>SUM(U259:U263)</f>
        <v>0</v>
      </c>
      <c r="V264" s="212">
        <f>SUM(V259:V263)</f>
        <v>0</v>
      </c>
      <c r="W264" s="153">
        <f>IFERROR(((V264/U264)*1),0)</f>
        <v>0</v>
      </c>
      <c r="X264" s="307">
        <f>IFERROR(((1-(1-T264)*W264)*1),0)</f>
        <v>1</v>
      </c>
    </row>
    <row r="265" spans="1:24" ht="15.75" hidden="1" thickBot="1" x14ac:dyDescent="0.3">
      <c r="A265" s="440">
        <f>A259+1</f>
        <v>44</v>
      </c>
      <c r="B265" s="441"/>
      <c r="C265" s="425"/>
      <c r="D265" s="425"/>
      <c r="E265" s="148" t="s">
        <v>283</v>
      </c>
      <c r="F265" s="239">
        <v>0</v>
      </c>
      <c r="G265" s="239">
        <v>0</v>
      </c>
      <c r="H265" s="149">
        <f>F265+G265</f>
        <v>0</v>
      </c>
      <c r="I265" s="220" t="e">
        <f>H265/$H$270</f>
        <v>#DIV/0!</v>
      </c>
      <c r="J265" s="283">
        <v>0</v>
      </c>
      <c r="K265" s="283">
        <v>0</v>
      </c>
      <c r="L265" s="282">
        <f>J265+K265</f>
        <v>0</v>
      </c>
      <c r="M265" s="220" t="e">
        <f>L265/$L$270</f>
        <v>#DIV/0!</v>
      </c>
      <c r="N265" s="428">
        <v>0</v>
      </c>
      <c r="O265" s="283">
        <v>0</v>
      </c>
      <c r="P265" s="283">
        <v>0</v>
      </c>
      <c r="Q265" s="282">
        <f>O265+P265</f>
        <v>0</v>
      </c>
      <c r="R265" s="220" t="e">
        <f>Q265/$Q$270</f>
        <v>#DIV/0!</v>
      </c>
      <c r="S265" s="444">
        <f>N270-Q270</f>
        <v>0</v>
      </c>
      <c r="T265" s="445">
        <f>IFERROR((S265/N270),0)</f>
        <v>0</v>
      </c>
      <c r="U265" s="283">
        <v>0</v>
      </c>
      <c r="V265" s="283">
        <v>0</v>
      </c>
      <c r="W265" s="150">
        <f>IFERROR(((V265/U265)*1),0)</f>
        <v>0</v>
      </c>
      <c r="X265" s="446"/>
    </row>
    <row r="266" spans="1:24" ht="15.75" hidden="1" thickBot="1" x14ac:dyDescent="0.3">
      <c r="A266" s="440"/>
      <c r="B266" s="441"/>
      <c r="C266" s="425"/>
      <c r="D266" s="425"/>
      <c r="E266" s="148" t="s">
        <v>284</v>
      </c>
      <c r="F266" s="239">
        <v>0</v>
      </c>
      <c r="G266" s="239">
        <v>0</v>
      </c>
      <c r="H266" s="149">
        <f t="shared" ref="H266:H269" si="272">F266+G266</f>
        <v>0</v>
      </c>
      <c r="I266" s="220" t="e">
        <f t="shared" ref="I266:I269" si="273">H266/$H$270</f>
        <v>#DIV/0!</v>
      </c>
      <c r="J266" s="283">
        <v>0</v>
      </c>
      <c r="K266" s="283">
        <v>0</v>
      </c>
      <c r="L266" s="282">
        <f t="shared" ref="L266:L269" si="274">J266+K266</f>
        <v>0</v>
      </c>
      <c r="M266" s="220" t="e">
        <f t="shared" ref="M266:M269" si="275">L266/$L$270</f>
        <v>#DIV/0!</v>
      </c>
      <c r="N266" s="428"/>
      <c r="O266" s="283">
        <v>0</v>
      </c>
      <c r="P266" s="283">
        <v>0</v>
      </c>
      <c r="Q266" s="282">
        <f t="shared" ref="Q266:Q269" si="276">O266+P266</f>
        <v>0</v>
      </c>
      <c r="R266" s="220" t="e">
        <f t="shared" ref="R266:R269" si="277">Q266/$Q$270</f>
        <v>#DIV/0!</v>
      </c>
      <c r="S266" s="444"/>
      <c r="T266" s="445"/>
      <c r="U266" s="283">
        <v>0</v>
      </c>
      <c r="V266" s="283">
        <v>0</v>
      </c>
      <c r="W266" s="150">
        <f t="shared" ref="W266:W267" si="278">IFERROR(((V266/U266)*1),0)</f>
        <v>0</v>
      </c>
      <c r="X266" s="442"/>
    </row>
    <row r="267" spans="1:24" ht="15.75" hidden="1" thickBot="1" x14ac:dyDescent="0.3">
      <c r="A267" s="440"/>
      <c r="B267" s="441"/>
      <c r="C267" s="425"/>
      <c r="D267" s="425"/>
      <c r="E267" s="148" t="s">
        <v>285</v>
      </c>
      <c r="F267" s="239">
        <v>0</v>
      </c>
      <c r="G267" s="239">
        <v>0</v>
      </c>
      <c r="H267" s="149">
        <f t="shared" si="272"/>
        <v>0</v>
      </c>
      <c r="I267" s="220" t="e">
        <f t="shared" si="273"/>
        <v>#DIV/0!</v>
      </c>
      <c r="J267" s="283">
        <v>0</v>
      </c>
      <c r="K267" s="283">
        <v>0</v>
      </c>
      <c r="L267" s="282">
        <f t="shared" si="274"/>
        <v>0</v>
      </c>
      <c r="M267" s="220" t="e">
        <f t="shared" si="275"/>
        <v>#DIV/0!</v>
      </c>
      <c r="N267" s="428"/>
      <c r="O267" s="283">
        <v>0</v>
      </c>
      <c r="P267" s="283">
        <v>0</v>
      </c>
      <c r="Q267" s="282">
        <f t="shared" si="276"/>
        <v>0</v>
      </c>
      <c r="R267" s="220" t="e">
        <f t="shared" si="277"/>
        <v>#DIV/0!</v>
      </c>
      <c r="S267" s="444"/>
      <c r="T267" s="445"/>
      <c r="U267" s="283">
        <v>0</v>
      </c>
      <c r="V267" s="283">
        <v>0</v>
      </c>
      <c r="W267" s="150">
        <f t="shared" si="278"/>
        <v>0</v>
      </c>
      <c r="X267" s="442"/>
    </row>
    <row r="268" spans="1:24" ht="15.75" hidden="1" thickBot="1" x14ac:dyDescent="0.3">
      <c r="A268" s="440"/>
      <c r="B268" s="441"/>
      <c r="C268" s="425"/>
      <c r="D268" s="425"/>
      <c r="E268" s="148" t="s">
        <v>286</v>
      </c>
      <c r="F268" s="239">
        <v>0</v>
      </c>
      <c r="G268" s="239">
        <v>0</v>
      </c>
      <c r="H268" s="149">
        <f t="shared" si="272"/>
        <v>0</v>
      </c>
      <c r="I268" s="220" t="e">
        <f t="shared" si="273"/>
        <v>#DIV/0!</v>
      </c>
      <c r="J268" s="283">
        <v>0</v>
      </c>
      <c r="K268" s="283">
        <v>0</v>
      </c>
      <c r="L268" s="282">
        <f t="shared" si="274"/>
        <v>0</v>
      </c>
      <c r="M268" s="220" t="e">
        <f t="shared" si="275"/>
        <v>#DIV/0!</v>
      </c>
      <c r="N268" s="428"/>
      <c r="O268" s="283">
        <v>0</v>
      </c>
      <c r="P268" s="283">
        <v>0</v>
      </c>
      <c r="Q268" s="282">
        <f t="shared" si="276"/>
        <v>0</v>
      </c>
      <c r="R268" s="220" t="e">
        <f t="shared" si="277"/>
        <v>#DIV/0!</v>
      </c>
      <c r="S268" s="444"/>
      <c r="T268" s="445"/>
      <c r="U268" s="283">
        <v>0</v>
      </c>
      <c r="V268" s="283">
        <v>0</v>
      </c>
      <c r="W268" s="150">
        <f>IFERROR(((V268/U268)*1),0)</f>
        <v>0</v>
      </c>
      <c r="X268" s="442"/>
    </row>
    <row r="269" spans="1:24" ht="15.75" hidden="1" thickBot="1" x14ac:dyDescent="0.3">
      <c r="A269" s="440"/>
      <c r="B269" s="441"/>
      <c r="C269" s="425"/>
      <c r="D269" s="425"/>
      <c r="E269" s="148" t="s">
        <v>287</v>
      </c>
      <c r="F269" s="239">
        <v>0</v>
      </c>
      <c r="G269" s="239">
        <v>0</v>
      </c>
      <c r="H269" s="149">
        <f t="shared" si="272"/>
        <v>0</v>
      </c>
      <c r="I269" s="220" t="e">
        <f t="shared" si="273"/>
        <v>#DIV/0!</v>
      </c>
      <c r="J269" s="283">
        <v>0</v>
      </c>
      <c r="K269" s="283">
        <v>0</v>
      </c>
      <c r="L269" s="282">
        <f t="shared" si="274"/>
        <v>0</v>
      </c>
      <c r="M269" s="220" t="e">
        <f t="shared" si="275"/>
        <v>#DIV/0!</v>
      </c>
      <c r="N269" s="428"/>
      <c r="O269" s="283">
        <v>0</v>
      </c>
      <c r="P269" s="283">
        <v>0</v>
      </c>
      <c r="Q269" s="282">
        <f t="shared" si="276"/>
        <v>0</v>
      </c>
      <c r="R269" s="220" t="e">
        <f t="shared" si="277"/>
        <v>#DIV/0!</v>
      </c>
      <c r="S269" s="444"/>
      <c r="T269" s="445"/>
      <c r="U269" s="283">
        <v>0</v>
      </c>
      <c r="V269" s="283">
        <v>0</v>
      </c>
      <c r="W269" s="150">
        <f>IFERROR(((V269/U269)*1),0)</f>
        <v>0</v>
      </c>
      <c r="X269" s="443"/>
    </row>
    <row r="270" spans="1:24" ht="15.75" hidden="1" thickBot="1" x14ac:dyDescent="0.3">
      <c r="A270" s="437" t="s">
        <v>288</v>
      </c>
      <c r="B270" s="438"/>
      <c r="C270" s="439"/>
      <c r="D270" s="279"/>
      <c r="E270" s="151"/>
      <c r="F270" s="241">
        <f>SUM(F265:F269)</f>
        <v>0</v>
      </c>
      <c r="G270" s="241">
        <f t="shared" ref="G270:H270" si="279">SUM(G265:G269)</f>
        <v>0</v>
      </c>
      <c r="H270" s="152">
        <f t="shared" si="279"/>
        <v>0</v>
      </c>
      <c r="I270" s="221">
        <v>1</v>
      </c>
      <c r="J270" s="207">
        <f t="shared" ref="J270:L270" si="280">SUM(J265:J269)</f>
        <v>0</v>
      </c>
      <c r="K270" s="207">
        <f t="shared" si="280"/>
        <v>0</v>
      </c>
      <c r="L270" s="207">
        <f t="shared" si="280"/>
        <v>0</v>
      </c>
      <c r="M270" s="221">
        <v>1</v>
      </c>
      <c r="N270" s="207">
        <f>N265</f>
        <v>0</v>
      </c>
      <c r="O270" s="207">
        <f t="shared" ref="O270:Q270" si="281">SUM(O265:O269)</f>
        <v>0</v>
      </c>
      <c r="P270" s="207">
        <f t="shared" si="281"/>
        <v>0</v>
      </c>
      <c r="Q270" s="207">
        <f t="shared" si="281"/>
        <v>0</v>
      </c>
      <c r="R270" s="221">
        <v>1</v>
      </c>
      <c r="S270" s="207">
        <f>S265</f>
        <v>0</v>
      </c>
      <c r="T270" s="217">
        <f>T265</f>
        <v>0</v>
      </c>
      <c r="U270" s="211">
        <f>SUM(U265:U269)</f>
        <v>0</v>
      </c>
      <c r="V270" s="212">
        <f>SUM(V265:V269)</f>
        <v>0</v>
      </c>
      <c r="W270" s="153">
        <f>IFERROR(((V270/U270)*1),0)</f>
        <v>0</v>
      </c>
      <c r="X270" s="307">
        <f>IFERROR(((1-(1-T270)*W270)*1),0)</f>
        <v>1</v>
      </c>
    </row>
    <row r="271" spans="1:24" ht="15.75" hidden="1" thickBot="1" x14ac:dyDescent="0.3">
      <c r="A271" s="440">
        <f>A265+1</f>
        <v>45</v>
      </c>
      <c r="B271" s="441"/>
      <c r="C271" s="425"/>
      <c r="D271" s="425"/>
      <c r="E271" s="148" t="s">
        <v>283</v>
      </c>
      <c r="F271" s="239">
        <v>0</v>
      </c>
      <c r="G271" s="239">
        <v>0</v>
      </c>
      <c r="H271" s="149">
        <f>F271+G271</f>
        <v>0</v>
      </c>
      <c r="I271" s="220" t="e">
        <f>H271/$H$276</f>
        <v>#DIV/0!</v>
      </c>
      <c r="J271" s="283">
        <v>0</v>
      </c>
      <c r="K271" s="283">
        <v>0</v>
      </c>
      <c r="L271" s="282">
        <f>J271+K271</f>
        <v>0</v>
      </c>
      <c r="M271" s="220" t="e">
        <f>L271/$L$276</f>
        <v>#DIV/0!</v>
      </c>
      <c r="N271" s="428">
        <v>0</v>
      </c>
      <c r="O271" s="283">
        <v>0</v>
      </c>
      <c r="P271" s="283">
        <v>0</v>
      </c>
      <c r="Q271" s="282">
        <f>O271+P271</f>
        <v>0</v>
      </c>
      <c r="R271" s="220" t="e">
        <f>Q271/$Q$276</f>
        <v>#DIV/0!</v>
      </c>
      <c r="S271" s="444">
        <f>N276-Q276</f>
        <v>0</v>
      </c>
      <c r="T271" s="445">
        <f>IFERROR((S271/N276),0)</f>
        <v>0</v>
      </c>
      <c r="U271" s="283">
        <v>0</v>
      </c>
      <c r="V271" s="283">
        <v>0</v>
      </c>
      <c r="W271" s="150">
        <f>IFERROR(((V271/U271)*1),0)</f>
        <v>0</v>
      </c>
      <c r="X271" s="446"/>
    </row>
    <row r="272" spans="1:24" ht="15.75" hidden="1" thickBot="1" x14ac:dyDescent="0.3">
      <c r="A272" s="440"/>
      <c r="B272" s="441"/>
      <c r="C272" s="425"/>
      <c r="D272" s="425"/>
      <c r="E272" s="148" t="s">
        <v>284</v>
      </c>
      <c r="F272" s="239">
        <v>0</v>
      </c>
      <c r="G272" s="239">
        <v>0</v>
      </c>
      <c r="H272" s="149">
        <f t="shared" ref="H272:H275" si="282">F272+G272</f>
        <v>0</v>
      </c>
      <c r="I272" s="220" t="e">
        <f t="shared" ref="I272:I275" si="283">H272/$H$276</f>
        <v>#DIV/0!</v>
      </c>
      <c r="J272" s="283">
        <v>0</v>
      </c>
      <c r="K272" s="283">
        <v>0</v>
      </c>
      <c r="L272" s="282">
        <f t="shared" ref="L272:L275" si="284">J272+K272</f>
        <v>0</v>
      </c>
      <c r="M272" s="220" t="e">
        <f t="shared" ref="M272:M275" si="285">L272/$L$276</f>
        <v>#DIV/0!</v>
      </c>
      <c r="N272" s="428"/>
      <c r="O272" s="283">
        <v>0</v>
      </c>
      <c r="P272" s="283">
        <v>0</v>
      </c>
      <c r="Q272" s="282">
        <f t="shared" ref="Q272:Q275" si="286">O272+P272</f>
        <v>0</v>
      </c>
      <c r="R272" s="220" t="e">
        <f t="shared" ref="R272:R275" si="287">Q272/$Q$276</f>
        <v>#DIV/0!</v>
      </c>
      <c r="S272" s="444"/>
      <c r="T272" s="445"/>
      <c r="U272" s="283">
        <v>0</v>
      </c>
      <c r="V272" s="283">
        <v>0</v>
      </c>
      <c r="W272" s="150">
        <f t="shared" ref="W272:W273" si="288">IFERROR(((V272/U272)*1),0)</f>
        <v>0</v>
      </c>
      <c r="X272" s="442"/>
    </row>
    <row r="273" spans="1:24" ht="15.75" hidden="1" thickBot="1" x14ac:dyDescent="0.3">
      <c r="A273" s="440"/>
      <c r="B273" s="441"/>
      <c r="C273" s="425"/>
      <c r="D273" s="425"/>
      <c r="E273" s="148" t="s">
        <v>285</v>
      </c>
      <c r="F273" s="239">
        <v>0</v>
      </c>
      <c r="G273" s="239">
        <v>0</v>
      </c>
      <c r="H273" s="149">
        <f t="shared" si="282"/>
        <v>0</v>
      </c>
      <c r="I273" s="220" t="e">
        <f t="shared" si="283"/>
        <v>#DIV/0!</v>
      </c>
      <c r="J273" s="283">
        <v>0</v>
      </c>
      <c r="K273" s="283">
        <v>0</v>
      </c>
      <c r="L273" s="282">
        <f t="shared" si="284"/>
        <v>0</v>
      </c>
      <c r="M273" s="220" t="e">
        <f t="shared" si="285"/>
        <v>#DIV/0!</v>
      </c>
      <c r="N273" s="428"/>
      <c r="O273" s="283">
        <v>0</v>
      </c>
      <c r="P273" s="283">
        <v>0</v>
      </c>
      <c r="Q273" s="282">
        <f t="shared" si="286"/>
        <v>0</v>
      </c>
      <c r="R273" s="220" t="e">
        <f t="shared" si="287"/>
        <v>#DIV/0!</v>
      </c>
      <c r="S273" s="444"/>
      <c r="T273" s="445"/>
      <c r="U273" s="283">
        <v>0</v>
      </c>
      <c r="V273" s="283">
        <v>0</v>
      </c>
      <c r="W273" s="150">
        <f t="shared" si="288"/>
        <v>0</v>
      </c>
      <c r="X273" s="442"/>
    </row>
    <row r="274" spans="1:24" ht="15.75" hidden="1" thickBot="1" x14ac:dyDescent="0.3">
      <c r="A274" s="440"/>
      <c r="B274" s="441"/>
      <c r="C274" s="425"/>
      <c r="D274" s="425"/>
      <c r="E274" s="148" t="s">
        <v>286</v>
      </c>
      <c r="F274" s="239">
        <v>0</v>
      </c>
      <c r="G274" s="239">
        <v>0</v>
      </c>
      <c r="H274" s="149">
        <f t="shared" si="282"/>
        <v>0</v>
      </c>
      <c r="I274" s="220" t="e">
        <f t="shared" si="283"/>
        <v>#DIV/0!</v>
      </c>
      <c r="J274" s="283">
        <v>0</v>
      </c>
      <c r="K274" s="283">
        <v>0</v>
      </c>
      <c r="L274" s="282">
        <f t="shared" si="284"/>
        <v>0</v>
      </c>
      <c r="M274" s="220" t="e">
        <f t="shared" si="285"/>
        <v>#DIV/0!</v>
      </c>
      <c r="N274" s="428"/>
      <c r="O274" s="283">
        <v>0</v>
      </c>
      <c r="P274" s="283">
        <v>0</v>
      </c>
      <c r="Q274" s="282">
        <f t="shared" si="286"/>
        <v>0</v>
      </c>
      <c r="R274" s="220" t="e">
        <f t="shared" si="287"/>
        <v>#DIV/0!</v>
      </c>
      <c r="S274" s="444"/>
      <c r="T274" s="445"/>
      <c r="U274" s="283">
        <v>0</v>
      </c>
      <c r="V274" s="283">
        <v>0</v>
      </c>
      <c r="W274" s="150">
        <f>IFERROR(((V274/U274)*1),0)</f>
        <v>0</v>
      </c>
      <c r="X274" s="442"/>
    </row>
    <row r="275" spans="1:24" ht="15.75" hidden="1" thickBot="1" x14ac:dyDescent="0.3">
      <c r="A275" s="440"/>
      <c r="B275" s="441"/>
      <c r="C275" s="425"/>
      <c r="D275" s="425"/>
      <c r="E275" s="148" t="s">
        <v>287</v>
      </c>
      <c r="F275" s="239">
        <v>0</v>
      </c>
      <c r="G275" s="239">
        <v>0</v>
      </c>
      <c r="H275" s="149">
        <f t="shared" si="282"/>
        <v>0</v>
      </c>
      <c r="I275" s="220" t="e">
        <f t="shared" si="283"/>
        <v>#DIV/0!</v>
      </c>
      <c r="J275" s="283">
        <v>0</v>
      </c>
      <c r="K275" s="283">
        <v>0</v>
      </c>
      <c r="L275" s="282">
        <f t="shared" si="284"/>
        <v>0</v>
      </c>
      <c r="M275" s="220" t="e">
        <f t="shared" si="285"/>
        <v>#DIV/0!</v>
      </c>
      <c r="N275" s="428"/>
      <c r="O275" s="283">
        <v>0</v>
      </c>
      <c r="P275" s="283">
        <v>0</v>
      </c>
      <c r="Q275" s="282">
        <f t="shared" si="286"/>
        <v>0</v>
      </c>
      <c r="R275" s="220" t="e">
        <f t="shared" si="287"/>
        <v>#DIV/0!</v>
      </c>
      <c r="S275" s="444"/>
      <c r="T275" s="445"/>
      <c r="U275" s="283">
        <v>0</v>
      </c>
      <c r="V275" s="283">
        <v>0</v>
      </c>
      <c r="W275" s="150">
        <f>IFERROR(((V275/U275)*1),0)</f>
        <v>0</v>
      </c>
      <c r="X275" s="443"/>
    </row>
    <row r="276" spans="1:24" ht="15.75" hidden="1" thickBot="1" x14ac:dyDescent="0.3">
      <c r="A276" s="437" t="s">
        <v>288</v>
      </c>
      <c r="B276" s="438"/>
      <c r="C276" s="439"/>
      <c r="D276" s="279"/>
      <c r="E276" s="151"/>
      <c r="F276" s="241">
        <f>SUM(F271:F275)</f>
        <v>0</v>
      </c>
      <c r="G276" s="241">
        <f t="shared" ref="G276:H276" si="289">SUM(G271:G275)</f>
        <v>0</v>
      </c>
      <c r="H276" s="152">
        <f t="shared" si="289"/>
        <v>0</v>
      </c>
      <c r="I276" s="221">
        <v>1</v>
      </c>
      <c r="J276" s="207">
        <f t="shared" ref="J276:L276" si="290">SUM(J271:J275)</f>
        <v>0</v>
      </c>
      <c r="K276" s="207">
        <f t="shared" si="290"/>
        <v>0</v>
      </c>
      <c r="L276" s="207">
        <f t="shared" si="290"/>
        <v>0</v>
      </c>
      <c r="M276" s="221">
        <v>1</v>
      </c>
      <c r="N276" s="207">
        <f>N271</f>
        <v>0</v>
      </c>
      <c r="O276" s="207">
        <f t="shared" ref="O276:Q276" si="291">SUM(O271:O275)</f>
        <v>0</v>
      </c>
      <c r="P276" s="207">
        <f t="shared" si="291"/>
        <v>0</v>
      </c>
      <c r="Q276" s="207">
        <f t="shared" si="291"/>
        <v>0</v>
      </c>
      <c r="R276" s="221">
        <v>1</v>
      </c>
      <c r="S276" s="207">
        <f>S271</f>
        <v>0</v>
      </c>
      <c r="T276" s="217">
        <f>T271</f>
        <v>0</v>
      </c>
      <c r="U276" s="211">
        <f>SUM(U271:U275)</f>
        <v>0</v>
      </c>
      <c r="V276" s="212">
        <f>SUM(V271:V275)</f>
        <v>0</v>
      </c>
      <c r="W276" s="153">
        <f>IFERROR(((V276/U276)*1),0)</f>
        <v>0</v>
      </c>
      <c r="X276" s="307">
        <f>IFERROR(((1-(1-T276)*W276)*1),0)</f>
        <v>1</v>
      </c>
    </row>
    <row r="277" spans="1:24" ht="15.75" hidden="1" thickBot="1" x14ac:dyDescent="0.3">
      <c r="A277" s="440">
        <f>A271+1</f>
        <v>46</v>
      </c>
      <c r="B277" s="441"/>
      <c r="C277" s="425"/>
      <c r="D277" s="425"/>
      <c r="E277" s="148" t="s">
        <v>283</v>
      </c>
      <c r="F277" s="239">
        <v>0</v>
      </c>
      <c r="G277" s="239">
        <v>0</v>
      </c>
      <c r="H277" s="149">
        <f>F277+G277</f>
        <v>0</v>
      </c>
      <c r="I277" s="220" t="e">
        <f>H277/$H$282</f>
        <v>#DIV/0!</v>
      </c>
      <c r="J277" s="283">
        <v>0</v>
      </c>
      <c r="K277" s="283">
        <v>0</v>
      </c>
      <c r="L277" s="282">
        <f>J277+K277</f>
        <v>0</v>
      </c>
      <c r="M277" s="220" t="e">
        <f>L277/$L$282</f>
        <v>#DIV/0!</v>
      </c>
      <c r="N277" s="428">
        <v>0</v>
      </c>
      <c r="O277" s="283">
        <v>0</v>
      </c>
      <c r="P277" s="283">
        <v>0</v>
      </c>
      <c r="Q277" s="282">
        <f>O277+P277</f>
        <v>0</v>
      </c>
      <c r="R277" s="220" t="e">
        <f>Q277/$Q$282</f>
        <v>#DIV/0!</v>
      </c>
      <c r="S277" s="444">
        <f>N282-Q282</f>
        <v>0</v>
      </c>
      <c r="T277" s="445">
        <f>IFERROR((S277/N282),0)</f>
        <v>0</v>
      </c>
      <c r="U277" s="283">
        <v>0</v>
      </c>
      <c r="V277" s="283">
        <v>0</v>
      </c>
      <c r="W277" s="150">
        <f>IFERROR(((V277/U277)*1),0)</f>
        <v>0</v>
      </c>
      <c r="X277" s="446"/>
    </row>
    <row r="278" spans="1:24" ht="15.75" hidden="1" thickBot="1" x14ac:dyDescent="0.3">
      <c r="A278" s="440"/>
      <c r="B278" s="441"/>
      <c r="C278" s="425"/>
      <c r="D278" s="425"/>
      <c r="E278" s="148" t="s">
        <v>284</v>
      </c>
      <c r="F278" s="239">
        <v>0</v>
      </c>
      <c r="G278" s="239">
        <v>0</v>
      </c>
      <c r="H278" s="149">
        <f t="shared" ref="H278:H281" si="292">F278+G278</f>
        <v>0</v>
      </c>
      <c r="I278" s="220" t="e">
        <f t="shared" ref="I278:I281" si="293">H278/$H$282</f>
        <v>#DIV/0!</v>
      </c>
      <c r="J278" s="283">
        <v>0</v>
      </c>
      <c r="K278" s="283">
        <v>0</v>
      </c>
      <c r="L278" s="282">
        <f t="shared" ref="L278:L281" si="294">J278+K278</f>
        <v>0</v>
      </c>
      <c r="M278" s="220" t="e">
        <f t="shared" ref="M278:M281" si="295">L278/$L$282</f>
        <v>#DIV/0!</v>
      </c>
      <c r="N278" s="428"/>
      <c r="O278" s="283">
        <v>0</v>
      </c>
      <c r="P278" s="283">
        <v>0</v>
      </c>
      <c r="Q278" s="282">
        <f t="shared" ref="Q278:Q281" si="296">O278+P278</f>
        <v>0</v>
      </c>
      <c r="R278" s="220" t="e">
        <f t="shared" ref="R278:R281" si="297">Q278/$Q$282</f>
        <v>#DIV/0!</v>
      </c>
      <c r="S278" s="444"/>
      <c r="T278" s="445"/>
      <c r="U278" s="283">
        <v>0</v>
      </c>
      <c r="V278" s="283">
        <v>0</v>
      </c>
      <c r="W278" s="150">
        <f t="shared" ref="W278:W279" si="298">IFERROR(((V278/U278)*1),0)</f>
        <v>0</v>
      </c>
      <c r="X278" s="442"/>
    </row>
    <row r="279" spans="1:24" ht="15.75" hidden="1" thickBot="1" x14ac:dyDescent="0.3">
      <c r="A279" s="440"/>
      <c r="B279" s="441"/>
      <c r="C279" s="425"/>
      <c r="D279" s="425"/>
      <c r="E279" s="148" t="s">
        <v>285</v>
      </c>
      <c r="F279" s="239">
        <v>0</v>
      </c>
      <c r="G279" s="239">
        <v>0</v>
      </c>
      <c r="H279" s="149">
        <f t="shared" si="292"/>
        <v>0</v>
      </c>
      <c r="I279" s="220" t="e">
        <f t="shared" si="293"/>
        <v>#DIV/0!</v>
      </c>
      <c r="J279" s="283">
        <v>0</v>
      </c>
      <c r="K279" s="283">
        <v>0</v>
      </c>
      <c r="L279" s="282">
        <f t="shared" si="294"/>
        <v>0</v>
      </c>
      <c r="M279" s="220" t="e">
        <f t="shared" si="295"/>
        <v>#DIV/0!</v>
      </c>
      <c r="N279" s="428"/>
      <c r="O279" s="283">
        <v>0</v>
      </c>
      <c r="P279" s="283">
        <v>0</v>
      </c>
      <c r="Q279" s="282">
        <f t="shared" si="296"/>
        <v>0</v>
      </c>
      <c r="R279" s="220" t="e">
        <f t="shared" si="297"/>
        <v>#DIV/0!</v>
      </c>
      <c r="S279" s="444"/>
      <c r="T279" s="445"/>
      <c r="U279" s="283">
        <v>0</v>
      </c>
      <c r="V279" s="283">
        <v>0</v>
      </c>
      <c r="W279" s="150">
        <f t="shared" si="298"/>
        <v>0</v>
      </c>
      <c r="X279" s="442"/>
    </row>
    <row r="280" spans="1:24" ht="15.75" hidden="1" thickBot="1" x14ac:dyDescent="0.3">
      <c r="A280" s="440"/>
      <c r="B280" s="441"/>
      <c r="C280" s="425"/>
      <c r="D280" s="425"/>
      <c r="E280" s="148" t="s">
        <v>286</v>
      </c>
      <c r="F280" s="239">
        <v>0</v>
      </c>
      <c r="G280" s="239">
        <v>0</v>
      </c>
      <c r="H280" s="149">
        <f t="shared" si="292"/>
        <v>0</v>
      </c>
      <c r="I280" s="220" t="e">
        <f t="shared" si="293"/>
        <v>#DIV/0!</v>
      </c>
      <c r="J280" s="283">
        <v>0</v>
      </c>
      <c r="K280" s="283">
        <v>0</v>
      </c>
      <c r="L280" s="282">
        <f t="shared" si="294"/>
        <v>0</v>
      </c>
      <c r="M280" s="220" t="e">
        <f t="shared" si="295"/>
        <v>#DIV/0!</v>
      </c>
      <c r="N280" s="428"/>
      <c r="O280" s="283">
        <v>0</v>
      </c>
      <c r="P280" s="283">
        <v>0</v>
      </c>
      <c r="Q280" s="282">
        <f t="shared" si="296"/>
        <v>0</v>
      </c>
      <c r="R280" s="220" t="e">
        <f t="shared" si="297"/>
        <v>#DIV/0!</v>
      </c>
      <c r="S280" s="444"/>
      <c r="T280" s="445"/>
      <c r="U280" s="283">
        <v>0</v>
      </c>
      <c r="V280" s="283">
        <v>0</v>
      </c>
      <c r="W280" s="150">
        <f>IFERROR(((V280/U280)*1),0)</f>
        <v>0</v>
      </c>
      <c r="X280" s="442"/>
    </row>
    <row r="281" spans="1:24" ht="15.75" hidden="1" thickBot="1" x14ac:dyDescent="0.3">
      <c r="A281" s="440"/>
      <c r="B281" s="441"/>
      <c r="C281" s="425"/>
      <c r="D281" s="425"/>
      <c r="E281" s="148" t="s">
        <v>287</v>
      </c>
      <c r="F281" s="239">
        <v>0</v>
      </c>
      <c r="G281" s="239">
        <v>0</v>
      </c>
      <c r="H281" s="149">
        <f t="shared" si="292"/>
        <v>0</v>
      </c>
      <c r="I281" s="220" t="e">
        <f t="shared" si="293"/>
        <v>#DIV/0!</v>
      </c>
      <c r="J281" s="283">
        <v>0</v>
      </c>
      <c r="K281" s="283">
        <v>0</v>
      </c>
      <c r="L281" s="282">
        <f t="shared" si="294"/>
        <v>0</v>
      </c>
      <c r="M281" s="220" t="e">
        <f t="shared" si="295"/>
        <v>#DIV/0!</v>
      </c>
      <c r="N281" s="428"/>
      <c r="O281" s="283">
        <v>0</v>
      </c>
      <c r="P281" s="283">
        <v>0</v>
      </c>
      <c r="Q281" s="282">
        <f t="shared" si="296"/>
        <v>0</v>
      </c>
      <c r="R281" s="220" t="e">
        <f t="shared" si="297"/>
        <v>#DIV/0!</v>
      </c>
      <c r="S281" s="444"/>
      <c r="T281" s="445"/>
      <c r="U281" s="283">
        <v>0</v>
      </c>
      <c r="V281" s="283">
        <v>0</v>
      </c>
      <c r="W281" s="150">
        <f>IFERROR(((V281/U281)*1),0)</f>
        <v>0</v>
      </c>
      <c r="X281" s="443"/>
    </row>
    <row r="282" spans="1:24" ht="15.75" hidden="1" thickBot="1" x14ac:dyDescent="0.3">
      <c r="A282" s="437" t="s">
        <v>288</v>
      </c>
      <c r="B282" s="438"/>
      <c r="C282" s="439"/>
      <c r="D282" s="279"/>
      <c r="E282" s="151"/>
      <c r="F282" s="241">
        <f>SUM(F277:F281)</f>
        <v>0</v>
      </c>
      <c r="G282" s="241">
        <f t="shared" ref="G282:H282" si="299">SUM(G277:G281)</f>
        <v>0</v>
      </c>
      <c r="H282" s="152">
        <f t="shared" si="299"/>
        <v>0</v>
      </c>
      <c r="I282" s="221">
        <v>1</v>
      </c>
      <c r="J282" s="207">
        <f t="shared" ref="J282:L282" si="300">SUM(J277:J281)</f>
        <v>0</v>
      </c>
      <c r="K282" s="207">
        <f t="shared" si="300"/>
        <v>0</v>
      </c>
      <c r="L282" s="207">
        <f t="shared" si="300"/>
        <v>0</v>
      </c>
      <c r="M282" s="221">
        <v>1</v>
      </c>
      <c r="N282" s="207">
        <f>N277</f>
        <v>0</v>
      </c>
      <c r="O282" s="207">
        <f t="shared" ref="O282:Q282" si="301">SUM(O277:O281)</f>
        <v>0</v>
      </c>
      <c r="P282" s="207">
        <f t="shared" si="301"/>
        <v>0</v>
      </c>
      <c r="Q282" s="207">
        <f t="shared" si="301"/>
        <v>0</v>
      </c>
      <c r="R282" s="221">
        <v>1</v>
      </c>
      <c r="S282" s="207">
        <f>S277</f>
        <v>0</v>
      </c>
      <c r="T282" s="217">
        <f>T277</f>
        <v>0</v>
      </c>
      <c r="U282" s="211">
        <f>SUM(U277:U281)</f>
        <v>0</v>
      </c>
      <c r="V282" s="212">
        <f>SUM(V277:V281)</f>
        <v>0</v>
      </c>
      <c r="W282" s="153">
        <f>IFERROR(((V282/U282)*1),0)</f>
        <v>0</v>
      </c>
      <c r="X282" s="307">
        <f>IFERROR(((1-(1-T282)*W282)*1),0)</f>
        <v>1</v>
      </c>
    </row>
    <row r="283" spans="1:24" ht="15.75" hidden="1" thickBot="1" x14ac:dyDescent="0.3">
      <c r="A283" s="440">
        <f>A277+1</f>
        <v>47</v>
      </c>
      <c r="B283" s="441"/>
      <c r="C283" s="425"/>
      <c r="D283" s="425"/>
      <c r="E283" s="148" t="s">
        <v>283</v>
      </c>
      <c r="F283" s="239">
        <v>0</v>
      </c>
      <c r="G283" s="239">
        <v>0</v>
      </c>
      <c r="H283" s="149">
        <f>F283+G283</f>
        <v>0</v>
      </c>
      <c r="I283" s="220" t="e">
        <f>H283/$H$288</f>
        <v>#DIV/0!</v>
      </c>
      <c r="J283" s="283">
        <v>0</v>
      </c>
      <c r="K283" s="283">
        <v>0</v>
      </c>
      <c r="L283" s="282">
        <f>J283+K283</f>
        <v>0</v>
      </c>
      <c r="M283" s="220" t="e">
        <f>L283/$L$288</f>
        <v>#DIV/0!</v>
      </c>
      <c r="N283" s="428">
        <v>0</v>
      </c>
      <c r="O283" s="283">
        <v>0</v>
      </c>
      <c r="P283" s="283">
        <v>0</v>
      </c>
      <c r="Q283" s="282">
        <f>O283+P283</f>
        <v>0</v>
      </c>
      <c r="R283" s="220" t="e">
        <f>Q283/$Q$288</f>
        <v>#DIV/0!</v>
      </c>
      <c r="S283" s="444">
        <f>N288-Q288</f>
        <v>0</v>
      </c>
      <c r="T283" s="445">
        <f>IFERROR((S283/N288),0)</f>
        <v>0</v>
      </c>
      <c r="U283" s="283">
        <v>0</v>
      </c>
      <c r="V283" s="283">
        <v>0</v>
      </c>
      <c r="W283" s="150">
        <f>IFERROR(((V283/U283)*1),0)</f>
        <v>0</v>
      </c>
      <c r="X283" s="446"/>
    </row>
    <row r="284" spans="1:24" ht="15.75" hidden="1" thickBot="1" x14ac:dyDescent="0.3">
      <c r="A284" s="440"/>
      <c r="B284" s="441"/>
      <c r="C284" s="425"/>
      <c r="D284" s="425"/>
      <c r="E284" s="148" t="s">
        <v>284</v>
      </c>
      <c r="F284" s="239">
        <v>0</v>
      </c>
      <c r="G284" s="239">
        <v>0</v>
      </c>
      <c r="H284" s="149">
        <f t="shared" ref="H284:H287" si="302">F284+G284</f>
        <v>0</v>
      </c>
      <c r="I284" s="220" t="e">
        <f t="shared" ref="I284:I287" si="303">H284/$H$288</f>
        <v>#DIV/0!</v>
      </c>
      <c r="J284" s="283">
        <v>0</v>
      </c>
      <c r="K284" s="283">
        <v>0</v>
      </c>
      <c r="L284" s="282">
        <f t="shared" ref="L284:L287" si="304">J284+K284</f>
        <v>0</v>
      </c>
      <c r="M284" s="220" t="e">
        <f t="shared" ref="M284:M287" si="305">L284/$L$288</f>
        <v>#DIV/0!</v>
      </c>
      <c r="N284" s="428"/>
      <c r="O284" s="283">
        <v>0</v>
      </c>
      <c r="P284" s="283">
        <v>0</v>
      </c>
      <c r="Q284" s="282">
        <f t="shared" ref="Q284:Q287" si="306">O284+P284</f>
        <v>0</v>
      </c>
      <c r="R284" s="220" t="e">
        <f t="shared" ref="R284:R287" si="307">Q284/$Q$288</f>
        <v>#DIV/0!</v>
      </c>
      <c r="S284" s="444"/>
      <c r="T284" s="445"/>
      <c r="U284" s="283">
        <v>0</v>
      </c>
      <c r="V284" s="283">
        <v>0</v>
      </c>
      <c r="W284" s="150">
        <f t="shared" ref="W284:W285" si="308">IFERROR(((V284/U284)*1),0)</f>
        <v>0</v>
      </c>
      <c r="X284" s="442"/>
    </row>
    <row r="285" spans="1:24" ht="15.75" hidden="1" thickBot="1" x14ac:dyDescent="0.3">
      <c r="A285" s="440"/>
      <c r="B285" s="441"/>
      <c r="C285" s="425"/>
      <c r="D285" s="425"/>
      <c r="E285" s="148" t="s">
        <v>285</v>
      </c>
      <c r="F285" s="239">
        <v>0</v>
      </c>
      <c r="G285" s="239">
        <v>0</v>
      </c>
      <c r="H285" s="149">
        <f t="shared" si="302"/>
        <v>0</v>
      </c>
      <c r="I285" s="220" t="e">
        <f t="shared" si="303"/>
        <v>#DIV/0!</v>
      </c>
      <c r="J285" s="283">
        <v>0</v>
      </c>
      <c r="K285" s="283">
        <v>0</v>
      </c>
      <c r="L285" s="282">
        <f t="shared" si="304"/>
        <v>0</v>
      </c>
      <c r="M285" s="220" t="e">
        <f t="shared" si="305"/>
        <v>#DIV/0!</v>
      </c>
      <c r="N285" s="428"/>
      <c r="O285" s="283">
        <v>0</v>
      </c>
      <c r="P285" s="283">
        <v>0</v>
      </c>
      <c r="Q285" s="282">
        <f t="shared" si="306"/>
        <v>0</v>
      </c>
      <c r="R285" s="220" t="e">
        <f t="shared" si="307"/>
        <v>#DIV/0!</v>
      </c>
      <c r="S285" s="444"/>
      <c r="T285" s="445"/>
      <c r="U285" s="283">
        <v>0</v>
      </c>
      <c r="V285" s="283">
        <v>0</v>
      </c>
      <c r="W285" s="150">
        <f t="shared" si="308"/>
        <v>0</v>
      </c>
      <c r="X285" s="442"/>
    </row>
    <row r="286" spans="1:24" ht="15.75" hidden="1" thickBot="1" x14ac:dyDescent="0.3">
      <c r="A286" s="440"/>
      <c r="B286" s="441"/>
      <c r="C286" s="425"/>
      <c r="D286" s="425"/>
      <c r="E286" s="148" t="s">
        <v>286</v>
      </c>
      <c r="F286" s="239">
        <v>0</v>
      </c>
      <c r="G286" s="239">
        <v>0</v>
      </c>
      <c r="H286" s="149">
        <f t="shared" si="302"/>
        <v>0</v>
      </c>
      <c r="I286" s="220" t="e">
        <f t="shared" si="303"/>
        <v>#DIV/0!</v>
      </c>
      <c r="J286" s="283">
        <v>0</v>
      </c>
      <c r="K286" s="283">
        <v>0</v>
      </c>
      <c r="L286" s="282">
        <f t="shared" si="304"/>
        <v>0</v>
      </c>
      <c r="M286" s="220" t="e">
        <f t="shared" si="305"/>
        <v>#DIV/0!</v>
      </c>
      <c r="N286" s="428"/>
      <c r="O286" s="283">
        <v>0</v>
      </c>
      <c r="P286" s="283">
        <v>0</v>
      </c>
      <c r="Q286" s="282">
        <f t="shared" si="306"/>
        <v>0</v>
      </c>
      <c r="R286" s="220" t="e">
        <f t="shared" si="307"/>
        <v>#DIV/0!</v>
      </c>
      <c r="S286" s="444"/>
      <c r="T286" s="445"/>
      <c r="U286" s="283">
        <v>0</v>
      </c>
      <c r="V286" s="283">
        <v>0</v>
      </c>
      <c r="W286" s="150">
        <f>IFERROR(((V286/U286)*1),0)</f>
        <v>0</v>
      </c>
      <c r="X286" s="442"/>
    </row>
    <row r="287" spans="1:24" ht="15.75" hidden="1" thickBot="1" x14ac:dyDescent="0.3">
      <c r="A287" s="440"/>
      <c r="B287" s="441"/>
      <c r="C287" s="425"/>
      <c r="D287" s="425"/>
      <c r="E287" s="148" t="s">
        <v>287</v>
      </c>
      <c r="F287" s="239">
        <v>0</v>
      </c>
      <c r="G287" s="239">
        <v>0</v>
      </c>
      <c r="H287" s="149">
        <f t="shared" si="302"/>
        <v>0</v>
      </c>
      <c r="I287" s="220" t="e">
        <f t="shared" si="303"/>
        <v>#DIV/0!</v>
      </c>
      <c r="J287" s="283">
        <v>0</v>
      </c>
      <c r="K287" s="283">
        <v>0</v>
      </c>
      <c r="L287" s="282">
        <f t="shared" si="304"/>
        <v>0</v>
      </c>
      <c r="M287" s="220" t="e">
        <f t="shared" si="305"/>
        <v>#DIV/0!</v>
      </c>
      <c r="N287" s="428"/>
      <c r="O287" s="283">
        <v>0</v>
      </c>
      <c r="P287" s="283">
        <v>0</v>
      </c>
      <c r="Q287" s="282">
        <f t="shared" si="306"/>
        <v>0</v>
      </c>
      <c r="R287" s="220" t="e">
        <f t="shared" si="307"/>
        <v>#DIV/0!</v>
      </c>
      <c r="S287" s="444"/>
      <c r="T287" s="445"/>
      <c r="U287" s="283">
        <v>0</v>
      </c>
      <c r="V287" s="283">
        <v>0</v>
      </c>
      <c r="W287" s="150">
        <f>IFERROR(((V287/U287)*1),0)</f>
        <v>0</v>
      </c>
      <c r="X287" s="443"/>
    </row>
    <row r="288" spans="1:24" ht="15.75" hidden="1" thickBot="1" x14ac:dyDescent="0.3">
      <c r="A288" s="437" t="s">
        <v>288</v>
      </c>
      <c r="B288" s="438"/>
      <c r="C288" s="439"/>
      <c r="D288" s="279"/>
      <c r="E288" s="151"/>
      <c r="F288" s="241">
        <f>SUM(F283:F287)</f>
        <v>0</v>
      </c>
      <c r="G288" s="241">
        <f t="shared" ref="G288:H288" si="309">SUM(G283:G287)</f>
        <v>0</v>
      </c>
      <c r="H288" s="152">
        <f t="shared" si="309"/>
        <v>0</v>
      </c>
      <c r="I288" s="221">
        <v>1</v>
      </c>
      <c r="J288" s="207">
        <f t="shared" ref="J288:L288" si="310">SUM(J283:J287)</f>
        <v>0</v>
      </c>
      <c r="K288" s="207">
        <f t="shared" si="310"/>
        <v>0</v>
      </c>
      <c r="L288" s="207">
        <f t="shared" si="310"/>
        <v>0</v>
      </c>
      <c r="M288" s="221">
        <v>1</v>
      </c>
      <c r="N288" s="207">
        <f>N283</f>
        <v>0</v>
      </c>
      <c r="O288" s="207">
        <f t="shared" ref="O288:Q288" si="311">SUM(O283:O287)</f>
        <v>0</v>
      </c>
      <c r="P288" s="207">
        <f t="shared" si="311"/>
        <v>0</v>
      </c>
      <c r="Q288" s="207">
        <f t="shared" si="311"/>
        <v>0</v>
      </c>
      <c r="R288" s="221">
        <v>1</v>
      </c>
      <c r="S288" s="207">
        <f>S283</f>
        <v>0</v>
      </c>
      <c r="T288" s="217">
        <f>T283</f>
        <v>0</v>
      </c>
      <c r="U288" s="211">
        <f>SUM(U283:U287)</f>
        <v>0</v>
      </c>
      <c r="V288" s="212">
        <f>SUM(V283:V287)</f>
        <v>0</v>
      </c>
      <c r="W288" s="153">
        <f>IFERROR(((V288/U288)*1),0)</f>
        <v>0</v>
      </c>
      <c r="X288" s="307">
        <f>IFERROR(((1-(1-T288)*W288)*1),0)</f>
        <v>1</v>
      </c>
    </row>
    <row r="289" spans="1:24" ht="15.75" hidden="1" thickBot="1" x14ac:dyDescent="0.3">
      <c r="A289" s="440">
        <f>A283+1</f>
        <v>48</v>
      </c>
      <c r="B289" s="441"/>
      <c r="C289" s="425"/>
      <c r="D289" s="425"/>
      <c r="E289" s="148" t="s">
        <v>283</v>
      </c>
      <c r="F289" s="239">
        <v>0</v>
      </c>
      <c r="G289" s="239">
        <v>0</v>
      </c>
      <c r="H289" s="149">
        <f>F289+G289</f>
        <v>0</v>
      </c>
      <c r="I289" s="220" t="e">
        <f>H289/$H$294</f>
        <v>#DIV/0!</v>
      </c>
      <c r="J289" s="283">
        <v>0</v>
      </c>
      <c r="K289" s="283">
        <v>0</v>
      </c>
      <c r="L289" s="282">
        <f>J289+K289</f>
        <v>0</v>
      </c>
      <c r="M289" s="220" t="e">
        <f>L289/$L$294</f>
        <v>#DIV/0!</v>
      </c>
      <c r="N289" s="428">
        <v>0</v>
      </c>
      <c r="O289" s="283">
        <v>0</v>
      </c>
      <c r="P289" s="283">
        <v>0</v>
      </c>
      <c r="Q289" s="282">
        <f>O289+P289</f>
        <v>0</v>
      </c>
      <c r="R289" s="220" t="e">
        <f>Q289/$Q$294</f>
        <v>#DIV/0!</v>
      </c>
      <c r="S289" s="444">
        <f>N294-Q294</f>
        <v>0</v>
      </c>
      <c r="T289" s="445">
        <f>IFERROR((S289/N294),0)</f>
        <v>0</v>
      </c>
      <c r="U289" s="283">
        <v>0</v>
      </c>
      <c r="V289" s="283">
        <v>0</v>
      </c>
      <c r="W289" s="150">
        <f>IFERROR(((V289/U289)*1),0)</f>
        <v>0</v>
      </c>
      <c r="X289" s="446"/>
    </row>
    <row r="290" spans="1:24" ht="15.75" hidden="1" thickBot="1" x14ac:dyDescent="0.3">
      <c r="A290" s="440"/>
      <c r="B290" s="441"/>
      <c r="C290" s="425"/>
      <c r="D290" s="425"/>
      <c r="E290" s="148" t="s">
        <v>284</v>
      </c>
      <c r="F290" s="239">
        <v>0</v>
      </c>
      <c r="G290" s="239">
        <v>0</v>
      </c>
      <c r="H290" s="149">
        <f t="shared" ref="H290:H293" si="312">F290+G290</f>
        <v>0</v>
      </c>
      <c r="I290" s="220" t="e">
        <f t="shared" ref="I290:I293" si="313">H290/$H$294</f>
        <v>#DIV/0!</v>
      </c>
      <c r="J290" s="283">
        <v>0</v>
      </c>
      <c r="K290" s="283">
        <v>0</v>
      </c>
      <c r="L290" s="282">
        <f t="shared" ref="L290:L293" si="314">J290+K290</f>
        <v>0</v>
      </c>
      <c r="M290" s="220" t="e">
        <f t="shared" ref="M290:M293" si="315">L290/$L$294</f>
        <v>#DIV/0!</v>
      </c>
      <c r="N290" s="428"/>
      <c r="O290" s="283">
        <v>0</v>
      </c>
      <c r="P290" s="283">
        <v>0</v>
      </c>
      <c r="Q290" s="282">
        <f t="shared" ref="Q290:Q293" si="316">O290+P290</f>
        <v>0</v>
      </c>
      <c r="R290" s="220" t="e">
        <f t="shared" ref="R290:R293" si="317">Q290/$Q$294</f>
        <v>#DIV/0!</v>
      </c>
      <c r="S290" s="444"/>
      <c r="T290" s="445"/>
      <c r="U290" s="283">
        <v>0</v>
      </c>
      <c r="V290" s="283">
        <v>0</v>
      </c>
      <c r="W290" s="150">
        <f t="shared" ref="W290:W291" si="318">IFERROR(((V290/U290)*1),0)</f>
        <v>0</v>
      </c>
      <c r="X290" s="442"/>
    </row>
    <row r="291" spans="1:24" ht="15.75" hidden="1" thickBot="1" x14ac:dyDescent="0.3">
      <c r="A291" s="440"/>
      <c r="B291" s="441"/>
      <c r="C291" s="425"/>
      <c r="D291" s="425"/>
      <c r="E291" s="148" t="s">
        <v>285</v>
      </c>
      <c r="F291" s="239">
        <v>0</v>
      </c>
      <c r="G291" s="239">
        <v>0</v>
      </c>
      <c r="H291" s="149">
        <f t="shared" si="312"/>
        <v>0</v>
      </c>
      <c r="I291" s="220" t="e">
        <f t="shared" si="313"/>
        <v>#DIV/0!</v>
      </c>
      <c r="J291" s="283">
        <v>0</v>
      </c>
      <c r="K291" s="283">
        <v>0</v>
      </c>
      <c r="L291" s="282">
        <f t="shared" si="314"/>
        <v>0</v>
      </c>
      <c r="M291" s="220" t="e">
        <f t="shared" si="315"/>
        <v>#DIV/0!</v>
      </c>
      <c r="N291" s="428"/>
      <c r="O291" s="283">
        <v>0</v>
      </c>
      <c r="P291" s="283">
        <v>0</v>
      </c>
      <c r="Q291" s="282">
        <f t="shared" si="316"/>
        <v>0</v>
      </c>
      <c r="R291" s="220" t="e">
        <f t="shared" si="317"/>
        <v>#DIV/0!</v>
      </c>
      <c r="S291" s="444"/>
      <c r="T291" s="445"/>
      <c r="U291" s="283">
        <v>0</v>
      </c>
      <c r="V291" s="283">
        <v>0</v>
      </c>
      <c r="W291" s="150">
        <f t="shared" si="318"/>
        <v>0</v>
      </c>
      <c r="X291" s="442"/>
    </row>
    <row r="292" spans="1:24" ht="15.75" hidden="1" thickBot="1" x14ac:dyDescent="0.3">
      <c r="A292" s="440"/>
      <c r="B292" s="441"/>
      <c r="C292" s="425"/>
      <c r="D292" s="425"/>
      <c r="E292" s="148" t="s">
        <v>286</v>
      </c>
      <c r="F292" s="239">
        <v>0</v>
      </c>
      <c r="G292" s="239">
        <v>0</v>
      </c>
      <c r="H292" s="149">
        <f t="shared" si="312"/>
        <v>0</v>
      </c>
      <c r="I292" s="220" t="e">
        <f t="shared" si="313"/>
        <v>#DIV/0!</v>
      </c>
      <c r="J292" s="283">
        <v>0</v>
      </c>
      <c r="K292" s="283">
        <v>0</v>
      </c>
      <c r="L292" s="282">
        <f t="shared" si="314"/>
        <v>0</v>
      </c>
      <c r="M292" s="220" t="e">
        <f t="shared" si="315"/>
        <v>#DIV/0!</v>
      </c>
      <c r="N292" s="428"/>
      <c r="O292" s="283">
        <v>0</v>
      </c>
      <c r="P292" s="283">
        <v>0</v>
      </c>
      <c r="Q292" s="282">
        <f t="shared" si="316"/>
        <v>0</v>
      </c>
      <c r="R292" s="220" t="e">
        <f t="shared" si="317"/>
        <v>#DIV/0!</v>
      </c>
      <c r="S292" s="444"/>
      <c r="T292" s="445"/>
      <c r="U292" s="283">
        <v>0</v>
      </c>
      <c r="V292" s="283">
        <v>0</v>
      </c>
      <c r="W292" s="150">
        <f>IFERROR(((V292/U292)*1),0)</f>
        <v>0</v>
      </c>
      <c r="X292" s="442"/>
    </row>
    <row r="293" spans="1:24" ht="15.75" hidden="1" thickBot="1" x14ac:dyDescent="0.3">
      <c r="A293" s="440"/>
      <c r="B293" s="441"/>
      <c r="C293" s="425"/>
      <c r="D293" s="425"/>
      <c r="E293" s="148" t="s">
        <v>287</v>
      </c>
      <c r="F293" s="239">
        <v>0</v>
      </c>
      <c r="G293" s="239">
        <v>0</v>
      </c>
      <c r="H293" s="149">
        <f t="shared" si="312"/>
        <v>0</v>
      </c>
      <c r="I293" s="220" t="e">
        <f t="shared" si="313"/>
        <v>#DIV/0!</v>
      </c>
      <c r="J293" s="283">
        <v>0</v>
      </c>
      <c r="K293" s="283">
        <v>0</v>
      </c>
      <c r="L293" s="282">
        <f t="shared" si="314"/>
        <v>0</v>
      </c>
      <c r="M293" s="220" t="e">
        <f t="shared" si="315"/>
        <v>#DIV/0!</v>
      </c>
      <c r="N293" s="428"/>
      <c r="O293" s="283">
        <v>0</v>
      </c>
      <c r="P293" s="283">
        <v>0</v>
      </c>
      <c r="Q293" s="282">
        <f t="shared" si="316"/>
        <v>0</v>
      </c>
      <c r="R293" s="220" t="e">
        <f t="shared" si="317"/>
        <v>#DIV/0!</v>
      </c>
      <c r="S293" s="444"/>
      <c r="T293" s="445"/>
      <c r="U293" s="283">
        <v>0</v>
      </c>
      <c r="V293" s="283">
        <v>0</v>
      </c>
      <c r="W293" s="150">
        <f>IFERROR(((V293/U293)*1),0)</f>
        <v>0</v>
      </c>
      <c r="X293" s="443"/>
    </row>
    <row r="294" spans="1:24" ht="15.75" hidden="1" thickBot="1" x14ac:dyDescent="0.3">
      <c r="A294" s="437" t="s">
        <v>288</v>
      </c>
      <c r="B294" s="438"/>
      <c r="C294" s="439"/>
      <c r="D294" s="279"/>
      <c r="E294" s="151"/>
      <c r="F294" s="241">
        <f>SUM(F289:F293)</f>
        <v>0</v>
      </c>
      <c r="G294" s="241">
        <f t="shared" ref="G294:H294" si="319">SUM(G289:G293)</f>
        <v>0</v>
      </c>
      <c r="H294" s="152">
        <f t="shared" si="319"/>
        <v>0</v>
      </c>
      <c r="I294" s="221">
        <v>1</v>
      </c>
      <c r="J294" s="207">
        <f t="shared" ref="J294:L294" si="320">SUM(J289:J293)</f>
        <v>0</v>
      </c>
      <c r="K294" s="207">
        <f t="shared" si="320"/>
        <v>0</v>
      </c>
      <c r="L294" s="207">
        <f t="shared" si="320"/>
        <v>0</v>
      </c>
      <c r="M294" s="221">
        <v>1</v>
      </c>
      <c r="N294" s="207">
        <f>N289</f>
        <v>0</v>
      </c>
      <c r="O294" s="207">
        <f t="shared" ref="O294:Q294" si="321">SUM(O289:O293)</f>
        <v>0</v>
      </c>
      <c r="P294" s="207">
        <f t="shared" si="321"/>
        <v>0</v>
      </c>
      <c r="Q294" s="207">
        <f t="shared" si="321"/>
        <v>0</v>
      </c>
      <c r="R294" s="221">
        <v>1</v>
      </c>
      <c r="S294" s="207">
        <f>S289</f>
        <v>0</v>
      </c>
      <c r="T294" s="217">
        <f>T289</f>
        <v>0</v>
      </c>
      <c r="U294" s="211">
        <f>SUM(U289:U293)</f>
        <v>0</v>
      </c>
      <c r="V294" s="212">
        <f>SUM(V289:V293)</f>
        <v>0</v>
      </c>
      <c r="W294" s="153">
        <f>IFERROR(((V294/U294)*1),0)</f>
        <v>0</v>
      </c>
      <c r="X294" s="307">
        <f>IFERROR(((1-(1-T294)*W294)*1),0)</f>
        <v>1</v>
      </c>
    </row>
    <row r="295" spans="1:24" ht="15.75" hidden="1" thickBot="1" x14ac:dyDescent="0.3">
      <c r="A295" s="440">
        <f>A289+1</f>
        <v>49</v>
      </c>
      <c r="B295" s="441"/>
      <c r="C295" s="425"/>
      <c r="D295" s="425"/>
      <c r="E295" s="148" t="s">
        <v>283</v>
      </c>
      <c r="F295" s="239">
        <v>0</v>
      </c>
      <c r="G295" s="239">
        <v>0</v>
      </c>
      <c r="H295" s="149">
        <f>F295+G295</f>
        <v>0</v>
      </c>
      <c r="I295" s="220" t="e">
        <f>H295/$H$300</f>
        <v>#DIV/0!</v>
      </c>
      <c r="J295" s="283">
        <v>0</v>
      </c>
      <c r="K295" s="283">
        <v>0</v>
      </c>
      <c r="L295" s="282">
        <f>J295+K295</f>
        <v>0</v>
      </c>
      <c r="M295" s="220" t="e">
        <f>L295/$L$300</f>
        <v>#DIV/0!</v>
      </c>
      <c r="N295" s="428">
        <v>0</v>
      </c>
      <c r="O295" s="283">
        <v>0</v>
      </c>
      <c r="P295" s="283">
        <v>0</v>
      </c>
      <c r="Q295" s="282">
        <f>O295+P295</f>
        <v>0</v>
      </c>
      <c r="R295" s="220" t="e">
        <f>Q295/$Q$300</f>
        <v>#DIV/0!</v>
      </c>
      <c r="S295" s="444">
        <f>N300-Q300</f>
        <v>0</v>
      </c>
      <c r="T295" s="445">
        <f>IFERROR((S295/N300),0)</f>
        <v>0</v>
      </c>
      <c r="U295" s="283">
        <v>0</v>
      </c>
      <c r="V295" s="283">
        <v>0</v>
      </c>
      <c r="W295" s="150">
        <f>IFERROR(((V295/U295)*1),0)</f>
        <v>0</v>
      </c>
      <c r="X295" s="446"/>
    </row>
    <row r="296" spans="1:24" ht="15.75" hidden="1" thickBot="1" x14ac:dyDescent="0.3">
      <c r="A296" s="440"/>
      <c r="B296" s="441"/>
      <c r="C296" s="425"/>
      <c r="D296" s="425"/>
      <c r="E296" s="148" t="s">
        <v>284</v>
      </c>
      <c r="F296" s="239">
        <v>0</v>
      </c>
      <c r="G296" s="239">
        <v>0</v>
      </c>
      <c r="H296" s="149">
        <f t="shared" ref="H296:H299" si="322">F296+G296</f>
        <v>0</v>
      </c>
      <c r="I296" s="220" t="e">
        <f t="shared" ref="I296:I299" si="323">H296/$H$300</f>
        <v>#DIV/0!</v>
      </c>
      <c r="J296" s="283">
        <v>0</v>
      </c>
      <c r="K296" s="283">
        <v>0</v>
      </c>
      <c r="L296" s="282">
        <f t="shared" ref="L296:L299" si="324">J296+K296</f>
        <v>0</v>
      </c>
      <c r="M296" s="220" t="e">
        <f t="shared" ref="M296:M299" si="325">L296/$L$300</f>
        <v>#DIV/0!</v>
      </c>
      <c r="N296" s="428"/>
      <c r="O296" s="283">
        <v>0</v>
      </c>
      <c r="P296" s="283">
        <v>0</v>
      </c>
      <c r="Q296" s="282">
        <f t="shared" ref="Q296:Q299" si="326">O296+P296</f>
        <v>0</v>
      </c>
      <c r="R296" s="220" t="e">
        <f t="shared" ref="R296:R299" si="327">Q296/$Q$300</f>
        <v>#DIV/0!</v>
      </c>
      <c r="S296" s="444"/>
      <c r="T296" s="445"/>
      <c r="U296" s="283">
        <v>0</v>
      </c>
      <c r="V296" s="283">
        <v>0</v>
      </c>
      <c r="W296" s="150">
        <f t="shared" ref="W296:W297" si="328">IFERROR(((V296/U296)*1),0)</f>
        <v>0</v>
      </c>
      <c r="X296" s="442"/>
    </row>
    <row r="297" spans="1:24" ht="15.75" hidden="1" thickBot="1" x14ac:dyDescent="0.3">
      <c r="A297" s="440"/>
      <c r="B297" s="441"/>
      <c r="C297" s="425"/>
      <c r="D297" s="425"/>
      <c r="E297" s="148" t="s">
        <v>285</v>
      </c>
      <c r="F297" s="239">
        <v>0</v>
      </c>
      <c r="G297" s="239">
        <v>0</v>
      </c>
      <c r="H297" s="149">
        <f t="shared" si="322"/>
        <v>0</v>
      </c>
      <c r="I297" s="220" t="e">
        <f t="shared" si="323"/>
        <v>#DIV/0!</v>
      </c>
      <c r="J297" s="283">
        <v>0</v>
      </c>
      <c r="K297" s="283">
        <v>0</v>
      </c>
      <c r="L297" s="282">
        <f t="shared" si="324"/>
        <v>0</v>
      </c>
      <c r="M297" s="220" t="e">
        <f t="shared" si="325"/>
        <v>#DIV/0!</v>
      </c>
      <c r="N297" s="428"/>
      <c r="O297" s="283">
        <v>0</v>
      </c>
      <c r="P297" s="283">
        <v>0</v>
      </c>
      <c r="Q297" s="282">
        <f t="shared" si="326"/>
        <v>0</v>
      </c>
      <c r="R297" s="220" t="e">
        <f t="shared" si="327"/>
        <v>#DIV/0!</v>
      </c>
      <c r="S297" s="444"/>
      <c r="T297" s="445"/>
      <c r="U297" s="283">
        <v>0</v>
      </c>
      <c r="V297" s="283">
        <v>0</v>
      </c>
      <c r="W297" s="150">
        <f t="shared" si="328"/>
        <v>0</v>
      </c>
      <c r="X297" s="442"/>
    </row>
    <row r="298" spans="1:24" ht="15.75" hidden="1" thickBot="1" x14ac:dyDescent="0.3">
      <c r="A298" s="440"/>
      <c r="B298" s="441"/>
      <c r="C298" s="425"/>
      <c r="D298" s="425"/>
      <c r="E298" s="148" t="s">
        <v>286</v>
      </c>
      <c r="F298" s="239">
        <v>0</v>
      </c>
      <c r="G298" s="239">
        <v>0</v>
      </c>
      <c r="H298" s="149">
        <f t="shared" si="322"/>
        <v>0</v>
      </c>
      <c r="I298" s="220" t="e">
        <f t="shared" si="323"/>
        <v>#DIV/0!</v>
      </c>
      <c r="J298" s="283">
        <v>0</v>
      </c>
      <c r="K298" s="283">
        <v>0</v>
      </c>
      <c r="L298" s="282">
        <f t="shared" si="324"/>
        <v>0</v>
      </c>
      <c r="M298" s="220" t="e">
        <f t="shared" si="325"/>
        <v>#DIV/0!</v>
      </c>
      <c r="N298" s="428"/>
      <c r="O298" s="283">
        <v>0</v>
      </c>
      <c r="P298" s="283">
        <v>0</v>
      </c>
      <c r="Q298" s="282">
        <f t="shared" si="326"/>
        <v>0</v>
      </c>
      <c r="R298" s="220" t="e">
        <f t="shared" si="327"/>
        <v>#DIV/0!</v>
      </c>
      <c r="S298" s="444"/>
      <c r="T298" s="445"/>
      <c r="U298" s="283">
        <v>0</v>
      </c>
      <c r="V298" s="283">
        <v>0</v>
      </c>
      <c r="W298" s="150">
        <f>IFERROR(((V298/U298)*1),0)</f>
        <v>0</v>
      </c>
      <c r="X298" s="442"/>
    </row>
    <row r="299" spans="1:24" ht="15.75" hidden="1" thickBot="1" x14ac:dyDescent="0.3">
      <c r="A299" s="440"/>
      <c r="B299" s="441"/>
      <c r="C299" s="425"/>
      <c r="D299" s="425"/>
      <c r="E299" s="148" t="s">
        <v>287</v>
      </c>
      <c r="F299" s="239">
        <v>0</v>
      </c>
      <c r="G299" s="239">
        <v>0</v>
      </c>
      <c r="H299" s="149">
        <f t="shared" si="322"/>
        <v>0</v>
      </c>
      <c r="I299" s="220" t="e">
        <f t="shared" si="323"/>
        <v>#DIV/0!</v>
      </c>
      <c r="J299" s="283">
        <v>0</v>
      </c>
      <c r="K299" s="283">
        <v>0</v>
      </c>
      <c r="L299" s="282">
        <f t="shared" si="324"/>
        <v>0</v>
      </c>
      <c r="M299" s="220" t="e">
        <f t="shared" si="325"/>
        <v>#DIV/0!</v>
      </c>
      <c r="N299" s="428"/>
      <c r="O299" s="283">
        <v>0</v>
      </c>
      <c r="P299" s="283">
        <v>0</v>
      </c>
      <c r="Q299" s="282">
        <f t="shared" si="326"/>
        <v>0</v>
      </c>
      <c r="R299" s="220" t="e">
        <f t="shared" si="327"/>
        <v>#DIV/0!</v>
      </c>
      <c r="S299" s="444"/>
      <c r="T299" s="445"/>
      <c r="U299" s="283">
        <v>0</v>
      </c>
      <c r="V299" s="283">
        <v>0</v>
      </c>
      <c r="W299" s="150">
        <f>IFERROR(((V299/U299)*1),0)</f>
        <v>0</v>
      </c>
      <c r="X299" s="443"/>
    </row>
    <row r="300" spans="1:24" ht="15.75" hidden="1" thickBot="1" x14ac:dyDescent="0.3">
      <c r="A300" s="437" t="s">
        <v>288</v>
      </c>
      <c r="B300" s="438"/>
      <c r="C300" s="439"/>
      <c r="D300" s="279"/>
      <c r="E300" s="151"/>
      <c r="F300" s="241">
        <f>SUM(F295:F299)</f>
        <v>0</v>
      </c>
      <c r="G300" s="241">
        <f t="shared" ref="G300:H300" si="329">SUM(G295:G299)</f>
        <v>0</v>
      </c>
      <c r="H300" s="152">
        <f t="shared" si="329"/>
        <v>0</v>
      </c>
      <c r="I300" s="221">
        <v>1</v>
      </c>
      <c r="J300" s="207">
        <f t="shared" ref="J300:L300" si="330">SUM(J295:J299)</f>
        <v>0</v>
      </c>
      <c r="K300" s="207">
        <f t="shared" si="330"/>
        <v>0</v>
      </c>
      <c r="L300" s="207">
        <f t="shared" si="330"/>
        <v>0</v>
      </c>
      <c r="M300" s="221">
        <v>1</v>
      </c>
      <c r="N300" s="207">
        <f>N295</f>
        <v>0</v>
      </c>
      <c r="O300" s="207">
        <f t="shared" ref="O300:Q300" si="331">SUM(O295:O299)</f>
        <v>0</v>
      </c>
      <c r="P300" s="207">
        <f t="shared" si="331"/>
        <v>0</v>
      </c>
      <c r="Q300" s="207">
        <f t="shared" si="331"/>
        <v>0</v>
      </c>
      <c r="R300" s="221">
        <v>1</v>
      </c>
      <c r="S300" s="207">
        <f>S295</f>
        <v>0</v>
      </c>
      <c r="T300" s="217">
        <f>T295</f>
        <v>0</v>
      </c>
      <c r="U300" s="211">
        <f>SUM(U295:U299)</f>
        <v>0</v>
      </c>
      <c r="V300" s="212">
        <f>SUM(V295:V299)</f>
        <v>0</v>
      </c>
      <c r="W300" s="153">
        <f>IFERROR(((V300/U300)*1),0)</f>
        <v>0</v>
      </c>
      <c r="X300" s="307">
        <f>IFERROR(((1-(1-T300)*W300)*1),0)</f>
        <v>1</v>
      </c>
    </row>
    <row r="301" spans="1:24" ht="15.75" hidden="1" thickBot="1" x14ac:dyDescent="0.3">
      <c r="A301" s="440">
        <f>A295+1</f>
        <v>50</v>
      </c>
      <c r="B301" s="441"/>
      <c r="C301" s="425"/>
      <c r="D301" s="425"/>
      <c r="E301" s="148" t="s">
        <v>283</v>
      </c>
      <c r="F301" s="239">
        <v>0</v>
      </c>
      <c r="G301" s="239">
        <v>0</v>
      </c>
      <c r="H301" s="149">
        <f>F301+G301</f>
        <v>0</v>
      </c>
      <c r="I301" s="220" t="e">
        <f>H301/$H$306</f>
        <v>#DIV/0!</v>
      </c>
      <c r="J301" s="283">
        <v>0</v>
      </c>
      <c r="K301" s="283">
        <v>0</v>
      </c>
      <c r="L301" s="282">
        <f>J301+K301</f>
        <v>0</v>
      </c>
      <c r="M301" s="220" t="e">
        <f>L301/$L$306</f>
        <v>#DIV/0!</v>
      </c>
      <c r="N301" s="428">
        <v>0</v>
      </c>
      <c r="O301" s="283">
        <v>0</v>
      </c>
      <c r="P301" s="283">
        <v>0</v>
      </c>
      <c r="Q301" s="282">
        <f>O301+P301</f>
        <v>0</v>
      </c>
      <c r="R301" s="220" t="e">
        <f>Q301/$Q$306</f>
        <v>#DIV/0!</v>
      </c>
      <c r="S301" s="444">
        <f>N306-Q306</f>
        <v>0</v>
      </c>
      <c r="T301" s="445">
        <f>IFERROR((S301/N306),0)</f>
        <v>0</v>
      </c>
      <c r="U301" s="283">
        <v>0</v>
      </c>
      <c r="V301" s="283">
        <v>0</v>
      </c>
      <c r="W301" s="150">
        <f>IFERROR(((V301/U301)*1),0)</f>
        <v>0</v>
      </c>
      <c r="X301" s="446"/>
    </row>
    <row r="302" spans="1:24" ht="15.75" hidden="1" thickBot="1" x14ac:dyDescent="0.3">
      <c r="A302" s="440"/>
      <c r="B302" s="441"/>
      <c r="C302" s="425"/>
      <c r="D302" s="425"/>
      <c r="E302" s="148" t="s">
        <v>284</v>
      </c>
      <c r="F302" s="239">
        <v>0</v>
      </c>
      <c r="G302" s="239">
        <v>0</v>
      </c>
      <c r="H302" s="149">
        <f t="shared" ref="H302:H305" si="332">F302+G302</f>
        <v>0</v>
      </c>
      <c r="I302" s="220" t="e">
        <f t="shared" ref="I302:I305" si="333">H302/$H$306</f>
        <v>#DIV/0!</v>
      </c>
      <c r="J302" s="283">
        <v>0</v>
      </c>
      <c r="K302" s="283">
        <v>0</v>
      </c>
      <c r="L302" s="282">
        <f t="shared" ref="L302:L305" si="334">J302+K302</f>
        <v>0</v>
      </c>
      <c r="M302" s="220" t="e">
        <f t="shared" ref="M302:M305" si="335">L302/$L$306</f>
        <v>#DIV/0!</v>
      </c>
      <c r="N302" s="428"/>
      <c r="O302" s="283">
        <v>0</v>
      </c>
      <c r="P302" s="283">
        <v>0</v>
      </c>
      <c r="Q302" s="282">
        <f t="shared" ref="Q302:Q305" si="336">O302+P302</f>
        <v>0</v>
      </c>
      <c r="R302" s="220" t="e">
        <f t="shared" ref="R302:R305" si="337">Q302/$Q$306</f>
        <v>#DIV/0!</v>
      </c>
      <c r="S302" s="444"/>
      <c r="T302" s="445"/>
      <c r="U302" s="283">
        <v>0</v>
      </c>
      <c r="V302" s="283">
        <v>0</v>
      </c>
      <c r="W302" s="150">
        <f t="shared" ref="W302:W303" si="338">IFERROR(((V302/U302)*1),0)</f>
        <v>0</v>
      </c>
      <c r="X302" s="442"/>
    </row>
    <row r="303" spans="1:24" ht="15.75" hidden="1" thickBot="1" x14ac:dyDescent="0.3">
      <c r="A303" s="440"/>
      <c r="B303" s="441"/>
      <c r="C303" s="425"/>
      <c r="D303" s="425"/>
      <c r="E303" s="148" t="s">
        <v>285</v>
      </c>
      <c r="F303" s="239">
        <v>0</v>
      </c>
      <c r="G303" s="239">
        <v>0</v>
      </c>
      <c r="H303" s="149">
        <f t="shared" si="332"/>
        <v>0</v>
      </c>
      <c r="I303" s="220" t="e">
        <f t="shared" si="333"/>
        <v>#DIV/0!</v>
      </c>
      <c r="J303" s="283">
        <v>0</v>
      </c>
      <c r="K303" s="283">
        <v>0</v>
      </c>
      <c r="L303" s="282">
        <f t="shared" si="334"/>
        <v>0</v>
      </c>
      <c r="M303" s="220" t="e">
        <f t="shared" si="335"/>
        <v>#DIV/0!</v>
      </c>
      <c r="N303" s="428"/>
      <c r="O303" s="283">
        <v>0</v>
      </c>
      <c r="P303" s="283">
        <v>0</v>
      </c>
      <c r="Q303" s="282">
        <f t="shared" si="336"/>
        <v>0</v>
      </c>
      <c r="R303" s="220" t="e">
        <f t="shared" si="337"/>
        <v>#DIV/0!</v>
      </c>
      <c r="S303" s="444"/>
      <c r="T303" s="445"/>
      <c r="U303" s="283">
        <v>0</v>
      </c>
      <c r="V303" s="283">
        <v>0</v>
      </c>
      <c r="W303" s="150">
        <f t="shared" si="338"/>
        <v>0</v>
      </c>
      <c r="X303" s="442"/>
    </row>
    <row r="304" spans="1:24" ht="15.75" hidden="1" thickBot="1" x14ac:dyDescent="0.3">
      <c r="A304" s="440"/>
      <c r="B304" s="441"/>
      <c r="C304" s="425"/>
      <c r="D304" s="425"/>
      <c r="E304" s="148" t="s">
        <v>286</v>
      </c>
      <c r="F304" s="239">
        <v>0</v>
      </c>
      <c r="G304" s="239">
        <v>0</v>
      </c>
      <c r="H304" s="149">
        <f t="shared" si="332"/>
        <v>0</v>
      </c>
      <c r="I304" s="220" t="e">
        <f t="shared" si="333"/>
        <v>#DIV/0!</v>
      </c>
      <c r="J304" s="283">
        <v>0</v>
      </c>
      <c r="K304" s="283">
        <v>0</v>
      </c>
      <c r="L304" s="282">
        <f t="shared" si="334"/>
        <v>0</v>
      </c>
      <c r="M304" s="220" t="e">
        <f t="shared" si="335"/>
        <v>#DIV/0!</v>
      </c>
      <c r="N304" s="428"/>
      <c r="O304" s="283">
        <v>0</v>
      </c>
      <c r="P304" s="283">
        <v>0</v>
      </c>
      <c r="Q304" s="282">
        <f t="shared" si="336"/>
        <v>0</v>
      </c>
      <c r="R304" s="220" t="e">
        <f t="shared" si="337"/>
        <v>#DIV/0!</v>
      </c>
      <c r="S304" s="444"/>
      <c r="T304" s="445"/>
      <c r="U304" s="283">
        <v>0</v>
      </c>
      <c r="V304" s="283">
        <v>0</v>
      </c>
      <c r="W304" s="150">
        <f>IFERROR(((V304/U304)*1),0)</f>
        <v>0</v>
      </c>
      <c r="X304" s="442"/>
    </row>
    <row r="305" spans="1:24" ht="15.75" hidden="1" thickBot="1" x14ac:dyDescent="0.3">
      <c r="A305" s="440"/>
      <c r="B305" s="441"/>
      <c r="C305" s="425"/>
      <c r="D305" s="425"/>
      <c r="E305" s="148" t="s">
        <v>287</v>
      </c>
      <c r="F305" s="239">
        <v>0</v>
      </c>
      <c r="G305" s="239">
        <v>0</v>
      </c>
      <c r="H305" s="149">
        <f t="shared" si="332"/>
        <v>0</v>
      </c>
      <c r="I305" s="220" t="e">
        <f t="shared" si="333"/>
        <v>#DIV/0!</v>
      </c>
      <c r="J305" s="283">
        <v>0</v>
      </c>
      <c r="K305" s="283">
        <v>0</v>
      </c>
      <c r="L305" s="282">
        <f t="shared" si="334"/>
        <v>0</v>
      </c>
      <c r="M305" s="220" t="e">
        <f t="shared" si="335"/>
        <v>#DIV/0!</v>
      </c>
      <c r="N305" s="428"/>
      <c r="O305" s="283">
        <v>0</v>
      </c>
      <c r="P305" s="283">
        <v>0</v>
      </c>
      <c r="Q305" s="282">
        <f t="shared" si="336"/>
        <v>0</v>
      </c>
      <c r="R305" s="220" t="e">
        <f t="shared" si="337"/>
        <v>#DIV/0!</v>
      </c>
      <c r="S305" s="444"/>
      <c r="T305" s="445"/>
      <c r="U305" s="283">
        <v>0</v>
      </c>
      <c r="V305" s="283">
        <v>0</v>
      </c>
      <c r="W305" s="150">
        <f>IFERROR(((V305/U305)*1),0)</f>
        <v>0</v>
      </c>
      <c r="X305" s="443"/>
    </row>
    <row r="306" spans="1:24" ht="15.75" hidden="1" thickBot="1" x14ac:dyDescent="0.3">
      <c r="A306" s="437" t="s">
        <v>288</v>
      </c>
      <c r="B306" s="438"/>
      <c r="C306" s="439"/>
      <c r="D306" s="279"/>
      <c r="E306" s="151"/>
      <c r="F306" s="241">
        <f>SUM(F301:F305)</f>
        <v>0</v>
      </c>
      <c r="G306" s="241">
        <f t="shared" ref="G306:H306" si="339">SUM(G301:G305)</f>
        <v>0</v>
      </c>
      <c r="H306" s="152">
        <f t="shared" si="339"/>
        <v>0</v>
      </c>
      <c r="I306" s="221">
        <v>1</v>
      </c>
      <c r="J306" s="207">
        <f t="shared" ref="J306:L306" si="340">SUM(J301:J305)</f>
        <v>0</v>
      </c>
      <c r="K306" s="207">
        <f t="shared" si="340"/>
        <v>0</v>
      </c>
      <c r="L306" s="207">
        <f t="shared" si="340"/>
        <v>0</v>
      </c>
      <c r="M306" s="221">
        <v>1</v>
      </c>
      <c r="N306" s="207">
        <f>N301</f>
        <v>0</v>
      </c>
      <c r="O306" s="207">
        <f t="shared" ref="O306:Q306" si="341">SUM(O301:O305)</f>
        <v>0</v>
      </c>
      <c r="P306" s="207">
        <f t="shared" si="341"/>
        <v>0</v>
      </c>
      <c r="Q306" s="207">
        <f t="shared" si="341"/>
        <v>0</v>
      </c>
      <c r="R306" s="221">
        <v>1</v>
      </c>
      <c r="S306" s="207">
        <f>S301</f>
        <v>0</v>
      </c>
      <c r="T306" s="217">
        <f>T301</f>
        <v>0</v>
      </c>
      <c r="U306" s="211">
        <f>SUM(U301:U305)</f>
        <v>0</v>
      </c>
      <c r="V306" s="212">
        <f>SUM(V301:V305)</f>
        <v>0</v>
      </c>
      <c r="W306" s="153">
        <f>IFERROR(((V306/U306)*1),0)</f>
        <v>0</v>
      </c>
      <c r="X306" s="307">
        <f>IFERROR(((1-(1-T306)*W306)*1),0)</f>
        <v>1</v>
      </c>
    </row>
    <row r="307" spans="1:24" ht="15.75" hidden="1" thickBot="1" x14ac:dyDescent="0.3">
      <c r="A307" s="440">
        <f>A301+1</f>
        <v>51</v>
      </c>
      <c r="B307" s="441"/>
      <c r="C307" s="425"/>
      <c r="D307" s="425"/>
      <c r="E307" s="148" t="s">
        <v>283</v>
      </c>
      <c r="F307" s="239">
        <v>0</v>
      </c>
      <c r="G307" s="239">
        <v>0</v>
      </c>
      <c r="H307" s="149">
        <f>F307+G307</f>
        <v>0</v>
      </c>
      <c r="I307" s="220" t="e">
        <f>H307/$H$312</f>
        <v>#DIV/0!</v>
      </c>
      <c r="J307" s="283">
        <v>0</v>
      </c>
      <c r="K307" s="283">
        <v>0</v>
      </c>
      <c r="L307" s="282">
        <f>J307+K307</f>
        <v>0</v>
      </c>
      <c r="M307" s="220" t="e">
        <f>L307/$L$312</f>
        <v>#DIV/0!</v>
      </c>
      <c r="N307" s="428">
        <v>0</v>
      </c>
      <c r="O307" s="283">
        <v>0</v>
      </c>
      <c r="P307" s="283">
        <v>0</v>
      </c>
      <c r="Q307" s="282">
        <f>O307+P307</f>
        <v>0</v>
      </c>
      <c r="R307" s="220" t="e">
        <f>Q307/$Q$312</f>
        <v>#DIV/0!</v>
      </c>
      <c r="S307" s="444">
        <f>N312-Q312</f>
        <v>0</v>
      </c>
      <c r="T307" s="445">
        <f>IFERROR((S307/N312),0)</f>
        <v>0</v>
      </c>
      <c r="U307" s="283">
        <v>0</v>
      </c>
      <c r="V307" s="283">
        <v>0</v>
      </c>
      <c r="W307" s="150">
        <f>IFERROR(((V307/U307)*1),0)</f>
        <v>0</v>
      </c>
      <c r="X307" s="446"/>
    </row>
    <row r="308" spans="1:24" ht="15.75" hidden="1" thickBot="1" x14ac:dyDescent="0.3">
      <c r="A308" s="440"/>
      <c r="B308" s="441"/>
      <c r="C308" s="425"/>
      <c r="D308" s="425"/>
      <c r="E308" s="148" t="s">
        <v>284</v>
      </c>
      <c r="F308" s="239">
        <v>0</v>
      </c>
      <c r="G308" s="239">
        <v>0</v>
      </c>
      <c r="H308" s="149">
        <f t="shared" ref="H308:H311" si="342">F308+G308</f>
        <v>0</v>
      </c>
      <c r="I308" s="220" t="e">
        <f t="shared" ref="I308:I311" si="343">H308/$H$312</f>
        <v>#DIV/0!</v>
      </c>
      <c r="J308" s="283">
        <v>0</v>
      </c>
      <c r="K308" s="283">
        <v>0</v>
      </c>
      <c r="L308" s="282">
        <f t="shared" ref="L308:L311" si="344">J308+K308</f>
        <v>0</v>
      </c>
      <c r="M308" s="220" t="e">
        <f t="shared" ref="M308:M311" si="345">L308/$L$312</f>
        <v>#DIV/0!</v>
      </c>
      <c r="N308" s="428"/>
      <c r="O308" s="283">
        <v>0</v>
      </c>
      <c r="P308" s="283">
        <v>0</v>
      </c>
      <c r="Q308" s="282">
        <f t="shared" ref="Q308:Q311" si="346">O308+P308</f>
        <v>0</v>
      </c>
      <c r="R308" s="220" t="e">
        <f t="shared" ref="R308:R311" si="347">Q308/$Q$312</f>
        <v>#DIV/0!</v>
      </c>
      <c r="S308" s="444"/>
      <c r="T308" s="445"/>
      <c r="U308" s="283">
        <v>0</v>
      </c>
      <c r="V308" s="283">
        <v>0</v>
      </c>
      <c r="W308" s="150">
        <f t="shared" ref="W308:W309" si="348">IFERROR(((V308/U308)*1),0)</f>
        <v>0</v>
      </c>
      <c r="X308" s="442"/>
    </row>
    <row r="309" spans="1:24" ht="15.75" hidden="1" thickBot="1" x14ac:dyDescent="0.3">
      <c r="A309" s="440"/>
      <c r="B309" s="441"/>
      <c r="C309" s="425"/>
      <c r="D309" s="425"/>
      <c r="E309" s="148" t="s">
        <v>285</v>
      </c>
      <c r="F309" s="239">
        <v>0</v>
      </c>
      <c r="G309" s="239">
        <v>0</v>
      </c>
      <c r="H309" s="149">
        <f t="shared" si="342"/>
        <v>0</v>
      </c>
      <c r="I309" s="220" t="e">
        <f t="shared" si="343"/>
        <v>#DIV/0!</v>
      </c>
      <c r="J309" s="283">
        <v>0</v>
      </c>
      <c r="K309" s="283">
        <v>0</v>
      </c>
      <c r="L309" s="282">
        <f t="shared" si="344"/>
        <v>0</v>
      </c>
      <c r="M309" s="220" t="e">
        <f t="shared" si="345"/>
        <v>#DIV/0!</v>
      </c>
      <c r="N309" s="428"/>
      <c r="O309" s="283">
        <v>0</v>
      </c>
      <c r="P309" s="283">
        <v>0</v>
      </c>
      <c r="Q309" s="282">
        <f t="shared" si="346"/>
        <v>0</v>
      </c>
      <c r="R309" s="220" t="e">
        <f t="shared" si="347"/>
        <v>#DIV/0!</v>
      </c>
      <c r="S309" s="444"/>
      <c r="T309" s="445"/>
      <c r="U309" s="283">
        <v>0</v>
      </c>
      <c r="V309" s="283">
        <v>0</v>
      </c>
      <c r="W309" s="150">
        <f t="shared" si="348"/>
        <v>0</v>
      </c>
      <c r="X309" s="442"/>
    </row>
    <row r="310" spans="1:24" ht="15.75" hidden="1" thickBot="1" x14ac:dyDescent="0.3">
      <c r="A310" s="440"/>
      <c r="B310" s="441"/>
      <c r="C310" s="425"/>
      <c r="D310" s="425"/>
      <c r="E310" s="148" t="s">
        <v>286</v>
      </c>
      <c r="F310" s="239">
        <v>0</v>
      </c>
      <c r="G310" s="239">
        <v>0</v>
      </c>
      <c r="H310" s="149">
        <f t="shared" si="342"/>
        <v>0</v>
      </c>
      <c r="I310" s="220" t="e">
        <f t="shared" si="343"/>
        <v>#DIV/0!</v>
      </c>
      <c r="J310" s="283">
        <v>0</v>
      </c>
      <c r="K310" s="283">
        <v>0</v>
      </c>
      <c r="L310" s="282">
        <f t="shared" si="344"/>
        <v>0</v>
      </c>
      <c r="M310" s="220" t="e">
        <f t="shared" si="345"/>
        <v>#DIV/0!</v>
      </c>
      <c r="N310" s="428"/>
      <c r="O310" s="283">
        <v>0</v>
      </c>
      <c r="P310" s="283">
        <v>0</v>
      </c>
      <c r="Q310" s="282">
        <f t="shared" si="346"/>
        <v>0</v>
      </c>
      <c r="R310" s="220" t="e">
        <f t="shared" si="347"/>
        <v>#DIV/0!</v>
      </c>
      <c r="S310" s="444"/>
      <c r="T310" s="445"/>
      <c r="U310" s="283">
        <v>0</v>
      </c>
      <c r="V310" s="283">
        <v>0</v>
      </c>
      <c r="W310" s="150">
        <f>IFERROR(((V310/U310)*1),0)</f>
        <v>0</v>
      </c>
      <c r="X310" s="442"/>
    </row>
    <row r="311" spans="1:24" ht="15.75" hidden="1" thickBot="1" x14ac:dyDescent="0.3">
      <c r="A311" s="440"/>
      <c r="B311" s="441"/>
      <c r="C311" s="425"/>
      <c r="D311" s="425"/>
      <c r="E311" s="148" t="s">
        <v>287</v>
      </c>
      <c r="F311" s="239">
        <v>0</v>
      </c>
      <c r="G311" s="239">
        <v>0</v>
      </c>
      <c r="H311" s="149">
        <f t="shared" si="342"/>
        <v>0</v>
      </c>
      <c r="I311" s="220" t="e">
        <f t="shared" si="343"/>
        <v>#DIV/0!</v>
      </c>
      <c r="J311" s="283">
        <v>0</v>
      </c>
      <c r="K311" s="283">
        <v>0</v>
      </c>
      <c r="L311" s="282">
        <f t="shared" si="344"/>
        <v>0</v>
      </c>
      <c r="M311" s="220" t="e">
        <f t="shared" si="345"/>
        <v>#DIV/0!</v>
      </c>
      <c r="N311" s="428"/>
      <c r="O311" s="283">
        <v>0</v>
      </c>
      <c r="P311" s="283">
        <v>0</v>
      </c>
      <c r="Q311" s="282">
        <f t="shared" si="346"/>
        <v>0</v>
      </c>
      <c r="R311" s="220" t="e">
        <f t="shared" si="347"/>
        <v>#DIV/0!</v>
      </c>
      <c r="S311" s="444"/>
      <c r="T311" s="445"/>
      <c r="U311" s="283">
        <v>0</v>
      </c>
      <c r="V311" s="283">
        <v>0</v>
      </c>
      <c r="W311" s="150">
        <f>IFERROR(((V311/U311)*1),0)</f>
        <v>0</v>
      </c>
      <c r="X311" s="443"/>
    </row>
    <row r="312" spans="1:24" ht="15.75" hidden="1" thickBot="1" x14ac:dyDescent="0.3">
      <c r="A312" s="437" t="s">
        <v>288</v>
      </c>
      <c r="B312" s="438"/>
      <c r="C312" s="439"/>
      <c r="D312" s="279"/>
      <c r="E312" s="151"/>
      <c r="F312" s="241">
        <f>SUM(F307:F311)</f>
        <v>0</v>
      </c>
      <c r="G312" s="241">
        <f t="shared" ref="G312:H312" si="349">SUM(G307:G311)</f>
        <v>0</v>
      </c>
      <c r="H312" s="152">
        <f t="shared" si="349"/>
        <v>0</v>
      </c>
      <c r="I312" s="221">
        <v>1</v>
      </c>
      <c r="J312" s="207">
        <f t="shared" ref="J312:L312" si="350">SUM(J307:J311)</f>
        <v>0</v>
      </c>
      <c r="K312" s="207">
        <f t="shared" si="350"/>
        <v>0</v>
      </c>
      <c r="L312" s="207">
        <f t="shared" si="350"/>
        <v>0</v>
      </c>
      <c r="M312" s="221">
        <v>1</v>
      </c>
      <c r="N312" s="207">
        <f>N307</f>
        <v>0</v>
      </c>
      <c r="O312" s="207">
        <f t="shared" ref="O312:Q312" si="351">SUM(O307:O311)</f>
        <v>0</v>
      </c>
      <c r="P312" s="207">
        <f t="shared" si="351"/>
        <v>0</v>
      </c>
      <c r="Q312" s="207">
        <f t="shared" si="351"/>
        <v>0</v>
      </c>
      <c r="R312" s="221">
        <v>1</v>
      </c>
      <c r="S312" s="207">
        <f>S307</f>
        <v>0</v>
      </c>
      <c r="T312" s="217">
        <f>T307</f>
        <v>0</v>
      </c>
      <c r="U312" s="211">
        <f>SUM(U307:U311)</f>
        <v>0</v>
      </c>
      <c r="V312" s="212">
        <f>SUM(V307:V311)</f>
        <v>0</v>
      </c>
      <c r="W312" s="153">
        <f>IFERROR(((V312/U312)*1),0)</f>
        <v>0</v>
      </c>
      <c r="X312" s="307">
        <f>IFERROR(((1-(1-T312)*W312)*1),0)</f>
        <v>1</v>
      </c>
    </row>
    <row r="313" spans="1:24" ht="15.75" hidden="1" thickBot="1" x14ac:dyDescent="0.3">
      <c r="A313" s="440">
        <f>A307+1</f>
        <v>52</v>
      </c>
      <c r="B313" s="441"/>
      <c r="C313" s="425"/>
      <c r="D313" s="425"/>
      <c r="E313" s="148" t="s">
        <v>283</v>
      </c>
      <c r="F313" s="239">
        <v>0</v>
      </c>
      <c r="G313" s="239">
        <v>0</v>
      </c>
      <c r="H313" s="149">
        <f>F313+G313</f>
        <v>0</v>
      </c>
      <c r="I313" s="220" t="e">
        <f>H313/$H$318</f>
        <v>#DIV/0!</v>
      </c>
      <c r="J313" s="283">
        <v>0</v>
      </c>
      <c r="K313" s="283">
        <v>0</v>
      </c>
      <c r="L313" s="282">
        <f>J313+K313</f>
        <v>0</v>
      </c>
      <c r="M313" s="220" t="e">
        <f>L313/$L$318</f>
        <v>#DIV/0!</v>
      </c>
      <c r="N313" s="428">
        <v>0</v>
      </c>
      <c r="O313" s="283">
        <v>0</v>
      </c>
      <c r="P313" s="283">
        <v>0</v>
      </c>
      <c r="Q313" s="282">
        <f>O313+P313</f>
        <v>0</v>
      </c>
      <c r="R313" s="220" t="e">
        <f>Q313/$Q$318</f>
        <v>#DIV/0!</v>
      </c>
      <c r="S313" s="444">
        <f>N318-Q318</f>
        <v>0</v>
      </c>
      <c r="T313" s="445">
        <f>IFERROR((S313/N318),0)</f>
        <v>0</v>
      </c>
      <c r="U313" s="283">
        <v>0</v>
      </c>
      <c r="V313" s="283">
        <v>0</v>
      </c>
      <c r="W313" s="150">
        <f>IFERROR(((V313/U313)*1),0)</f>
        <v>0</v>
      </c>
      <c r="X313" s="446"/>
    </row>
    <row r="314" spans="1:24" ht="15.75" hidden="1" thickBot="1" x14ac:dyDescent="0.3">
      <c r="A314" s="440"/>
      <c r="B314" s="441"/>
      <c r="C314" s="425"/>
      <c r="D314" s="425"/>
      <c r="E314" s="148" t="s">
        <v>284</v>
      </c>
      <c r="F314" s="239">
        <v>0</v>
      </c>
      <c r="G314" s="239">
        <v>0</v>
      </c>
      <c r="H314" s="149">
        <f t="shared" ref="H314:H317" si="352">F314+G314</f>
        <v>0</v>
      </c>
      <c r="I314" s="220" t="e">
        <f t="shared" ref="I314:I317" si="353">H314/$H$318</f>
        <v>#DIV/0!</v>
      </c>
      <c r="J314" s="283">
        <v>0</v>
      </c>
      <c r="K314" s="283">
        <v>0</v>
      </c>
      <c r="L314" s="282">
        <f t="shared" ref="L314:L317" si="354">J314+K314</f>
        <v>0</v>
      </c>
      <c r="M314" s="220" t="e">
        <f t="shared" ref="M314:M317" si="355">L314/$L$318</f>
        <v>#DIV/0!</v>
      </c>
      <c r="N314" s="428"/>
      <c r="O314" s="283">
        <v>0</v>
      </c>
      <c r="P314" s="283">
        <v>0</v>
      </c>
      <c r="Q314" s="282">
        <f t="shared" ref="Q314:Q317" si="356">O314+P314</f>
        <v>0</v>
      </c>
      <c r="R314" s="220" t="e">
        <f t="shared" ref="R314:R317" si="357">Q314/$Q$318</f>
        <v>#DIV/0!</v>
      </c>
      <c r="S314" s="444"/>
      <c r="T314" s="445"/>
      <c r="U314" s="283">
        <v>0</v>
      </c>
      <c r="V314" s="283">
        <v>0</v>
      </c>
      <c r="W314" s="150">
        <f t="shared" ref="W314:W315" si="358">IFERROR(((V314/U314)*1),0)</f>
        <v>0</v>
      </c>
      <c r="X314" s="442"/>
    </row>
    <row r="315" spans="1:24" ht="15.75" hidden="1" thickBot="1" x14ac:dyDescent="0.3">
      <c r="A315" s="440"/>
      <c r="B315" s="441"/>
      <c r="C315" s="425"/>
      <c r="D315" s="425"/>
      <c r="E315" s="148" t="s">
        <v>285</v>
      </c>
      <c r="F315" s="239">
        <v>0</v>
      </c>
      <c r="G315" s="239">
        <v>0</v>
      </c>
      <c r="H315" s="149">
        <f t="shared" si="352"/>
        <v>0</v>
      </c>
      <c r="I315" s="220" t="e">
        <f t="shared" si="353"/>
        <v>#DIV/0!</v>
      </c>
      <c r="J315" s="283">
        <v>0</v>
      </c>
      <c r="K315" s="283">
        <v>0</v>
      </c>
      <c r="L315" s="282">
        <f t="shared" si="354"/>
        <v>0</v>
      </c>
      <c r="M315" s="220" t="e">
        <f t="shared" si="355"/>
        <v>#DIV/0!</v>
      </c>
      <c r="N315" s="428"/>
      <c r="O315" s="283">
        <v>0</v>
      </c>
      <c r="P315" s="283">
        <v>0</v>
      </c>
      <c r="Q315" s="282">
        <f t="shared" si="356"/>
        <v>0</v>
      </c>
      <c r="R315" s="220" t="e">
        <f t="shared" si="357"/>
        <v>#DIV/0!</v>
      </c>
      <c r="S315" s="444"/>
      <c r="T315" s="445"/>
      <c r="U315" s="283">
        <v>0</v>
      </c>
      <c r="V315" s="283">
        <v>0</v>
      </c>
      <c r="W315" s="150">
        <f t="shared" si="358"/>
        <v>0</v>
      </c>
      <c r="X315" s="442"/>
    </row>
    <row r="316" spans="1:24" ht="15.75" hidden="1" thickBot="1" x14ac:dyDescent="0.3">
      <c r="A316" s="440"/>
      <c r="B316" s="441"/>
      <c r="C316" s="425"/>
      <c r="D316" s="425"/>
      <c r="E316" s="148" t="s">
        <v>286</v>
      </c>
      <c r="F316" s="239">
        <v>0</v>
      </c>
      <c r="G316" s="239">
        <v>0</v>
      </c>
      <c r="H316" s="149">
        <f t="shared" si="352"/>
        <v>0</v>
      </c>
      <c r="I316" s="220" t="e">
        <f t="shared" si="353"/>
        <v>#DIV/0!</v>
      </c>
      <c r="J316" s="283">
        <v>0</v>
      </c>
      <c r="K316" s="283">
        <v>0</v>
      </c>
      <c r="L316" s="282">
        <f t="shared" si="354"/>
        <v>0</v>
      </c>
      <c r="M316" s="220" t="e">
        <f t="shared" si="355"/>
        <v>#DIV/0!</v>
      </c>
      <c r="N316" s="428"/>
      <c r="O316" s="283">
        <v>0</v>
      </c>
      <c r="P316" s="283">
        <v>0</v>
      </c>
      <c r="Q316" s="282">
        <f t="shared" si="356"/>
        <v>0</v>
      </c>
      <c r="R316" s="220" t="e">
        <f t="shared" si="357"/>
        <v>#DIV/0!</v>
      </c>
      <c r="S316" s="444"/>
      <c r="T316" s="445"/>
      <c r="U316" s="283">
        <v>0</v>
      </c>
      <c r="V316" s="283">
        <v>0</v>
      </c>
      <c r="W316" s="150">
        <f>IFERROR(((V316/U316)*1),0)</f>
        <v>0</v>
      </c>
      <c r="X316" s="442"/>
    </row>
    <row r="317" spans="1:24" ht="15.75" hidden="1" thickBot="1" x14ac:dyDescent="0.3">
      <c r="A317" s="440"/>
      <c r="B317" s="441"/>
      <c r="C317" s="425"/>
      <c r="D317" s="425"/>
      <c r="E317" s="148" t="s">
        <v>287</v>
      </c>
      <c r="F317" s="239">
        <v>0</v>
      </c>
      <c r="G317" s="239">
        <v>0</v>
      </c>
      <c r="H317" s="149">
        <f t="shared" si="352"/>
        <v>0</v>
      </c>
      <c r="I317" s="220" t="e">
        <f t="shared" si="353"/>
        <v>#DIV/0!</v>
      </c>
      <c r="J317" s="283">
        <v>0</v>
      </c>
      <c r="K317" s="283">
        <v>0</v>
      </c>
      <c r="L317" s="282">
        <f t="shared" si="354"/>
        <v>0</v>
      </c>
      <c r="M317" s="220" t="e">
        <f t="shared" si="355"/>
        <v>#DIV/0!</v>
      </c>
      <c r="N317" s="428"/>
      <c r="O317" s="283">
        <v>0</v>
      </c>
      <c r="P317" s="283">
        <v>0</v>
      </c>
      <c r="Q317" s="282">
        <f t="shared" si="356"/>
        <v>0</v>
      </c>
      <c r="R317" s="220" t="e">
        <f t="shared" si="357"/>
        <v>#DIV/0!</v>
      </c>
      <c r="S317" s="444"/>
      <c r="T317" s="445"/>
      <c r="U317" s="283">
        <v>0</v>
      </c>
      <c r="V317" s="283">
        <v>0</v>
      </c>
      <c r="W317" s="150">
        <f>IFERROR(((V317/U317)*1),0)</f>
        <v>0</v>
      </c>
      <c r="X317" s="443"/>
    </row>
    <row r="318" spans="1:24" ht="15.75" hidden="1" thickBot="1" x14ac:dyDescent="0.3">
      <c r="A318" s="437" t="s">
        <v>288</v>
      </c>
      <c r="B318" s="438"/>
      <c r="C318" s="439"/>
      <c r="D318" s="279"/>
      <c r="E318" s="151"/>
      <c r="F318" s="241">
        <f>SUM(F313:F317)</f>
        <v>0</v>
      </c>
      <c r="G318" s="241">
        <f t="shared" ref="G318:H318" si="359">SUM(G313:G317)</f>
        <v>0</v>
      </c>
      <c r="H318" s="152">
        <f t="shared" si="359"/>
        <v>0</v>
      </c>
      <c r="I318" s="221">
        <v>1</v>
      </c>
      <c r="J318" s="207">
        <f t="shared" ref="J318:L318" si="360">SUM(J313:J317)</f>
        <v>0</v>
      </c>
      <c r="K318" s="207">
        <f t="shared" si="360"/>
        <v>0</v>
      </c>
      <c r="L318" s="207">
        <f t="shared" si="360"/>
        <v>0</v>
      </c>
      <c r="M318" s="221">
        <v>1</v>
      </c>
      <c r="N318" s="207">
        <f>N313</f>
        <v>0</v>
      </c>
      <c r="O318" s="207">
        <f t="shared" ref="O318:Q318" si="361">SUM(O313:O317)</f>
        <v>0</v>
      </c>
      <c r="P318" s="207">
        <f t="shared" si="361"/>
        <v>0</v>
      </c>
      <c r="Q318" s="207">
        <f t="shared" si="361"/>
        <v>0</v>
      </c>
      <c r="R318" s="221">
        <v>1</v>
      </c>
      <c r="S318" s="207">
        <f>S313</f>
        <v>0</v>
      </c>
      <c r="T318" s="217">
        <f>T313</f>
        <v>0</v>
      </c>
      <c r="U318" s="211">
        <f>SUM(U313:U317)</f>
        <v>0</v>
      </c>
      <c r="V318" s="212">
        <f>SUM(V313:V317)</f>
        <v>0</v>
      </c>
      <c r="W318" s="153">
        <f>IFERROR(((V318/U318)*1),0)</f>
        <v>0</v>
      </c>
      <c r="X318" s="307">
        <f>IFERROR(((1-(1-T318)*W318)*1),0)</f>
        <v>1</v>
      </c>
    </row>
    <row r="319" spans="1:24" ht="15.75" hidden="1" thickBot="1" x14ac:dyDescent="0.3">
      <c r="A319" s="440">
        <f>A313+1</f>
        <v>53</v>
      </c>
      <c r="B319" s="441"/>
      <c r="C319" s="425"/>
      <c r="D319" s="425"/>
      <c r="E319" s="148" t="s">
        <v>283</v>
      </c>
      <c r="F319" s="239">
        <v>0</v>
      </c>
      <c r="G319" s="239">
        <v>0</v>
      </c>
      <c r="H319" s="149">
        <f>F319+G319</f>
        <v>0</v>
      </c>
      <c r="I319" s="220" t="e">
        <f>H319/$H$324</f>
        <v>#DIV/0!</v>
      </c>
      <c r="J319" s="283">
        <v>0</v>
      </c>
      <c r="K319" s="283">
        <v>0</v>
      </c>
      <c r="L319" s="282">
        <f>J319+K319</f>
        <v>0</v>
      </c>
      <c r="M319" s="220" t="e">
        <f>L319/$L$324</f>
        <v>#DIV/0!</v>
      </c>
      <c r="N319" s="428">
        <v>0</v>
      </c>
      <c r="O319" s="283">
        <v>0</v>
      </c>
      <c r="P319" s="283">
        <v>0</v>
      </c>
      <c r="Q319" s="282">
        <f>O319+P319</f>
        <v>0</v>
      </c>
      <c r="R319" s="220" t="e">
        <f>Q319/$Q$324</f>
        <v>#DIV/0!</v>
      </c>
      <c r="S319" s="444">
        <f>N324-Q324</f>
        <v>0</v>
      </c>
      <c r="T319" s="445">
        <f>IFERROR((S319/N324),0)</f>
        <v>0</v>
      </c>
      <c r="U319" s="283">
        <v>0</v>
      </c>
      <c r="V319" s="283">
        <v>0</v>
      </c>
      <c r="W319" s="150">
        <f>IFERROR(((V319/U319)*1),0)</f>
        <v>0</v>
      </c>
      <c r="X319" s="446"/>
    </row>
    <row r="320" spans="1:24" ht="15.75" hidden="1" thickBot="1" x14ac:dyDescent="0.3">
      <c r="A320" s="440"/>
      <c r="B320" s="441"/>
      <c r="C320" s="425"/>
      <c r="D320" s="425"/>
      <c r="E320" s="148" t="s">
        <v>284</v>
      </c>
      <c r="F320" s="239">
        <v>0</v>
      </c>
      <c r="G320" s="239">
        <v>0</v>
      </c>
      <c r="H320" s="149">
        <f t="shared" ref="H320:H323" si="362">F320+G320</f>
        <v>0</v>
      </c>
      <c r="I320" s="220" t="e">
        <f t="shared" ref="I320:I323" si="363">H320/$H$324</f>
        <v>#DIV/0!</v>
      </c>
      <c r="J320" s="283">
        <v>0</v>
      </c>
      <c r="K320" s="283">
        <v>0</v>
      </c>
      <c r="L320" s="282">
        <f t="shared" ref="L320:L323" si="364">J320+K320</f>
        <v>0</v>
      </c>
      <c r="M320" s="220" t="e">
        <f t="shared" ref="M320:M323" si="365">L320/$L$324</f>
        <v>#DIV/0!</v>
      </c>
      <c r="N320" s="428"/>
      <c r="O320" s="283">
        <v>0</v>
      </c>
      <c r="P320" s="283">
        <v>0</v>
      </c>
      <c r="Q320" s="282">
        <f t="shared" ref="Q320:Q323" si="366">O320+P320</f>
        <v>0</v>
      </c>
      <c r="R320" s="220" t="e">
        <f t="shared" ref="R320:R323" si="367">Q320/$Q$324</f>
        <v>#DIV/0!</v>
      </c>
      <c r="S320" s="444"/>
      <c r="T320" s="445"/>
      <c r="U320" s="283">
        <v>0</v>
      </c>
      <c r="V320" s="283">
        <v>0</v>
      </c>
      <c r="W320" s="150">
        <f t="shared" ref="W320:W321" si="368">IFERROR(((V320/U320)*1),0)</f>
        <v>0</v>
      </c>
      <c r="X320" s="442"/>
    </row>
    <row r="321" spans="1:24" ht="15.75" hidden="1" thickBot="1" x14ac:dyDescent="0.3">
      <c r="A321" s="440"/>
      <c r="B321" s="441"/>
      <c r="C321" s="425"/>
      <c r="D321" s="425"/>
      <c r="E321" s="148" t="s">
        <v>285</v>
      </c>
      <c r="F321" s="239">
        <v>0</v>
      </c>
      <c r="G321" s="239">
        <v>0</v>
      </c>
      <c r="H321" s="149">
        <f t="shared" si="362"/>
        <v>0</v>
      </c>
      <c r="I321" s="220" t="e">
        <f t="shared" si="363"/>
        <v>#DIV/0!</v>
      </c>
      <c r="J321" s="283">
        <v>0</v>
      </c>
      <c r="K321" s="283">
        <v>0</v>
      </c>
      <c r="L321" s="282">
        <f t="shared" si="364"/>
        <v>0</v>
      </c>
      <c r="M321" s="220" t="e">
        <f t="shared" si="365"/>
        <v>#DIV/0!</v>
      </c>
      <c r="N321" s="428"/>
      <c r="O321" s="283">
        <v>0</v>
      </c>
      <c r="P321" s="283">
        <v>0</v>
      </c>
      <c r="Q321" s="282">
        <f t="shared" si="366"/>
        <v>0</v>
      </c>
      <c r="R321" s="220" t="e">
        <f t="shared" si="367"/>
        <v>#DIV/0!</v>
      </c>
      <c r="S321" s="444"/>
      <c r="T321" s="445"/>
      <c r="U321" s="283">
        <v>0</v>
      </c>
      <c r="V321" s="283">
        <v>0</v>
      </c>
      <c r="W321" s="150">
        <f t="shared" si="368"/>
        <v>0</v>
      </c>
      <c r="X321" s="442"/>
    </row>
    <row r="322" spans="1:24" ht="15.75" hidden="1" thickBot="1" x14ac:dyDescent="0.3">
      <c r="A322" s="440"/>
      <c r="B322" s="441"/>
      <c r="C322" s="425"/>
      <c r="D322" s="425"/>
      <c r="E322" s="148" t="s">
        <v>286</v>
      </c>
      <c r="F322" s="239">
        <v>0</v>
      </c>
      <c r="G322" s="239">
        <v>0</v>
      </c>
      <c r="H322" s="149">
        <f t="shared" si="362"/>
        <v>0</v>
      </c>
      <c r="I322" s="220" t="e">
        <f t="shared" si="363"/>
        <v>#DIV/0!</v>
      </c>
      <c r="J322" s="283">
        <v>0</v>
      </c>
      <c r="K322" s="283">
        <v>0</v>
      </c>
      <c r="L322" s="282">
        <f t="shared" si="364"/>
        <v>0</v>
      </c>
      <c r="M322" s="220" t="e">
        <f t="shared" si="365"/>
        <v>#DIV/0!</v>
      </c>
      <c r="N322" s="428"/>
      <c r="O322" s="283">
        <v>0</v>
      </c>
      <c r="P322" s="283">
        <v>0</v>
      </c>
      <c r="Q322" s="282">
        <f t="shared" si="366"/>
        <v>0</v>
      </c>
      <c r="R322" s="220" t="e">
        <f t="shared" si="367"/>
        <v>#DIV/0!</v>
      </c>
      <c r="S322" s="444"/>
      <c r="T322" s="445"/>
      <c r="U322" s="283">
        <v>0</v>
      </c>
      <c r="V322" s="283">
        <v>0</v>
      </c>
      <c r="W322" s="150">
        <f>IFERROR(((V322/U322)*1),0)</f>
        <v>0</v>
      </c>
      <c r="X322" s="442"/>
    </row>
    <row r="323" spans="1:24" ht="15.75" hidden="1" thickBot="1" x14ac:dyDescent="0.3">
      <c r="A323" s="440"/>
      <c r="B323" s="441"/>
      <c r="C323" s="425"/>
      <c r="D323" s="425"/>
      <c r="E323" s="148" t="s">
        <v>287</v>
      </c>
      <c r="F323" s="239">
        <v>0</v>
      </c>
      <c r="G323" s="239">
        <v>0</v>
      </c>
      <c r="H323" s="149">
        <f t="shared" si="362"/>
        <v>0</v>
      </c>
      <c r="I323" s="220" t="e">
        <f t="shared" si="363"/>
        <v>#DIV/0!</v>
      </c>
      <c r="J323" s="283">
        <v>0</v>
      </c>
      <c r="K323" s="283">
        <v>0</v>
      </c>
      <c r="L323" s="282">
        <f t="shared" si="364"/>
        <v>0</v>
      </c>
      <c r="M323" s="220" t="e">
        <f t="shared" si="365"/>
        <v>#DIV/0!</v>
      </c>
      <c r="N323" s="428"/>
      <c r="O323" s="283">
        <v>0</v>
      </c>
      <c r="P323" s="283">
        <v>0</v>
      </c>
      <c r="Q323" s="282">
        <f t="shared" si="366"/>
        <v>0</v>
      </c>
      <c r="R323" s="220" t="e">
        <f t="shared" si="367"/>
        <v>#DIV/0!</v>
      </c>
      <c r="S323" s="444"/>
      <c r="T323" s="445"/>
      <c r="U323" s="283">
        <v>0</v>
      </c>
      <c r="V323" s="283">
        <v>0</v>
      </c>
      <c r="W323" s="150">
        <f>IFERROR(((V323/U323)*1),0)</f>
        <v>0</v>
      </c>
      <c r="X323" s="443"/>
    </row>
    <row r="324" spans="1:24" ht="15.75" hidden="1" thickBot="1" x14ac:dyDescent="0.3">
      <c r="A324" s="437" t="s">
        <v>288</v>
      </c>
      <c r="B324" s="438"/>
      <c r="C324" s="439"/>
      <c r="D324" s="279"/>
      <c r="E324" s="151"/>
      <c r="F324" s="241">
        <f>SUM(F319:F323)</f>
        <v>0</v>
      </c>
      <c r="G324" s="241">
        <f t="shared" ref="G324:H324" si="369">SUM(G319:G323)</f>
        <v>0</v>
      </c>
      <c r="H324" s="152">
        <f t="shared" si="369"/>
        <v>0</v>
      </c>
      <c r="I324" s="221">
        <v>1</v>
      </c>
      <c r="J324" s="207">
        <f t="shared" ref="J324:L324" si="370">SUM(J319:J323)</f>
        <v>0</v>
      </c>
      <c r="K324" s="207">
        <f t="shared" si="370"/>
        <v>0</v>
      </c>
      <c r="L324" s="207">
        <f t="shared" si="370"/>
        <v>0</v>
      </c>
      <c r="M324" s="221">
        <v>1</v>
      </c>
      <c r="N324" s="207">
        <f>N319</f>
        <v>0</v>
      </c>
      <c r="O324" s="207">
        <f t="shared" ref="O324:Q324" si="371">SUM(O319:O323)</f>
        <v>0</v>
      </c>
      <c r="P324" s="207">
        <f t="shared" si="371"/>
        <v>0</v>
      </c>
      <c r="Q324" s="207">
        <f t="shared" si="371"/>
        <v>0</v>
      </c>
      <c r="R324" s="221">
        <v>1</v>
      </c>
      <c r="S324" s="207">
        <f>S319</f>
        <v>0</v>
      </c>
      <c r="T324" s="217">
        <f>T319</f>
        <v>0</v>
      </c>
      <c r="U324" s="211">
        <f>SUM(U319:U323)</f>
        <v>0</v>
      </c>
      <c r="V324" s="212">
        <f>SUM(V319:V323)</f>
        <v>0</v>
      </c>
      <c r="W324" s="153">
        <f>IFERROR(((V324/U324)*1),0)</f>
        <v>0</v>
      </c>
      <c r="X324" s="307">
        <f>IFERROR(((1-(1-T324)*W324)*1),0)</f>
        <v>1</v>
      </c>
    </row>
    <row r="325" spans="1:24" ht="15.75" hidden="1" thickBot="1" x14ac:dyDescent="0.3">
      <c r="A325" s="440">
        <f>A319+1</f>
        <v>54</v>
      </c>
      <c r="B325" s="441"/>
      <c r="C325" s="425"/>
      <c r="D325" s="425"/>
      <c r="E325" s="148" t="s">
        <v>283</v>
      </c>
      <c r="F325" s="239">
        <v>0</v>
      </c>
      <c r="G325" s="239">
        <v>0</v>
      </c>
      <c r="H325" s="149">
        <f>F325+G325</f>
        <v>0</v>
      </c>
      <c r="I325" s="220" t="e">
        <f>H325/$H$330</f>
        <v>#DIV/0!</v>
      </c>
      <c r="J325" s="283">
        <v>0</v>
      </c>
      <c r="K325" s="283">
        <v>0</v>
      </c>
      <c r="L325" s="282">
        <f>J325+K325</f>
        <v>0</v>
      </c>
      <c r="M325" s="220" t="e">
        <f>L325/$L$330</f>
        <v>#DIV/0!</v>
      </c>
      <c r="N325" s="428">
        <v>0</v>
      </c>
      <c r="O325" s="283">
        <v>0</v>
      </c>
      <c r="P325" s="283">
        <v>0</v>
      </c>
      <c r="Q325" s="282">
        <f>O325+P325</f>
        <v>0</v>
      </c>
      <c r="R325" s="220" t="e">
        <f>Q325/$Q$330</f>
        <v>#DIV/0!</v>
      </c>
      <c r="S325" s="444">
        <f>N330-Q330</f>
        <v>0</v>
      </c>
      <c r="T325" s="445">
        <f>IFERROR((S325/N330),0)</f>
        <v>0</v>
      </c>
      <c r="U325" s="283">
        <v>0</v>
      </c>
      <c r="V325" s="283">
        <v>0</v>
      </c>
      <c r="W325" s="150">
        <f>IFERROR(((V325/U325)*1),0)</f>
        <v>0</v>
      </c>
      <c r="X325" s="446"/>
    </row>
    <row r="326" spans="1:24" ht="15.75" hidden="1" thickBot="1" x14ac:dyDescent="0.3">
      <c r="A326" s="440"/>
      <c r="B326" s="441"/>
      <c r="C326" s="425"/>
      <c r="D326" s="425"/>
      <c r="E326" s="148" t="s">
        <v>284</v>
      </c>
      <c r="F326" s="239">
        <v>0</v>
      </c>
      <c r="G326" s="239">
        <v>0</v>
      </c>
      <c r="H326" s="149">
        <f t="shared" ref="H326:H329" si="372">F326+G326</f>
        <v>0</v>
      </c>
      <c r="I326" s="220" t="e">
        <f t="shared" ref="I326:I329" si="373">H326/$H$330</f>
        <v>#DIV/0!</v>
      </c>
      <c r="J326" s="283">
        <v>0</v>
      </c>
      <c r="K326" s="283">
        <v>0</v>
      </c>
      <c r="L326" s="282">
        <f t="shared" ref="L326:L329" si="374">J326+K326</f>
        <v>0</v>
      </c>
      <c r="M326" s="220" t="e">
        <f t="shared" ref="M326:M329" si="375">L326/$L$330</f>
        <v>#DIV/0!</v>
      </c>
      <c r="N326" s="428"/>
      <c r="O326" s="283">
        <v>0</v>
      </c>
      <c r="P326" s="283">
        <v>0</v>
      </c>
      <c r="Q326" s="282">
        <f t="shared" ref="Q326:Q329" si="376">O326+P326</f>
        <v>0</v>
      </c>
      <c r="R326" s="220" t="e">
        <f t="shared" ref="R326:R329" si="377">Q326/$Q$330</f>
        <v>#DIV/0!</v>
      </c>
      <c r="S326" s="444"/>
      <c r="T326" s="445"/>
      <c r="U326" s="283">
        <v>0</v>
      </c>
      <c r="V326" s="283">
        <v>0</v>
      </c>
      <c r="W326" s="150">
        <f t="shared" ref="W326:W327" si="378">IFERROR(((V326/U326)*1),0)</f>
        <v>0</v>
      </c>
      <c r="X326" s="442"/>
    </row>
    <row r="327" spans="1:24" ht="15.75" hidden="1" thickBot="1" x14ac:dyDescent="0.3">
      <c r="A327" s="440"/>
      <c r="B327" s="441"/>
      <c r="C327" s="425"/>
      <c r="D327" s="425"/>
      <c r="E327" s="148" t="s">
        <v>285</v>
      </c>
      <c r="F327" s="239">
        <v>0</v>
      </c>
      <c r="G327" s="239">
        <v>0</v>
      </c>
      <c r="H327" s="149">
        <f t="shared" si="372"/>
        <v>0</v>
      </c>
      <c r="I327" s="220" t="e">
        <f t="shared" si="373"/>
        <v>#DIV/0!</v>
      </c>
      <c r="J327" s="283">
        <v>0</v>
      </c>
      <c r="K327" s="283">
        <v>0</v>
      </c>
      <c r="L327" s="282">
        <f t="shared" si="374"/>
        <v>0</v>
      </c>
      <c r="M327" s="220" t="e">
        <f t="shared" si="375"/>
        <v>#DIV/0!</v>
      </c>
      <c r="N327" s="428"/>
      <c r="O327" s="283">
        <v>0</v>
      </c>
      <c r="P327" s="283">
        <v>0</v>
      </c>
      <c r="Q327" s="282">
        <f t="shared" si="376"/>
        <v>0</v>
      </c>
      <c r="R327" s="220" t="e">
        <f t="shared" si="377"/>
        <v>#DIV/0!</v>
      </c>
      <c r="S327" s="444"/>
      <c r="T327" s="445"/>
      <c r="U327" s="283">
        <v>0</v>
      </c>
      <c r="V327" s="283">
        <v>0</v>
      </c>
      <c r="W327" s="150">
        <f t="shared" si="378"/>
        <v>0</v>
      </c>
      <c r="X327" s="442"/>
    </row>
    <row r="328" spans="1:24" ht="15.75" hidden="1" thickBot="1" x14ac:dyDescent="0.3">
      <c r="A328" s="440"/>
      <c r="B328" s="441"/>
      <c r="C328" s="425"/>
      <c r="D328" s="425"/>
      <c r="E328" s="148" t="s">
        <v>286</v>
      </c>
      <c r="F328" s="239">
        <v>0</v>
      </c>
      <c r="G328" s="239">
        <v>0</v>
      </c>
      <c r="H328" s="149">
        <f t="shared" si="372"/>
        <v>0</v>
      </c>
      <c r="I328" s="220" t="e">
        <f t="shared" si="373"/>
        <v>#DIV/0!</v>
      </c>
      <c r="J328" s="283">
        <v>0</v>
      </c>
      <c r="K328" s="283">
        <v>0</v>
      </c>
      <c r="L328" s="282">
        <f t="shared" si="374"/>
        <v>0</v>
      </c>
      <c r="M328" s="220" t="e">
        <f t="shared" si="375"/>
        <v>#DIV/0!</v>
      </c>
      <c r="N328" s="428"/>
      <c r="O328" s="283">
        <v>0</v>
      </c>
      <c r="P328" s="283">
        <v>0</v>
      </c>
      <c r="Q328" s="282">
        <f t="shared" si="376"/>
        <v>0</v>
      </c>
      <c r="R328" s="220" t="e">
        <f t="shared" si="377"/>
        <v>#DIV/0!</v>
      </c>
      <c r="S328" s="444"/>
      <c r="T328" s="445"/>
      <c r="U328" s="283">
        <v>0</v>
      </c>
      <c r="V328" s="283">
        <v>0</v>
      </c>
      <c r="W328" s="150">
        <f>IFERROR(((V328/U328)*1),0)</f>
        <v>0</v>
      </c>
      <c r="X328" s="442"/>
    </row>
    <row r="329" spans="1:24" ht="15.75" hidden="1" thickBot="1" x14ac:dyDescent="0.3">
      <c r="A329" s="440"/>
      <c r="B329" s="441"/>
      <c r="C329" s="425"/>
      <c r="D329" s="425"/>
      <c r="E329" s="148" t="s">
        <v>287</v>
      </c>
      <c r="F329" s="239">
        <v>0</v>
      </c>
      <c r="G329" s="239">
        <v>0</v>
      </c>
      <c r="H329" s="149">
        <f t="shared" si="372"/>
        <v>0</v>
      </c>
      <c r="I329" s="220" t="e">
        <f t="shared" si="373"/>
        <v>#DIV/0!</v>
      </c>
      <c r="J329" s="283">
        <v>0</v>
      </c>
      <c r="K329" s="283">
        <v>0</v>
      </c>
      <c r="L329" s="282">
        <f t="shared" si="374"/>
        <v>0</v>
      </c>
      <c r="M329" s="220" t="e">
        <f t="shared" si="375"/>
        <v>#DIV/0!</v>
      </c>
      <c r="N329" s="428"/>
      <c r="O329" s="283">
        <v>0</v>
      </c>
      <c r="P329" s="283">
        <v>0</v>
      </c>
      <c r="Q329" s="282">
        <f t="shared" si="376"/>
        <v>0</v>
      </c>
      <c r="R329" s="220" t="e">
        <f t="shared" si="377"/>
        <v>#DIV/0!</v>
      </c>
      <c r="S329" s="444"/>
      <c r="T329" s="445"/>
      <c r="U329" s="283">
        <v>0</v>
      </c>
      <c r="V329" s="283">
        <v>0</v>
      </c>
      <c r="W329" s="150">
        <f>IFERROR(((V329/U329)*1),0)</f>
        <v>0</v>
      </c>
      <c r="X329" s="443"/>
    </row>
    <row r="330" spans="1:24" ht="15.75" hidden="1" thickBot="1" x14ac:dyDescent="0.3">
      <c r="A330" s="437" t="s">
        <v>288</v>
      </c>
      <c r="B330" s="438"/>
      <c r="C330" s="439"/>
      <c r="D330" s="279"/>
      <c r="E330" s="151"/>
      <c r="F330" s="241">
        <f>SUM(F325:F329)</f>
        <v>0</v>
      </c>
      <c r="G330" s="241">
        <f t="shared" ref="G330:H330" si="379">SUM(G325:G329)</f>
        <v>0</v>
      </c>
      <c r="H330" s="152">
        <f t="shared" si="379"/>
        <v>0</v>
      </c>
      <c r="I330" s="221">
        <v>1</v>
      </c>
      <c r="J330" s="207">
        <f t="shared" ref="J330:L330" si="380">SUM(J325:J329)</f>
        <v>0</v>
      </c>
      <c r="K330" s="207">
        <f t="shared" si="380"/>
        <v>0</v>
      </c>
      <c r="L330" s="207">
        <f t="shared" si="380"/>
        <v>0</v>
      </c>
      <c r="M330" s="221">
        <v>1</v>
      </c>
      <c r="N330" s="207">
        <f>N325</f>
        <v>0</v>
      </c>
      <c r="O330" s="207">
        <f t="shared" ref="O330:Q330" si="381">SUM(O325:O329)</f>
        <v>0</v>
      </c>
      <c r="P330" s="207">
        <f t="shared" si="381"/>
        <v>0</v>
      </c>
      <c r="Q330" s="207">
        <f t="shared" si="381"/>
        <v>0</v>
      </c>
      <c r="R330" s="221">
        <v>1</v>
      </c>
      <c r="S330" s="207">
        <f>S325</f>
        <v>0</v>
      </c>
      <c r="T330" s="217">
        <f>T325</f>
        <v>0</v>
      </c>
      <c r="U330" s="211">
        <f>SUM(U325:U329)</f>
        <v>0</v>
      </c>
      <c r="V330" s="212">
        <f>SUM(V325:V329)</f>
        <v>0</v>
      </c>
      <c r="W330" s="153">
        <f>IFERROR(((V330/U330)*1),0)</f>
        <v>0</v>
      </c>
      <c r="X330" s="307">
        <f>IFERROR(((1-(1-T330)*W330)*1),0)</f>
        <v>1</v>
      </c>
    </row>
    <row r="331" spans="1:24" ht="15.75" hidden="1" thickBot="1" x14ac:dyDescent="0.3">
      <c r="A331" s="440">
        <f>A325+1</f>
        <v>55</v>
      </c>
      <c r="B331" s="441"/>
      <c r="C331" s="425"/>
      <c r="D331" s="425"/>
      <c r="E331" s="148" t="s">
        <v>283</v>
      </c>
      <c r="F331" s="239">
        <v>0</v>
      </c>
      <c r="G331" s="239">
        <v>0</v>
      </c>
      <c r="H331" s="149">
        <f>F331+G331</f>
        <v>0</v>
      </c>
      <c r="I331" s="220" t="e">
        <f>H331/$H$336</f>
        <v>#DIV/0!</v>
      </c>
      <c r="J331" s="283">
        <v>0</v>
      </c>
      <c r="K331" s="283">
        <v>0</v>
      </c>
      <c r="L331" s="282">
        <f>J331+K331</f>
        <v>0</v>
      </c>
      <c r="M331" s="220" t="e">
        <f>L331/$L$336</f>
        <v>#DIV/0!</v>
      </c>
      <c r="N331" s="428">
        <v>0</v>
      </c>
      <c r="O331" s="283">
        <v>0</v>
      </c>
      <c r="P331" s="283">
        <v>0</v>
      </c>
      <c r="Q331" s="282">
        <f>O331+P331</f>
        <v>0</v>
      </c>
      <c r="R331" s="220" t="e">
        <f>Q331/$Q$336</f>
        <v>#DIV/0!</v>
      </c>
      <c r="S331" s="444">
        <f>N336-Q336</f>
        <v>0</v>
      </c>
      <c r="T331" s="445">
        <f>IFERROR((S331/N336),0)</f>
        <v>0</v>
      </c>
      <c r="U331" s="283">
        <v>0</v>
      </c>
      <c r="V331" s="283">
        <v>0</v>
      </c>
      <c r="W331" s="150">
        <f>IFERROR(((V331/U331)*1),0)</f>
        <v>0</v>
      </c>
      <c r="X331" s="446"/>
    </row>
    <row r="332" spans="1:24" ht="15.75" hidden="1" thickBot="1" x14ac:dyDescent="0.3">
      <c r="A332" s="440"/>
      <c r="B332" s="441"/>
      <c r="C332" s="425"/>
      <c r="D332" s="425"/>
      <c r="E332" s="148" t="s">
        <v>284</v>
      </c>
      <c r="F332" s="239">
        <v>0</v>
      </c>
      <c r="G332" s="239">
        <v>0</v>
      </c>
      <c r="H332" s="149">
        <f t="shared" ref="H332:H335" si="382">F332+G332</f>
        <v>0</v>
      </c>
      <c r="I332" s="220" t="e">
        <f t="shared" ref="I332:I335" si="383">H332/$H$336</f>
        <v>#DIV/0!</v>
      </c>
      <c r="J332" s="283">
        <v>0</v>
      </c>
      <c r="K332" s="283">
        <v>0</v>
      </c>
      <c r="L332" s="282">
        <f t="shared" ref="L332:L335" si="384">J332+K332</f>
        <v>0</v>
      </c>
      <c r="M332" s="220" t="e">
        <f t="shared" ref="M332:M335" si="385">L332/$L$336</f>
        <v>#DIV/0!</v>
      </c>
      <c r="N332" s="428"/>
      <c r="O332" s="283">
        <v>0</v>
      </c>
      <c r="P332" s="283">
        <v>0</v>
      </c>
      <c r="Q332" s="282">
        <f t="shared" ref="Q332:Q335" si="386">O332+P332</f>
        <v>0</v>
      </c>
      <c r="R332" s="220" t="e">
        <f t="shared" ref="R332:R335" si="387">Q332/$Q$336</f>
        <v>#DIV/0!</v>
      </c>
      <c r="S332" s="444"/>
      <c r="T332" s="445"/>
      <c r="U332" s="283">
        <v>0</v>
      </c>
      <c r="V332" s="283">
        <v>0</v>
      </c>
      <c r="W332" s="150">
        <f t="shared" ref="W332:W333" si="388">IFERROR(((V332/U332)*1),0)</f>
        <v>0</v>
      </c>
      <c r="X332" s="442"/>
    </row>
    <row r="333" spans="1:24" ht="15.75" hidden="1" thickBot="1" x14ac:dyDescent="0.3">
      <c r="A333" s="440"/>
      <c r="B333" s="441"/>
      <c r="C333" s="425"/>
      <c r="D333" s="425"/>
      <c r="E333" s="148" t="s">
        <v>285</v>
      </c>
      <c r="F333" s="239">
        <v>0</v>
      </c>
      <c r="G333" s="239">
        <v>0</v>
      </c>
      <c r="H333" s="149">
        <f t="shared" si="382"/>
        <v>0</v>
      </c>
      <c r="I333" s="220" t="e">
        <f t="shared" si="383"/>
        <v>#DIV/0!</v>
      </c>
      <c r="J333" s="283">
        <v>0</v>
      </c>
      <c r="K333" s="283">
        <v>0</v>
      </c>
      <c r="L333" s="282">
        <f t="shared" si="384"/>
        <v>0</v>
      </c>
      <c r="M333" s="220" t="e">
        <f t="shared" si="385"/>
        <v>#DIV/0!</v>
      </c>
      <c r="N333" s="428"/>
      <c r="O333" s="283">
        <v>0</v>
      </c>
      <c r="P333" s="283">
        <v>0</v>
      </c>
      <c r="Q333" s="282">
        <f t="shared" si="386"/>
        <v>0</v>
      </c>
      <c r="R333" s="220" t="e">
        <f t="shared" si="387"/>
        <v>#DIV/0!</v>
      </c>
      <c r="S333" s="444"/>
      <c r="T333" s="445"/>
      <c r="U333" s="283">
        <v>0</v>
      </c>
      <c r="V333" s="283">
        <v>0</v>
      </c>
      <c r="W333" s="150">
        <f t="shared" si="388"/>
        <v>0</v>
      </c>
      <c r="X333" s="442"/>
    </row>
    <row r="334" spans="1:24" ht="15.75" hidden="1" thickBot="1" x14ac:dyDescent="0.3">
      <c r="A334" s="440"/>
      <c r="B334" s="441"/>
      <c r="C334" s="425"/>
      <c r="D334" s="425"/>
      <c r="E334" s="148" t="s">
        <v>286</v>
      </c>
      <c r="F334" s="239">
        <v>0</v>
      </c>
      <c r="G334" s="239">
        <v>0</v>
      </c>
      <c r="H334" s="149">
        <f t="shared" si="382"/>
        <v>0</v>
      </c>
      <c r="I334" s="220" t="e">
        <f t="shared" si="383"/>
        <v>#DIV/0!</v>
      </c>
      <c r="J334" s="283">
        <v>0</v>
      </c>
      <c r="K334" s="283">
        <v>0</v>
      </c>
      <c r="L334" s="282">
        <f t="shared" si="384"/>
        <v>0</v>
      </c>
      <c r="M334" s="220" t="e">
        <f t="shared" si="385"/>
        <v>#DIV/0!</v>
      </c>
      <c r="N334" s="428"/>
      <c r="O334" s="283">
        <v>0</v>
      </c>
      <c r="P334" s="283">
        <v>0</v>
      </c>
      <c r="Q334" s="282">
        <f t="shared" si="386"/>
        <v>0</v>
      </c>
      <c r="R334" s="220" t="e">
        <f t="shared" si="387"/>
        <v>#DIV/0!</v>
      </c>
      <c r="S334" s="444"/>
      <c r="T334" s="445"/>
      <c r="U334" s="283">
        <v>0</v>
      </c>
      <c r="V334" s="283">
        <v>0</v>
      </c>
      <c r="W334" s="150">
        <f>IFERROR(((V334/U334)*1),0)</f>
        <v>0</v>
      </c>
      <c r="X334" s="442"/>
    </row>
    <row r="335" spans="1:24" ht="15.75" hidden="1" thickBot="1" x14ac:dyDescent="0.3">
      <c r="A335" s="440"/>
      <c r="B335" s="441"/>
      <c r="C335" s="425"/>
      <c r="D335" s="425"/>
      <c r="E335" s="148" t="s">
        <v>287</v>
      </c>
      <c r="F335" s="239">
        <v>0</v>
      </c>
      <c r="G335" s="239">
        <v>0</v>
      </c>
      <c r="H335" s="149">
        <f t="shared" si="382"/>
        <v>0</v>
      </c>
      <c r="I335" s="220" t="e">
        <f t="shared" si="383"/>
        <v>#DIV/0!</v>
      </c>
      <c r="J335" s="283">
        <v>0</v>
      </c>
      <c r="K335" s="283">
        <v>0</v>
      </c>
      <c r="L335" s="282">
        <f t="shared" si="384"/>
        <v>0</v>
      </c>
      <c r="M335" s="220" t="e">
        <f t="shared" si="385"/>
        <v>#DIV/0!</v>
      </c>
      <c r="N335" s="428"/>
      <c r="O335" s="283">
        <v>0</v>
      </c>
      <c r="P335" s="283">
        <v>0</v>
      </c>
      <c r="Q335" s="282">
        <f t="shared" si="386"/>
        <v>0</v>
      </c>
      <c r="R335" s="220" t="e">
        <f t="shared" si="387"/>
        <v>#DIV/0!</v>
      </c>
      <c r="S335" s="444"/>
      <c r="T335" s="445"/>
      <c r="U335" s="283">
        <v>0</v>
      </c>
      <c r="V335" s="283">
        <v>0</v>
      </c>
      <c r="W335" s="150">
        <f>IFERROR(((V335/U335)*1),0)</f>
        <v>0</v>
      </c>
      <c r="X335" s="443"/>
    </row>
    <row r="336" spans="1:24" ht="15.75" hidden="1" thickBot="1" x14ac:dyDescent="0.3">
      <c r="A336" s="437" t="s">
        <v>288</v>
      </c>
      <c r="B336" s="438"/>
      <c r="C336" s="439"/>
      <c r="D336" s="279"/>
      <c r="E336" s="151"/>
      <c r="F336" s="241">
        <f>SUM(F331:F335)</f>
        <v>0</v>
      </c>
      <c r="G336" s="241">
        <f t="shared" ref="G336:H336" si="389">SUM(G331:G335)</f>
        <v>0</v>
      </c>
      <c r="H336" s="152">
        <f t="shared" si="389"/>
        <v>0</v>
      </c>
      <c r="I336" s="221">
        <v>1</v>
      </c>
      <c r="J336" s="207">
        <f t="shared" ref="J336:L336" si="390">SUM(J331:J335)</f>
        <v>0</v>
      </c>
      <c r="K336" s="207">
        <f t="shared" si="390"/>
        <v>0</v>
      </c>
      <c r="L336" s="207">
        <f t="shared" si="390"/>
        <v>0</v>
      </c>
      <c r="M336" s="221">
        <v>1</v>
      </c>
      <c r="N336" s="207">
        <f>N331</f>
        <v>0</v>
      </c>
      <c r="O336" s="207">
        <f t="shared" ref="O336:Q336" si="391">SUM(O331:O335)</f>
        <v>0</v>
      </c>
      <c r="P336" s="207">
        <f t="shared" si="391"/>
        <v>0</v>
      </c>
      <c r="Q336" s="207">
        <f t="shared" si="391"/>
        <v>0</v>
      </c>
      <c r="R336" s="221">
        <v>1</v>
      </c>
      <c r="S336" s="207">
        <f>S331</f>
        <v>0</v>
      </c>
      <c r="T336" s="217">
        <f>T331</f>
        <v>0</v>
      </c>
      <c r="U336" s="211">
        <f>SUM(U331:U335)</f>
        <v>0</v>
      </c>
      <c r="V336" s="212">
        <f>SUM(V331:V335)</f>
        <v>0</v>
      </c>
      <c r="W336" s="153">
        <f>IFERROR(((V336/U336)*1),0)</f>
        <v>0</v>
      </c>
      <c r="X336" s="307">
        <f>IFERROR(((1-(1-T336)*W336)*1),0)</f>
        <v>1</v>
      </c>
    </row>
    <row r="337" spans="1:24" ht="15.75" hidden="1" thickBot="1" x14ac:dyDescent="0.3">
      <c r="A337" s="440">
        <f>A331+1</f>
        <v>56</v>
      </c>
      <c r="B337" s="441"/>
      <c r="C337" s="425"/>
      <c r="D337" s="425"/>
      <c r="E337" s="148" t="s">
        <v>283</v>
      </c>
      <c r="F337" s="239">
        <v>0</v>
      </c>
      <c r="G337" s="239">
        <v>0</v>
      </c>
      <c r="H337" s="149">
        <f>F337+G337</f>
        <v>0</v>
      </c>
      <c r="I337" s="220" t="e">
        <f>H337/$H$342</f>
        <v>#DIV/0!</v>
      </c>
      <c r="J337" s="283">
        <v>0</v>
      </c>
      <c r="K337" s="283">
        <v>0</v>
      </c>
      <c r="L337" s="282">
        <f>J337+K337</f>
        <v>0</v>
      </c>
      <c r="M337" s="220" t="e">
        <f>L337/$L$342</f>
        <v>#DIV/0!</v>
      </c>
      <c r="N337" s="428">
        <v>0</v>
      </c>
      <c r="O337" s="283">
        <v>0</v>
      </c>
      <c r="P337" s="283">
        <v>0</v>
      </c>
      <c r="Q337" s="282">
        <f>O337+P337</f>
        <v>0</v>
      </c>
      <c r="R337" s="220" t="e">
        <f>Q337/$Q$342</f>
        <v>#DIV/0!</v>
      </c>
      <c r="S337" s="444">
        <f>N342-Q342</f>
        <v>0</v>
      </c>
      <c r="T337" s="445">
        <f>IFERROR((S337/N342),0)</f>
        <v>0</v>
      </c>
      <c r="U337" s="283">
        <v>0</v>
      </c>
      <c r="V337" s="283">
        <v>0</v>
      </c>
      <c r="W337" s="150">
        <f>IFERROR(((V337/U337)*1),0)</f>
        <v>0</v>
      </c>
      <c r="X337" s="446"/>
    </row>
    <row r="338" spans="1:24" ht="15.75" hidden="1" thickBot="1" x14ac:dyDescent="0.3">
      <c r="A338" s="440"/>
      <c r="B338" s="441"/>
      <c r="C338" s="425"/>
      <c r="D338" s="425"/>
      <c r="E338" s="148" t="s">
        <v>284</v>
      </c>
      <c r="F338" s="239">
        <v>0</v>
      </c>
      <c r="G338" s="239">
        <v>0</v>
      </c>
      <c r="H338" s="149">
        <f t="shared" ref="H338:H341" si="392">F338+G338</f>
        <v>0</v>
      </c>
      <c r="I338" s="220" t="e">
        <f t="shared" ref="I338:I341" si="393">H338/$H$342</f>
        <v>#DIV/0!</v>
      </c>
      <c r="J338" s="283">
        <v>0</v>
      </c>
      <c r="K338" s="283">
        <v>0</v>
      </c>
      <c r="L338" s="282">
        <f t="shared" ref="L338:L341" si="394">J338+K338</f>
        <v>0</v>
      </c>
      <c r="M338" s="220" t="e">
        <f t="shared" ref="M338:M341" si="395">L338/$L$342</f>
        <v>#DIV/0!</v>
      </c>
      <c r="N338" s="428"/>
      <c r="O338" s="283">
        <v>0</v>
      </c>
      <c r="P338" s="283">
        <v>0</v>
      </c>
      <c r="Q338" s="282">
        <f t="shared" ref="Q338:Q341" si="396">O338+P338</f>
        <v>0</v>
      </c>
      <c r="R338" s="220" t="e">
        <f t="shared" ref="R338:R341" si="397">Q338/$Q$342</f>
        <v>#DIV/0!</v>
      </c>
      <c r="S338" s="444"/>
      <c r="T338" s="445"/>
      <c r="U338" s="283">
        <v>0</v>
      </c>
      <c r="V338" s="283">
        <v>0</v>
      </c>
      <c r="W338" s="150">
        <f t="shared" ref="W338:W339" si="398">IFERROR(((V338/U338)*1),0)</f>
        <v>0</v>
      </c>
      <c r="X338" s="442"/>
    </row>
    <row r="339" spans="1:24" ht="15.75" hidden="1" thickBot="1" x14ac:dyDescent="0.3">
      <c r="A339" s="440"/>
      <c r="B339" s="441"/>
      <c r="C339" s="425"/>
      <c r="D339" s="425"/>
      <c r="E339" s="148" t="s">
        <v>285</v>
      </c>
      <c r="F339" s="239">
        <v>0</v>
      </c>
      <c r="G339" s="239">
        <v>0</v>
      </c>
      <c r="H339" s="149">
        <f t="shared" si="392"/>
        <v>0</v>
      </c>
      <c r="I339" s="220" t="e">
        <f t="shared" si="393"/>
        <v>#DIV/0!</v>
      </c>
      <c r="J339" s="283">
        <v>0</v>
      </c>
      <c r="K339" s="283">
        <v>0</v>
      </c>
      <c r="L339" s="282">
        <f t="shared" si="394"/>
        <v>0</v>
      </c>
      <c r="M339" s="220" t="e">
        <f t="shared" si="395"/>
        <v>#DIV/0!</v>
      </c>
      <c r="N339" s="428"/>
      <c r="O339" s="283">
        <v>0</v>
      </c>
      <c r="P339" s="283">
        <v>0</v>
      </c>
      <c r="Q339" s="282">
        <f t="shared" si="396"/>
        <v>0</v>
      </c>
      <c r="R339" s="220" t="e">
        <f t="shared" si="397"/>
        <v>#DIV/0!</v>
      </c>
      <c r="S339" s="444"/>
      <c r="T339" s="445"/>
      <c r="U339" s="283">
        <v>0</v>
      </c>
      <c r="V339" s="283">
        <v>0</v>
      </c>
      <c r="W339" s="150">
        <f t="shared" si="398"/>
        <v>0</v>
      </c>
      <c r="X339" s="442"/>
    </row>
    <row r="340" spans="1:24" ht="15.75" hidden="1" thickBot="1" x14ac:dyDescent="0.3">
      <c r="A340" s="440"/>
      <c r="B340" s="441"/>
      <c r="C340" s="425"/>
      <c r="D340" s="425"/>
      <c r="E340" s="148" t="s">
        <v>286</v>
      </c>
      <c r="F340" s="239">
        <v>0</v>
      </c>
      <c r="G340" s="239">
        <v>0</v>
      </c>
      <c r="H340" s="149">
        <f t="shared" si="392"/>
        <v>0</v>
      </c>
      <c r="I340" s="220" t="e">
        <f t="shared" si="393"/>
        <v>#DIV/0!</v>
      </c>
      <c r="J340" s="283">
        <v>0</v>
      </c>
      <c r="K340" s="283">
        <v>0</v>
      </c>
      <c r="L340" s="282">
        <f t="shared" si="394"/>
        <v>0</v>
      </c>
      <c r="M340" s="220" t="e">
        <f t="shared" si="395"/>
        <v>#DIV/0!</v>
      </c>
      <c r="N340" s="428"/>
      <c r="O340" s="283">
        <v>0</v>
      </c>
      <c r="P340" s="283">
        <v>0</v>
      </c>
      <c r="Q340" s="282">
        <f t="shared" si="396"/>
        <v>0</v>
      </c>
      <c r="R340" s="220" t="e">
        <f t="shared" si="397"/>
        <v>#DIV/0!</v>
      </c>
      <c r="S340" s="444"/>
      <c r="T340" s="445"/>
      <c r="U340" s="283">
        <v>0</v>
      </c>
      <c r="V340" s="283">
        <v>0</v>
      </c>
      <c r="W340" s="150">
        <f>IFERROR(((V340/U340)*1),0)</f>
        <v>0</v>
      </c>
      <c r="X340" s="442"/>
    </row>
    <row r="341" spans="1:24" ht="15.75" hidden="1" thickBot="1" x14ac:dyDescent="0.3">
      <c r="A341" s="440"/>
      <c r="B341" s="441"/>
      <c r="C341" s="425"/>
      <c r="D341" s="425"/>
      <c r="E341" s="148" t="s">
        <v>287</v>
      </c>
      <c r="F341" s="239">
        <v>0</v>
      </c>
      <c r="G341" s="239">
        <v>0</v>
      </c>
      <c r="H341" s="149">
        <f t="shared" si="392"/>
        <v>0</v>
      </c>
      <c r="I341" s="220" t="e">
        <f t="shared" si="393"/>
        <v>#DIV/0!</v>
      </c>
      <c r="J341" s="283">
        <v>0</v>
      </c>
      <c r="K341" s="283">
        <v>0</v>
      </c>
      <c r="L341" s="282">
        <f t="shared" si="394"/>
        <v>0</v>
      </c>
      <c r="M341" s="220" t="e">
        <f t="shared" si="395"/>
        <v>#DIV/0!</v>
      </c>
      <c r="N341" s="428"/>
      <c r="O341" s="283">
        <v>0</v>
      </c>
      <c r="P341" s="283">
        <v>0</v>
      </c>
      <c r="Q341" s="282">
        <f t="shared" si="396"/>
        <v>0</v>
      </c>
      <c r="R341" s="220" t="e">
        <f t="shared" si="397"/>
        <v>#DIV/0!</v>
      </c>
      <c r="S341" s="444"/>
      <c r="T341" s="445"/>
      <c r="U341" s="283">
        <v>0</v>
      </c>
      <c r="V341" s="283">
        <v>0</v>
      </c>
      <c r="W341" s="150">
        <f>IFERROR(((V341/U341)*1),0)</f>
        <v>0</v>
      </c>
      <c r="X341" s="443"/>
    </row>
    <row r="342" spans="1:24" ht="15.75" hidden="1" thickBot="1" x14ac:dyDescent="0.3">
      <c r="A342" s="437" t="s">
        <v>288</v>
      </c>
      <c r="B342" s="438"/>
      <c r="C342" s="439"/>
      <c r="D342" s="279"/>
      <c r="E342" s="151"/>
      <c r="F342" s="241">
        <f>SUM(F337:F341)</f>
        <v>0</v>
      </c>
      <c r="G342" s="241">
        <f t="shared" ref="G342:H342" si="399">SUM(G337:G341)</f>
        <v>0</v>
      </c>
      <c r="H342" s="152">
        <f t="shared" si="399"/>
        <v>0</v>
      </c>
      <c r="I342" s="221">
        <v>1</v>
      </c>
      <c r="J342" s="207">
        <f t="shared" ref="J342:L342" si="400">SUM(J337:J341)</f>
        <v>0</v>
      </c>
      <c r="K342" s="207">
        <f t="shared" si="400"/>
        <v>0</v>
      </c>
      <c r="L342" s="207">
        <f t="shared" si="400"/>
        <v>0</v>
      </c>
      <c r="M342" s="221">
        <v>1</v>
      </c>
      <c r="N342" s="207">
        <f>N337</f>
        <v>0</v>
      </c>
      <c r="O342" s="207">
        <f t="shared" ref="O342:Q342" si="401">SUM(O337:O341)</f>
        <v>0</v>
      </c>
      <c r="P342" s="207">
        <f t="shared" si="401"/>
        <v>0</v>
      </c>
      <c r="Q342" s="207">
        <f t="shared" si="401"/>
        <v>0</v>
      </c>
      <c r="R342" s="221">
        <v>1</v>
      </c>
      <c r="S342" s="207">
        <f>S337</f>
        <v>0</v>
      </c>
      <c r="T342" s="217">
        <f>T337</f>
        <v>0</v>
      </c>
      <c r="U342" s="211">
        <f>SUM(U337:U341)</f>
        <v>0</v>
      </c>
      <c r="V342" s="212">
        <f>SUM(V337:V341)</f>
        <v>0</v>
      </c>
      <c r="W342" s="153">
        <f>IFERROR(((V342/U342)*1),0)</f>
        <v>0</v>
      </c>
      <c r="X342" s="307">
        <f>IFERROR(((1-(1-T342)*W342)*1),0)</f>
        <v>1</v>
      </c>
    </row>
    <row r="343" spans="1:24" ht="15.75" hidden="1" thickBot="1" x14ac:dyDescent="0.3">
      <c r="A343" s="440">
        <f>A337+1</f>
        <v>57</v>
      </c>
      <c r="B343" s="441"/>
      <c r="C343" s="425"/>
      <c r="D343" s="425"/>
      <c r="E343" s="148" t="s">
        <v>283</v>
      </c>
      <c r="F343" s="239">
        <v>0</v>
      </c>
      <c r="G343" s="239">
        <v>0</v>
      </c>
      <c r="H343" s="149">
        <f>F343+G343</f>
        <v>0</v>
      </c>
      <c r="I343" s="220" t="e">
        <f>H343/$H$3628</f>
        <v>#DIV/0!</v>
      </c>
      <c r="J343" s="283">
        <v>0</v>
      </c>
      <c r="K343" s="283">
        <v>0</v>
      </c>
      <c r="L343" s="282">
        <f>J343+K343</f>
        <v>0</v>
      </c>
      <c r="M343" s="220" t="e">
        <f>L343/$L$348</f>
        <v>#DIV/0!</v>
      </c>
      <c r="N343" s="428">
        <v>0</v>
      </c>
      <c r="O343" s="283">
        <v>0</v>
      </c>
      <c r="P343" s="283">
        <v>0</v>
      </c>
      <c r="Q343" s="282">
        <f>O343+P343</f>
        <v>0</v>
      </c>
      <c r="R343" s="220" t="e">
        <f>Q343/$Q$348</f>
        <v>#DIV/0!</v>
      </c>
      <c r="S343" s="444">
        <f>N348-Q348</f>
        <v>0</v>
      </c>
      <c r="T343" s="445">
        <f>IFERROR((S343/N348),0)</f>
        <v>0</v>
      </c>
      <c r="U343" s="283">
        <v>0</v>
      </c>
      <c r="V343" s="283">
        <v>0</v>
      </c>
      <c r="W343" s="150">
        <f>IFERROR(((V343/U343)*1),0)</f>
        <v>0</v>
      </c>
      <c r="X343" s="446"/>
    </row>
    <row r="344" spans="1:24" ht="15.75" hidden="1" thickBot="1" x14ac:dyDescent="0.3">
      <c r="A344" s="440"/>
      <c r="B344" s="441"/>
      <c r="C344" s="425"/>
      <c r="D344" s="425"/>
      <c r="E344" s="148" t="s">
        <v>284</v>
      </c>
      <c r="F344" s="239">
        <v>0</v>
      </c>
      <c r="G344" s="239">
        <v>0</v>
      </c>
      <c r="H344" s="149">
        <f t="shared" ref="H344:H347" si="402">F344+G344</f>
        <v>0</v>
      </c>
      <c r="I344" s="220" t="e">
        <f>H344/$H$3628</f>
        <v>#DIV/0!</v>
      </c>
      <c r="J344" s="283">
        <v>0</v>
      </c>
      <c r="K344" s="283">
        <v>0</v>
      </c>
      <c r="L344" s="282">
        <f t="shared" ref="L344:L347" si="403">J344+K344</f>
        <v>0</v>
      </c>
      <c r="M344" s="220" t="e">
        <f t="shared" ref="M344:M347" si="404">L344/$L$348</f>
        <v>#DIV/0!</v>
      </c>
      <c r="N344" s="428"/>
      <c r="O344" s="283">
        <v>0</v>
      </c>
      <c r="P344" s="283">
        <v>0</v>
      </c>
      <c r="Q344" s="282">
        <f t="shared" ref="Q344:Q347" si="405">O344+P344</f>
        <v>0</v>
      </c>
      <c r="R344" s="220" t="e">
        <f t="shared" ref="R344:R347" si="406">Q344/$Q$348</f>
        <v>#DIV/0!</v>
      </c>
      <c r="S344" s="444"/>
      <c r="T344" s="445"/>
      <c r="U344" s="283">
        <v>0</v>
      </c>
      <c r="V344" s="283">
        <v>0</v>
      </c>
      <c r="W344" s="150">
        <f t="shared" ref="W344:W345" si="407">IFERROR(((V344/U344)*1),0)</f>
        <v>0</v>
      </c>
      <c r="X344" s="442"/>
    </row>
    <row r="345" spans="1:24" ht="15.75" hidden="1" thickBot="1" x14ac:dyDescent="0.3">
      <c r="A345" s="440"/>
      <c r="B345" s="441"/>
      <c r="C345" s="425"/>
      <c r="D345" s="425"/>
      <c r="E345" s="148" t="s">
        <v>285</v>
      </c>
      <c r="F345" s="239">
        <v>0</v>
      </c>
      <c r="G345" s="239">
        <v>0</v>
      </c>
      <c r="H345" s="149">
        <f t="shared" si="402"/>
        <v>0</v>
      </c>
      <c r="I345" s="220" t="e">
        <f>H345/$H$3628</f>
        <v>#DIV/0!</v>
      </c>
      <c r="J345" s="283">
        <v>0</v>
      </c>
      <c r="K345" s="283">
        <v>0</v>
      </c>
      <c r="L345" s="282">
        <f t="shared" si="403"/>
        <v>0</v>
      </c>
      <c r="M345" s="220" t="e">
        <f t="shared" si="404"/>
        <v>#DIV/0!</v>
      </c>
      <c r="N345" s="428"/>
      <c r="O345" s="283">
        <v>0</v>
      </c>
      <c r="P345" s="283">
        <v>0</v>
      </c>
      <c r="Q345" s="282">
        <f t="shared" si="405"/>
        <v>0</v>
      </c>
      <c r="R345" s="220" t="e">
        <f t="shared" si="406"/>
        <v>#DIV/0!</v>
      </c>
      <c r="S345" s="444"/>
      <c r="T345" s="445"/>
      <c r="U345" s="283">
        <v>0</v>
      </c>
      <c r="V345" s="283">
        <v>0</v>
      </c>
      <c r="W345" s="150">
        <f t="shared" si="407"/>
        <v>0</v>
      </c>
      <c r="X345" s="442"/>
    </row>
    <row r="346" spans="1:24" ht="15.75" hidden="1" thickBot="1" x14ac:dyDescent="0.3">
      <c r="A346" s="440"/>
      <c r="B346" s="441"/>
      <c r="C346" s="425"/>
      <c r="D346" s="425"/>
      <c r="E346" s="148" t="s">
        <v>286</v>
      </c>
      <c r="F346" s="239">
        <v>0</v>
      </c>
      <c r="G346" s="239">
        <v>0</v>
      </c>
      <c r="H346" s="149">
        <f t="shared" si="402"/>
        <v>0</v>
      </c>
      <c r="I346" s="220" t="e">
        <f>H346/$H$3628</f>
        <v>#DIV/0!</v>
      </c>
      <c r="J346" s="283">
        <v>0</v>
      </c>
      <c r="K346" s="283">
        <v>0</v>
      </c>
      <c r="L346" s="282">
        <f t="shared" si="403"/>
        <v>0</v>
      </c>
      <c r="M346" s="220" t="e">
        <f t="shared" si="404"/>
        <v>#DIV/0!</v>
      </c>
      <c r="N346" s="428"/>
      <c r="O346" s="283">
        <v>0</v>
      </c>
      <c r="P346" s="283">
        <v>0</v>
      </c>
      <c r="Q346" s="282">
        <f t="shared" si="405"/>
        <v>0</v>
      </c>
      <c r="R346" s="220" t="e">
        <f t="shared" si="406"/>
        <v>#DIV/0!</v>
      </c>
      <c r="S346" s="444"/>
      <c r="T346" s="445"/>
      <c r="U346" s="283">
        <v>0</v>
      </c>
      <c r="V346" s="283">
        <v>0</v>
      </c>
      <c r="W346" s="150">
        <f>IFERROR(((V346/U346)*1),0)</f>
        <v>0</v>
      </c>
      <c r="X346" s="442"/>
    </row>
    <row r="347" spans="1:24" ht="15.75" hidden="1" thickBot="1" x14ac:dyDescent="0.3">
      <c r="A347" s="440"/>
      <c r="B347" s="441"/>
      <c r="C347" s="425"/>
      <c r="D347" s="425"/>
      <c r="E347" s="148" t="s">
        <v>287</v>
      </c>
      <c r="F347" s="239">
        <v>0</v>
      </c>
      <c r="G347" s="239">
        <v>0</v>
      </c>
      <c r="H347" s="149">
        <f t="shared" si="402"/>
        <v>0</v>
      </c>
      <c r="I347" s="220" t="e">
        <f>H347/$H$3628</f>
        <v>#DIV/0!</v>
      </c>
      <c r="J347" s="283">
        <v>0</v>
      </c>
      <c r="K347" s="283">
        <v>0</v>
      </c>
      <c r="L347" s="282">
        <f t="shared" si="403"/>
        <v>0</v>
      </c>
      <c r="M347" s="220" t="e">
        <f t="shared" si="404"/>
        <v>#DIV/0!</v>
      </c>
      <c r="N347" s="428"/>
      <c r="O347" s="283">
        <v>0</v>
      </c>
      <c r="P347" s="283">
        <v>0</v>
      </c>
      <c r="Q347" s="282">
        <f t="shared" si="405"/>
        <v>0</v>
      </c>
      <c r="R347" s="220" t="e">
        <f t="shared" si="406"/>
        <v>#DIV/0!</v>
      </c>
      <c r="S347" s="444"/>
      <c r="T347" s="445"/>
      <c r="U347" s="283">
        <v>0</v>
      </c>
      <c r="V347" s="283">
        <v>0</v>
      </c>
      <c r="W347" s="150">
        <f>IFERROR(((V347/U347)*1),0)</f>
        <v>0</v>
      </c>
      <c r="X347" s="443"/>
    </row>
    <row r="348" spans="1:24" ht="15.75" hidden="1" thickBot="1" x14ac:dyDescent="0.3">
      <c r="A348" s="437" t="s">
        <v>288</v>
      </c>
      <c r="B348" s="438"/>
      <c r="C348" s="439"/>
      <c r="D348" s="279"/>
      <c r="E348" s="151"/>
      <c r="F348" s="241">
        <f>SUM(F343:F347)</f>
        <v>0</v>
      </c>
      <c r="G348" s="241">
        <f t="shared" ref="G348:H348" si="408">SUM(G343:G347)</f>
        <v>0</v>
      </c>
      <c r="H348" s="152">
        <f t="shared" si="408"/>
        <v>0</v>
      </c>
      <c r="I348" s="221">
        <v>1</v>
      </c>
      <c r="J348" s="207">
        <f t="shared" ref="J348:L348" si="409">SUM(J343:J347)</f>
        <v>0</v>
      </c>
      <c r="K348" s="207">
        <f t="shared" si="409"/>
        <v>0</v>
      </c>
      <c r="L348" s="207">
        <f t="shared" si="409"/>
        <v>0</v>
      </c>
      <c r="M348" s="221">
        <v>1</v>
      </c>
      <c r="N348" s="207">
        <f>N343</f>
        <v>0</v>
      </c>
      <c r="O348" s="207">
        <f t="shared" ref="O348:Q348" si="410">SUM(O343:O347)</f>
        <v>0</v>
      </c>
      <c r="P348" s="207">
        <f t="shared" si="410"/>
        <v>0</v>
      </c>
      <c r="Q348" s="207">
        <f t="shared" si="410"/>
        <v>0</v>
      </c>
      <c r="R348" s="221">
        <v>1</v>
      </c>
      <c r="S348" s="207">
        <f>S343</f>
        <v>0</v>
      </c>
      <c r="T348" s="217">
        <f>T343</f>
        <v>0</v>
      </c>
      <c r="U348" s="211">
        <f>SUM(U343:U347)</f>
        <v>0</v>
      </c>
      <c r="V348" s="212">
        <f>SUM(V343:V347)</f>
        <v>0</v>
      </c>
      <c r="W348" s="153">
        <f>IFERROR(((V348/U348)*1),0)</f>
        <v>0</v>
      </c>
      <c r="X348" s="307">
        <f>IFERROR(((1-(1-T348)*W348)*1),0)</f>
        <v>1</v>
      </c>
    </row>
    <row r="349" spans="1:24" ht="15.75" hidden="1" thickBot="1" x14ac:dyDescent="0.3">
      <c r="A349" s="440">
        <f>A343+1</f>
        <v>58</v>
      </c>
      <c r="B349" s="441"/>
      <c r="C349" s="425"/>
      <c r="D349" s="425"/>
      <c r="E349" s="148" t="s">
        <v>283</v>
      </c>
      <c r="F349" s="239">
        <v>0</v>
      </c>
      <c r="G349" s="239">
        <v>0</v>
      </c>
      <c r="H349" s="149">
        <f>F349+G349</f>
        <v>0</v>
      </c>
      <c r="I349" s="220" t="e">
        <f>H349/$H$354</f>
        <v>#DIV/0!</v>
      </c>
      <c r="J349" s="283">
        <v>0</v>
      </c>
      <c r="K349" s="283">
        <v>0</v>
      </c>
      <c r="L349" s="282">
        <f>J349+K349</f>
        <v>0</v>
      </c>
      <c r="M349" s="220" t="e">
        <f>L349/$L$354</f>
        <v>#DIV/0!</v>
      </c>
      <c r="N349" s="428">
        <v>0</v>
      </c>
      <c r="O349" s="283">
        <v>0</v>
      </c>
      <c r="P349" s="283">
        <v>0</v>
      </c>
      <c r="Q349" s="282">
        <f>O349+P349</f>
        <v>0</v>
      </c>
      <c r="R349" s="220" t="e">
        <f>Q349/$Q$354</f>
        <v>#DIV/0!</v>
      </c>
      <c r="S349" s="444">
        <f>N354-Q354</f>
        <v>0</v>
      </c>
      <c r="T349" s="445">
        <f>IFERROR((S349/N354),0)</f>
        <v>0</v>
      </c>
      <c r="U349" s="283">
        <v>0</v>
      </c>
      <c r="V349" s="283">
        <v>0</v>
      </c>
      <c r="W349" s="150">
        <f>IFERROR(((V349/U349)*1),0)</f>
        <v>0</v>
      </c>
      <c r="X349" s="446"/>
    </row>
    <row r="350" spans="1:24" ht="15.75" hidden="1" thickBot="1" x14ac:dyDescent="0.3">
      <c r="A350" s="440"/>
      <c r="B350" s="441"/>
      <c r="C350" s="425"/>
      <c r="D350" s="425"/>
      <c r="E350" s="148" t="s">
        <v>284</v>
      </c>
      <c r="F350" s="239">
        <v>0</v>
      </c>
      <c r="G350" s="239">
        <v>0</v>
      </c>
      <c r="H350" s="149">
        <f t="shared" ref="H350:H353" si="411">F350+G350</f>
        <v>0</v>
      </c>
      <c r="I350" s="220" t="e">
        <f t="shared" ref="I350:I353" si="412">H350/$H$354</f>
        <v>#DIV/0!</v>
      </c>
      <c r="J350" s="283">
        <v>0</v>
      </c>
      <c r="K350" s="283">
        <v>0</v>
      </c>
      <c r="L350" s="282">
        <f t="shared" ref="L350:L353" si="413">J350+K350</f>
        <v>0</v>
      </c>
      <c r="M350" s="220" t="e">
        <f t="shared" ref="M350:M353" si="414">L350/$L$354</f>
        <v>#DIV/0!</v>
      </c>
      <c r="N350" s="428"/>
      <c r="O350" s="283">
        <v>0</v>
      </c>
      <c r="P350" s="283">
        <v>0</v>
      </c>
      <c r="Q350" s="282">
        <f t="shared" ref="Q350:Q353" si="415">O350+P350</f>
        <v>0</v>
      </c>
      <c r="R350" s="220" t="e">
        <f t="shared" ref="R350:R353" si="416">Q350/$Q$354</f>
        <v>#DIV/0!</v>
      </c>
      <c r="S350" s="444"/>
      <c r="T350" s="445"/>
      <c r="U350" s="283">
        <v>0</v>
      </c>
      <c r="V350" s="283">
        <v>0</v>
      </c>
      <c r="W350" s="150">
        <f t="shared" ref="W350:W351" si="417">IFERROR(((V350/U350)*1),0)</f>
        <v>0</v>
      </c>
      <c r="X350" s="442"/>
    </row>
    <row r="351" spans="1:24" ht="15.75" hidden="1" thickBot="1" x14ac:dyDescent="0.3">
      <c r="A351" s="440"/>
      <c r="B351" s="441"/>
      <c r="C351" s="425"/>
      <c r="D351" s="425"/>
      <c r="E351" s="148" t="s">
        <v>285</v>
      </c>
      <c r="F351" s="239">
        <v>0</v>
      </c>
      <c r="G351" s="239">
        <v>0</v>
      </c>
      <c r="H351" s="149">
        <f t="shared" si="411"/>
        <v>0</v>
      </c>
      <c r="I351" s="220" t="e">
        <f t="shared" si="412"/>
        <v>#DIV/0!</v>
      </c>
      <c r="J351" s="283">
        <v>0</v>
      </c>
      <c r="K351" s="283">
        <v>0</v>
      </c>
      <c r="L351" s="282">
        <f t="shared" si="413"/>
        <v>0</v>
      </c>
      <c r="M351" s="220" t="e">
        <f t="shared" si="414"/>
        <v>#DIV/0!</v>
      </c>
      <c r="N351" s="428"/>
      <c r="O351" s="283">
        <v>0</v>
      </c>
      <c r="P351" s="283">
        <v>0</v>
      </c>
      <c r="Q351" s="282">
        <f t="shared" si="415"/>
        <v>0</v>
      </c>
      <c r="R351" s="220" t="e">
        <f t="shared" si="416"/>
        <v>#DIV/0!</v>
      </c>
      <c r="S351" s="444"/>
      <c r="T351" s="445"/>
      <c r="U351" s="283">
        <v>0</v>
      </c>
      <c r="V351" s="283">
        <v>0</v>
      </c>
      <c r="W351" s="150">
        <f t="shared" si="417"/>
        <v>0</v>
      </c>
      <c r="X351" s="442"/>
    </row>
    <row r="352" spans="1:24" ht="15.75" hidden="1" thickBot="1" x14ac:dyDescent="0.3">
      <c r="A352" s="440"/>
      <c r="B352" s="441"/>
      <c r="C352" s="425"/>
      <c r="D352" s="425"/>
      <c r="E352" s="148" t="s">
        <v>286</v>
      </c>
      <c r="F352" s="239">
        <v>0</v>
      </c>
      <c r="G352" s="239">
        <v>0</v>
      </c>
      <c r="H352" s="149">
        <f t="shared" si="411"/>
        <v>0</v>
      </c>
      <c r="I352" s="220" t="e">
        <f t="shared" si="412"/>
        <v>#DIV/0!</v>
      </c>
      <c r="J352" s="283">
        <v>0</v>
      </c>
      <c r="K352" s="283">
        <v>0</v>
      </c>
      <c r="L352" s="282">
        <f t="shared" si="413"/>
        <v>0</v>
      </c>
      <c r="M352" s="220" t="e">
        <f t="shared" si="414"/>
        <v>#DIV/0!</v>
      </c>
      <c r="N352" s="428"/>
      <c r="O352" s="283">
        <v>0</v>
      </c>
      <c r="P352" s="283">
        <v>0</v>
      </c>
      <c r="Q352" s="282">
        <f t="shared" si="415"/>
        <v>0</v>
      </c>
      <c r="R352" s="220" t="e">
        <f t="shared" si="416"/>
        <v>#DIV/0!</v>
      </c>
      <c r="S352" s="444"/>
      <c r="T352" s="445"/>
      <c r="U352" s="283">
        <v>0</v>
      </c>
      <c r="V352" s="283">
        <v>0</v>
      </c>
      <c r="W352" s="150">
        <f>IFERROR(((V352/U352)*1),0)</f>
        <v>0</v>
      </c>
      <c r="X352" s="442"/>
    </row>
    <row r="353" spans="1:24" ht="15.75" hidden="1" thickBot="1" x14ac:dyDescent="0.3">
      <c r="A353" s="440"/>
      <c r="B353" s="441"/>
      <c r="C353" s="425"/>
      <c r="D353" s="425"/>
      <c r="E353" s="148" t="s">
        <v>287</v>
      </c>
      <c r="F353" s="239">
        <v>0</v>
      </c>
      <c r="G353" s="239">
        <v>0</v>
      </c>
      <c r="H353" s="149">
        <f t="shared" si="411"/>
        <v>0</v>
      </c>
      <c r="I353" s="220" t="e">
        <f t="shared" si="412"/>
        <v>#DIV/0!</v>
      </c>
      <c r="J353" s="283">
        <v>0</v>
      </c>
      <c r="K353" s="283">
        <v>0</v>
      </c>
      <c r="L353" s="282">
        <f t="shared" si="413"/>
        <v>0</v>
      </c>
      <c r="M353" s="220" t="e">
        <f t="shared" si="414"/>
        <v>#DIV/0!</v>
      </c>
      <c r="N353" s="428"/>
      <c r="O353" s="283">
        <v>0</v>
      </c>
      <c r="P353" s="283">
        <v>0</v>
      </c>
      <c r="Q353" s="282">
        <f t="shared" si="415"/>
        <v>0</v>
      </c>
      <c r="R353" s="220" t="e">
        <f t="shared" si="416"/>
        <v>#DIV/0!</v>
      </c>
      <c r="S353" s="444"/>
      <c r="T353" s="445"/>
      <c r="U353" s="283">
        <v>0</v>
      </c>
      <c r="V353" s="283">
        <v>0</v>
      </c>
      <c r="W353" s="150">
        <f>IFERROR(((V353/U353)*1),0)</f>
        <v>0</v>
      </c>
      <c r="X353" s="443"/>
    </row>
    <row r="354" spans="1:24" ht="15.75" hidden="1" thickBot="1" x14ac:dyDescent="0.3">
      <c r="A354" s="437" t="s">
        <v>288</v>
      </c>
      <c r="B354" s="438"/>
      <c r="C354" s="439"/>
      <c r="D354" s="279"/>
      <c r="E354" s="151"/>
      <c r="F354" s="241">
        <f>SUM(F349:F353)</f>
        <v>0</v>
      </c>
      <c r="G354" s="241">
        <f t="shared" ref="G354:H354" si="418">SUM(G349:G353)</f>
        <v>0</v>
      </c>
      <c r="H354" s="152">
        <f t="shared" si="418"/>
        <v>0</v>
      </c>
      <c r="I354" s="221">
        <v>1</v>
      </c>
      <c r="J354" s="207">
        <f t="shared" ref="J354:L354" si="419">SUM(J349:J353)</f>
        <v>0</v>
      </c>
      <c r="K354" s="207">
        <f t="shared" si="419"/>
        <v>0</v>
      </c>
      <c r="L354" s="207">
        <f t="shared" si="419"/>
        <v>0</v>
      </c>
      <c r="M354" s="221">
        <v>1</v>
      </c>
      <c r="N354" s="207">
        <f>N349</f>
        <v>0</v>
      </c>
      <c r="O354" s="207">
        <f t="shared" ref="O354:Q354" si="420">SUM(O349:O353)</f>
        <v>0</v>
      </c>
      <c r="P354" s="207">
        <f t="shared" si="420"/>
        <v>0</v>
      </c>
      <c r="Q354" s="207">
        <f t="shared" si="420"/>
        <v>0</v>
      </c>
      <c r="R354" s="221">
        <v>1</v>
      </c>
      <c r="S354" s="207">
        <f>S349</f>
        <v>0</v>
      </c>
      <c r="T354" s="217">
        <f>T349</f>
        <v>0</v>
      </c>
      <c r="U354" s="211">
        <f>SUM(U349:U353)</f>
        <v>0</v>
      </c>
      <c r="V354" s="212">
        <f>SUM(V349:V353)</f>
        <v>0</v>
      </c>
      <c r="W354" s="153">
        <f>IFERROR(((V354/U354)*1),0)</f>
        <v>0</v>
      </c>
      <c r="X354" s="307">
        <f>IFERROR(((1-(1-T354)*W354)*1),0)</f>
        <v>1</v>
      </c>
    </row>
    <row r="355" spans="1:24" ht="15.75" hidden="1" thickBot="1" x14ac:dyDescent="0.3">
      <c r="A355" s="440">
        <f>A349+1</f>
        <v>59</v>
      </c>
      <c r="B355" s="441"/>
      <c r="C355" s="425"/>
      <c r="D355" s="425"/>
      <c r="E355" s="148" t="s">
        <v>283</v>
      </c>
      <c r="F355" s="239">
        <v>0</v>
      </c>
      <c r="G355" s="239">
        <v>0</v>
      </c>
      <c r="H355" s="149">
        <f>F355+G355</f>
        <v>0</v>
      </c>
      <c r="I355" s="220" t="e">
        <f>H355/$H$360</f>
        <v>#DIV/0!</v>
      </c>
      <c r="J355" s="283">
        <v>0</v>
      </c>
      <c r="K355" s="283">
        <v>0</v>
      </c>
      <c r="L355" s="282">
        <f>J355+K355</f>
        <v>0</v>
      </c>
      <c r="M355" s="220" t="e">
        <f>L355/$L$360</f>
        <v>#DIV/0!</v>
      </c>
      <c r="N355" s="428">
        <v>0</v>
      </c>
      <c r="O355" s="283">
        <v>0</v>
      </c>
      <c r="P355" s="283">
        <v>0</v>
      </c>
      <c r="Q355" s="282">
        <f>O355+P355</f>
        <v>0</v>
      </c>
      <c r="R355" s="220" t="e">
        <f>Q355/$Q$360</f>
        <v>#DIV/0!</v>
      </c>
      <c r="S355" s="444">
        <f>N360-Q360</f>
        <v>0</v>
      </c>
      <c r="T355" s="445">
        <f>IFERROR((S355/N360),0)</f>
        <v>0</v>
      </c>
      <c r="U355" s="283">
        <v>0</v>
      </c>
      <c r="V355" s="283">
        <v>0</v>
      </c>
      <c r="W355" s="150">
        <f>IFERROR(((V355/U355)*1),0)</f>
        <v>0</v>
      </c>
      <c r="X355" s="446"/>
    </row>
    <row r="356" spans="1:24" ht="15.75" hidden="1" thickBot="1" x14ac:dyDescent="0.3">
      <c r="A356" s="440"/>
      <c r="B356" s="441"/>
      <c r="C356" s="425"/>
      <c r="D356" s="425"/>
      <c r="E356" s="148" t="s">
        <v>284</v>
      </c>
      <c r="F356" s="239">
        <v>0</v>
      </c>
      <c r="G356" s="239">
        <v>0</v>
      </c>
      <c r="H356" s="149">
        <f t="shared" ref="H356:H359" si="421">F356+G356</f>
        <v>0</v>
      </c>
      <c r="I356" s="220" t="e">
        <f t="shared" ref="I356:I359" si="422">H356/$H$360</f>
        <v>#DIV/0!</v>
      </c>
      <c r="J356" s="283">
        <v>0</v>
      </c>
      <c r="K356" s="283">
        <v>0</v>
      </c>
      <c r="L356" s="282">
        <f t="shared" ref="L356:L359" si="423">J356+K356</f>
        <v>0</v>
      </c>
      <c r="M356" s="220" t="e">
        <f t="shared" ref="M356:M359" si="424">L356/$L$360</f>
        <v>#DIV/0!</v>
      </c>
      <c r="N356" s="428"/>
      <c r="O356" s="283">
        <v>0</v>
      </c>
      <c r="P356" s="283">
        <v>0</v>
      </c>
      <c r="Q356" s="282">
        <f t="shared" ref="Q356:Q359" si="425">O356+P356</f>
        <v>0</v>
      </c>
      <c r="R356" s="220" t="e">
        <f t="shared" ref="R356:R359" si="426">Q356/$Q$360</f>
        <v>#DIV/0!</v>
      </c>
      <c r="S356" s="444"/>
      <c r="T356" s="445"/>
      <c r="U356" s="283">
        <v>0</v>
      </c>
      <c r="V356" s="283">
        <v>0</v>
      </c>
      <c r="W356" s="150">
        <f t="shared" ref="W356:W357" si="427">IFERROR(((V356/U356)*1),0)</f>
        <v>0</v>
      </c>
      <c r="X356" s="442"/>
    </row>
    <row r="357" spans="1:24" ht="15.75" hidden="1" thickBot="1" x14ac:dyDescent="0.3">
      <c r="A357" s="440"/>
      <c r="B357" s="441"/>
      <c r="C357" s="425"/>
      <c r="D357" s="425"/>
      <c r="E357" s="148" t="s">
        <v>285</v>
      </c>
      <c r="F357" s="239">
        <v>0</v>
      </c>
      <c r="G357" s="239">
        <v>0</v>
      </c>
      <c r="H357" s="149">
        <f t="shared" si="421"/>
        <v>0</v>
      </c>
      <c r="I357" s="220" t="e">
        <f t="shared" si="422"/>
        <v>#DIV/0!</v>
      </c>
      <c r="J357" s="283">
        <v>0</v>
      </c>
      <c r="K357" s="283">
        <v>0</v>
      </c>
      <c r="L357" s="282">
        <f t="shared" si="423"/>
        <v>0</v>
      </c>
      <c r="M357" s="220" t="e">
        <f t="shared" si="424"/>
        <v>#DIV/0!</v>
      </c>
      <c r="N357" s="428"/>
      <c r="O357" s="283">
        <v>0</v>
      </c>
      <c r="P357" s="283">
        <v>0</v>
      </c>
      <c r="Q357" s="282">
        <f t="shared" si="425"/>
        <v>0</v>
      </c>
      <c r="R357" s="220" t="e">
        <f t="shared" si="426"/>
        <v>#DIV/0!</v>
      </c>
      <c r="S357" s="444"/>
      <c r="T357" s="445"/>
      <c r="U357" s="283">
        <v>0</v>
      </c>
      <c r="V357" s="283">
        <v>0</v>
      </c>
      <c r="W357" s="150">
        <f t="shared" si="427"/>
        <v>0</v>
      </c>
      <c r="X357" s="442"/>
    </row>
    <row r="358" spans="1:24" ht="15.75" hidden="1" thickBot="1" x14ac:dyDescent="0.3">
      <c r="A358" s="440"/>
      <c r="B358" s="441"/>
      <c r="C358" s="425"/>
      <c r="D358" s="425"/>
      <c r="E358" s="148" t="s">
        <v>286</v>
      </c>
      <c r="F358" s="239">
        <v>0</v>
      </c>
      <c r="G358" s="239">
        <v>0</v>
      </c>
      <c r="H358" s="149">
        <f t="shared" si="421"/>
        <v>0</v>
      </c>
      <c r="I358" s="220" t="e">
        <f t="shared" si="422"/>
        <v>#DIV/0!</v>
      </c>
      <c r="J358" s="283">
        <v>0</v>
      </c>
      <c r="K358" s="283">
        <v>0</v>
      </c>
      <c r="L358" s="282">
        <f t="shared" si="423"/>
        <v>0</v>
      </c>
      <c r="M358" s="220" t="e">
        <f t="shared" si="424"/>
        <v>#DIV/0!</v>
      </c>
      <c r="N358" s="428"/>
      <c r="O358" s="283">
        <v>0</v>
      </c>
      <c r="P358" s="283">
        <v>0</v>
      </c>
      <c r="Q358" s="282">
        <f t="shared" si="425"/>
        <v>0</v>
      </c>
      <c r="R358" s="220" t="e">
        <f t="shared" si="426"/>
        <v>#DIV/0!</v>
      </c>
      <c r="S358" s="444"/>
      <c r="T358" s="445"/>
      <c r="U358" s="283">
        <v>0</v>
      </c>
      <c r="V358" s="283">
        <v>0</v>
      </c>
      <c r="W358" s="150">
        <f>IFERROR(((V358/U358)*1),0)</f>
        <v>0</v>
      </c>
      <c r="X358" s="442"/>
    </row>
    <row r="359" spans="1:24" ht="15.75" hidden="1" thickBot="1" x14ac:dyDescent="0.3">
      <c r="A359" s="440"/>
      <c r="B359" s="441"/>
      <c r="C359" s="425"/>
      <c r="D359" s="425"/>
      <c r="E359" s="148" t="s">
        <v>287</v>
      </c>
      <c r="F359" s="239">
        <v>0</v>
      </c>
      <c r="G359" s="239">
        <v>0</v>
      </c>
      <c r="H359" s="149">
        <f t="shared" si="421"/>
        <v>0</v>
      </c>
      <c r="I359" s="220" t="e">
        <f t="shared" si="422"/>
        <v>#DIV/0!</v>
      </c>
      <c r="J359" s="283">
        <v>0</v>
      </c>
      <c r="K359" s="283">
        <v>0</v>
      </c>
      <c r="L359" s="282">
        <f t="shared" si="423"/>
        <v>0</v>
      </c>
      <c r="M359" s="220" t="e">
        <f t="shared" si="424"/>
        <v>#DIV/0!</v>
      </c>
      <c r="N359" s="428"/>
      <c r="O359" s="283">
        <v>0</v>
      </c>
      <c r="P359" s="283">
        <v>0</v>
      </c>
      <c r="Q359" s="282">
        <f t="shared" si="425"/>
        <v>0</v>
      </c>
      <c r="R359" s="220" t="e">
        <f t="shared" si="426"/>
        <v>#DIV/0!</v>
      </c>
      <c r="S359" s="444"/>
      <c r="T359" s="445"/>
      <c r="U359" s="283">
        <v>0</v>
      </c>
      <c r="V359" s="283">
        <v>0</v>
      </c>
      <c r="W359" s="150">
        <f>IFERROR(((V359/U359)*1),0)</f>
        <v>0</v>
      </c>
      <c r="X359" s="443"/>
    </row>
    <row r="360" spans="1:24" ht="15.75" hidden="1" thickBot="1" x14ac:dyDescent="0.3">
      <c r="A360" s="437" t="s">
        <v>288</v>
      </c>
      <c r="B360" s="438"/>
      <c r="C360" s="439"/>
      <c r="D360" s="279"/>
      <c r="E360" s="151"/>
      <c r="F360" s="241">
        <f>SUM(F355:F359)</f>
        <v>0</v>
      </c>
      <c r="G360" s="241">
        <f t="shared" ref="G360:H360" si="428">SUM(G355:G359)</f>
        <v>0</v>
      </c>
      <c r="H360" s="152">
        <f t="shared" si="428"/>
        <v>0</v>
      </c>
      <c r="I360" s="221">
        <v>1</v>
      </c>
      <c r="J360" s="207">
        <f t="shared" ref="J360:L360" si="429">SUM(J355:J359)</f>
        <v>0</v>
      </c>
      <c r="K360" s="207">
        <f t="shared" si="429"/>
        <v>0</v>
      </c>
      <c r="L360" s="207">
        <f t="shared" si="429"/>
        <v>0</v>
      </c>
      <c r="M360" s="221">
        <v>1</v>
      </c>
      <c r="N360" s="207">
        <f>N355</f>
        <v>0</v>
      </c>
      <c r="O360" s="207">
        <f t="shared" ref="O360:Q360" si="430">SUM(O355:O359)</f>
        <v>0</v>
      </c>
      <c r="P360" s="207">
        <f t="shared" si="430"/>
        <v>0</v>
      </c>
      <c r="Q360" s="207">
        <f t="shared" si="430"/>
        <v>0</v>
      </c>
      <c r="R360" s="221">
        <v>1</v>
      </c>
      <c r="S360" s="207">
        <f>S355</f>
        <v>0</v>
      </c>
      <c r="T360" s="217">
        <f>T355</f>
        <v>0</v>
      </c>
      <c r="U360" s="211">
        <f>SUM(U355:U359)</f>
        <v>0</v>
      </c>
      <c r="V360" s="212">
        <f>SUM(V355:V359)</f>
        <v>0</v>
      </c>
      <c r="W360" s="153">
        <f>IFERROR(((V360/U360)*1),0)</f>
        <v>0</v>
      </c>
      <c r="X360" s="307">
        <f>IFERROR(((1-(1-T360)*W360)*1),0)</f>
        <v>1</v>
      </c>
    </row>
    <row r="361" spans="1:24" ht="15.75" hidden="1" thickBot="1" x14ac:dyDescent="0.3">
      <c r="A361" s="440">
        <f>A355+1</f>
        <v>60</v>
      </c>
      <c r="B361" s="441"/>
      <c r="C361" s="425"/>
      <c r="D361" s="425"/>
      <c r="E361" s="148" t="s">
        <v>283</v>
      </c>
      <c r="F361" s="239">
        <v>0</v>
      </c>
      <c r="G361" s="239">
        <v>0</v>
      </c>
      <c r="H361" s="149">
        <f>F361+G361</f>
        <v>0</v>
      </c>
      <c r="I361" s="220" t="e">
        <f>H361/$H$366</f>
        <v>#DIV/0!</v>
      </c>
      <c r="J361" s="283">
        <v>0</v>
      </c>
      <c r="K361" s="283">
        <v>0</v>
      </c>
      <c r="L361" s="282">
        <f>J361+K361</f>
        <v>0</v>
      </c>
      <c r="M361" s="220" t="e">
        <f>L361/$L$366</f>
        <v>#DIV/0!</v>
      </c>
      <c r="N361" s="428">
        <v>0</v>
      </c>
      <c r="O361" s="283">
        <v>0</v>
      </c>
      <c r="P361" s="283">
        <v>0</v>
      </c>
      <c r="Q361" s="282">
        <f>O361+P361</f>
        <v>0</v>
      </c>
      <c r="R361" s="220" t="e">
        <f>Q361/$Q$366</f>
        <v>#DIV/0!</v>
      </c>
      <c r="S361" s="444">
        <f>N366-Q366</f>
        <v>0</v>
      </c>
      <c r="T361" s="445">
        <f>IFERROR((S361/N366),0)</f>
        <v>0</v>
      </c>
      <c r="U361" s="283">
        <v>0</v>
      </c>
      <c r="V361" s="283">
        <v>0</v>
      </c>
      <c r="W361" s="150">
        <f>IFERROR(((V361/U361)*1),0)</f>
        <v>0</v>
      </c>
      <c r="X361" s="446"/>
    </row>
    <row r="362" spans="1:24" ht="15.75" hidden="1" thickBot="1" x14ac:dyDescent="0.3">
      <c r="A362" s="440"/>
      <c r="B362" s="441"/>
      <c r="C362" s="425"/>
      <c r="D362" s="425"/>
      <c r="E362" s="148" t="s">
        <v>284</v>
      </c>
      <c r="F362" s="239">
        <v>0</v>
      </c>
      <c r="G362" s="239">
        <v>0</v>
      </c>
      <c r="H362" s="149">
        <f t="shared" ref="H362:H365" si="431">F362+G362</f>
        <v>0</v>
      </c>
      <c r="I362" s="220" t="e">
        <f t="shared" ref="I362:I365" si="432">H362/$H$366</f>
        <v>#DIV/0!</v>
      </c>
      <c r="J362" s="283">
        <v>0</v>
      </c>
      <c r="K362" s="283">
        <v>0</v>
      </c>
      <c r="L362" s="282">
        <f t="shared" ref="L362:L365" si="433">J362+K362</f>
        <v>0</v>
      </c>
      <c r="M362" s="220" t="e">
        <f t="shared" ref="M362:M365" si="434">L362/$L$366</f>
        <v>#DIV/0!</v>
      </c>
      <c r="N362" s="428"/>
      <c r="O362" s="283">
        <v>0</v>
      </c>
      <c r="P362" s="283">
        <v>0</v>
      </c>
      <c r="Q362" s="282">
        <f t="shared" ref="Q362:Q365" si="435">O362+P362</f>
        <v>0</v>
      </c>
      <c r="R362" s="220" t="e">
        <f t="shared" ref="R362:R365" si="436">Q362/$Q$366</f>
        <v>#DIV/0!</v>
      </c>
      <c r="S362" s="444"/>
      <c r="T362" s="445"/>
      <c r="U362" s="283">
        <v>0</v>
      </c>
      <c r="V362" s="283">
        <v>0</v>
      </c>
      <c r="W362" s="150">
        <f t="shared" ref="W362:W363" si="437">IFERROR(((V362/U362)*1),0)</f>
        <v>0</v>
      </c>
      <c r="X362" s="442"/>
    </row>
    <row r="363" spans="1:24" ht="15.75" hidden="1" thickBot="1" x14ac:dyDescent="0.3">
      <c r="A363" s="440"/>
      <c r="B363" s="441"/>
      <c r="C363" s="425"/>
      <c r="D363" s="425"/>
      <c r="E363" s="148" t="s">
        <v>285</v>
      </c>
      <c r="F363" s="239">
        <v>0</v>
      </c>
      <c r="G363" s="239">
        <v>0</v>
      </c>
      <c r="H363" s="149">
        <f t="shared" si="431"/>
        <v>0</v>
      </c>
      <c r="I363" s="220" t="e">
        <f t="shared" si="432"/>
        <v>#DIV/0!</v>
      </c>
      <c r="J363" s="283">
        <v>0</v>
      </c>
      <c r="K363" s="283">
        <v>0</v>
      </c>
      <c r="L363" s="282">
        <f t="shared" si="433"/>
        <v>0</v>
      </c>
      <c r="M363" s="220" t="e">
        <f t="shared" si="434"/>
        <v>#DIV/0!</v>
      </c>
      <c r="N363" s="428"/>
      <c r="O363" s="283">
        <v>0</v>
      </c>
      <c r="P363" s="283">
        <v>0</v>
      </c>
      <c r="Q363" s="282">
        <f t="shared" si="435"/>
        <v>0</v>
      </c>
      <c r="R363" s="220" t="e">
        <f t="shared" si="436"/>
        <v>#DIV/0!</v>
      </c>
      <c r="S363" s="444"/>
      <c r="T363" s="445"/>
      <c r="U363" s="283">
        <v>0</v>
      </c>
      <c r="V363" s="283">
        <v>0</v>
      </c>
      <c r="W363" s="150">
        <f t="shared" si="437"/>
        <v>0</v>
      </c>
      <c r="X363" s="442"/>
    </row>
    <row r="364" spans="1:24" ht="15.75" hidden="1" thickBot="1" x14ac:dyDescent="0.3">
      <c r="A364" s="440"/>
      <c r="B364" s="441"/>
      <c r="C364" s="425"/>
      <c r="D364" s="425"/>
      <c r="E364" s="148" t="s">
        <v>286</v>
      </c>
      <c r="F364" s="239">
        <v>0</v>
      </c>
      <c r="G364" s="239">
        <v>0</v>
      </c>
      <c r="H364" s="149">
        <f t="shared" si="431"/>
        <v>0</v>
      </c>
      <c r="I364" s="220" t="e">
        <f t="shared" si="432"/>
        <v>#DIV/0!</v>
      </c>
      <c r="J364" s="283">
        <v>0</v>
      </c>
      <c r="K364" s="283">
        <v>0</v>
      </c>
      <c r="L364" s="282">
        <f t="shared" si="433"/>
        <v>0</v>
      </c>
      <c r="M364" s="220" t="e">
        <f t="shared" si="434"/>
        <v>#DIV/0!</v>
      </c>
      <c r="N364" s="428"/>
      <c r="O364" s="283">
        <v>0</v>
      </c>
      <c r="P364" s="283">
        <v>0</v>
      </c>
      <c r="Q364" s="282">
        <f t="shared" si="435"/>
        <v>0</v>
      </c>
      <c r="R364" s="220" t="e">
        <f t="shared" si="436"/>
        <v>#DIV/0!</v>
      </c>
      <c r="S364" s="444"/>
      <c r="T364" s="445"/>
      <c r="U364" s="283">
        <v>0</v>
      </c>
      <c r="V364" s="283">
        <v>0</v>
      </c>
      <c r="W364" s="150">
        <f>IFERROR(((V364/U364)*1),0)</f>
        <v>0</v>
      </c>
      <c r="X364" s="442"/>
    </row>
    <row r="365" spans="1:24" ht="15.75" hidden="1" thickBot="1" x14ac:dyDescent="0.3">
      <c r="A365" s="440"/>
      <c r="B365" s="441"/>
      <c r="C365" s="425"/>
      <c r="D365" s="425"/>
      <c r="E365" s="148" t="s">
        <v>287</v>
      </c>
      <c r="F365" s="239">
        <v>0</v>
      </c>
      <c r="G365" s="239">
        <v>0</v>
      </c>
      <c r="H365" s="149">
        <f t="shared" si="431"/>
        <v>0</v>
      </c>
      <c r="I365" s="220" t="e">
        <f t="shared" si="432"/>
        <v>#DIV/0!</v>
      </c>
      <c r="J365" s="283">
        <v>0</v>
      </c>
      <c r="K365" s="283">
        <v>0</v>
      </c>
      <c r="L365" s="282">
        <f t="shared" si="433"/>
        <v>0</v>
      </c>
      <c r="M365" s="220" t="e">
        <f t="shared" si="434"/>
        <v>#DIV/0!</v>
      </c>
      <c r="N365" s="428"/>
      <c r="O365" s="283">
        <v>0</v>
      </c>
      <c r="P365" s="283">
        <v>0</v>
      </c>
      <c r="Q365" s="282">
        <f t="shared" si="435"/>
        <v>0</v>
      </c>
      <c r="R365" s="220" t="e">
        <f t="shared" si="436"/>
        <v>#DIV/0!</v>
      </c>
      <c r="S365" s="444"/>
      <c r="T365" s="445"/>
      <c r="U365" s="283">
        <v>0</v>
      </c>
      <c r="V365" s="283">
        <v>0</v>
      </c>
      <c r="W365" s="150">
        <f>IFERROR(((V365/U365)*1),0)</f>
        <v>0</v>
      </c>
      <c r="X365" s="443"/>
    </row>
    <row r="366" spans="1:24" ht="15.75" hidden="1" thickBot="1" x14ac:dyDescent="0.3">
      <c r="A366" s="437" t="s">
        <v>288</v>
      </c>
      <c r="B366" s="438"/>
      <c r="C366" s="439"/>
      <c r="D366" s="279"/>
      <c r="E366" s="151"/>
      <c r="F366" s="241">
        <f>SUM(F361:F365)</f>
        <v>0</v>
      </c>
      <c r="G366" s="241">
        <f t="shared" ref="G366:H366" si="438">SUM(G361:G365)</f>
        <v>0</v>
      </c>
      <c r="H366" s="152">
        <f t="shared" si="438"/>
        <v>0</v>
      </c>
      <c r="I366" s="221">
        <v>1</v>
      </c>
      <c r="J366" s="207">
        <f t="shared" ref="J366:L366" si="439">SUM(J361:J365)</f>
        <v>0</v>
      </c>
      <c r="K366" s="207">
        <f t="shared" si="439"/>
        <v>0</v>
      </c>
      <c r="L366" s="207">
        <f t="shared" si="439"/>
        <v>0</v>
      </c>
      <c r="M366" s="221">
        <v>1</v>
      </c>
      <c r="N366" s="207">
        <f>N361</f>
        <v>0</v>
      </c>
      <c r="O366" s="207">
        <f t="shared" ref="O366:Q366" si="440">SUM(O361:O365)</f>
        <v>0</v>
      </c>
      <c r="P366" s="207">
        <f t="shared" si="440"/>
        <v>0</v>
      </c>
      <c r="Q366" s="207">
        <f t="shared" si="440"/>
        <v>0</v>
      </c>
      <c r="R366" s="221">
        <v>1</v>
      </c>
      <c r="S366" s="207">
        <f>S361</f>
        <v>0</v>
      </c>
      <c r="T366" s="217">
        <f>T361</f>
        <v>0</v>
      </c>
      <c r="U366" s="211">
        <f>SUM(U361:U365)</f>
        <v>0</v>
      </c>
      <c r="V366" s="212">
        <f>SUM(V361:V365)</f>
        <v>0</v>
      </c>
      <c r="W366" s="153">
        <f>IFERROR(((V366/U366)*1),0)</f>
        <v>0</v>
      </c>
      <c r="X366" s="307">
        <f>IFERROR(((1-(1-T366)*W366)*1),0)</f>
        <v>1</v>
      </c>
    </row>
    <row r="367" spans="1:24" ht="15.75" hidden="1" thickBot="1" x14ac:dyDescent="0.3">
      <c r="A367" s="440">
        <f>A361+1</f>
        <v>61</v>
      </c>
      <c r="B367" s="441"/>
      <c r="C367" s="425"/>
      <c r="D367" s="425"/>
      <c r="E367" s="148" t="s">
        <v>283</v>
      </c>
      <c r="F367" s="239">
        <v>0</v>
      </c>
      <c r="G367" s="239">
        <v>0</v>
      </c>
      <c r="H367" s="149">
        <f>F367+G367</f>
        <v>0</v>
      </c>
      <c r="I367" s="220" t="e">
        <f>H367/$H$372</f>
        <v>#DIV/0!</v>
      </c>
      <c r="J367" s="283">
        <v>0</v>
      </c>
      <c r="K367" s="283">
        <v>0</v>
      </c>
      <c r="L367" s="282">
        <f>J367+K367</f>
        <v>0</v>
      </c>
      <c r="M367" s="220" t="e">
        <f>L367/$L$372</f>
        <v>#DIV/0!</v>
      </c>
      <c r="N367" s="428">
        <v>0</v>
      </c>
      <c r="O367" s="283">
        <v>0</v>
      </c>
      <c r="P367" s="283">
        <v>0</v>
      </c>
      <c r="Q367" s="282">
        <f>O367+P367</f>
        <v>0</v>
      </c>
      <c r="R367" s="220" t="e">
        <f>Q367/$Q$372</f>
        <v>#DIV/0!</v>
      </c>
      <c r="S367" s="444">
        <f>N372-Q372</f>
        <v>0</v>
      </c>
      <c r="T367" s="445">
        <f>IFERROR((S367/N372),0)</f>
        <v>0</v>
      </c>
      <c r="U367" s="283">
        <v>0</v>
      </c>
      <c r="V367" s="283">
        <v>0</v>
      </c>
      <c r="W367" s="150">
        <f>IFERROR(((V367/U367)*1),0)</f>
        <v>0</v>
      </c>
      <c r="X367" s="446"/>
    </row>
    <row r="368" spans="1:24" ht="15.75" hidden="1" thickBot="1" x14ac:dyDescent="0.3">
      <c r="A368" s="440"/>
      <c r="B368" s="441"/>
      <c r="C368" s="425"/>
      <c r="D368" s="425"/>
      <c r="E368" s="148" t="s">
        <v>284</v>
      </c>
      <c r="F368" s="239">
        <v>0</v>
      </c>
      <c r="G368" s="239">
        <v>0</v>
      </c>
      <c r="H368" s="149">
        <f t="shared" ref="H368:H371" si="441">F368+G368</f>
        <v>0</v>
      </c>
      <c r="I368" s="220" t="e">
        <f t="shared" ref="I368:I371" si="442">H368/$H$372</f>
        <v>#DIV/0!</v>
      </c>
      <c r="J368" s="283">
        <v>0</v>
      </c>
      <c r="K368" s="283">
        <v>0</v>
      </c>
      <c r="L368" s="282">
        <f t="shared" ref="L368:L371" si="443">J368+K368</f>
        <v>0</v>
      </c>
      <c r="M368" s="220" t="e">
        <f t="shared" ref="M368:M371" si="444">L368/$L$372</f>
        <v>#DIV/0!</v>
      </c>
      <c r="N368" s="428"/>
      <c r="O368" s="283">
        <v>0</v>
      </c>
      <c r="P368" s="283">
        <v>0</v>
      </c>
      <c r="Q368" s="282">
        <f t="shared" ref="Q368:Q371" si="445">O368+P368</f>
        <v>0</v>
      </c>
      <c r="R368" s="220" t="e">
        <f t="shared" ref="R368:R371" si="446">Q368/$Q$372</f>
        <v>#DIV/0!</v>
      </c>
      <c r="S368" s="444"/>
      <c r="T368" s="445"/>
      <c r="U368" s="283">
        <v>0</v>
      </c>
      <c r="V368" s="283">
        <v>0</v>
      </c>
      <c r="W368" s="150">
        <f t="shared" ref="W368:W369" si="447">IFERROR(((V368/U368)*1),0)</f>
        <v>0</v>
      </c>
      <c r="X368" s="442"/>
    </row>
    <row r="369" spans="1:24" ht="15.75" hidden="1" thickBot="1" x14ac:dyDescent="0.3">
      <c r="A369" s="440"/>
      <c r="B369" s="441"/>
      <c r="C369" s="425"/>
      <c r="D369" s="425"/>
      <c r="E369" s="148" t="s">
        <v>285</v>
      </c>
      <c r="F369" s="239">
        <v>0</v>
      </c>
      <c r="G369" s="239">
        <v>0</v>
      </c>
      <c r="H369" s="149">
        <f t="shared" si="441"/>
        <v>0</v>
      </c>
      <c r="I369" s="220" t="e">
        <f t="shared" si="442"/>
        <v>#DIV/0!</v>
      </c>
      <c r="J369" s="283">
        <v>0</v>
      </c>
      <c r="K369" s="283">
        <v>0</v>
      </c>
      <c r="L369" s="282">
        <f t="shared" si="443"/>
        <v>0</v>
      </c>
      <c r="M369" s="220" t="e">
        <f t="shared" si="444"/>
        <v>#DIV/0!</v>
      </c>
      <c r="N369" s="428"/>
      <c r="O369" s="283">
        <v>0</v>
      </c>
      <c r="P369" s="283">
        <v>0</v>
      </c>
      <c r="Q369" s="282">
        <f t="shared" si="445"/>
        <v>0</v>
      </c>
      <c r="R369" s="220" t="e">
        <f t="shared" si="446"/>
        <v>#DIV/0!</v>
      </c>
      <c r="S369" s="444"/>
      <c r="T369" s="445"/>
      <c r="U369" s="283">
        <v>0</v>
      </c>
      <c r="V369" s="283">
        <v>0</v>
      </c>
      <c r="W369" s="150">
        <f t="shared" si="447"/>
        <v>0</v>
      </c>
      <c r="X369" s="442"/>
    </row>
    <row r="370" spans="1:24" ht="15.75" hidden="1" thickBot="1" x14ac:dyDescent="0.3">
      <c r="A370" s="440"/>
      <c r="B370" s="441"/>
      <c r="C370" s="425"/>
      <c r="D370" s="425"/>
      <c r="E370" s="148" t="s">
        <v>286</v>
      </c>
      <c r="F370" s="239">
        <v>0</v>
      </c>
      <c r="G370" s="239">
        <v>0</v>
      </c>
      <c r="H370" s="149">
        <f t="shared" si="441"/>
        <v>0</v>
      </c>
      <c r="I370" s="220" t="e">
        <f t="shared" si="442"/>
        <v>#DIV/0!</v>
      </c>
      <c r="J370" s="283">
        <v>0</v>
      </c>
      <c r="K370" s="283">
        <v>0</v>
      </c>
      <c r="L370" s="282">
        <f t="shared" si="443"/>
        <v>0</v>
      </c>
      <c r="M370" s="220" t="e">
        <f t="shared" si="444"/>
        <v>#DIV/0!</v>
      </c>
      <c r="N370" s="428"/>
      <c r="O370" s="283">
        <v>0</v>
      </c>
      <c r="P370" s="283">
        <v>0</v>
      </c>
      <c r="Q370" s="282">
        <f t="shared" si="445"/>
        <v>0</v>
      </c>
      <c r="R370" s="220" t="e">
        <f t="shared" si="446"/>
        <v>#DIV/0!</v>
      </c>
      <c r="S370" s="444"/>
      <c r="T370" s="445"/>
      <c r="U370" s="283">
        <v>0</v>
      </c>
      <c r="V370" s="283">
        <v>0</v>
      </c>
      <c r="W370" s="150">
        <f>IFERROR(((V370/U370)*1),0)</f>
        <v>0</v>
      </c>
      <c r="X370" s="442"/>
    </row>
    <row r="371" spans="1:24" ht="15.75" hidden="1" thickBot="1" x14ac:dyDescent="0.3">
      <c r="A371" s="440"/>
      <c r="B371" s="441"/>
      <c r="C371" s="425"/>
      <c r="D371" s="425"/>
      <c r="E371" s="148" t="s">
        <v>287</v>
      </c>
      <c r="F371" s="239">
        <v>0</v>
      </c>
      <c r="G371" s="239">
        <v>0</v>
      </c>
      <c r="H371" s="149">
        <f t="shared" si="441"/>
        <v>0</v>
      </c>
      <c r="I371" s="220" t="e">
        <f t="shared" si="442"/>
        <v>#DIV/0!</v>
      </c>
      <c r="J371" s="283">
        <v>0</v>
      </c>
      <c r="K371" s="283">
        <v>0</v>
      </c>
      <c r="L371" s="282">
        <f t="shared" si="443"/>
        <v>0</v>
      </c>
      <c r="M371" s="220" t="e">
        <f t="shared" si="444"/>
        <v>#DIV/0!</v>
      </c>
      <c r="N371" s="428"/>
      <c r="O371" s="283">
        <v>0</v>
      </c>
      <c r="P371" s="283">
        <v>0</v>
      </c>
      <c r="Q371" s="282">
        <f t="shared" si="445"/>
        <v>0</v>
      </c>
      <c r="R371" s="220" t="e">
        <f t="shared" si="446"/>
        <v>#DIV/0!</v>
      </c>
      <c r="S371" s="444"/>
      <c r="T371" s="445"/>
      <c r="U371" s="283">
        <v>0</v>
      </c>
      <c r="V371" s="283">
        <v>0</v>
      </c>
      <c r="W371" s="150">
        <f>IFERROR(((V371/U371)*1),0)</f>
        <v>0</v>
      </c>
      <c r="X371" s="443"/>
    </row>
    <row r="372" spans="1:24" ht="15.75" hidden="1" thickBot="1" x14ac:dyDescent="0.3">
      <c r="A372" s="437" t="s">
        <v>288</v>
      </c>
      <c r="B372" s="438"/>
      <c r="C372" s="439"/>
      <c r="D372" s="279"/>
      <c r="E372" s="151"/>
      <c r="F372" s="241">
        <f>SUM(F367:F371)</f>
        <v>0</v>
      </c>
      <c r="G372" s="241">
        <f t="shared" ref="G372:H372" si="448">SUM(G367:G371)</f>
        <v>0</v>
      </c>
      <c r="H372" s="152">
        <f t="shared" si="448"/>
        <v>0</v>
      </c>
      <c r="I372" s="221">
        <v>1</v>
      </c>
      <c r="J372" s="207">
        <f t="shared" ref="J372:L372" si="449">SUM(J367:J371)</f>
        <v>0</v>
      </c>
      <c r="K372" s="207">
        <f t="shared" si="449"/>
        <v>0</v>
      </c>
      <c r="L372" s="207">
        <f t="shared" si="449"/>
        <v>0</v>
      </c>
      <c r="M372" s="221">
        <v>1</v>
      </c>
      <c r="N372" s="207">
        <f>N367</f>
        <v>0</v>
      </c>
      <c r="O372" s="207">
        <f t="shared" ref="O372:Q372" si="450">SUM(O367:O371)</f>
        <v>0</v>
      </c>
      <c r="P372" s="207">
        <f t="shared" si="450"/>
        <v>0</v>
      </c>
      <c r="Q372" s="207">
        <f t="shared" si="450"/>
        <v>0</v>
      </c>
      <c r="R372" s="221">
        <v>1</v>
      </c>
      <c r="S372" s="207">
        <f>S367</f>
        <v>0</v>
      </c>
      <c r="T372" s="217">
        <f>T367</f>
        <v>0</v>
      </c>
      <c r="U372" s="211">
        <f>SUM(U367:U371)</f>
        <v>0</v>
      </c>
      <c r="V372" s="212">
        <f>SUM(V367:V371)</f>
        <v>0</v>
      </c>
      <c r="W372" s="153">
        <f>IFERROR(((V372/U372)*1),0)</f>
        <v>0</v>
      </c>
      <c r="X372" s="307">
        <f>IFERROR(((1-(1-T372)*W372)*1),0)</f>
        <v>1</v>
      </c>
    </row>
    <row r="373" spans="1:24" ht="15.75" hidden="1" thickBot="1" x14ac:dyDescent="0.3">
      <c r="A373" s="440">
        <f>A367+1</f>
        <v>62</v>
      </c>
      <c r="B373" s="441"/>
      <c r="C373" s="425"/>
      <c r="D373" s="425"/>
      <c r="E373" s="148" t="s">
        <v>283</v>
      </c>
      <c r="F373" s="239">
        <v>0</v>
      </c>
      <c r="G373" s="239">
        <v>0</v>
      </c>
      <c r="H373" s="149">
        <f>F373+G373</f>
        <v>0</v>
      </c>
      <c r="I373" s="220" t="e">
        <f>H373/$H$378</f>
        <v>#DIV/0!</v>
      </c>
      <c r="J373" s="283">
        <v>0</v>
      </c>
      <c r="K373" s="283">
        <v>0</v>
      </c>
      <c r="L373" s="282">
        <f>J373+K373</f>
        <v>0</v>
      </c>
      <c r="M373" s="220" t="e">
        <f>L373/$L$378</f>
        <v>#DIV/0!</v>
      </c>
      <c r="N373" s="428">
        <v>0</v>
      </c>
      <c r="O373" s="283">
        <v>0</v>
      </c>
      <c r="P373" s="283">
        <v>0</v>
      </c>
      <c r="Q373" s="282">
        <f>O373+P373</f>
        <v>0</v>
      </c>
      <c r="R373" s="220" t="e">
        <f>Q373/$Q$378</f>
        <v>#DIV/0!</v>
      </c>
      <c r="S373" s="444">
        <f>N378-Q378</f>
        <v>0</v>
      </c>
      <c r="T373" s="445">
        <f>IFERROR((S373/N378),0)</f>
        <v>0</v>
      </c>
      <c r="U373" s="283">
        <v>0</v>
      </c>
      <c r="V373" s="283">
        <v>0</v>
      </c>
      <c r="W373" s="150">
        <f>IFERROR(((V373/U373)*1),0)</f>
        <v>0</v>
      </c>
      <c r="X373" s="446"/>
    </row>
    <row r="374" spans="1:24" ht="15.75" hidden="1" thickBot="1" x14ac:dyDescent="0.3">
      <c r="A374" s="440"/>
      <c r="B374" s="441"/>
      <c r="C374" s="425"/>
      <c r="D374" s="425"/>
      <c r="E374" s="148" t="s">
        <v>284</v>
      </c>
      <c r="F374" s="239">
        <v>0</v>
      </c>
      <c r="G374" s="239">
        <v>0</v>
      </c>
      <c r="H374" s="149">
        <f t="shared" ref="H374:H377" si="451">F374+G374</f>
        <v>0</v>
      </c>
      <c r="I374" s="220" t="e">
        <f t="shared" ref="I374:I377" si="452">H374/$H$378</f>
        <v>#DIV/0!</v>
      </c>
      <c r="J374" s="283">
        <v>0</v>
      </c>
      <c r="K374" s="283">
        <v>0</v>
      </c>
      <c r="L374" s="282">
        <f t="shared" ref="L374:L377" si="453">J374+K374</f>
        <v>0</v>
      </c>
      <c r="M374" s="220" t="e">
        <f t="shared" ref="M374:M377" si="454">L374/$L$378</f>
        <v>#DIV/0!</v>
      </c>
      <c r="N374" s="428"/>
      <c r="O374" s="283">
        <v>0</v>
      </c>
      <c r="P374" s="283">
        <v>0</v>
      </c>
      <c r="Q374" s="282">
        <f t="shared" ref="Q374:Q377" si="455">O374+P374</f>
        <v>0</v>
      </c>
      <c r="R374" s="220" t="e">
        <f t="shared" ref="R374:R377" si="456">Q374/$Q$378</f>
        <v>#DIV/0!</v>
      </c>
      <c r="S374" s="444"/>
      <c r="T374" s="445"/>
      <c r="U374" s="283">
        <v>0</v>
      </c>
      <c r="V374" s="283">
        <v>0</v>
      </c>
      <c r="W374" s="150">
        <f t="shared" ref="W374:W375" si="457">IFERROR(((V374/U374)*1),0)</f>
        <v>0</v>
      </c>
      <c r="X374" s="442"/>
    </row>
    <row r="375" spans="1:24" ht="15.75" hidden="1" thickBot="1" x14ac:dyDescent="0.3">
      <c r="A375" s="440"/>
      <c r="B375" s="441"/>
      <c r="C375" s="425"/>
      <c r="D375" s="425"/>
      <c r="E375" s="148" t="s">
        <v>285</v>
      </c>
      <c r="F375" s="239">
        <v>0</v>
      </c>
      <c r="G375" s="239">
        <v>0</v>
      </c>
      <c r="H375" s="149">
        <f t="shared" si="451"/>
        <v>0</v>
      </c>
      <c r="I375" s="220" t="e">
        <f t="shared" si="452"/>
        <v>#DIV/0!</v>
      </c>
      <c r="J375" s="283">
        <v>0</v>
      </c>
      <c r="K375" s="283">
        <v>0</v>
      </c>
      <c r="L375" s="282">
        <f t="shared" si="453"/>
        <v>0</v>
      </c>
      <c r="M375" s="220" t="e">
        <f t="shared" si="454"/>
        <v>#DIV/0!</v>
      </c>
      <c r="N375" s="428"/>
      <c r="O375" s="283">
        <v>0</v>
      </c>
      <c r="P375" s="283">
        <v>0</v>
      </c>
      <c r="Q375" s="282">
        <f t="shared" si="455"/>
        <v>0</v>
      </c>
      <c r="R375" s="220" t="e">
        <f t="shared" si="456"/>
        <v>#DIV/0!</v>
      </c>
      <c r="S375" s="444"/>
      <c r="T375" s="445"/>
      <c r="U375" s="283">
        <v>0</v>
      </c>
      <c r="V375" s="283">
        <v>0</v>
      </c>
      <c r="W375" s="150">
        <f t="shared" si="457"/>
        <v>0</v>
      </c>
      <c r="X375" s="442"/>
    </row>
    <row r="376" spans="1:24" ht="15.75" hidden="1" thickBot="1" x14ac:dyDescent="0.3">
      <c r="A376" s="440"/>
      <c r="B376" s="441"/>
      <c r="C376" s="425"/>
      <c r="D376" s="425"/>
      <c r="E376" s="148" t="s">
        <v>286</v>
      </c>
      <c r="F376" s="239">
        <v>0</v>
      </c>
      <c r="G376" s="239">
        <v>0</v>
      </c>
      <c r="H376" s="149">
        <f t="shared" si="451"/>
        <v>0</v>
      </c>
      <c r="I376" s="220" t="e">
        <f t="shared" si="452"/>
        <v>#DIV/0!</v>
      </c>
      <c r="J376" s="283">
        <v>0</v>
      </c>
      <c r="K376" s="283">
        <v>0</v>
      </c>
      <c r="L376" s="282">
        <f t="shared" si="453"/>
        <v>0</v>
      </c>
      <c r="M376" s="220" t="e">
        <f t="shared" si="454"/>
        <v>#DIV/0!</v>
      </c>
      <c r="N376" s="428"/>
      <c r="O376" s="283">
        <v>0</v>
      </c>
      <c r="P376" s="283">
        <v>0</v>
      </c>
      <c r="Q376" s="282">
        <f t="shared" si="455"/>
        <v>0</v>
      </c>
      <c r="R376" s="220" t="e">
        <f t="shared" si="456"/>
        <v>#DIV/0!</v>
      </c>
      <c r="S376" s="444"/>
      <c r="T376" s="445"/>
      <c r="U376" s="283">
        <v>0</v>
      </c>
      <c r="V376" s="283">
        <v>0</v>
      </c>
      <c r="W376" s="150">
        <f>IFERROR(((V376/U376)*1),0)</f>
        <v>0</v>
      </c>
      <c r="X376" s="442"/>
    </row>
    <row r="377" spans="1:24" ht="15.75" hidden="1" thickBot="1" x14ac:dyDescent="0.3">
      <c r="A377" s="440"/>
      <c r="B377" s="441"/>
      <c r="C377" s="425"/>
      <c r="D377" s="425"/>
      <c r="E377" s="148" t="s">
        <v>287</v>
      </c>
      <c r="F377" s="239">
        <v>0</v>
      </c>
      <c r="G377" s="239">
        <v>0</v>
      </c>
      <c r="H377" s="149">
        <f t="shared" si="451"/>
        <v>0</v>
      </c>
      <c r="I377" s="220" t="e">
        <f t="shared" si="452"/>
        <v>#DIV/0!</v>
      </c>
      <c r="J377" s="283">
        <v>0</v>
      </c>
      <c r="K377" s="283">
        <v>0</v>
      </c>
      <c r="L377" s="282">
        <f t="shared" si="453"/>
        <v>0</v>
      </c>
      <c r="M377" s="220" t="e">
        <f t="shared" si="454"/>
        <v>#DIV/0!</v>
      </c>
      <c r="N377" s="428"/>
      <c r="O377" s="283">
        <v>0</v>
      </c>
      <c r="P377" s="283">
        <v>0</v>
      </c>
      <c r="Q377" s="282">
        <f t="shared" si="455"/>
        <v>0</v>
      </c>
      <c r="R377" s="220" t="e">
        <f t="shared" si="456"/>
        <v>#DIV/0!</v>
      </c>
      <c r="S377" s="444"/>
      <c r="T377" s="445"/>
      <c r="U377" s="283">
        <v>0</v>
      </c>
      <c r="V377" s="283">
        <v>0</v>
      </c>
      <c r="W377" s="150">
        <f>IFERROR(((V377/U377)*1),0)</f>
        <v>0</v>
      </c>
      <c r="X377" s="443"/>
    </row>
    <row r="378" spans="1:24" ht="15.75" hidden="1" thickBot="1" x14ac:dyDescent="0.3">
      <c r="A378" s="437" t="s">
        <v>288</v>
      </c>
      <c r="B378" s="438"/>
      <c r="C378" s="439"/>
      <c r="D378" s="279"/>
      <c r="E378" s="151"/>
      <c r="F378" s="241">
        <f>SUM(F373:F377)</f>
        <v>0</v>
      </c>
      <c r="G378" s="241">
        <f t="shared" ref="G378:H378" si="458">SUM(G373:G377)</f>
        <v>0</v>
      </c>
      <c r="H378" s="152">
        <f t="shared" si="458"/>
        <v>0</v>
      </c>
      <c r="I378" s="221">
        <v>1</v>
      </c>
      <c r="J378" s="207">
        <f t="shared" ref="J378:L378" si="459">SUM(J373:J377)</f>
        <v>0</v>
      </c>
      <c r="K378" s="207">
        <f t="shared" si="459"/>
        <v>0</v>
      </c>
      <c r="L378" s="207">
        <f t="shared" si="459"/>
        <v>0</v>
      </c>
      <c r="M378" s="221">
        <v>1</v>
      </c>
      <c r="N378" s="207">
        <f>N373</f>
        <v>0</v>
      </c>
      <c r="O378" s="207">
        <f t="shared" ref="O378:Q378" si="460">SUM(O373:O377)</f>
        <v>0</v>
      </c>
      <c r="P378" s="207">
        <f t="shared" si="460"/>
        <v>0</v>
      </c>
      <c r="Q378" s="207">
        <f t="shared" si="460"/>
        <v>0</v>
      </c>
      <c r="R378" s="221">
        <v>1</v>
      </c>
      <c r="S378" s="207">
        <f>S373</f>
        <v>0</v>
      </c>
      <c r="T378" s="217">
        <f>T373</f>
        <v>0</v>
      </c>
      <c r="U378" s="211">
        <f>SUM(U373:U377)</f>
        <v>0</v>
      </c>
      <c r="V378" s="212">
        <f>SUM(V373:V377)</f>
        <v>0</v>
      </c>
      <c r="W378" s="153">
        <f>IFERROR(((V378/U378)*1),0)</f>
        <v>0</v>
      </c>
      <c r="X378" s="307">
        <f>IFERROR(((1-(1-T378)*W378)*1),0)</f>
        <v>1</v>
      </c>
    </row>
    <row r="379" spans="1:24" ht="15.75" hidden="1" thickBot="1" x14ac:dyDescent="0.3">
      <c r="A379" s="440">
        <f>A373+1</f>
        <v>63</v>
      </c>
      <c r="B379" s="441"/>
      <c r="C379" s="425"/>
      <c r="D379" s="425"/>
      <c r="E379" s="148" t="s">
        <v>283</v>
      </c>
      <c r="F379" s="239">
        <v>0</v>
      </c>
      <c r="G379" s="239">
        <v>0</v>
      </c>
      <c r="H379" s="149">
        <f>F379+G379</f>
        <v>0</v>
      </c>
      <c r="I379" s="220" t="e">
        <f>H379/$H$384</f>
        <v>#DIV/0!</v>
      </c>
      <c r="J379" s="283">
        <v>0</v>
      </c>
      <c r="K379" s="283">
        <v>0</v>
      </c>
      <c r="L379" s="282">
        <f>J379+K379</f>
        <v>0</v>
      </c>
      <c r="M379" s="220" t="e">
        <f>L379/$L$384</f>
        <v>#DIV/0!</v>
      </c>
      <c r="N379" s="428">
        <v>0</v>
      </c>
      <c r="O379" s="283">
        <v>0</v>
      </c>
      <c r="P379" s="283">
        <v>0</v>
      </c>
      <c r="Q379" s="282">
        <f>O379+P379</f>
        <v>0</v>
      </c>
      <c r="R379" s="220" t="e">
        <f>Q379/$Q$384</f>
        <v>#DIV/0!</v>
      </c>
      <c r="S379" s="444">
        <f>N384-Q384</f>
        <v>0</v>
      </c>
      <c r="T379" s="445">
        <f>IFERROR((S379/N384),0)</f>
        <v>0</v>
      </c>
      <c r="U379" s="283">
        <v>0</v>
      </c>
      <c r="V379" s="283">
        <v>0</v>
      </c>
      <c r="W379" s="150">
        <f>IFERROR(((V379/U379)*1),0)</f>
        <v>0</v>
      </c>
      <c r="X379" s="446"/>
    </row>
    <row r="380" spans="1:24" ht="15.75" hidden="1" thickBot="1" x14ac:dyDescent="0.3">
      <c r="A380" s="440"/>
      <c r="B380" s="441"/>
      <c r="C380" s="425"/>
      <c r="D380" s="425"/>
      <c r="E380" s="148" t="s">
        <v>284</v>
      </c>
      <c r="F380" s="239">
        <v>0</v>
      </c>
      <c r="G380" s="239">
        <v>0</v>
      </c>
      <c r="H380" s="149">
        <f t="shared" ref="H380:H383" si="461">F380+G380</f>
        <v>0</v>
      </c>
      <c r="I380" s="220" t="e">
        <f t="shared" ref="I380:I383" si="462">H380/$H$384</f>
        <v>#DIV/0!</v>
      </c>
      <c r="J380" s="283">
        <v>0</v>
      </c>
      <c r="K380" s="283">
        <v>0</v>
      </c>
      <c r="L380" s="282">
        <f t="shared" ref="L380:L383" si="463">J380+K380</f>
        <v>0</v>
      </c>
      <c r="M380" s="220" t="e">
        <f t="shared" ref="M380:M383" si="464">L380/$L$384</f>
        <v>#DIV/0!</v>
      </c>
      <c r="N380" s="428"/>
      <c r="O380" s="283">
        <v>0</v>
      </c>
      <c r="P380" s="283">
        <v>0</v>
      </c>
      <c r="Q380" s="282">
        <f t="shared" ref="Q380:Q383" si="465">O380+P380</f>
        <v>0</v>
      </c>
      <c r="R380" s="220" t="e">
        <f t="shared" ref="R380:R383" si="466">Q380/$Q$384</f>
        <v>#DIV/0!</v>
      </c>
      <c r="S380" s="444"/>
      <c r="T380" s="445"/>
      <c r="U380" s="283">
        <v>0</v>
      </c>
      <c r="V380" s="283">
        <v>0</v>
      </c>
      <c r="W380" s="150">
        <f t="shared" ref="W380:W381" si="467">IFERROR(((V380/U380)*1),0)</f>
        <v>0</v>
      </c>
      <c r="X380" s="442"/>
    </row>
    <row r="381" spans="1:24" ht="15.75" hidden="1" thickBot="1" x14ac:dyDescent="0.3">
      <c r="A381" s="440"/>
      <c r="B381" s="441"/>
      <c r="C381" s="425"/>
      <c r="D381" s="425"/>
      <c r="E381" s="148" t="s">
        <v>285</v>
      </c>
      <c r="F381" s="239">
        <v>0</v>
      </c>
      <c r="G381" s="239">
        <v>0</v>
      </c>
      <c r="H381" s="149">
        <f t="shared" si="461"/>
        <v>0</v>
      </c>
      <c r="I381" s="220" t="e">
        <f t="shared" si="462"/>
        <v>#DIV/0!</v>
      </c>
      <c r="J381" s="283">
        <v>0</v>
      </c>
      <c r="K381" s="283">
        <v>0</v>
      </c>
      <c r="L381" s="282">
        <f t="shared" si="463"/>
        <v>0</v>
      </c>
      <c r="M381" s="220" t="e">
        <f t="shared" si="464"/>
        <v>#DIV/0!</v>
      </c>
      <c r="N381" s="428"/>
      <c r="O381" s="283">
        <v>0</v>
      </c>
      <c r="P381" s="283">
        <v>0</v>
      </c>
      <c r="Q381" s="282">
        <f t="shared" si="465"/>
        <v>0</v>
      </c>
      <c r="R381" s="220" t="e">
        <f t="shared" si="466"/>
        <v>#DIV/0!</v>
      </c>
      <c r="S381" s="444"/>
      <c r="T381" s="445"/>
      <c r="U381" s="283">
        <v>0</v>
      </c>
      <c r="V381" s="283">
        <v>0</v>
      </c>
      <c r="W381" s="150">
        <f t="shared" si="467"/>
        <v>0</v>
      </c>
      <c r="X381" s="442"/>
    </row>
    <row r="382" spans="1:24" ht="15.75" hidden="1" thickBot="1" x14ac:dyDescent="0.3">
      <c r="A382" s="440"/>
      <c r="B382" s="441"/>
      <c r="C382" s="425"/>
      <c r="D382" s="425"/>
      <c r="E382" s="148" t="s">
        <v>286</v>
      </c>
      <c r="F382" s="239">
        <v>0</v>
      </c>
      <c r="G382" s="239">
        <v>0</v>
      </c>
      <c r="H382" s="149">
        <f t="shared" si="461"/>
        <v>0</v>
      </c>
      <c r="I382" s="220" t="e">
        <f t="shared" si="462"/>
        <v>#DIV/0!</v>
      </c>
      <c r="J382" s="283">
        <v>0</v>
      </c>
      <c r="K382" s="283">
        <v>0</v>
      </c>
      <c r="L382" s="282">
        <f t="shared" si="463"/>
        <v>0</v>
      </c>
      <c r="M382" s="220" t="e">
        <f t="shared" si="464"/>
        <v>#DIV/0!</v>
      </c>
      <c r="N382" s="428"/>
      <c r="O382" s="283">
        <v>0</v>
      </c>
      <c r="P382" s="283">
        <v>0</v>
      </c>
      <c r="Q382" s="282">
        <f t="shared" si="465"/>
        <v>0</v>
      </c>
      <c r="R382" s="220" t="e">
        <f t="shared" si="466"/>
        <v>#DIV/0!</v>
      </c>
      <c r="S382" s="444"/>
      <c r="T382" s="445"/>
      <c r="U382" s="283">
        <v>0</v>
      </c>
      <c r="V382" s="283">
        <v>0</v>
      </c>
      <c r="W382" s="150">
        <f>IFERROR(((V382/U382)*1),0)</f>
        <v>0</v>
      </c>
      <c r="X382" s="442"/>
    </row>
    <row r="383" spans="1:24" ht="15.75" hidden="1" thickBot="1" x14ac:dyDescent="0.3">
      <c r="A383" s="440"/>
      <c r="B383" s="441"/>
      <c r="C383" s="425"/>
      <c r="D383" s="425"/>
      <c r="E383" s="148" t="s">
        <v>287</v>
      </c>
      <c r="F383" s="239">
        <v>0</v>
      </c>
      <c r="G383" s="239">
        <v>0</v>
      </c>
      <c r="H383" s="149">
        <f t="shared" si="461"/>
        <v>0</v>
      </c>
      <c r="I383" s="220" t="e">
        <f t="shared" si="462"/>
        <v>#DIV/0!</v>
      </c>
      <c r="J383" s="283">
        <v>0</v>
      </c>
      <c r="K383" s="283">
        <v>0</v>
      </c>
      <c r="L383" s="282">
        <f t="shared" si="463"/>
        <v>0</v>
      </c>
      <c r="M383" s="220" t="e">
        <f t="shared" si="464"/>
        <v>#DIV/0!</v>
      </c>
      <c r="N383" s="428"/>
      <c r="O383" s="283">
        <v>0</v>
      </c>
      <c r="P383" s="283">
        <v>0</v>
      </c>
      <c r="Q383" s="282">
        <f t="shared" si="465"/>
        <v>0</v>
      </c>
      <c r="R383" s="220" t="e">
        <f t="shared" si="466"/>
        <v>#DIV/0!</v>
      </c>
      <c r="S383" s="444"/>
      <c r="T383" s="445"/>
      <c r="U383" s="283">
        <v>0</v>
      </c>
      <c r="V383" s="283">
        <v>0</v>
      </c>
      <c r="W383" s="150">
        <f>IFERROR(((V383/U383)*1),0)</f>
        <v>0</v>
      </c>
      <c r="X383" s="443"/>
    </row>
    <row r="384" spans="1:24" ht="15.75" hidden="1" thickBot="1" x14ac:dyDescent="0.3">
      <c r="A384" s="437" t="s">
        <v>288</v>
      </c>
      <c r="B384" s="438"/>
      <c r="C384" s="439"/>
      <c r="D384" s="279"/>
      <c r="E384" s="151"/>
      <c r="F384" s="241">
        <f>SUM(F379:F383)</f>
        <v>0</v>
      </c>
      <c r="G384" s="241">
        <f t="shared" ref="G384:H384" si="468">SUM(G379:G383)</f>
        <v>0</v>
      </c>
      <c r="H384" s="152">
        <f t="shared" si="468"/>
        <v>0</v>
      </c>
      <c r="I384" s="221">
        <v>1</v>
      </c>
      <c r="J384" s="207">
        <f t="shared" ref="J384:L384" si="469">SUM(J379:J383)</f>
        <v>0</v>
      </c>
      <c r="K384" s="207">
        <f t="shared" si="469"/>
        <v>0</v>
      </c>
      <c r="L384" s="207">
        <f t="shared" si="469"/>
        <v>0</v>
      </c>
      <c r="M384" s="221">
        <v>1</v>
      </c>
      <c r="N384" s="207">
        <f>N379</f>
        <v>0</v>
      </c>
      <c r="O384" s="207">
        <f t="shared" ref="O384:Q384" si="470">SUM(O379:O383)</f>
        <v>0</v>
      </c>
      <c r="P384" s="207">
        <f t="shared" si="470"/>
        <v>0</v>
      </c>
      <c r="Q384" s="207">
        <f t="shared" si="470"/>
        <v>0</v>
      </c>
      <c r="R384" s="221">
        <v>1</v>
      </c>
      <c r="S384" s="207">
        <f>S379</f>
        <v>0</v>
      </c>
      <c r="T384" s="217">
        <f>T379</f>
        <v>0</v>
      </c>
      <c r="U384" s="211">
        <f>SUM(U379:U383)</f>
        <v>0</v>
      </c>
      <c r="V384" s="212">
        <f>SUM(V379:V383)</f>
        <v>0</v>
      </c>
      <c r="W384" s="153">
        <f>IFERROR(((V384/U384)*1),0)</f>
        <v>0</v>
      </c>
      <c r="X384" s="307">
        <f>IFERROR(((1-(1-T384)*W384)*1),0)</f>
        <v>1</v>
      </c>
    </row>
    <row r="385" spans="1:24" ht="15.75" hidden="1" thickBot="1" x14ac:dyDescent="0.3">
      <c r="A385" s="440">
        <f>A379+1</f>
        <v>64</v>
      </c>
      <c r="B385" s="441"/>
      <c r="C385" s="425"/>
      <c r="D385" s="425"/>
      <c r="E385" s="148" t="s">
        <v>283</v>
      </c>
      <c r="F385" s="239">
        <v>0</v>
      </c>
      <c r="G385" s="239">
        <v>0</v>
      </c>
      <c r="H385" s="149">
        <f>F385+G385</f>
        <v>0</v>
      </c>
      <c r="I385" s="220" t="e">
        <f>H385/$H$390</f>
        <v>#DIV/0!</v>
      </c>
      <c r="J385" s="283">
        <v>0</v>
      </c>
      <c r="K385" s="283">
        <v>0</v>
      </c>
      <c r="L385" s="282">
        <f>J385+K385</f>
        <v>0</v>
      </c>
      <c r="M385" s="220" t="e">
        <f>L385/$L$390</f>
        <v>#DIV/0!</v>
      </c>
      <c r="N385" s="428">
        <v>0</v>
      </c>
      <c r="O385" s="283">
        <v>0</v>
      </c>
      <c r="P385" s="283">
        <v>0</v>
      </c>
      <c r="Q385" s="282">
        <f>O385+P385</f>
        <v>0</v>
      </c>
      <c r="R385" s="220" t="e">
        <f>Q385/$Q$390</f>
        <v>#DIV/0!</v>
      </c>
      <c r="S385" s="444">
        <f>N390-Q390</f>
        <v>0</v>
      </c>
      <c r="T385" s="445">
        <f>IFERROR((S385/N390),0)</f>
        <v>0</v>
      </c>
      <c r="U385" s="283">
        <v>0</v>
      </c>
      <c r="V385" s="283">
        <v>0</v>
      </c>
      <c r="W385" s="150">
        <f>IFERROR(((V385/U385)*1),0)</f>
        <v>0</v>
      </c>
      <c r="X385" s="446"/>
    </row>
    <row r="386" spans="1:24" ht="15.75" hidden="1" thickBot="1" x14ac:dyDescent="0.3">
      <c r="A386" s="440"/>
      <c r="B386" s="441"/>
      <c r="C386" s="425"/>
      <c r="D386" s="425"/>
      <c r="E386" s="148" t="s">
        <v>284</v>
      </c>
      <c r="F386" s="239">
        <v>0</v>
      </c>
      <c r="G386" s="239">
        <v>0</v>
      </c>
      <c r="H386" s="149">
        <f t="shared" ref="H386:H389" si="471">F386+G386</f>
        <v>0</v>
      </c>
      <c r="I386" s="220" t="e">
        <f t="shared" ref="I386:I389" si="472">H386/$H$390</f>
        <v>#DIV/0!</v>
      </c>
      <c r="J386" s="283">
        <v>0</v>
      </c>
      <c r="K386" s="283">
        <v>0</v>
      </c>
      <c r="L386" s="282">
        <f t="shared" ref="L386:L389" si="473">J386+K386</f>
        <v>0</v>
      </c>
      <c r="M386" s="220" t="e">
        <f t="shared" ref="M386:M389" si="474">L386/$L$390</f>
        <v>#DIV/0!</v>
      </c>
      <c r="N386" s="428"/>
      <c r="O386" s="283">
        <v>0</v>
      </c>
      <c r="P386" s="283">
        <v>0</v>
      </c>
      <c r="Q386" s="282">
        <f t="shared" ref="Q386:Q389" si="475">O386+P386</f>
        <v>0</v>
      </c>
      <c r="R386" s="220" t="e">
        <f t="shared" ref="R386:R389" si="476">Q386/$Q$390</f>
        <v>#DIV/0!</v>
      </c>
      <c r="S386" s="444"/>
      <c r="T386" s="445"/>
      <c r="U386" s="283">
        <v>0</v>
      </c>
      <c r="V386" s="283">
        <v>0</v>
      </c>
      <c r="W386" s="150">
        <f t="shared" ref="W386:W387" si="477">IFERROR(((V386/U386)*1),0)</f>
        <v>0</v>
      </c>
      <c r="X386" s="442"/>
    </row>
    <row r="387" spans="1:24" ht="15.75" hidden="1" thickBot="1" x14ac:dyDescent="0.3">
      <c r="A387" s="440"/>
      <c r="B387" s="441"/>
      <c r="C387" s="425"/>
      <c r="D387" s="425"/>
      <c r="E387" s="148" t="s">
        <v>285</v>
      </c>
      <c r="F387" s="239">
        <v>0</v>
      </c>
      <c r="G387" s="239">
        <v>0</v>
      </c>
      <c r="H387" s="149">
        <f t="shared" si="471"/>
        <v>0</v>
      </c>
      <c r="I387" s="220" t="e">
        <f t="shared" si="472"/>
        <v>#DIV/0!</v>
      </c>
      <c r="J387" s="283">
        <v>0</v>
      </c>
      <c r="K387" s="283">
        <v>0</v>
      </c>
      <c r="L387" s="282">
        <f t="shared" si="473"/>
        <v>0</v>
      </c>
      <c r="M387" s="220" t="e">
        <f t="shared" si="474"/>
        <v>#DIV/0!</v>
      </c>
      <c r="N387" s="428"/>
      <c r="O387" s="283">
        <v>0</v>
      </c>
      <c r="P387" s="283">
        <v>0</v>
      </c>
      <c r="Q387" s="282">
        <f t="shared" si="475"/>
        <v>0</v>
      </c>
      <c r="R387" s="220" t="e">
        <f t="shared" si="476"/>
        <v>#DIV/0!</v>
      </c>
      <c r="S387" s="444"/>
      <c r="T387" s="445"/>
      <c r="U387" s="283">
        <v>0</v>
      </c>
      <c r="V387" s="283">
        <v>0</v>
      </c>
      <c r="W387" s="150">
        <f t="shared" si="477"/>
        <v>0</v>
      </c>
      <c r="X387" s="442"/>
    </row>
    <row r="388" spans="1:24" ht="15.75" hidden="1" thickBot="1" x14ac:dyDescent="0.3">
      <c r="A388" s="440"/>
      <c r="B388" s="441"/>
      <c r="C388" s="425"/>
      <c r="D388" s="425"/>
      <c r="E388" s="148" t="s">
        <v>286</v>
      </c>
      <c r="F388" s="239">
        <v>0</v>
      </c>
      <c r="G388" s="239">
        <v>0</v>
      </c>
      <c r="H388" s="149">
        <f t="shared" si="471"/>
        <v>0</v>
      </c>
      <c r="I388" s="220" t="e">
        <f t="shared" si="472"/>
        <v>#DIV/0!</v>
      </c>
      <c r="J388" s="283">
        <v>0</v>
      </c>
      <c r="K388" s="283">
        <v>0</v>
      </c>
      <c r="L388" s="282">
        <f t="shared" si="473"/>
        <v>0</v>
      </c>
      <c r="M388" s="220" t="e">
        <f t="shared" si="474"/>
        <v>#DIV/0!</v>
      </c>
      <c r="N388" s="428"/>
      <c r="O388" s="283">
        <v>0</v>
      </c>
      <c r="P388" s="283">
        <v>0</v>
      </c>
      <c r="Q388" s="282">
        <f t="shared" si="475"/>
        <v>0</v>
      </c>
      <c r="R388" s="220" t="e">
        <f t="shared" si="476"/>
        <v>#DIV/0!</v>
      </c>
      <c r="S388" s="444"/>
      <c r="T388" s="445"/>
      <c r="U388" s="283">
        <v>0</v>
      </c>
      <c r="V388" s="283">
        <v>0</v>
      </c>
      <c r="W388" s="150">
        <f>IFERROR(((V388/U388)*1),0)</f>
        <v>0</v>
      </c>
      <c r="X388" s="442"/>
    </row>
    <row r="389" spans="1:24" ht="15.75" hidden="1" thickBot="1" x14ac:dyDescent="0.3">
      <c r="A389" s="440"/>
      <c r="B389" s="441"/>
      <c r="C389" s="425"/>
      <c r="D389" s="425"/>
      <c r="E389" s="148" t="s">
        <v>287</v>
      </c>
      <c r="F389" s="239">
        <v>0</v>
      </c>
      <c r="G389" s="239">
        <v>0</v>
      </c>
      <c r="H389" s="149">
        <f t="shared" si="471"/>
        <v>0</v>
      </c>
      <c r="I389" s="220" t="e">
        <f t="shared" si="472"/>
        <v>#DIV/0!</v>
      </c>
      <c r="J389" s="283">
        <v>0</v>
      </c>
      <c r="K389" s="283">
        <v>0</v>
      </c>
      <c r="L389" s="282">
        <f t="shared" si="473"/>
        <v>0</v>
      </c>
      <c r="M389" s="220" t="e">
        <f t="shared" si="474"/>
        <v>#DIV/0!</v>
      </c>
      <c r="N389" s="428"/>
      <c r="O389" s="283">
        <v>0</v>
      </c>
      <c r="P389" s="283">
        <v>0</v>
      </c>
      <c r="Q389" s="282">
        <f t="shared" si="475"/>
        <v>0</v>
      </c>
      <c r="R389" s="220" t="e">
        <f t="shared" si="476"/>
        <v>#DIV/0!</v>
      </c>
      <c r="S389" s="444"/>
      <c r="T389" s="445"/>
      <c r="U389" s="283">
        <v>0</v>
      </c>
      <c r="V389" s="283">
        <v>0</v>
      </c>
      <c r="W389" s="150">
        <f>IFERROR(((V389/U389)*1),0)</f>
        <v>0</v>
      </c>
      <c r="X389" s="443"/>
    </row>
    <row r="390" spans="1:24" ht="15.75" hidden="1" thickBot="1" x14ac:dyDescent="0.3">
      <c r="A390" s="437" t="s">
        <v>288</v>
      </c>
      <c r="B390" s="438"/>
      <c r="C390" s="439"/>
      <c r="D390" s="279"/>
      <c r="E390" s="151"/>
      <c r="F390" s="241">
        <f>SUM(F385:F389)</f>
        <v>0</v>
      </c>
      <c r="G390" s="241">
        <f t="shared" ref="G390:H390" si="478">SUM(G385:G389)</f>
        <v>0</v>
      </c>
      <c r="H390" s="152">
        <f t="shared" si="478"/>
        <v>0</v>
      </c>
      <c r="I390" s="221">
        <v>1</v>
      </c>
      <c r="J390" s="207">
        <f t="shared" ref="J390:L390" si="479">SUM(J385:J389)</f>
        <v>0</v>
      </c>
      <c r="K390" s="207">
        <f t="shared" si="479"/>
        <v>0</v>
      </c>
      <c r="L390" s="207">
        <f t="shared" si="479"/>
        <v>0</v>
      </c>
      <c r="M390" s="221">
        <v>1</v>
      </c>
      <c r="N390" s="207">
        <f>N385</f>
        <v>0</v>
      </c>
      <c r="O390" s="207">
        <f t="shared" ref="O390:Q390" si="480">SUM(O385:O389)</f>
        <v>0</v>
      </c>
      <c r="P390" s="207">
        <f t="shared" si="480"/>
        <v>0</v>
      </c>
      <c r="Q390" s="207">
        <f t="shared" si="480"/>
        <v>0</v>
      </c>
      <c r="R390" s="221">
        <v>1</v>
      </c>
      <c r="S390" s="207">
        <f>S385</f>
        <v>0</v>
      </c>
      <c r="T390" s="217">
        <f>T385</f>
        <v>0</v>
      </c>
      <c r="U390" s="211">
        <f>SUM(U385:U389)</f>
        <v>0</v>
      </c>
      <c r="V390" s="212">
        <f>SUM(V385:V389)</f>
        <v>0</v>
      </c>
      <c r="W390" s="153">
        <f>IFERROR(((V390/U390)*1),0)</f>
        <v>0</v>
      </c>
      <c r="X390" s="307">
        <f>IFERROR(((1-(1-T390)*W390)*1),0)</f>
        <v>1</v>
      </c>
    </row>
    <row r="391" spans="1:24" ht="15.75" hidden="1" thickBot="1" x14ac:dyDescent="0.3">
      <c r="A391" s="440">
        <f>A385+1</f>
        <v>65</v>
      </c>
      <c r="B391" s="441"/>
      <c r="C391" s="425"/>
      <c r="D391" s="425"/>
      <c r="E391" s="148" t="s">
        <v>283</v>
      </c>
      <c r="F391" s="239">
        <v>0</v>
      </c>
      <c r="G391" s="239">
        <v>0</v>
      </c>
      <c r="H391" s="149">
        <f>F391+G391</f>
        <v>0</v>
      </c>
      <c r="I391" s="220" t="e">
        <f>H391/$H$396</f>
        <v>#DIV/0!</v>
      </c>
      <c r="J391" s="283">
        <v>0</v>
      </c>
      <c r="K391" s="283">
        <v>0</v>
      </c>
      <c r="L391" s="282">
        <f>J391+K391</f>
        <v>0</v>
      </c>
      <c r="M391" s="220" t="e">
        <f>L391/$L$396</f>
        <v>#DIV/0!</v>
      </c>
      <c r="N391" s="428">
        <v>0</v>
      </c>
      <c r="O391" s="283">
        <v>0</v>
      </c>
      <c r="P391" s="283">
        <v>0</v>
      </c>
      <c r="Q391" s="282">
        <f>O391+P391</f>
        <v>0</v>
      </c>
      <c r="R391" s="220" t="e">
        <f>Q391/$Q$396</f>
        <v>#DIV/0!</v>
      </c>
      <c r="S391" s="444">
        <f>N396-Q396</f>
        <v>0</v>
      </c>
      <c r="T391" s="445">
        <f>IFERROR((S391/N396),0)</f>
        <v>0</v>
      </c>
      <c r="U391" s="283">
        <v>0</v>
      </c>
      <c r="V391" s="283">
        <v>0</v>
      </c>
      <c r="W391" s="150">
        <f>IFERROR(((V391/U391)*1),0)</f>
        <v>0</v>
      </c>
      <c r="X391" s="446"/>
    </row>
    <row r="392" spans="1:24" ht="15.75" hidden="1" thickBot="1" x14ac:dyDescent="0.3">
      <c r="A392" s="440"/>
      <c r="B392" s="441"/>
      <c r="C392" s="425"/>
      <c r="D392" s="425"/>
      <c r="E392" s="148" t="s">
        <v>284</v>
      </c>
      <c r="F392" s="239">
        <v>0</v>
      </c>
      <c r="G392" s="239">
        <v>0</v>
      </c>
      <c r="H392" s="149">
        <f t="shared" ref="H392:H395" si="481">F392+G392</f>
        <v>0</v>
      </c>
      <c r="I392" s="220" t="e">
        <f t="shared" ref="I392:I395" si="482">H392/$H$396</f>
        <v>#DIV/0!</v>
      </c>
      <c r="J392" s="283">
        <v>0</v>
      </c>
      <c r="K392" s="283">
        <v>0</v>
      </c>
      <c r="L392" s="282">
        <f t="shared" ref="L392:L395" si="483">J392+K392</f>
        <v>0</v>
      </c>
      <c r="M392" s="220" t="e">
        <f t="shared" ref="M392:M395" si="484">L392/$L$396</f>
        <v>#DIV/0!</v>
      </c>
      <c r="N392" s="428"/>
      <c r="O392" s="283">
        <v>0</v>
      </c>
      <c r="P392" s="283">
        <v>0</v>
      </c>
      <c r="Q392" s="282">
        <f t="shared" ref="Q392:Q395" si="485">O392+P392</f>
        <v>0</v>
      </c>
      <c r="R392" s="220" t="e">
        <f t="shared" ref="R392:R395" si="486">Q392/$Q$396</f>
        <v>#DIV/0!</v>
      </c>
      <c r="S392" s="444"/>
      <c r="T392" s="445"/>
      <c r="U392" s="283">
        <v>0</v>
      </c>
      <c r="V392" s="283">
        <v>0</v>
      </c>
      <c r="W392" s="150">
        <f t="shared" ref="W392:W393" si="487">IFERROR(((V392/U392)*1),0)</f>
        <v>0</v>
      </c>
      <c r="X392" s="442"/>
    </row>
    <row r="393" spans="1:24" ht="15.75" hidden="1" thickBot="1" x14ac:dyDescent="0.3">
      <c r="A393" s="440"/>
      <c r="B393" s="441"/>
      <c r="C393" s="425"/>
      <c r="D393" s="425"/>
      <c r="E393" s="148" t="s">
        <v>285</v>
      </c>
      <c r="F393" s="239">
        <v>0</v>
      </c>
      <c r="G393" s="239">
        <v>0</v>
      </c>
      <c r="H393" s="149">
        <f t="shared" si="481"/>
        <v>0</v>
      </c>
      <c r="I393" s="220" t="e">
        <f t="shared" si="482"/>
        <v>#DIV/0!</v>
      </c>
      <c r="J393" s="283">
        <v>0</v>
      </c>
      <c r="K393" s="283">
        <v>0</v>
      </c>
      <c r="L393" s="282">
        <f t="shared" si="483"/>
        <v>0</v>
      </c>
      <c r="M393" s="220" t="e">
        <f t="shared" si="484"/>
        <v>#DIV/0!</v>
      </c>
      <c r="N393" s="428"/>
      <c r="O393" s="283">
        <v>0</v>
      </c>
      <c r="P393" s="283">
        <v>0</v>
      </c>
      <c r="Q393" s="282">
        <f t="shared" si="485"/>
        <v>0</v>
      </c>
      <c r="R393" s="220" t="e">
        <f t="shared" si="486"/>
        <v>#DIV/0!</v>
      </c>
      <c r="S393" s="444"/>
      <c r="T393" s="445"/>
      <c r="U393" s="283">
        <v>0</v>
      </c>
      <c r="V393" s="283">
        <v>0</v>
      </c>
      <c r="W393" s="150">
        <f t="shared" si="487"/>
        <v>0</v>
      </c>
      <c r="X393" s="442"/>
    </row>
    <row r="394" spans="1:24" ht="15.75" hidden="1" thickBot="1" x14ac:dyDescent="0.3">
      <c r="A394" s="440"/>
      <c r="B394" s="441"/>
      <c r="C394" s="425"/>
      <c r="D394" s="425"/>
      <c r="E394" s="148" t="s">
        <v>286</v>
      </c>
      <c r="F394" s="239">
        <v>0</v>
      </c>
      <c r="G394" s="239">
        <v>0</v>
      </c>
      <c r="H394" s="149">
        <f t="shared" si="481"/>
        <v>0</v>
      </c>
      <c r="I394" s="220" t="e">
        <f t="shared" si="482"/>
        <v>#DIV/0!</v>
      </c>
      <c r="J394" s="283">
        <v>0</v>
      </c>
      <c r="K394" s="283">
        <v>0</v>
      </c>
      <c r="L394" s="282">
        <f t="shared" si="483"/>
        <v>0</v>
      </c>
      <c r="M394" s="220" t="e">
        <f t="shared" si="484"/>
        <v>#DIV/0!</v>
      </c>
      <c r="N394" s="428"/>
      <c r="O394" s="283">
        <v>0</v>
      </c>
      <c r="P394" s="283">
        <v>0</v>
      </c>
      <c r="Q394" s="282">
        <f t="shared" si="485"/>
        <v>0</v>
      </c>
      <c r="R394" s="220" t="e">
        <f t="shared" si="486"/>
        <v>#DIV/0!</v>
      </c>
      <c r="S394" s="444"/>
      <c r="T394" s="445"/>
      <c r="U394" s="283">
        <v>0</v>
      </c>
      <c r="V394" s="283">
        <v>0</v>
      </c>
      <c r="W394" s="150">
        <f>IFERROR(((V394/U394)*1),0)</f>
        <v>0</v>
      </c>
      <c r="X394" s="442"/>
    </row>
    <row r="395" spans="1:24" ht="15.75" hidden="1" thickBot="1" x14ac:dyDescent="0.3">
      <c r="A395" s="440"/>
      <c r="B395" s="441"/>
      <c r="C395" s="425"/>
      <c r="D395" s="425"/>
      <c r="E395" s="148" t="s">
        <v>287</v>
      </c>
      <c r="F395" s="239">
        <v>0</v>
      </c>
      <c r="G395" s="239">
        <v>0</v>
      </c>
      <c r="H395" s="149">
        <f t="shared" si="481"/>
        <v>0</v>
      </c>
      <c r="I395" s="220" t="e">
        <f t="shared" si="482"/>
        <v>#DIV/0!</v>
      </c>
      <c r="J395" s="283">
        <v>0</v>
      </c>
      <c r="K395" s="283">
        <v>0</v>
      </c>
      <c r="L395" s="282">
        <f t="shared" si="483"/>
        <v>0</v>
      </c>
      <c r="M395" s="220" t="e">
        <f t="shared" si="484"/>
        <v>#DIV/0!</v>
      </c>
      <c r="N395" s="428"/>
      <c r="O395" s="283">
        <v>0</v>
      </c>
      <c r="P395" s="283">
        <v>0</v>
      </c>
      <c r="Q395" s="282">
        <f t="shared" si="485"/>
        <v>0</v>
      </c>
      <c r="R395" s="220" t="e">
        <f t="shared" si="486"/>
        <v>#DIV/0!</v>
      </c>
      <c r="S395" s="444"/>
      <c r="T395" s="445"/>
      <c r="U395" s="283">
        <v>0</v>
      </c>
      <c r="V395" s="283">
        <v>0</v>
      </c>
      <c r="W395" s="150">
        <f>IFERROR(((V395/U395)*1),0)</f>
        <v>0</v>
      </c>
      <c r="X395" s="443"/>
    </row>
    <row r="396" spans="1:24" ht="15.75" hidden="1" thickBot="1" x14ac:dyDescent="0.3">
      <c r="A396" s="437" t="s">
        <v>288</v>
      </c>
      <c r="B396" s="438"/>
      <c r="C396" s="439"/>
      <c r="D396" s="279"/>
      <c r="E396" s="151"/>
      <c r="F396" s="241">
        <f>SUM(F391:F395)</f>
        <v>0</v>
      </c>
      <c r="G396" s="241">
        <f t="shared" ref="G396:H396" si="488">SUM(G391:G395)</f>
        <v>0</v>
      </c>
      <c r="H396" s="152">
        <f t="shared" si="488"/>
        <v>0</v>
      </c>
      <c r="I396" s="221">
        <v>1</v>
      </c>
      <c r="J396" s="207">
        <f t="shared" ref="J396:L396" si="489">SUM(J391:J395)</f>
        <v>0</v>
      </c>
      <c r="K396" s="207">
        <f t="shared" si="489"/>
        <v>0</v>
      </c>
      <c r="L396" s="207">
        <f t="shared" si="489"/>
        <v>0</v>
      </c>
      <c r="M396" s="221">
        <v>1</v>
      </c>
      <c r="N396" s="207">
        <f>N391</f>
        <v>0</v>
      </c>
      <c r="O396" s="207">
        <f t="shared" ref="O396:Q396" si="490">SUM(O391:O395)</f>
        <v>0</v>
      </c>
      <c r="P396" s="207">
        <f t="shared" si="490"/>
        <v>0</v>
      </c>
      <c r="Q396" s="207">
        <f t="shared" si="490"/>
        <v>0</v>
      </c>
      <c r="R396" s="221">
        <v>1</v>
      </c>
      <c r="S396" s="207">
        <f>S391</f>
        <v>0</v>
      </c>
      <c r="T396" s="217">
        <f>T391</f>
        <v>0</v>
      </c>
      <c r="U396" s="211">
        <f>SUM(U391:U395)</f>
        <v>0</v>
      </c>
      <c r="V396" s="212">
        <f>SUM(V391:V395)</f>
        <v>0</v>
      </c>
      <c r="W396" s="153">
        <f>IFERROR(((V396/U396)*1),0)</f>
        <v>0</v>
      </c>
      <c r="X396" s="307">
        <f>IFERROR(((1-(1-T396)*W396)*1),0)</f>
        <v>1</v>
      </c>
    </row>
    <row r="397" spans="1:24" ht="15.75" hidden="1" thickBot="1" x14ac:dyDescent="0.3">
      <c r="A397" s="440">
        <f>A391+1</f>
        <v>66</v>
      </c>
      <c r="B397" s="441"/>
      <c r="C397" s="425"/>
      <c r="D397" s="425"/>
      <c r="E397" s="148" t="s">
        <v>283</v>
      </c>
      <c r="F397" s="239">
        <v>0</v>
      </c>
      <c r="G397" s="239">
        <v>0</v>
      </c>
      <c r="H397" s="149">
        <f>F397+G397</f>
        <v>0</v>
      </c>
      <c r="I397" s="220" t="e">
        <f>H397/$H$402</f>
        <v>#DIV/0!</v>
      </c>
      <c r="J397" s="283">
        <v>0</v>
      </c>
      <c r="K397" s="283">
        <v>0</v>
      </c>
      <c r="L397" s="282">
        <f>J397+K397</f>
        <v>0</v>
      </c>
      <c r="M397" s="220" t="e">
        <f>L397/$L$402</f>
        <v>#DIV/0!</v>
      </c>
      <c r="N397" s="428">
        <v>0</v>
      </c>
      <c r="O397" s="283">
        <v>0</v>
      </c>
      <c r="P397" s="283">
        <v>0</v>
      </c>
      <c r="Q397" s="282">
        <f>O397+P397</f>
        <v>0</v>
      </c>
      <c r="R397" s="220" t="e">
        <f>Q397/$Q$402</f>
        <v>#DIV/0!</v>
      </c>
      <c r="S397" s="444">
        <f>N402-Q402</f>
        <v>0</v>
      </c>
      <c r="T397" s="445">
        <f>IFERROR((S397/N402),0)</f>
        <v>0</v>
      </c>
      <c r="U397" s="283">
        <v>0</v>
      </c>
      <c r="V397" s="283">
        <v>0</v>
      </c>
      <c r="W397" s="150">
        <f>IFERROR(((V397/U397)*1),0)</f>
        <v>0</v>
      </c>
      <c r="X397" s="446"/>
    </row>
    <row r="398" spans="1:24" ht="15.75" hidden="1" thickBot="1" x14ac:dyDescent="0.3">
      <c r="A398" s="440"/>
      <c r="B398" s="441"/>
      <c r="C398" s="425"/>
      <c r="D398" s="425"/>
      <c r="E398" s="148" t="s">
        <v>284</v>
      </c>
      <c r="F398" s="239">
        <v>0</v>
      </c>
      <c r="G398" s="239">
        <v>0</v>
      </c>
      <c r="H398" s="149">
        <f t="shared" ref="H398:H401" si="491">F398+G398</f>
        <v>0</v>
      </c>
      <c r="I398" s="220" t="e">
        <f t="shared" ref="I398:I401" si="492">H398/$H$402</f>
        <v>#DIV/0!</v>
      </c>
      <c r="J398" s="283">
        <v>0</v>
      </c>
      <c r="K398" s="283">
        <v>0</v>
      </c>
      <c r="L398" s="282">
        <f t="shared" ref="L398:L401" si="493">J398+K398</f>
        <v>0</v>
      </c>
      <c r="M398" s="220" t="e">
        <f t="shared" ref="M398:M401" si="494">L398/$L$402</f>
        <v>#DIV/0!</v>
      </c>
      <c r="N398" s="428"/>
      <c r="O398" s="283">
        <v>0</v>
      </c>
      <c r="P398" s="283">
        <v>0</v>
      </c>
      <c r="Q398" s="282">
        <f t="shared" ref="Q398:Q401" si="495">O398+P398</f>
        <v>0</v>
      </c>
      <c r="R398" s="220" t="e">
        <f t="shared" ref="R398:R401" si="496">Q398/$Q$402</f>
        <v>#DIV/0!</v>
      </c>
      <c r="S398" s="444"/>
      <c r="T398" s="445"/>
      <c r="U398" s="283">
        <v>0</v>
      </c>
      <c r="V398" s="283">
        <v>0</v>
      </c>
      <c r="W398" s="150">
        <f t="shared" ref="W398:W399" si="497">IFERROR(((V398/U398)*1),0)</f>
        <v>0</v>
      </c>
      <c r="X398" s="442"/>
    </row>
    <row r="399" spans="1:24" ht="15.75" hidden="1" thickBot="1" x14ac:dyDescent="0.3">
      <c r="A399" s="440"/>
      <c r="B399" s="441"/>
      <c r="C399" s="425"/>
      <c r="D399" s="425"/>
      <c r="E399" s="148" t="s">
        <v>285</v>
      </c>
      <c r="F399" s="239">
        <v>0</v>
      </c>
      <c r="G399" s="239">
        <v>0</v>
      </c>
      <c r="H399" s="149">
        <f t="shared" si="491"/>
        <v>0</v>
      </c>
      <c r="I399" s="220" t="e">
        <f t="shared" si="492"/>
        <v>#DIV/0!</v>
      </c>
      <c r="J399" s="283">
        <v>0</v>
      </c>
      <c r="K399" s="283">
        <v>0</v>
      </c>
      <c r="L399" s="282">
        <f t="shared" si="493"/>
        <v>0</v>
      </c>
      <c r="M399" s="220" t="e">
        <f t="shared" si="494"/>
        <v>#DIV/0!</v>
      </c>
      <c r="N399" s="428"/>
      <c r="O399" s="283">
        <v>0</v>
      </c>
      <c r="P399" s="283">
        <v>0</v>
      </c>
      <c r="Q399" s="282">
        <f t="shared" si="495"/>
        <v>0</v>
      </c>
      <c r="R399" s="220" t="e">
        <f t="shared" si="496"/>
        <v>#DIV/0!</v>
      </c>
      <c r="S399" s="444"/>
      <c r="T399" s="445"/>
      <c r="U399" s="283">
        <v>0</v>
      </c>
      <c r="V399" s="283">
        <v>0</v>
      </c>
      <c r="W399" s="150">
        <f t="shared" si="497"/>
        <v>0</v>
      </c>
      <c r="X399" s="442"/>
    </row>
    <row r="400" spans="1:24" ht="15.75" hidden="1" thickBot="1" x14ac:dyDescent="0.3">
      <c r="A400" s="440"/>
      <c r="B400" s="441"/>
      <c r="C400" s="425"/>
      <c r="D400" s="425"/>
      <c r="E400" s="148" t="s">
        <v>286</v>
      </c>
      <c r="F400" s="239">
        <v>0</v>
      </c>
      <c r="G400" s="239">
        <v>0</v>
      </c>
      <c r="H400" s="149">
        <f t="shared" si="491"/>
        <v>0</v>
      </c>
      <c r="I400" s="220" t="e">
        <f t="shared" si="492"/>
        <v>#DIV/0!</v>
      </c>
      <c r="J400" s="283">
        <v>0</v>
      </c>
      <c r="K400" s="283">
        <v>0</v>
      </c>
      <c r="L400" s="282">
        <f t="shared" si="493"/>
        <v>0</v>
      </c>
      <c r="M400" s="220" t="e">
        <f t="shared" si="494"/>
        <v>#DIV/0!</v>
      </c>
      <c r="N400" s="428"/>
      <c r="O400" s="283">
        <v>0</v>
      </c>
      <c r="P400" s="283">
        <v>0</v>
      </c>
      <c r="Q400" s="282">
        <f t="shared" si="495"/>
        <v>0</v>
      </c>
      <c r="R400" s="220" t="e">
        <f t="shared" si="496"/>
        <v>#DIV/0!</v>
      </c>
      <c r="S400" s="444"/>
      <c r="T400" s="445"/>
      <c r="U400" s="283">
        <v>0</v>
      </c>
      <c r="V400" s="283">
        <v>0</v>
      </c>
      <c r="W400" s="150">
        <f>IFERROR(((V400/U400)*1),0)</f>
        <v>0</v>
      </c>
      <c r="X400" s="442"/>
    </row>
    <row r="401" spans="1:24" ht="15.75" hidden="1" thickBot="1" x14ac:dyDescent="0.3">
      <c r="A401" s="440"/>
      <c r="B401" s="441"/>
      <c r="C401" s="425"/>
      <c r="D401" s="425"/>
      <c r="E401" s="148" t="s">
        <v>287</v>
      </c>
      <c r="F401" s="239">
        <v>0</v>
      </c>
      <c r="G401" s="239">
        <v>0</v>
      </c>
      <c r="H401" s="149">
        <f t="shared" si="491"/>
        <v>0</v>
      </c>
      <c r="I401" s="220" t="e">
        <f t="shared" si="492"/>
        <v>#DIV/0!</v>
      </c>
      <c r="J401" s="283">
        <v>0</v>
      </c>
      <c r="K401" s="283">
        <v>0</v>
      </c>
      <c r="L401" s="282">
        <f t="shared" si="493"/>
        <v>0</v>
      </c>
      <c r="M401" s="220" t="e">
        <f t="shared" si="494"/>
        <v>#DIV/0!</v>
      </c>
      <c r="N401" s="428"/>
      <c r="O401" s="283">
        <v>0</v>
      </c>
      <c r="P401" s="283">
        <v>0</v>
      </c>
      <c r="Q401" s="282">
        <f t="shared" si="495"/>
        <v>0</v>
      </c>
      <c r="R401" s="220" t="e">
        <f t="shared" si="496"/>
        <v>#DIV/0!</v>
      </c>
      <c r="S401" s="444"/>
      <c r="T401" s="445"/>
      <c r="U401" s="283">
        <v>0</v>
      </c>
      <c r="V401" s="283">
        <v>0</v>
      </c>
      <c r="W401" s="150">
        <f>IFERROR(((V401/U401)*1),0)</f>
        <v>0</v>
      </c>
      <c r="X401" s="443"/>
    </row>
    <row r="402" spans="1:24" ht="15.75" hidden="1" thickBot="1" x14ac:dyDescent="0.3">
      <c r="A402" s="437" t="s">
        <v>288</v>
      </c>
      <c r="B402" s="438"/>
      <c r="C402" s="439"/>
      <c r="D402" s="279"/>
      <c r="E402" s="151"/>
      <c r="F402" s="241">
        <f>SUM(F397:F401)</f>
        <v>0</v>
      </c>
      <c r="G402" s="241">
        <f t="shared" ref="G402:H402" si="498">SUM(G397:G401)</f>
        <v>0</v>
      </c>
      <c r="H402" s="152">
        <f t="shared" si="498"/>
        <v>0</v>
      </c>
      <c r="I402" s="221">
        <v>1</v>
      </c>
      <c r="J402" s="207">
        <f t="shared" ref="J402:L402" si="499">SUM(J397:J401)</f>
        <v>0</v>
      </c>
      <c r="K402" s="207">
        <f t="shared" si="499"/>
        <v>0</v>
      </c>
      <c r="L402" s="207">
        <f t="shared" si="499"/>
        <v>0</v>
      </c>
      <c r="M402" s="221">
        <v>1</v>
      </c>
      <c r="N402" s="207">
        <f>N397</f>
        <v>0</v>
      </c>
      <c r="O402" s="207">
        <f t="shared" ref="O402:Q402" si="500">SUM(O397:O401)</f>
        <v>0</v>
      </c>
      <c r="P402" s="207">
        <f t="shared" si="500"/>
        <v>0</v>
      </c>
      <c r="Q402" s="207">
        <f t="shared" si="500"/>
        <v>0</v>
      </c>
      <c r="R402" s="221">
        <v>1</v>
      </c>
      <c r="S402" s="207">
        <f>S397</f>
        <v>0</v>
      </c>
      <c r="T402" s="217">
        <f>T397</f>
        <v>0</v>
      </c>
      <c r="U402" s="211">
        <f>SUM(U397:U401)</f>
        <v>0</v>
      </c>
      <c r="V402" s="212">
        <f>SUM(V397:V401)</f>
        <v>0</v>
      </c>
      <c r="W402" s="153">
        <f>IFERROR(((V402/U402)*1),0)</f>
        <v>0</v>
      </c>
      <c r="X402" s="307">
        <f>IFERROR(((1-(1-T402)*W402)*1),0)</f>
        <v>1</v>
      </c>
    </row>
    <row r="403" spans="1:24" ht="15.75" hidden="1" thickBot="1" x14ac:dyDescent="0.3">
      <c r="A403" s="440">
        <f>A397+1</f>
        <v>67</v>
      </c>
      <c r="B403" s="441"/>
      <c r="C403" s="425"/>
      <c r="D403" s="425"/>
      <c r="E403" s="148" t="s">
        <v>283</v>
      </c>
      <c r="F403" s="239">
        <v>0</v>
      </c>
      <c r="G403" s="239">
        <v>0</v>
      </c>
      <c r="H403" s="149">
        <f>F403+G403</f>
        <v>0</v>
      </c>
      <c r="I403" s="220" t="e">
        <f>H403/$H$408</f>
        <v>#DIV/0!</v>
      </c>
      <c r="J403" s="283">
        <v>0</v>
      </c>
      <c r="K403" s="283">
        <v>0</v>
      </c>
      <c r="L403" s="282">
        <f>J403+K403</f>
        <v>0</v>
      </c>
      <c r="M403" s="220" t="e">
        <f>L403/$L$408</f>
        <v>#DIV/0!</v>
      </c>
      <c r="N403" s="428">
        <v>0</v>
      </c>
      <c r="O403" s="283">
        <v>0</v>
      </c>
      <c r="P403" s="283">
        <v>0</v>
      </c>
      <c r="Q403" s="282">
        <f>O403+P403</f>
        <v>0</v>
      </c>
      <c r="R403" s="220" t="e">
        <f>Q403/$Q$408</f>
        <v>#DIV/0!</v>
      </c>
      <c r="S403" s="444">
        <f>N408-Q408</f>
        <v>0</v>
      </c>
      <c r="T403" s="445">
        <f>IFERROR((S403/N408),0)</f>
        <v>0</v>
      </c>
      <c r="U403" s="283">
        <v>0</v>
      </c>
      <c r="V403" s="283">
        <v>0</v>
      </c>
      <c r="W403" s="150">
        <f>IFERROR(((V403/U403)*1),0)</f>
        <v>0</v>
      </c>
      <c r="X403" s="446"/>
    </row>
    <row r="404" spans="1:24" ht="15.75" hidden="1" thickBot="1" x14ac:dyDescent="0.3">
      <c r="A404" s="440"/>
      <c r="B404" s="441"/>
      <c r="C404" s="425"/>
      <c r="D404" s="425"/>
      <c r="E404" s="148" t="s">
        <v>284</v>
      </c>
      <c r="F404" s="239">
        <v>0</v>
      </c>
      <c r="G404" s="239">
        <v>0</v>
      </c>
      <c r="H404" s="149">
        <f t="shared" ref="H404:H407" si="501">F404+G404</f>
        <v>0</v>
      </c>
      <c r="I404" s="220" t="e">
        <f t="shared" ref="I404:I407" si="502">H404/$H$408</f>
        <v>#DIV/0!</v>
      </c>
      <c r="J404" s="283">
        <v>0</v>
      </c>
      <c r="K404" s="283">
        <v>0</v>
      </c>
      <c r="L404" s="282">
        <f t="shared" ref="L404:L407" si="503">J404+K404</f>
        <v>0</v>
      </c>
      <c r="M404" s="220" t="e">
        <f t="shared" ref="M404:M407" si="504">L404/$L$408</f>
        <v>#DIV/0!</v>
      </c>
      <c r="N404" s="428"/>
      <c r="O404" s="283">
        <v>0</v>
      </c>
      <c r="P404" s="283">
        <v>0</v>
      </c>
      <c r="Q404" s="282">
        <f t="shared" ref="Q404:Q407" si="505">O404+P404</f>
        <v>0</v>
      </c>
      <c r="R404" s="220" t="e">
        <f t="shared" ref="R404:R407" si="506">Q404/$Q$408</f>
        <v>#DIV/0!</v>
      </c>
      <c r="S404" s="444"/>
      <c r="T404" s="445"/>
      <c r="U404" s="283">
        <v>0</v>
      </c>
      <c r="V404" s="283">
        <v>0</v>
      </c>
      <c r="W404" s="150">
        <f t="shared" ref="W404:W405" si="507">IFERROR(((V404/U404)*1),0)</f>
        <v>0</v>
      </c>
      <c r="X404" s="442"/>
    </row>
    <row r="405" spans="1:24" ht="15.75" hidden="1" thickBot="1" x14ac:dyDescent="0.3">
      <c r="A405" s="440"/>
      <c r="B405" s="441"/>
      <c r="C405" s="425"/>
      <c r="D405" s="425"/>
      <c r="E405" s="148" t="s">
        <v>285</v>
      </c>
      <c r="F405" s="239">
        <v>0</v>
      </c>
      <c r="G405" s="239">
        <v>0</v>
      </c>
      <c r="H405" s="149">
        <f t="shared" si="501"/>
        <v>0</v>
      </c>
      <c r="I405" s="220" t="e">
        <f t="shared" si="502"/>
        <v>#DIV/0!</v>
      </c>
      <c r="J405" s="283">
        <v>0</v>
      </c>
      <c r="K405" s="283">
        <v>0</v>
      </c>
      <c r="L405" s="282">
        <f t="shared" si="503"/>
        <v>0</v>
      </c>
      <c r="M405" s="220" t="e">
        <f t="shared" si="504"/>
        <v>#DIV/0!</v>
      </c>
      <c r="N405" s="428"/>
      <c r="O405" s="283">
        <v>0</v>
      </c>
      <c r="P405" s="283">
        <v>0</v>
      </c>
      <c r="Q405" s="282">
        <f t="shared" si="505"/>
        <v>0</v>
      </c>
      <c r="R405" s="220" t="e">
        <f t="shared" si="506"/>
        <v>#DIV/0!</v>
      </c>
      <c r="S405" s="444"/>
      <c r="T405" s="445"/>
      <c r="U405" s="283">
        <v>0</v>
      </c>
      <c r="V405" s="283">
        <v>0</v>
      </c>
      <c r="W405" s="150">
        <f t="shared" si="507"/>
        <v>0</v>
      </c>
      <c r="X405" s="442"/>
    </row>
    <row r="406" spans="1:24" ht="15.75" hidden="1" thickBot="1" x14ac:dyDescent="0.3">
      <c r="A406" s="440"/>
      <c r="B406" s="441"/>
      <c r="C406" s="425"/>
      <c r="D406" s="425"/>
      <c r="E406" s="148" t="s">
        <v>286</v>
      </c>
      <c r="F406" s="239">
        <v>0</v>
      </c>
      <c r="G406" s="239">
        <v>0</v>
      </c>
      <c r="H406" s="149">
        <f t="shared" si="501"/>
        <v>0</v>
      </c>
      <c r="I406" s="220" t="e">
        <f t="shared" si="502"/>
        <v>#DIV/0!</v>
      </c>
      <c r="J406" s="283">
        <v>0</v>
      </c>
      <c r="K406" s="283">
        <v>0</v>
      </c>
      <c r="L406" s="282">
        <f t="shared" si="503"/>
        <v>0</v>
      </c>
      <c r="M406" s="220" t="e">
        <f t="shared" si="504"/>
        <v>#DIV/0!</v>
      </c>
      <c r="N406" s="428"/>
      <c r="O406" s="283">
        <v>0</v>
      </c>
      <c r="P406" s="283">
        <v>0</v>
      </c>
      <c r="Q406" s="282">
        <f t="shared" si="505"/>
        <v>0</v>
      </c>
      <c r="R406" s="220" t="e">
        <f t="shared" si="506"/>
        <v>#DIV/0!</v>
      </c>
      <c r="S406" s="444"/>
      <c r="T406" s="445"/>
      <c r="U406" s="283">
        <v>0</v>
      </c>
      <c r="V406" s="283">
        <v>0</v>
      </c>
      <c r="W406" s="150">
        <f>IFERROR(((V406/U406)*1),0)</f>
        <v>0</v>
      </c>
      <c r="X406" s="442"/>
    </row>
    <row r="407" spans="1:24" ht="15.75" hidden="1" thickBot="1" x14ac:dyDescent="0.3">
      <c r="A407" s="440"/>
      <c r="B407" s="441"/>
      <c r="C407" s="425"/>
      <c r="D407" s="425"/>
      <c r="E407" s="148" t="s">
        <v>287</v>
      </c>
      <c r="F407" s="239">
        <v>0</v>
      </c>
      <c r="G407" s="239">
        <v>0</v>
      </c>
      <c r="H407" s="149">
        <f t="shared" si="501"/>
        <v>0</v>
      </c>
      <c r="I407" s="220" t="e">
        <f t="shared" si="502"/>
        <v>#DIV/0!</v>
      </c>
      <c r="J407" s="283">
        <v>0</v>
      </c>
      <c r="K407" s="283">
        <v>0</v>
      </c>
      <c r="L407" s="282">
        <f t="shared" si="503"/>
        <v>0</v>
      </c>
      <c r="M407" s="220" t="e">
        <f t="shared" si="504"/>
        <v>#DIV/0!</v>
      </c>
      <c r="N407" s="428"/>
      <c r="O407" s="283">
        <v>0</v>
      </c>
      <c r="P407" s="283">
        <v>0</v>
      </c>
      <c r="Q407" s="282">
        <f t="shared" si="505"/>
        <v>0</v>
      </c>
      <c r="R407" s="220" t="e">
        <f t="shared" si="506"/>
        <v>#DIV/0!</v>
      </c>
      <c r="S407" s="444"/>
      <c r="T407" s="445"/>
      <c r="U407" s="283">
        <v>0</v>
      </c>
      <c r="V407" s="283">
        <v>0</v>
      </c>
      <c r="W407" s="150">
        <f>IFERROR(((V407/U407)*1),0)</f>
        <v>0</v>
      </c>
      <c r="X407" s="443"/>
    </row>
    <row r="408" spans="1:24" ht="15.75" hidden="1" thickBot="1" x14ac:dyDescent="0.3">
      <c r="A408" s="437" t="s">
        <v>288</v>
      </c>
      <c r="B408" s="438"/>
      <c r="C408" s="439"/>
      <c r="D408" s="279"/>
      <c r="E408" s="151"/>
      <c r="F408" s="241">
        <f>SUM(F403:F407)</f>
        <v>0</v>
      </c>
      <c r="G408" s="241">
        <f t="shared" ref="G408:H408" si="508">SUM(G403:G407)</f>
        <v>0</v>
      </c>
      <c r="H408" s="152">
        <f t="shared" si="508"/>
        <v>0</v>
      </c>
      <c r="I408" s="221">
        <v>1</v>
      </c>
      <c r="J408" s="207">
        <f t="shared" ref="J408:L408" si="509">SUM(J403:J407)</f>
        <v>0</v>
      </c>
      <c r="K408" s="207">
        <f t="shared" si="509"/>
        <v>0</v>
      </c>
      <c r="L408" s="207">
        <f t="shared" si="509"/>
        <v>0</v>
      </c>
      <c r="M408" s="221">
        <v>1</v>
      </c>
      <c r="N408" s="207">
        <f>N403</f>
        <v>0</v>
      </c>
      <c r="O408" s="207">
        <f t="shared" ref="O408:Q408" si="510">SUM(O403:O407)</f>
        <v>0</v>
      </c>
      <c r="P408" s="207">
        <f t="shared" si="510"/>
        <v>0</v>
      </c>
      <c r="Q408" s="207">
        <f t="shared" si="510"/>
        <v>0</v>
      </c>
      <c r="R408" s="221">
        <v>1</v>
      </c>
      <c r="S408" s="207">
        <f>S403</f>
        <v>0</v>
      </c>
      <c r="T408" s="217">
        <f>T403</f>
        <v>0</v>
      </c>
      <c r="U408" s="211">
        <f>SUM(U403:U407)</f>
        <v>0</v>
      </c>
      <c r="V408" s="212">
        <f>SUM(V403:V407)</f>
        <v>0</v>
      </c>
      <c r="W408" s="153">
        <f>IFERROR(((V408/U408)*1),0)</f>
        <v>0</v>
      </c>
      <c r="X408" s="307">
        <f>IFERROR(((1-(1-T408)*W408)*1),0)</f>
        <v>1</v>
      </c>
    </row>
    <row r="409" spans="1:24" ht="15.75" hidden="1" thickBot="1" x14ac:dyDescent="0.3">
      <c r="A409" s="440">
        <f>A403+1</f>
        <v>68</v>
      </c>
      <c r="B409" s="441"/>
      <c r="C409" s="425"/>
      <c r="D409" s="425"/>
      <c r="E409" s="148" t="s">
        <v>283</v>
      </c>
      <c r="F409" s="239">
        <v>0</v>
      </c>
      <c r="G409" s="239">
        <v>0</v>
      </c>
      <c r="H409" s="149">
        <f>F409+G409</f>
        <v>0</v>
      </c>
      <c r="I409" s="220" t="e">
        <f>H409/$H$414</f>
        <v>#DIV/0!</v>
      </c>
      <c r="J409" s="283">
        <v>0</v>
      </c>
      <c r="K409" s="283">
        <v>0</v>
      </c>
      <c r="L409" s="282">
        <f>J409+K409</f>
        <v>0</v>
      </c>
      <c r="M409" s="220" t="e">
        <f>L409/$L$414</f>
        <v>#DIV/0!</v>
      </c>
      <c r="N409" s="428">
        <v>0</v>
      </c>
      <c r="O409" s="283">
        <v>0</v>
      </c>
      <c r="P409" s="283">
        <v>0</v>
      </c>
      <c r="Q409" s="282">
        <f>O409+P409</f>
        <v>0</v>
      </c>
      <c r="R409" s="220" t="e">
        <f>Q409/$Q$414</f>
        <v>#DIV/0!</v>
      </c>
      <c r="S409" s="444">
        <f>N414-Q414</f>
        <v>0</v>
      </c>
      <c r="T409" s="445">
        <f>IFERROR((S409/N414),0)</f>
        <v>0</v>
      </c>
      <c r="U409" s="283">
        <v>0</v>
      </c>
      <c r="V409" s="283">
        <v>0</v>
      </c>
      <c r="W409" s="150">
        <f>IFERROR(((V409/U409)*1),0)</f>
        <v>0</v>
      </c>
      <c r="X409" s="446"/>
    </row>
    <row r="410" spans="1:24" ht="15.75" hidden="1" thickBot="1" x14ac:dyDescent="0.3">
      <c r="A410" s="440"/>
      <c r="B410" s="441"/>
      <c r="C410" s="425"/>
      <c r="D410" s="425"/>
      <c r="E410" s="148" t="s">
        <v>284</v>
      </c>
      <c r="F410" s="239">
        <v>0</v>
      </c>
      <c r="G410" s="239">
        <v>0</v>
      </c>
      <c r="H410" s="149">
        <f t="shared" ref="H410:H413" si="511">F410+G410</f>
        <v>0</v>
      </c>
      <c r="I410" s="220" t="e">
        <f t="shared" ref="I410:I413" si="512">H410/$H$414</f>
        <v>#DIV/0!</v>
      </c>
      <c r="J410" s="283">
        <v>0</v>
      </c>
      <c r="K410" s="283">
        <v>0</v>
      </c>
      <c r="L410" s="282">
        <f t="shared" ref="L410:L413" si="513">J410+K410</f>
        <v>0</v>
      </c>
      <c r="M410" s="220" t="e">
        <f t="shared" ref="M410:M413" si="514">L410/$L$414</f>
        <v>#DIV/0!</v>
      </c>
      <c r="N410" s="428"/>
      <c r="O410" s="283">
        <v>0</v>
      </c>
      <c r="P410" s="283">
        <v>0</v>
      </c>
      <c r="Q410" s="282">
        <f t="shared" ref="Q410:Q413" si="515">O410+P410</f>
        <v>0</v>
      </c>
      <c r="R410" s="220" t="e">
        <f t="shared" ref="R410:R413" si="516">Q410/$Q$414</f>
        <v>#DIV/0!</v>
      </c>
      <c r="S410" s="444"/>
      <c r="T410" s="445"/>
      <c r="U410" s="283">
        <v>0</v>
      </c>
      <c r="V410" s="283">
        <v>0</v>
      </c>
      <c r="W410" s="150">
        <f t="shared" ref="W410:W411" si="517">IFERROR(((V410/U410)*1),0)</f>
        <v>0</v>
      </c>
      <c r="X410" s="442"/>
    </row>
    <row r="411" spans="1:24" ht="15.75" hidden="1" thickBot="1" x14ac:dyDescent="0.3">
      <c r="A411" s="440"/>
      <c r="B411" s="441"/>
      <c r="C411" s="425"/>
      <c r="D411" s="425"/>
      <c r="E411" s="148" t="s">
        <v>285</v>
      </c>
      <c r="F411" s="239">
        <v>0</v>
      </c>
      <c r="G411" s="239">
        <v>0</v>
      </c>
      <c r="H411" s="149">
        <f t="shared" si="511"/>
        <v>0</v>
      </c>
      <c r="I411" s="220" t="e">
        <f t="shared" si="512"/>
        <v>#DIV/0!</v>
      </c>
      <c r="J411" s="283">
        <v>0</v>
      </c>
      <c r="K411" s="283">
        <v>0</v>
      </c>
      <c r="L411" s="282">
        <f t="shared" si="513"/>
        <v>0</v>
      </c>
      <c r="M411" s="220" t="e">
        <f t="shared" si="514"/>
        <v>#DIV/0!</v>
      </c>
      <c r="N411" s="428"/>
      <c r="O411" s="283">
        <v>0</v>
      </c>
      <c r="P411" s="283">
        <v>0</v>
      </c>
      <c r="Q411" s="282">
        <f t="shared" si="515"/>
        <v>0</v>
      </c>
      <c r="R411" s="220" t="e">
        <f t="shared" si="516"/>
        <v>#DIV/0!</v>
      </c>
      <c r="S411" s="444"/>
      <c r="T411" s="445"/>
      <c r="U411" s="283">
        <v>0</v>
      </c>
      <c r="V411" s="283">
        <v>0</v>
      </c>
      <c r="W411" s="150">
        <f t="shared" si="517"/>
        <v>0</v>
      </c>
      <c r="X411" s="442"/>
    </row>
    <row r="412" spans="1:24" ht="15.75" hidden="1" thickBot="1" x14ac:dyDescent="0.3">
      <c r="A412" s="440"/>
      <c r="B412" s="441"/>
      <c r="C412" s="425"/>
      <c r="D412" s="425"/>
      <c r="E412" s="148" t="s">
        <v>286</v>
      </c>
      <c r="F412" s="239">
        <v>0</v>
      </c>
      <c r="G412" s="239">
        <v>0</v>
      </c>
      <c r="H412" s="149">
        <f t="shared" si="511"/>
        <v>0</v>
      </c>
      <c r="I412" s="220" t="e">
        <f t="shared" si="512"/>
        <v>#DIV/0!</v>
      </c>
      <c r="J412" s="283">
        <v>0</v>
      </c>
      <c r="K412" s="283">
        <v>0</v>
      </c>
      <c r="L412" s="282">
        <f t="shared" si="513"/>
        <v>0</v>
      </c>
      <c r="M412" s="220" t="e">
        <f t="shared" si="514"/>
        <v>#DIV/0!</v>
      </c>
      <c r="N412" s="428"/>
      <c r="O412" s="283">
        <v>0</v>
      </c>
      <c r="P412" s="283">
        <v>0</v>
      </c>
      <c r="Q412" s="282">
        <f t="shared" si="515"/>
        <v>0</v>
      </c>
      <c r="R412" s="220" t="e">
        <f t="shared" si="516"/>
        <v>#DIV/0!</v>
      </c>
      <c r="S412" s="444"/>
      <c r="T412" s="445"/>
      <c r="U412" s="283">
        <v>0</v>
      </c>
      <c r="V412" s="283">
        <v>0</v>
      </c>
      <c r="W412" s="150">
        <f>IFERROR(((V412/U412)*1),0)</f>
        <v>0</v>
      </c>
      <c r="X412" s="442"/>
    </row>
    <row r="413" spans="1:24" ht="15.75" hidden="1" thickBot="1" x14ac:dyDescent="0.3">
      <c r="A413" s="440"/>
      <c r="B413" s="441"/>
      <c r="C413" s="425"/>
      <c r="D413" s="425"/>
      <c r="E413" s="148" t="s">
        <v>287</v>
      </c>
      <c r="F413" s="239">
        <v>0</v>
      </c>
      <c r="G413" s="239">
        <v>0</v>
      </c>
      <c r="H413" s="149">
        <f t="shared" si="511"/>
        <v>0</v>
      </c>
      <c r="I413" s="220" t="e">
        <f t="shared" si="512"/>
        <v>#DIV/0!</v>
      </c>
      <c r="J413" s="283">
        <v>0</v>
      </c>
      <c r="K413" s="283">
        <v>0</v>
      </c>
      <c r="L413" s="282">
        <f t="shared" si="513"/>
        <v>0</v>
      </c>
      <c r="M413" s="220" t="e">
        <f t="shared" si="514"/>
        <v>#DIV/0!</v>
      </c>
      <c r="N413" s="428"/>
      <c r="O413" s="283">
        <v>0</v>
      </c>
      <c r="P413" s="283">
        <v>0</v>
      </c>
      <c r="Q413" s="282">
        <f t="shared" si="515"/>
        <v>0</v>
      </c>
      <c r="R413" s="220" t="e">
        <f t="shared" si="516"/>
        <v>#DIV/0!</v>
      </c>
      <c r="S413" s="444"/>
      <c r="T413" s="445"/>
      <c r="U413" s="283">
        <v>0</v>
      </c>
      <c r="V413" s="283">
        <v>0</v>
      </c>
      <c r="W413" s="150">
        <f>IFERROR(((V413/U413)*1),0)</f>
        <v>0</v>
      </c>
      <c r="X413" s="443"/>
    </row>
    <row r="414" spans="1:24" ht="15.75" hidden="1" thickBot="1" x14ac:dyDescent="0.3">
      <c r="A414" s="437" t="s">
        <v>288</v>
      </c>
      <c r="B414" s="438"/>
      <c r="C414" s="439"/>
      <c r="D414" s="279"/>
      <c r="E414" s="151"/>
      <c r="F414" s="241">
        <f>SUM(F409:F413)</f>
        <v>0</v>
      </c>
      <c r="G414" s="241">
        <f t="shared" ref="G414:H414" si="518">SUM(G409:G413)</f>
        <v>0</v>
      </c>
      <c r="H414" s="152">
        <f t="shared" si="518"/>
        <v>0</v>
      </c>
      <c r="I414" s="221">
        <v>1</v>
      </c>
      <c r="J414" s="207">
        <f t="shared" ref="J414:L414" si="519">SUM(J409:J413)</f>
        <v>0</v>
      </c>
      <c r="K414" s="207">
        <f t="shared" si="519"/>
        <v>0</v>
      </c>
      <c r="L414" s="207">
        <f t="shared" si="519"/>
        <v>0</v>
      </c>
      <c r="M414" s="221">
        <v>1</v>
      </c>
      <c r="N414" s="207">
        <f>N409</f>
        <v>0</v>
      </c>
      <c r="O414" s="207">
        <f t="shared" ref="O414:Q414" si="520">SUM(O409:O413)</f>
        <v>0</v>
      </c>
      <c r="P414" s="207">
        <f t="shared" si="520"/>
        <v>0</v>
      </c>
      <c r="Q414" s="207">
        <f t="shared" si="520"/>
        <v>0</v>
      </c>
      <c r="R414" s="221">
        <v>1</v>
      </c>
      <c r="S414" s="207">
        <f>S409</f>
        <v>0</v>
      </c>
      <c r="T414" s="217">
        <f>T409</f>
        <v>0</v>
      </c>
      <c r="U414" s="211">
        <f>SUM(U409:U413)</f>
        <v>0</v>
      </c>
      <c r="V414" s="212">
        <f>SUM(V409:V413)</f>
        <v>0</v>
      </c>
      <c r="W414" s="153">
        <f>IFERROR(((V414/U414)*1),0)</f>
        <v>0</v>
      </c>
      <c r="X414" s="307">
        <f>IFERROR(((1-(1-T414)*W414)*1),0)</f>
        <v>1</v>
      </c>
    </row>
    <row r="415" spans="1:24" ht="15.75" hidden="1" thickBot="1" x14ac:dyDescent="0.3">
      <c r="A415" s="440">
        <f>A409+1</f>
        <v>69</v>
      </c>
      <c r="B415" s="441"/>
      <c r="C415" s="425"/>
      <c r="D415" s="425"/>
      <c r="E415" s="148" t="s">
        <v>283</v>
      </c>
      <c r="F415" s="239">
        <v>0</v>
      </c>
      <c r="G415" s="239">
        <v>0</v>
      </c>
      <c r="H415" s="149">
        <f>F415+G415</f>
        <v>0</v>
      </c>
      <c r="I415" s="220" t="e">
        <f>H415/$H$420</f>
        <v>#DIV/0!</v>
      </c>
      <c r="J415" s="283">
        <v>0</v>
      </c>
      <c r="K415" s="283">
        <v>0</v>
      </c>
      <c r="L415" s="282">
        <f>J415+K415</f>
        <v>0</v>
      </c>
      <c r="M415" s="220" t="e">
        <f>L415/$L$420</f>
        <v>#DIV/0!</v>
      </c>
      <c r="N415" s="428">
        <v>0</v>
      </c>
      <c r="O415" s="283">
        <v>0</v>
      </c>
      <c r="P415" s="283">
        <v>0</v>
      </c>
      <c r="Q415" s="282">
        <f>O415+P415</f>
        <v>0</v>
      </c>
      <c r="R415" s="220" t="e">
        <f>Q415/$Q$420</f>
        <v>#DIV/0!</v>
      </c>
      <c r="S415" s="444">
        <f>N420-Q420</f>
        <v>0</v>
      </c>
      <c r="T415" s="445">
        <f>IFERROR((S415/N420),0)</f>
        <v>0</v>
      </c>
      <c r="U415" s="283">
        <v>0</v>
      </c>
      <c r="V415" s="283">
        <v>0</v>
      </c>
      <c r="W415" s="150">
        <f>IFERROR(((V415/U415)*1),0)</f>
        <v>0</v>
      </c>
      <c r="X415" s="446"/>
    </row>
    <row r="416" spans="1:24" ht="15.75" hidden="1" thickBot="1" x14ac:dyDescent="0.3">
      <c r="A416" s="440"/>
      <c r="B416" s="441"/>
      <c r="C416" s="425"/>
      <c r="D416" s="425"/>
      <c r="E416" s="148" t="s">
        <v>284</v>
      </c>
      <c r="F416" s="239">
        <v>0</v>
      </c>
      <c r="G416" s="239">
        <v>0</v>
      </c>
      <c r="H416" s="149">
        <f t="shared" ref="H416:H419" si="521">F416+G416</f>
        <v>0</v>
      </c>
      <c r="I416" s="220" t="e">
        <f t="shared" ref="I416:I419" si="522">H416/$H$420</f>
        <v>#DIV/0!</v>
      </c>
      <c r="J416" s="283">
        <v>0</v>
      </c>
      <c r="K416" s="283">
        <v>0</v>
      </c>
      <c r="L416" s="282">
        <f t="shared" ref="L416:L419" si="523">J416+K416</f>
        <v>0</v>
      </c>
      <c r="M416" s="220" t="e">
        <f t="shared" ref="M416:M419" si="524">L416/$L$420</f>
        <v>#DIV/0!</v>
      </c>
      <c r="N416" s="428"/>
      <c r="O416" s="283">
        <v>0</v>
      </c>
      <c r="P416" s="283">
        <v>0</v>
      </c>
      <c r="Q416" s="282">
        <f t="shared" ref="Q416:Q419" si="525">O416+P416</f>
        <v>0</v>
      </c>
      <c r="R416" s="220" t="e">
        <f t="shared" ref="R416:R419" si="526">Q416/$Q$420</f>
        <v>#DIV/0!</v>
      </c>
      <c r="S416" s="444"/>
      <c r="T416" s="445"/>
      <c r="U416" s="283">
        <v>0</v>
      </c>
      <c r="V416" s="283">
        <v>0</v>
      </c>
      <c r="W416" s="150">
        <f t="shared" ref="W416:W417" si="527">IFERROR(((V416/U416)*1),0)</f>
        <v>0</v>
      </c>
      <c r="X416" s="442"/>
    </row>
    <row r="417" spans="1:24" ht="15.75" hidden="1" thickBot="1" x14ac:dyDescent="0.3">
      <c r="A417" s="440"/>
      <c r="B417" s="441"/>
      <c r="C417" s="425"/>
      <c r="D417" s="425"/>
      <c r="E417" s="148" t="s">
        <v>285</v>
      </c>
      <c r="F417" s="239">
        <v>0</v>
      </c>
      <c r="G417" s="239">
        <v>0</v>
      </c>
      <c r="H417" s="149">
        <f t="shared" si="521"/>
        <v>0</v>
      </c>
      <c r="I417" s="220" t="e">
        <f t="shared" si="522"/>
        <v>#DIV/0!</v>
      </c>
      <c r="J417" s="283">
        <v>0</v>
      </c>
      <c r="K417" s="283">
        <v>0</v>
      </c>
      <c r="L417" s="282">
        <f t="shared" si="523"/>
        <v>0</v>
      </c>
      <c r="M417" s="220" t="e">
        <f t="shared" si="524"/>
        <v>#DIV/0!</v>
      </c>
      <c r="N417" s="428"/>
      <c r="O417" s="283">
        <v>0</v>
      </c>
      <c r="P417" s="283">
        <v>0</v>
      </c>
      <c r="Q417" s="282">
        <f t="shared" si="525"/>
        <v>0</v>
      </c>
      <c r="R417" s="220" t="e">
        <f t="shared" si="526"/>
        <v>#DIV/0!</v>
      </c>
      <c r="S417" s="444"/>
      <c r="T417" s="445"/>
      <c r="U417" s="283">
        <v>0</v>
      </c>
      <c r="V417" s="283">
        <v>0</v>
      </c>
      <c r="W417" s="150">
        <f t="shared" si="527"/>
        <v>0</v>
      </c>
      <c r="X417" s="442"/>
    </row>
    <row r="418" spans="1:24" ht="15.75" hidden="1" thickBot="1" x14ac:dyDescent="0.3">
      <c r="A418" s="440"/>
      <c r="B418" s="441"/>
      <c r="C418" s="425"/>
      <c r="D418" s="425"/>
      <c r="E418" s="148" t="s">
        <v>286</v>
      </c>
      <c r="F418" s="239">
        <v>0</v>
      </c>
      <c r="G418" s="239">
        <v>0</v>
      </c>
      <c r="H418" s="149">
        <f t="shared" si="521"/>
        <v>0</v>
      </c>
      <c r="I418" s="220" t="e">
        <f t="shared" si="522"/>
        <v>#DIV/0!</v>
      </c>
      <c r="J418" s="283">
        <v>0</v>
      </c>
      <c r="K418" s="283">
        <v>0</v>
      </c>
      <c r="L418" s="282">
        <f t="shared" si="523"/>
        <v>0</v>
      </c>
      <c r="M418" s="220" t="e">
        <f t="shared" si="524"/>
        <v>#DIV/0!</v>
      </c>
      <c r="N418" s="428"/>
      <c r="O418" s="283">
        <v>0</v>
      </c>
      <c r="P418" s="283">
        <v>0</v>
      </c>
      <c r="Q418" s="282">
        <f t="shared" si="525"/>
        <v>0</v>
      </c>
      <c r="R418" s="220" t="e">
        <f t="shared" si="526"/>
        <v>#DIV/0!</v>
      </c>
      <c r="S418" s="444"/>
      <c r="T418" s="445"/>
      <c r="U418" s="283">
        <v>0</v>
      </c>
      <c r="V418" s="283">
        <v>0</v>
      </c>
      <c r="W418" s="150">
        <f>IFERROR(((V418/U418)*1),0)</f>
        <v>0</v>
      </c>
      <c r="X418" s="442"/>
    </row>
    <row r="419" spans="1:24" ht="15.75" hidden="1" thickBot="1" x14ac:dyDescent="0.3">
      <c r="A419" s="440"/>
      <c r="B419" s="441"/>
      <c r="C419" s="425"/>
      <c r="D419" s="425"/>
      <c r="E419" s="148" t="s">
        <v>287</v>
      </c>
      <c r="F419" s="239">
        <v>0</v>
      </c>
      <c r="G419" s="239">
        <v>0</v>
      </c>
      <c r="H419" s="149">
        <f t="shared" si="521"/>
        <v>0</v>
      </c>
      <c r="I419" s="220" t="e">
        <f t="shared" si="522"/>
        <v>#DIV/0!</v>
      </c>
      <c r="J419" s="283">
        <v>0</v>
      </c>
      <c r="K419" s="283">
        <v>0</v>
      </c>
      <c r="L419" s="282">
        <f t="shared" si="523"/>
        <v>0</v>
      </c>
      <c r="M419" s="220" t="e">
        <f t="shared" si="524"/>
        <v>#DIV/0!</v>
      </c>
      <c r="N419" s="428"/>
      <c r="O419" s="283">
        <v>0</v>
      </c>
      <c r="P419" s="283">
        <v>0</v>
      </c>
      <c r="Q419" s="282">
        <f t="shared" si="525"/>
        <v>0</v>
      </c>
      <c r="R419" s="220" t="e">
        <f t="shared" si="526"/>
        <v>#DIV/0!</v>
      </c>
      <c r="S419" s="444"/>
      <c r="T419" s="445"/>
      <c r="U419" s="283">
        <v>0</v>
      </c>
      <c r="V419" s="283">
        <v>0</v>
      </c>
      <c r="W419" s="150">
        <f>IFERROR(((V419/U419)*1),0)</f>
        <v>0</v>
      </c>
      <c r="X419" s="443"/>
    </row>
    <row r="420" spans="1:24" ht="15.75" hidden="1" thickBot="1" x14ac:dyDescent="0.3">
      <c r="A420" s="437" t="s">
        <v>288</v>
      </c>
      <c r="B420" s="438"/>
      <c r="C420" s="439"/>
      <c r="D420" s="279"/>
      <c r="E420" s="151"/>
      <c r="F420" s="241">
        <f>SUM(F415:F419)</f>
        <v>0</v>
      </c>
      <c r="G420" s="241">
        <f t="shared" ref="G420:H420" si="528">SUM(G415:G419)</f>
        <v>0</v>
      </c>
      <c r="H420" s="152">
        <f t="shared" si="528"/>
        <v>0</v>
      </c>
      <c r="I420" s="221">
        <v>1</v>
      </c>
      <c r="J420" s="207">
        <f t="shared" ref="J420:L420" si="529">SUM(J415:J419)</f>
        <v>0</v>
      </c>
      <c r="K420" s="207">
        <f t="shared" si="529"/>
        <v>0</v>
      </c>
      <c r="L420" s="207">
        <f t="shared" si="529"/>
        <v>0</v>
      </c>
      <c r="M420" s="221">
        <v>1</v>
      </c>
      <c r="N420" s="207">
        <f>N415</f>
        <v>0</v>
      </c>
      <c r="O420" s="207">
        <f t="shared" ref="O420:Q420" si="530">SUM(O415:O419)</f>
        <v>0</v>
      </c>
      <c r="P420" s="207">
        <f t="shared" si="530"/>
        <v>0</v>
      </c>
      <c r="Q420" s="207">
        <f t="shared" si="530"/>
        <v>0</v>
      </c>
      <c r="R420" s="221">
        <v>1</v>
      </c>
      <c r="S420" s="207">
        <f>S415</f>
        <v>0</v>
      </c>
      <c r="T420" s="217">
        <f>T415</f>
        <v>0</v>
      </c>
      <c r="U420" s="211">
        <f>SUM(U415:U419)</f>
        <v>0</v>
      </c>
      <c r="V420" s="212">
        <f>SUM(V415:V419)</f>
        <v>0</v>
      </c>
      <c r="W420" s="153">
        <f>IFERROR(((V420/U420)*1),0)</f>
        <v>0</v>
      </c>
      <c r="X420" s="307">
        <f>IFERROR(((1-(1-T420)*W420)*1),0)</f>
        <v>1</v>
      </c>
    </row>
    <row r="421" spans="1:24" ht="15.75" hidden="1" thickBot="1" x14ac:dyDescent="0.3">
      <c r="A421" s="440">
        <f>A415+1</f>
        <v>70</v>
      </c>
      <c r="B421" s="441"/>
      <c r="C421" s="425"/>
      <c r="D421" s="425"/>
      <c r="E421" s="148" t="s">
        <v>283</v>
      </c>
      <c r="F421" s="239">
        <v>0</v>
      </c>
      <c r="G421" s="239">
        <v>0</v>
      </c>
      <c r="H421" s="149">
        <f>F421+G421</f>
        <v>0</v>
      </c>
      <c r="I421" s="220" t="e">
        <f>H421/$H$426</f>
        <v>#DIV/0!</v>
      </c>
      <c r="J421" s="283">
        <v>0</v>
      </c>
      <c r="K421" s="283">
        <v>0</v>
      </c>
      <c r="L421" s="282">
        <f>J421+K421</f>
        <v>0</v>
      </c>
      <c r="M421" s="220" t="e">
        <f>L421/$L$426</f>
        <v>#DIV/0!</v>
      </c>
      <c r="N421" s="428">
        <v>0</v>
      </c>
      <c r="O421" s="283">
        <v>0</v>
      </c>
      <c r="P421" s="283">
        <v>0</v>
      </c>
      <c r="Q421" s="282">
        <f>O421+P421</f>
        <v>0</v>
      </c>
      <c r="R421" s="220" t="e">
        <f>Q421/$Q$426</f>
        <v>#DIV/0!</v>
      </c>
      <c r="S421" s="444">
        <f>N426-Q426</f>
        <v>0</v>
      </c>
      <c r="T421" s="445">
        <f>IFERROR((S421/N426),0)</f>
        <v>0</v>
      </c>
      <c r="U421" s="283">
        <v>0</v>
      </c>
      <c r="V421" s="283">
        <v>0</v>
      </c>
      <c r="W421" s="150">
        <f>IFERROR(((V421/U421)*1),0)</f>
        <v>0</v>
      </c>
      <c r="X421" s="446"/>
    </row>
    <row r="422" spans="1:24" ht="15.75" hidden="1" thickBot="1" x14ac:dyDescent="0.3">
      <c r="A422" s="440"/>
      <c r="B422" s="441"/>
      <c r="C422" s="425"/>
      <c r="D422" s="425"/>
      <c r="E422" s="148" t="s">
        <v>284</v>
      </c>
      <c r="F422" s="239">
        <v>0</v>
      </c>
      <c r="G422" s="239">
        <v>0</v>
      </c>
      <c r="H422" s="149">
        <f t="shared" ref="H422:H425" si="531">F422+G422</f>
        <v>0</v>
      </c>
      <c r="I422" s="220" t="e">
        <f t="shared" ref="I422:I425" si="532">H422/$H$426</f>
        <v>#DIV/0!</v>
      </c>
      <c r="J422" s="283">
        <v>0</v>
      </c>
      <c r="K422" s="283">
        <v>0</v>
      </c>
      <c r="L422" s="282">
        <f t="shared" ref="L422:L425" si="533">J422+K422</f>
        <v>0</v>
      </c>
      <c r="M422" s="220" t="e">
        <f t="shared" ref="M422:M425" si="534">L422/$L$426</f>
        <v>#DIV/0!</v>
      </c>
      <c r="N422" s="428"/>
      <c r="O422" s="283">
        <v>0</v>
      </c>
      <c r="P422" s="283">
        <v>0</v>
      </c>
      <c r="Q422" s="282">
        <f t="shared" ref="Q422:Q425" si="535">O422+P422</f>
        <v>0</v>
      </c>
      <c r="R422" s="220" t="e">
        <f t="shared" ref="R422:R425" si="536">Q422/$Q$426</f>
        <v>#DIV/0!</v>
      </c>
      <c r="S422" s="444"/>
      <c r="T422" s="445"/>
      <c r="U422" s="283">
        <v>0</v>
      </c>
      <c r="V422" s="283">
        <v>0</v>
      </c>
      <c r="W422" s="150">
        <f t="shared" ref="W422:W423" si="537">IFERROR(((V422/U422)*1),0)</f>
        <v>0</v>
      </c>
      <c r="X422" s="442"/>
    </row>
    <row r="423" spans="1:24" ht="15.75" hidden="1" thickBot="1" x14ac:dyDescent="0.3">
      <c r="A423" s="440"/>
      <c r="B423" s="441"/>
      <c r="C423" s="425"/>
      <c r="D423" s="425"/>
      <c r="E423" s="148" t="s">
        <v>285</v>
      </c>
      <c r="F423" s="239">
        <v>0</v>
      </c>
      <c r="G423" s="239">
        <v>0</v>
      </c>
      <c r="H423" s="149">
        <f t="shared" si="531"/>
        <v>0</v>
      </c>
      <c r="I423" s="220" t="e">
        <f t="shared" si="532"/>
        <v>#DIV/0!</v>
      </c>
      <c r="J423" s="283">
        <v>0</v>
      </c>
      <c r="K423" s="283">
        <v>0</v>
      </c>
      <c r="L423" s="282">
        <f t="shared" si="533"/>
        <v>0</v>
      </c>
      <c r="M423" s="220" t="e">
        <f t="shared" si="534"/>
        <v>#DIV/0!</v>
      </c>
      <c r="N423" s="428"/>
      <c r="O423" s="283">
        <v>0</v>
      </c>
      <c r="P423" s="283">
        <v>0</v>
      </c>
      <c r="Q423" s="282">
        <f t="shared" si="535"/>
        <v>0</v>
      </c>
      <c r="R423" s="220" t="e">
        <f t="shared" si="536"/>
        <v>#DIV/0!</v>
      </c>
      <c r="S423" s="444"/>
      <c r="T423" s="445"/>
      <c r="U423" s="283">
        <v>0</v>
      </c>
      <c r="V423" s="283">
        <v>0</v>
      </c>
      <c r="W423" s="150">
        <f t="shared" si="537"/>
        <v>0</v>
      </c>
      <c r="X423" s="442"/>
    </row>
    <row r="424" spans="1:24" ht="15.75" hidden="1" thickBot="1" x14ac:dyDescent="0.3">
      <c r="A424" s="440"/>
      <c r="B424" s="441"/>
      <c r="C424" s="425"/>
      <c r="D424" s="425"/>
      <c r="E424" s="148" t="s">
        <v>286</v>
      </c>
      <c r="F424" s="239">
        <v>0</v>
      </c>
      <c r="G424" s="239">
        <v>0</v>
      </c>
      <c r="H424" s="149">
        <f t="shared" si="531"/>
        <v>0</v>
      </c>
      <c r="I424" s="220" t="e">
        <f t="shared" si="532"/>
        <v>#DIV/0!</v>
      </c>
      <c r="J424" s="283">
        <v>0</v>
      </c>
      <c r="K424" s="283">
        <v>0</v>
      </c>
      <c r="L424" s="282">
        <f t="shared" si="533"/>
        <v>0</v>
      </c>
      <c r="M424" s="220" t="e">
        <f t="shared" si="534"/>
        <v>#DIV/0!</v>
      </c>
      <c r="N424" s="428"/>
      <c r="O424" s="283">
        <v>0</v>
      </c>
      <c r="P424" s="283">
        <v>0</v>
      </c>
      <c r="Q424" s="282">
        <f t="shared" si="535"/>
        <v>0</v>
      </c>
      <c r="R424" s="220" t="e">
        <f t="shared" si="536"/>
        <v>#DIV/0!</v>
      </c>
      <c r="S424" s="444"/>
      <c r="T424" s="445"/>
      <c r="U424" s="283">
        <v>0</v>
      </c>
      <c r="V424" s="283">
        <v>0</v>
      </c>
      <c r="W424" s="150">
        <f>IFERROR(((V424/U424)*1),0)</f>
        <v>0</v>
      </c>
      <c r="X424" s="442"/>
    </row>
    <row r="425" spans="1:24" ht="15.75" hidden="1" thickBot="1" x14ac:dyDescent="0.3">
      <c r="A425" s="440"/>
      <c r="B425" s="441"/>
      <c r="C425" s="425"/>
      <c r="D425" s="425"/>
      <c r="E425" s="148" t="s">
        <v>287</v>
      </c>
      <c r="F425" s="239">
        <v>0</v>
      </c>
      <c r="G425" s="239">
        <v>0</v>
      </c>
      <c r="H425" s="149">
        <f t="shared" si="531"/>
        <v>0</v>
      </c>
      <c r="I425" s="220" t="e">
        <f t="shared" si="532"/>
        <v>#DIV/0!</v>
      </c>
      <c r="J425" s="283">
        <v>0</v>
      </c>
      <c r="K425" s="283">
        <v>0</v>
      </c>
      <c r="L425" s="282">
        <f t="shared" si="533"/>
        <v>0</v>
      </c>
      <c r="M425" s="220" t="e">
        <f t="shared" si="534"/>
        <v>#DIV/0!</v>
      </c>
      <c r="N425" s="428"/>
      <c r="O425" s="283">
        <v>0</v>
      </c>
      <c r="P425" s="283">
        <v>0</v>
      </c>
      <c r="Q425" s="282">
        <f t="shared" si="535"/>
        <v>0</v>
      </c>
      <c r="R425" s="220" t="e">
        <f t="shared" si="536"/>
        <v>#DIV/0!</v>
      </c>
      <c r="S425" s="444"/>
      <c r="T425" s="445"/>
      <c r="U425" s="283">
        <v>0</v>
      </c>
      <c r="V425" s="283">
        <v>0</v>
      </c>
      <c r="W425" s="150">
        <f>IFERROR(((V425/U425)*1),0)</f>
        <v>0</v>
      </c>
      <c r="X425" s="443"/>
    </row>
    <row r="426" spans="1:24" ht="15.75" hidden="1" thickBot="1" x14ac:dyDescent="0.3">
      <c r="A426" s="437" t="s">
        <v>288</v>
      </c>
      <c r="B426" s="438"/>
      <c r="C426" s="439"/>
      <c r="D426" s="279"/>
      <c r="E426" s="151"/>
      <c r="F426" s="241">
        <f>SUM(F421:F425)</f>
        <v>0</v>
      </c>
      <c r="G426" s="241">
        <f t="shared" ref="G426:H426" si="538">SUM(G421:G425)</f>
        <v>0</v>
      </c>
      <c r="H426" s="152">
        <f t="shared" si="538"/>
        <v>0</v>
      </c>
      <c r="I426" s="221">
        <v>1</v>
      </c>
      <c r="J426" s="207">
        <f t="shared" ref="J426:L426" si="539">SUM(J421:J425)</f>
        <v>0</v>
      </c>
      <c r="K426" s="207">
        <f t="shared" si="539"/>
        <v>0</v>
      </c>
      <c r="L426" s="207">
        <f t="shared" si="539"/>
        <v>0</v>
      </c>
      <c r="M426" s="221">
        <v>1</v>
      </c>
      <c r="N426" s="207">
        <f>N421</f>
        <v>0</v>
      </c>
      <c r="O426" s="207">
        <f t="shared" ref="O426:Q426" si="540">SUM(O421:O425)</f>
        <v>0</v>
      </c>
      <c r="P426" s="207">
        <f t="shared" si="540"/>
        <v>0</v>
      </c>
      <c r="Q426" s="207">
        <f t="shared" si="540"/>
        <v>0</v>
      </c>
      <c r="R426" s="221">
        <v>1</v>
      </c>
      <c r="S426" s="207">
        <f>S421</f>
        <v>0</v>
      </c>
      <c r="T426" s="217">
        <f>T421</f>
        <v>0</v>
      </c>
      <c r="U426" s="211">
        <f>SUM(U421:U425)</f>
        <v>0</v>
      </c>
      <c r="V426" s="212">
        <f>SUM(V421:V425)</f>
        <v>0</v>
      </c>
      <c r="W426" s="153">
        <f>IFERROR(((V426/U426)*1),0)</f>
        <v>0</v>
      </c>
      <c r="X426" s="307">
        <f>IFERROR(((1-(1-T426)*W426)*1),0)</f>
        <v>1</v>
      </c>
    </row>
    <row r="427" spans="1:24" ht="15.75" hidden="1" thickBot="1" x14ac:dyDescent="0.3">
      <c r="A427" s="440">
        <f>A421+1</f>
        <v>71</v>
      </c>
      <c r="B427" s="441"/>
      <c r="C427" s="425"/>
      <c r="D427" s="425"/>
      <c r="E427" s="148" t="s">
        <v>283</v>
      </c>
      <c r="F427" s="239">
        <v>0</v>
      </c>
      <c r="G427" s="239">
        <v>0</v>
      </c>
      <c r="H427" s="149">
        <f>F427+G427</f>
        <v>0</v>
      </c>
      <c r="I427" s="220" t="e">
        <f>H427/$H$432</f>
        <v>#DIV/0!</v>
      </c>
      <c r="J427" s="283">
        <v>0</v>
      </c>
      <c r="K427" s="283">
        <v>0</v>
      </c>
      <c r="L427" s="282">
        <f>J427+K427</f>
        <v>0</v>
      </c>
      <c r="M427" s="220" t="e">
        <f>L427/$L$432</f>
        <v>#DIV/0!</v>
      </c>
      <c r="N427" s="428">
        <v>0</v>
      </c>
      <c r="O427" s="283">
        <v>0</v>
      </c>
      <c r="P427" s="283">
        <v>0</v>
      </c>
      <c r="Q427" s="282">
        <f>O427+P427</f>
        <v>0</v>
      </c>
      <c r="R427" s="220" t="e">
        <f>Q427/$Q$432</f>
        <v>#DIV/0!</v>
      </c>
      <c r="S427" s="444">
        <f>N432-Q432</f>
        <v>0</v>
      </c>
      <c r="T427" s="445">
        <f>IFERROR((S427/N432),0)</f>
        <v>0</v>
      </c>
      <c r="U427" s="283">
        <v>0</v>
      </c>
      <c r="V427" s="283">
        <v>0</v>
      </c>
      <c r="W427" s="150">
        <f>IFERROR(((V427/U427)*1),0)</f>
        <v>0</v>
      </c>
      <c r="X427" s="446"/>
    </row>
    <row r="428" spans="1:24" ht="15.75" hidden="1" thickBot="1" x14ac:dyDescent="0.3">
      <c r="A428" s="440"/>
      <c r="B428" s="441"/>
      <c r="C428" s="425"/>
      <c r="D428" s="425"/>
      <c r="E428" s="148" t="s">
        <v>284</v>
      </c>
      <c r="F428" s="239">
        <v>0</v>
      </c>
      <c r="G428" s="239">
        <v>0</v>
      </c>
      <c r="H428" s="149">
        <f t="shared" ref="H428:H431" si="541">F428+G428</f>
        <v>0</v>
      </c>
      <c r="I428" s="220" t="e">
        <f t="shared" ref="I428:I431" si="542">H428/$H$432</f>
        <v>#DIV/0!</v>
      </c>
      <c r="J428" s="283">
        <v>0</v>
      </c>
      <c r="K428" s="283">
        <v>0</v>
      </c>
      <c r="L428" s="282">
        <f t="shared" ref="L428:L431" si="543">J428+K428</f>
        <v>0</v>
      </c>
      <c r="M428" s="220" t="e">
        <f t="shared" ref="M428:M431" si="544">L428/$L$432</f>
        <v>#DIV/0!</v>
      </c>
      <c r="N428" s="428"/>
      <c r="O428" s="283">
        <v>0</v>
      </c>
      <c r="P428" s="283">
        <v>0</v>
      </c>
      <c r="Q428" s="282">
        <f t="shared" ref="Q428:Q431" si="545">O428+P428</f>
        <v>0</v>
      </c>
      <c r="R428" s="220" t="e">
        <f t="shared" ref="R428:R431" si="546">Q428/$Q$432</f>
        <v>#DIV/0!</v>
      </c>
      <c r="S428" s="444"/>
      <c r="T428" s="445"/>
      <c r="U428" s="283">
        <v>0</v>
      </c>
      <c r="V428" s="283">
        <v>0</v>
      </c>
      <c r="W428" s="150">
        <f t="shared" ref="W428:W429" si="547">IFERROR(((V428/U428)*1),0)</f>
        <v>0</v>
      </c>
      <c r="X428" s="442"/>
    </row>
    <row r="429" spans="1:24" ht="15.75" hidden="1" thickBot="1" x14ac:dyDescent="0.3">
      <c r="A429" s="440"/>
      <c r="B429" s="441"/>
      <c r="C429" s="425"/>
      <c r="D429" s="425"/>
      <c r="E429" s="148" t="s">
        <v>285</v>
      </c>
      <c r="F429" s="239">
        <v>0</v>
      </c>
      <c r="G429" s="239">
        <v>0</v>
      </c>
      <c r="H429" s="149">
        <f t="shared" si="541"/>
        <v>0</v>
      </c>
      <c r="I429" s="220" t="e">
        <f t="shared" si="542"/>
        <v>#DIV/0!</v>
      </c>
      <c r="J429" s="283">
        <v>0</v>
      </c>
      <c r="K429" s="283">
        <v>0</v>
      </c>
      <c r="L429" s="282">
        <f t="shared" si="543"/>
        <v>0</v>
      </c>
      <c r="M429" s="220" t="e">
        <f t="shared" si="544"/>
        <v>#DIV/0!</v>
      </c>
      <c r="N429" s="428"/>
      <c r="O429" s="283">
        <v>0</v>
      </c>
      <c r="P429" s="283">
        <v>0</v>
      </c>
      <c r="Q429" s="282">
        <f t="shared" si="545"/>
        <v>0</v>
      </c>
      <c r="R429" s="220" t="e">
        <f t="shared" si="546"/>
        <v>#DIV/0!</v>
      </c>
      <c r="S429" s="444"/>
      <c r="T429" s="445"/>
      <c r="U429" s="283">
        <v>0</v>
      </c>
      <c r="V429" s="283">
        <v>0</v>
      </c>
      <c r="W429" s="150">
        <f t="shared" si="547"/>
        <v>0</v>
      </c>
      <c r="X429" s="442"/>
    </row>
    <row r="430" spans="1:24" ht="15.75" hidden="1" thickBot="1" x14ac:dyDescent="0.3">
      <c r="A430" s="440"/>
      <c r="B430" s="441"/>
      <c r="C430" s="425"/>
      <c r="D430" s="425"/>
      <c r="E430" s="148" t="s">
        <v>286</v>
      </c>
      <c r="F430" s="239">
        <v>0</v>
      </c>
      <c r="G430" s="239">
        <v>0</v>
      </c>
      <c r="H430" s="149">
        <f t="shared" si="541"/>
        <v>0</v>
      </c>
      <c r="I430" s="220" t="e">
        <f t="shared" si="542"/>
        <v>#DIV/0!</v>
      </c>
      <c r="J430" s="283">
        <v>0</v>
      </c>
      <c r="K430" s="283">
        <v>0</v>
      </c>
      <c r="L430" s="282">
        <f t="shared" si="543"/>
        <v>0</v>
      </c>
      <c r="M430" s="220" t="e">
        <f t="shared" si="544"/>
        <v>#DIV/0!</v>
      </c>
      <c r="N430" s="428"/>
      <c r="O430" s="283">
        <v>0</v>
      </c>
      <c r="P430" s="283">
        <v>0</v>
      </c>
      <c r="Q430" s="282">
        <f t="shared" si="545"/>
        <v>0</v>
      </c>
      <c r="R430" s="220" t="e">
        <f t="shared" si="546"/>
        <v>#DIV/0!</v>
      </c>
      <c r="S430" s="444"/>
      <c r="T430" s="445"/>
      <c r="U430" s="283">
        <v>0</v>
      </c>
      <c r="V430" s="283">
        <v>0</v>
      </c>
      <c r="W430" s="150">
        <f>IFERROR(((V430/U430)*1),0)</f>
        <v>0</v>
      </c>
      <c r="X430" s="442"/>
    </row>
    <row r="431" spans="1:24" ht="15.75" hidden="1" thickBot="1" x14ac:dyDescent="0.3">
      <c r="A431" s="440"/>
      <c r="B431" s="441"/>
      <c r="C431" s="425"/>
      <c r="D431" s="425"/>
      <c r="E431" s="148" t="s">
        <v>287</v>
      </c>
      <c r="F431" s="239">
        <v>0</v>
      </c>
      <c r="G431" s="239">
        <v>0</v>
      </c>
      <c r="H431" s="149">
        <f t="shared" si="541"/>
        <v>0</v>
      </c>
      <c r="I431" s="220" t="e">
        <f t="shared" si="542"/>
        <v>#DIV/0!</v>
      </c>
      <c r="J431" s="283">
        <v>0</v>
      </c>
      <c r="K431" s="283">
        <v>0</v>
      </c>
      <c r="L431" s="282">
        <f t="shared" si="543"/>
        <v>0</v>
      </c>
      <c r="M431" s="220" t="e">
        <f t="shared" si="544"/>
        <v>#DIV/0!</v>
      </c>
      <c r="N431" s="428"/>
      <c r="O431" s="283">
        <v>0</v>
      </c>
      <c r="P431" s="283">
        <v>0</v>
      </c>
      <c r="Q431" s="282">
        <f t="shared" si="545"/>
        <v>0</v>
      </c>
      <c r="R431" s="220" t="e">
        <f t="shared" si="546"/>
        <v>#DIV/0!</v>
      </c>
      <c r="S431" s="444"/>
      <c r="T431" s="445"/>
      <c r="U431" s="283">
        <v>0</v>
      </c>
      <c r="V431" s="283">
        <v>0</v>
      </c>
      <c r="W431" s="150">
        <f>IFERROR(((V431/U431)*1),0)</f>
        <v>0</v>
      </c>
      <c r="X431" s="443"/>
    </row>
    <row r="432" spans="1:24" ht="15.75" hidden="1" thickBot="1" x14ac:dyDescent="0.3">
      <c r="A432" s="437" t="s">
        <v>288</v>
      </c>
      <c r="B432" s="438"/>
      <c r="C432" s="439"/>
      <c r="D432" s="279"/>
      <c r="E432" s="151"/>
      <c r="F432" s="241">
        <f>SUM(F427:F431)</f>
        <v>0</v>
      </c>
      <c r="G432" s="241">
        <f t="shared" ref="G432:H432" si="548">SUM(G427:G431)</f>
        <v>0</v>
      </c>
      <c r="H432" s="152">
        <f t="shared" si="548"/>
        <v>0</v>
      </c>
      <c r="I432" s="221">
        <v>1</v>
      </c>
      <c r="J432" s="207">
        <f t="shared" ref="J432:L432" si="549">SUM(J427:J431)</f>
        <v>0</v>
      </c>
      <c r="K432" s="207">
        <f t="shared" si="549"/>
        <v>0</v>
      </c>
      <c r="L432" s="207">
        <f t="shared" si="549"/>
        <v>0</v>
      </c>
      <c r="M432" s="221">
        <v>1</v>
      </c>
      <c r="N432" s="207">
        <f>N427</f>
        <v>0</v>
      </c>
      <c r="O432" s="207">
        <f t="shared" ref="O432:Q432" si="550">SUM(O427:O431)</f>
        <v>0</v>
      </c>
      <c r="P432" s="207">
        <f t="shared" si="550"/>
        <v>0</v>
      </c>
      <c r="Q432" s="207">
        <f t="shared" si="550"/>
        <v>0</v>
      </c>
      <c r="R432" s="221">
        <v>1</v>
      </c>
      <c r="S432" s="207">
        <f>S427</f>
        <v>0</v>
      </c>
      <c r="T432" s="217">
        <f>T427</f>
        <v>0</v>
      </c>
      <c r="U432" s="211">
        <f>SUM(U427:U431)</f>
        <v>0</v>
      </c>
      <c r="V432" s="212">
        <f>SUM(V427:V431)</f>
        <v>0</v>
      </c>
      <c r="W432" s="153">
        <f>IFERROR(((V432/U432)*1),0)</f>
        <v>0</v>
      </c>
      <c r="X432" s="307">
        <f>IFERROR(((1-(1-T432)*W432)*1),0)</f>
        <v>1</v>
      </c>
    </row>
    <row r="433" spans="1:24" ht="15.75" hidden="1" thickBot="1" x14ac:dyDescent="0.3">
      <c r="A433" s="440">
        <f>A427+1</f>
        <v>72</v>
      </c>
      <c r="B433" s="441"/>
      <c r="C433" s="425"/>
      <c r="D433" s="425"/>
      <c r="E433" s="148" t="s">
        <v>283</v>
      </c>
      <c r="F433" s="239">
        <v>0</v>
      </c>
      <c r="G433" s="239">
        <v>0</v>
      </c>
      <c r="H433" s="149">
        <f>F433+G433</f>
        <v>0</v>
      </c>
      <c r="I433" s="220" t="e">
        <f>H433/$H$438</f>
        <v>#DIV/0!</v>
      </c>
      <c r="J433" s="283">
        <v>0</v>
      </c>
      <c r="K433" s="283">
        <v>0</v>
      </c>
      <c r="L433" s="282">
        <f>J433+K433</f>
        <v>0</v>
      </c>
      <c r="M433" s="220" t="e">
        <f>L433/$L$438</f>
        <v>#DIV/0!</v>
      </c>
      <c r="N433" s="428">
        <v>0</v>
      </c>
      <c r="O433" s="283">
        <v>0</v>
      </c>
      <c r="P433" s="283">
        <v>0</v>
      </c>
      <c r="Q433" s="282">
        <f>O433+P433</f>
        <v>0</v>
      </c>
      <c r="R433" s="220" t="e">
        <f>Q433/$Q$438</f>
        <v>#DIV/0!</v>
      </c>
      <c r="S433" s="444">
        <f>N438-Q438</f>
        <v>0</v>
      </c>
      <c r="T433" s="445">
        <f>IFERROR((S433/N438),0)</f>
        <v>0</v>
      </c>
      <c r="U433" s="283">
        <v>0</v>
      </c>
      <c r="V433" s="283">
        <v>0</v>
      </c>
      <c r="W433" s="150">
        <f>IFERROR(((V433/U433)*1),0)</f>
        <v>0</v>
      </c>
      <c r="X433" s="446"/>
    </row>
    <row r="434" spans="1:24" ht="15.75" hidden="1" thickBot="1" x14ac:dyDescent="0.3">
      <c r="A434" s="440"/>
      <c r="B434" s="441"/>
      <c r="C434" s="425"/>
      <c r="D434" s="425"/>
      <c r="E434" s="148" t="s">
        <v>284</v>
      </c>
      <c r="F434" s="239">
        <v>0</v>
      </c>
      <c r="G434" s="239">
        <v>0</v>
      </c>
      <c r="H434" s="149">
        <f t="shared" ref="H434:H437" si="551">F434+G434</f>
        <v>0</v>
      </c>
      <c r="I434" s="220" t="e">
        <f t="shared" ref="I434:I437" si="552">H434/$H$438</f>
        <v>#DIV/0!</v>
      </c>
      <c r="J434" s="283">
        <v>0</v>
      </c>
      <c r="K434" s="283">
        <v>0</v>
      </c>
      <c r="L434" s="282">
        <f t="shared" ref="L434:L437" si="553">J434+K434</f>
        <v>0</v>
      </c>
      <c r="M434" s="220" t="e">
        <f t="shared" ref="M434:M437" si="554">L434/$L$438</f>
        <v>#DIV/0!</v>
      </c>
      <c r="N434" s="428"/>
      <c r="O434" s="283">
        <v>0</v>
      </c>
      <c r="P434" s="283">
        <v>0</v>
      </c>
      <c r="Q434" s="282">
        <f t="shared" ref="Q434:Q437" si="555">O434+P434</f>
        <v>0</v>
      </c>
      <c r="R434" s="220" t="e">
        <f t="shared" ref="R434:R437" si="556">Q434/$Q$438</f>
        <v>#DIV/0!</v>
      </c>
      <c r="S434" s="444"/>
      <c r="T434" s="445"/>
      <c r="U434" s="283">
        <v>0</v>
      </c>
      <c r="V434" s="283">
        <v>0</v>
      </c>
      <c r="W434" s="150">
        <f t="shared" ref="W434:W435" si="557">IFERROR(((V434/U434)*1),0)</f>
        <v>0</v>
      </c>
      <c r="X434" s="442"/>
    </row>
    <row r="435" spans="1:24" ht="15.75" hidden="1" thickBot="1" x14ac:dyDescent="0.3">
      <c r="A435" s="440"/>
      <c r="B435" s="441"/>
      <c r="C435" s="425"/>
      <c r="D435" s="425"/>
      <c r="E435" s="148" t="s">
        <v>285</v>
      </c>
      <c r="F435" s="239">
        <v>0</v>
      </c>
      <c r="G435" s="239">
        <v>0</v>
      </c>
      <c r="H435" s="149">
        <f t="shared" si="551"/>
        <v>0</v>
      </c>
      <c r="I435" s="220" t="e">
        <f t="shared" si="552"/>
        <v>#DIV/0!</v>
      </c>
      <c r="J435" s="283">
        <v>0</v>
      </c>
      <c r="K435" s="283">
        <v>0</v>
      </c>
      <c r="L435" s="282">
        <f t="shared" si="553"/>
        <v>0</v>
      </c>
      <c r="M435" s="220" t="e">
        <f t="shared" si="554"/>
        <v>#DIV/0!</v>
      </c>
      <c r="N435" s="428"/>
      <c r="O435" s="283">
        <v>0</v>
      </c>
      <c r="P435" s="283">
        <v>0</v>
      </c>
      <c r="Q435" s="282">
        <f t="shared" si="555"/>
        <v>0</v>
      </c>
      <c r="R435" s="220" t="e">
        <f t="shared" si="556"/>
        <v>#DIV/0!</v>
      </c>
      <c r="S435" s="444"/>
      <c r="T435" s="445"/>
      <c r="U435" s="283">
        <v>0</v>
      </c>
      <c r="V435" s="283">
        <v>0</v>
      </c>
      <c r="W435" s="150">
        <f t="shared" si="557"/>
        <v>0</v>
      </c>
      <c r="X435" s="442"/>
    </row>
    <row r="436" spans="1:24" ht="15.75" hidden="1" thickBot="1" x14ac:dyDescent="0.3">
      <c r="A436" s="440"/>
      <c r="B436" s="441"/>
      <c r="C436" s="425"/>
      <c r="D436" s="425"/>
      <c r="E436" s="148" t="s">
        <v>286</v>
      </c>
      <c r="F436" s="239">
        <v>0</v>
      </c>
      <c r="G436" s="239">
        <v>0</v>
      </c>
      <c r="H436" s="149">
        <f t="shared" si="551"/>
        <v>0</v>
      </c>
      <c r="I436" s="220" t="e">
        <f t="shared" si="552"/>
        <v>#DIV/0!</v>
      </c>
      <c r="J436" s="283">
        <v>0</v>
      </c>
      <c r="K436" s="283">
        <v>0</v>
      </c>
      <c r="L436" s="282">
        <f t="shared" si="553"/>
        <v>0</v>
      </c>
      <c r="M436" s="220" t="e">
        <f t="shared" si="554"/>
        <v>#DIV/0!</v>
      </c>
      <c r="N436" s="428"/>
      <c r="O436" s="283">
        <v>0</v>
      </c>
      <c r="P436" s="283">
        <v>0</v>
      </c>
      <c r="Q436" s="282">
        <f t="shared" si="555"/>
        <v>0</v>
      </c>
      <c r="R436" s="220" t="e">
        <f t="shared" si="556"/>
        <v>#DIV/0!</v>
      </c>
      <c r="S436" s="444"/>
      <c r="T436" s="445"/>
      <c r="U436" s="283">
        <v>0</v>
      </c>
      <c r="V436" s="283">
        <v>0</v>
      </c>
      <c r="W436" s="150">
        <f>IFERROR(((V436/U436)*1),0)</f>
        <v>0</v>
      </c>
      <c r="X436" s="442"/>
    </row>
    <row r="437" spans="1:24" ht="15.75" hidden="1" thickBot="1" x14ac:dyDescent="0.3">
      <c r="A437" s="440"/>
      <c r="B437" s="441"/>
      <c r="C437" s="425"/>
      <c r="D437" s="425"/>
      <c r="E437" s="148" t="s">
        <v>287</v>
      </c>
      <c r="F437" s="239">
        <v>0</v>
      </c>
      <c r="G437" s="239">
        <v>0</v>
      </c>
      <c r="H437" s="149">
        <f t="shared" si="551"/>
        <v>0</v>
      </c>
      <c r="I437" s="220" t="e">
        <f t="shared" si="552"/>
        <v>#DIV/0!</v>
      </c>
      <c r="J437" s="283">
        <v>0</v>
      </c>
      <c r="K437" s="283">
        <v>0</v>
      </c>
      <c r="L437" s="282">
        <f t="shared" si="553"/>
        <v>0</v>
      </c>
      <c r="M437" s="220" t="e">
        <f t="shared" si="554"/>
        <v>#DIV/0!</v>
      </c>
      <c r="N437" s="428"/>
      <c r="O437" s="283">
        <v>0</v>
      </c>
      <c r="P437" s="283">
        <v>0</v>
      </c>
      <c r="Q437" s="282">
        <f t="shared" si="555"/>
        <v>0</v>
      </c>
      <c r="R437" s="220" t="e">
        <f t="shared" si="556"/>
        <v>#DIV/0!</v>
      </c>
      <c r="S437" s="444"/>
      <c r="T437" s="445"/>
      <c r="U437" s="283">
        <v>0</v>
      </c>
      <c r="V437" s="283">
        <v>0</v>
      </c>
      <c r="W437" s="150">
        <f>IFERROR(((V437/U437)*1),0)</f>
        <v>0</v>
      </c>
      <c r="X437" s="443"/>
    </row>
    <row r="438" spans="1:24" ht="15.75" hidden="1" thickBot="1" x14ac:dyDescent="0.3">
      <c r="A438" s="437" t="s">
        <v>288</v>
      </c>
      <c r="B438" s="438"/>
      <c r="C438" s="439"/>
      <c r="D438" s="279"/>
      <c r="E438" s="151"/>
      <c r="F438" s="241">
        <f>SUM(F433:F437)</f>
        <v>0</v>
      </c>
      <c r="G438" s="241">
        <f t="shared" ref="G438:H438" si="558">SUM(G433:G437)</f>
        <v>0</v>
      </c>
      <c r="H438" s="152">
        <f t="shared" si="558"/>
        <v>0</v>
      </c>
      <c r="I438" s="221">
        <v>1</v>
      </c>
      <c r="J438" s="207">
        <f t="shared" ref="J438:L438" si="559">SUM(J433:J437)</f>
        <v>0</v>
      </c>
      <c r="K438" s="207">
        <f t="shared" si="559"/>
        <v>0</v>
      </c>
      <c r="L438" s="207">
        <f t="shared" si="559"/>
        <v>0</v>
      </c>
      <c r="M438" s="221">
        <v>1</v>
      </c>
      <c r="N438" s="207">
        <f>N433</f>
        <v>0</v>
      </c>
      <c r="O438" s="207">
        <f t="shared" ref="O438:Q438" si="560">SUM(O433:O437)</f>
        <v>0</v>
      </c>
      <c r="P438" s="207">
        <f t="shared" si="560"/>
        <v>0</v>
      </c>
      <c r="Q438" s="207">
        <f t="shared" si="560"/>
        <v>0</v>
      </c>
      <c r="R438" s="221">
        <v>1</v>
      </c>
      <c r="S438" s="207">
        <f>S433</f>
        <v>0</v>
      </c>
      <c r="T438" s="217">
        <f>T433</f>
        <v>0</v>
      </c>
      <c r="U438" s="211">
        <f>SUM(U433:U437)</f>
        <v>0</v>
      </c>
      <c r="V438" s="212">
        <f>SUM(V433:V437)</f>
        <v>0</v>
      </c>
      <c r="W438" s="153">
        <f>IFERROR(((V438/U438)*1),0)</f>
        <v>0</v>
      </c>
      <c r="X438" s="307">
        <f>IFERROR(((1-(1-T438)*W438)*1),0)</f>
        <v>1</v>
      </c>
    </row>
    <row r="439" spans="1:24" ht="15.75" hidden="1" thickBot="1" x14ac:dyDescent="0.3">
      <c r="A439" s="440">
        <f>A433+1</f>
        <v>73</v>
      </c>
      <c r="B439" s="441"/>
      <c r="C439" s="425"/>
      <c r="D439" s="425"/>
      <c r="E439" s="148" t="s">
        <v>283</v>
      </c>
      <c r="F439" s="239">
        <v>0</v>
      </c>
      <c r="G439" s="239">
        <v>0</v>
      </c>
      <c r="H439" s="149">
        <f>F439+G439</f>
        <v>0</v>
      </c>
      <c r="I439" s="220" t="e">
        <f>H439/$H$444</f>
        <v>#DIV/0!</v>
      </c>
      <c r="J439" s="283">
        <v>0</v>
      </c>
      <c r="K439" s="283">
        <v>0</v>
      </c>
      <c r="L439" s="282">
        <f>J439+K439</f>
        <v>0</v>
      </c>
      <c r="M439" s="220" t="e">
        <f>L439/$L$444</f>
        <v>#DIV/0!</v>
      </c>
      <c r="N439" s="428">
        <v>0</v>
      </c>
      <c r="O439" s="283">
        <v>0</v>
      </c>
      <c r="P439" s="283">
        <v>0</v>
      </c>
      <c r="Q439" s="282">
        <f>O439+P439</f>
        <v>0</v>
      </c>
      <c r="R439" s="220" t="e">
        <f>Q439/$Q$444</f>
        <v>#DIV/0!</v>
      </c>
      <c r="S439" s="444">
        <f>N444-Q444</f>
        <v>0</v>
      </c>
      <c r="T439" s="445">
        <f>IFERROR((S439/N444),0)</f>
        <v>0</v>
      </c>
      <c r="U439" s="283">
        <v>0</v>
      </c>
      <c r="V439" s="283">
        <v>0</v>
      </c>
      <c r="W439" s="150">
        <f>IFERROR(((V439/U439)*1),0)</f>
        <v>0</v>
      </c>
      <c r="X439" s="446"/>
    </row>
    <row r="440" spans="1:24" ht="15.75" hidden="1" thickBot="1" x14ac:dyDescent="0.3">
      <c r="A440" s="440"/>
      <c r="B440" s="441"/>
      <c r="C440" s="425"/>
      <c r="D440" s="425"/>
      <c r="E440" s="148" t="s">
        <v>284</v>
      </c>
      <c r="F440" s="239">
        <v>0</v>
      </c>
      <c r="G440" s="239">
        <v>0</v>
      </c>
      <c r="H440" s="149">
        <f t="shared" ref="H440:H443" si="561">F440+G440</f>
        <v>0</v>
      </c>
      <c r="I440" s="220" t="e">
        <f t="shared" ref="I440:I443" si="562">H440/$H$444</f>
        <v>#DIV/0!</v>
      </c>
      <c r="J440" s="283">
        <v>0</v>
      </c>
      <c r="K440" s="283">
        <v>0</v>
      </c>
      <c r="L440" s="282">
        <f t="shared" ref="L440:L443" si="563">J440+K440</f>
        <v>0</v>
      </c>
      <c r="M440" s="220" t="e">
        <f t="shared" ref="M440:M443" si="564">L440/$L$444</f>
        <v>#DIV/0!</v>
      </c>
      <c r="N440" s="428"/>
      <c r="O440" s="283">
        <v>0</v>
      </c>
      <c r="P440" s="283">
        <v>0</v>
      </c>
      <c r="Q440" s="282">
        <f t="shared" ref="Q440:Q443" si="565">O440+P440</f>
        <v>0</v>
      </c>
      <c r="R440" s="220" t="e">
        <f t="shared" ref="R440:R443" si="566">Q440/$Q$444</f>
        <v>#DIV/0!</v>
      </c>
      <c r="S440" s="444"/>
      <c r="T440" s="445"/>
      <c r="U440" s="283">
        <v>0</v>
      </c>
      <c r="V440" s="283">
        <v>0</v>
      </c>
      <c r="W440" s="150">
        <f t="shared" ref="W440:W441" si="567">IFERROR(((V440/U440)*1),0)</f>
        <v>0</v>
      </c>
      <c r="X440" s="442"/>
    </row>
    <row r="441" spans="1:24" ht="15.75" hidden="1" thickBot="1" x14ac:dyDescent="0.3">
      <c r="A441" s="440"/>
      <c r="B441" s="441"/>
      <c r="C441" s="425"/>
      <c r="D441" s="425"/>
      <c r="E441" s="148" t="s">
        <v>285</v>
      </c>
      <c r="F441" s="239">
        <v>0</v>
      </c>
      <c r="G441" s="239">
        <v>0</v>
      </c>
      <c r="H441" s="149">
        <f t="shared" si="561"/>
        <v>0</v>
      </c>
      <c r="I441" s="220" t="e">
        <f t="shared" si="562"/>
        <v>#DIV/0!</v>
      </c>
      <c r="J441" s="283">
        <v>0</v>
      </c>
      <c r="K441" s="283">
        <v>0</v>
      </c>
      <c r="L441" s="282">
        <f t="shared" si="563"/>
        <v>0</v>
      </c>
      <c r="M441" s="220" t="e">
        <f t="shared" si="564"/>
        <v>#DIV/0!</v>
      </c>
      <c r="N441" s="428"/>
      <c r="O441" s="283">
        <v>0</v>
      </c>
      <c r="P441" s="283">
        <v>0</v>
      </c>
      <c r="Q441" s="282">
        <f t="shared" si="565"/>
        <v>0</v>
      </c>
      <c r="R441" s="220" t="e">
        <f t="shared" si="566"/>
        <v>#DIV/0!</v>
      </c>
      <c r="S441" s="444"/>
      <c r="T441" s="445"/>
      <c r="U441" s="283">
        <v>0</v>
      </c>
      <c r="V441" s="283">
        <v>0</v>
      </c>
      <c r="W441" s="150">
        <f t="shared" si="567"/>
        <v>0</v>
      </c>
      <c r="X441" s="442"/>
    </row>
    <row r="442" spans="1:24" ht="15.75" hidden="1" thickBot="1" x14ac:dyDescent="0.3">
      <c r="A442" s="440"/>
      <c r="B442" s="441"/>
      <c r="C442" s="425"/>
      <c r="D442" s="425"/>
      <c r="E442" s="148" t="s">
        <v>286</v>
      </c>
      <c r="F442" s="239">
        <v>0</v>
      </c>
      <c r="G442" s="239">
        <v>0</v>
      </c>
      <c r="H442" s="149">
        <f t="shared" si="561"/>
        <v>0</v>
      </c>
      <c r="I442" s="220" t="e">
        <f t="shared" si="562"/>
        <v>#DIV/0!</v>
      </c>
      <c r="J442" s="283">
        <v>0</v>
      </c>
      <c r="K442" s="283">
        <v>0</v>
      </c>
      <c r="L442" s="282">
        <f t="shared" si="563"/>
        <v>0</v>
      </c>
      <c r="M442" s="220" t="e">
        <f t="shared" si="564"/>
        <v>#DIV/0!</v>
      </c>
      <c r="N442" s="428"/>
      <c r="O442" s="283">
        <v>0</v>
      </c>
      <c r="P442" s="283">
        <v>0</v>
      </c>
      <c r="Q442" s="282">
        <f t="shared" si="565"/>
        <v>0</v>
      </c>
      <c r="R442" s="220" t="e">
        <f t="shared" si="566"/>
        <v>#DIV/0!</v>
      </c>
      <c r="S442" s="444"/>
      <c r="T442" s="445"/>
      <c r="U442" s="283">
        <v>0</v>
      </c>
      <c r="V442" s="283">
        <v>0</v>
      </c>
      <c r="W442" s="150">
        <f>IFERROR(((V442/U442)*1),0)</f>
        <v>0</v>
      </c>
      <c r="X442" s="442"/>
    </row>
    <row r="443" spans="1:24" ht="15.75" hidden="1" thickBot="1" x14ac:dyDescent="0.3">
      <c r="A443" s="440"/>
      <c r="B443" s="441"/>
      <c r="C443" s="425"/>
      <c r="D443" s="425"/>
      <c r="E443" s="148" t="s">
        <v>287</v>
      </c>
      <c r="F443" s="239">
        <v>0</v>
      </c>
      <c r="G443" s="239">
        <v>0</v>
      </c>
      <c r="H443" s="149">
        <f t="shared" si="561"/>
        <v>0</v>
      </c>
      <c r="I443" s="220" t="e">
        <f t="shared" si="562"/>
        <v>#DIV/0!</v>
      </c>
      <c r="J443" s="283">
        <v>0</v>
      </c>
      <c r="K443" s="283">
        <v>0</v>
      </c>
      <c r="L443" s="282">
        <f t="shared" si="563"/>
        <v>0</v>
      </c>
      <c r="M443" s="220" t="e">
        <f t="shared" si="564"/>
        <v>#DIV/0!</v>
      </c>
      <c r="N443" s="428"/>
      <c r="O443" s="283">
        <v>0</v>
      </c>
      <c r="P443" s="283">
        <v>0</v>
      </c>
      <c r="Q443" s="282">
        <f t="shared" si="565"/>
        <v>0</v>
      </c>
      <c r="R443" s="220" t="e">
        <f t="shared" si="566"/>
        <v>#DIV/0!</v>
      </c>
      <c r="S443" s="444"/>
      <c r="T443" s="445"/>
      <c r="U443" s="283">
        <v>0</v>
      </c>
      <c r="V443" s="283">
        <v>0</v>
      </c>
      <c r="W443" s="150">
        <f>IFERROR(((V443/U443)*1),0)</f>
        <v>0</v>
      </c>
      <c r="X443" s="443"/>
    </row>
    <row r="444" spans="1:24" ht="15.75" hidden="1" thickBot="1" x14ac:dyDescent="0.3">
      <c r="A444" s="437" t="s">
        <v>288</v>
      </c>
      <c r="B444" s="438"/>
      <c r="C444" s="439"/>
      <c r="D444" s="279"/>
      <c r="E444" s="151"/>
      <c r="F444" s="241">
        <f>SUM(F439:F443)</f>
        <v>0</v>
      </c>
      <c r="G444" s="241">
        <f t="shared" ref="G444:H444" si="568">SUM(G439:G443)</f>
        <v>0</v>
      </c>
      <c r="H444" s="152">
        <f t="shared" si="568"/>
        <v>0</v>
      </c>
      <c r="I444" s="221">
        <v>1</v>
      </c>
      <c r="J444" s="207">
        <f t="shared" ref="J444:L444" si="569">SUM(J439:J443)</f>
        <v>0</v>
      </c>
      <c r="K444" s="207">
        <f t="shared" si="569"/>
        <v>0</v>
      </c>
      <c r="L444" s="207">
        <f t="shared" si="569"/>
        <v>0</v>
      </c>
      <c r="M444" s="221">
        <v>1</v>
      </c>
      <c r="N444" s="207">
        <f>N439</f>
        <v>0</v>
      </c>
      <c r="O444" s="207">
        <f t="shared" ref="O444:Q444" si="570">SUM(O439:O443)</f>
        <v>0</v>
      </c>
      <c r="P444" s="207">
        <f t="shared" si="570"/>
        <v>0</v>
      </c>
      <c r="Q444" s="207">
        <f t="shared" si="570"/>
        <v>0</v>
      </c>
      <c r="R444" s="221">
        <v>1</v>
      </c>
      <c r="S444" s="207">
        <f>S439</f>
        <v>0</v>
      </c>
      <c r="T444" s="217">
        <f>T439</f>
        <v>0</v>
      </c>
      <c r="U444" s="211">
        <f>SUM(U439:U443)</f>
        <v>0</v>
      </c>
      <c r="V444" s="212">
        <f>SUM(V439:V443)</f>
        <v>0</v>
      </c>
      <c r="W444" s="153">
        <f>IFERROR(((V444/U444)*1),0)</f>
        <v>0</v>
      </c>
      <c r="X444" s="307">
        <f>IFERROR(((1-(1-T444)*W444)*1),0)</f>
        <v>1</v>
      </c>
    </row>
    <row r="445" spans="1:24" ht="15.75" hidden="1" thickBot="1" x14ac:dyDescent="0.3">
      <c r="A445" s="440">
        <f>A439+1</f>
        <v>74</v>
      </c>
      <c r="B445" s="441"/>
      <c r="C445" s="425"/>
      <c r="D445" s="425"/>
      <c r="E445" s="148" t="s">
        <v>283</v>
      </c>
      <c r="F445" s="239">
        <v>0</v>
      </c>
      <c r="G445" s="239">
        <v>0</v>
      </c>
      <c r="H445" s="149">
        <f>F445+G445</f>
        <v>0</v>
      </c>
      <c r="I445" s="220" t="e">
        <f>H445/$H$450</f>
        <v>#DIV/0!</v>
      </c>
      <c r="J445" s="283">
        <v>0</v>
      </c>
      <c r="K445" s="283">
        <v>0</v>
      </c>
      <c r="L445" s="282">
        <f>J445+K445</f>
        <v>0</v>
      </c>
      <c r="M445" s="220" t="e">
        <f>L445/$L$450</f>
        <v>#DIV/0!</v>
      </c>
      <c r="N445" s="428">
        <v>0</v>
      </c>
      <c r="O445" s="283">
        <v>0</v>
      </c>
      <c r="P445" s="283">
        <v>0</v>
      </c>
      <c r="Q445" s="282">
        <f>O445+P445</f>
        <v>0</v>
      </c>
      <c r="R445" s="220" t="e">
        <f>Q445/$Q$450</f>
        <v>#DIV/0!</v>
      </c>
      <c r="S445" s="444">
        <f>N450-Q450</f>
        <v>0</v>
      </c>
      <c r="T445" s="445">
        <f>IFERROR((S445/N450),0)</f>
        <v>0</v>
      </c>
      <c r="U445" s="283">
        <v>0</v>
      </c>
      <c r="V445" s="283">
        <v>0</v>
      </c>
      <c r="W445" s="150">
        <f>IFERROR(((V445/U445)*1),0)</f>
        <v>0</v>
      </c>
      <c r="X445" s="446"/>
    </row>
    <row r="446" spans="1:24" ht="15.75" hidden="1" thickBot="1" x14ac:dyDescent="0.3">
      <c r="A446" s="440"/>
      <c r="B446" s="441"/>
      <c r="C446" s="425"/>
      <c r="D446" s="425"/>
      <c r="E446" s="148" t="s">
        <v>284</v>
      </c>
      <c r="F446" s="239">
        <v>0</v>
      </c>
      <c r="G446" s="239">
        <v>0</v>
      </c>
      <c r="H446" s="149">
        <f t="shared" ref="H446:H449" si="571">F446+G446</f>
        <v>0</v>
      </c>
      <c r="I446" s="220" t="e">
        <f t="shared" ref="I446:I449" si="572">H446/$H$450</f>
        <v>#DIV/0!</v>
      </c>
      <c r="J446" s="283">
        <v>0</v>
      </c>
      <c r="K446" s="283">
        <v>0</v>
      </c>
      <c r="L446" s="282">
        <f t="shared" ref="L446:L449" si="573">J446+K446</f>
        <v>0</v>
      </c>
      <c r="M446" s="220" t="e">
        <f t="shared" ref="M446:M449" si="574">L446/$L$450</f>
        <v>#DIV/0!</v>
      </c>
      <c r="N446" s="428"/>
      <c r="O446" s="283">
        <v>0</v>
      </c>
      <c r="P446" s="283">
        <v>0</v>
      </c>
      <c r="Q446" s="282">
        <f t="shared" ref="Q446:Q449" si="575">O446+P446</f>
        <v>0</v>
      </c>
      <c r="R446" s="220" t="e">
        <f t="shared" ref="R446:R449" si="576">Q446/$Q$450</f>
        <v>#DIV/0!</v>
      </c>
      <c r="S446" s="444"/>
      <c r="T446" s="445"/>
      <c r="U446" s="283">
        <v>0</v>
      </c>
      <c r="V446" s="283">
        <v>0</v>
      </c>
      <c r="W446" s="150">
        <f t="shared" ref="W446:W447" si="577">IFERROR(((V446/U446)*1),0)</f>
        <v>0</v>
      </c>
      <c r="X446" s="442"/>
    </row>
    <row r="447" spans="1:24" ht="15.75" hidden="1" thickBot="1" x14ac:dyDescent="0.3">
      <c r="A447" s="440"/>
      <c r="B447" s="441"/>
      <c r="C447" s="425"/>
      <c r="D447" s="425"/>
      <c r="E447" s="148" t="s">
        <v>285</v>
      </c>
      <c r="F447" s="239">
        <v>0</v>
      </c>
      <c r="G447" s="239">
        <v>0</v>
      </c>
      <c r="H447" s="149">
        <f t="shared" si="571"/>
        <v>0</v>
      </c>
      <c r="I447" s="220" t="e">
        <f t="shared" si="572"/>
        <v>#DIV/0!</v>
      </c>
      <c r="J447" s="283">
        <v>0</v>
      </c>
      <c r="K447" s="283">
        <v>0</v>
      </c>
      <c r="L447" s="282">
        <f t="shared" si="573"/>
        <v>0</v>
      </c>
      <c r="M447" s="220" t="e">
        <f t="shared" si="574"/>
        <v>#DIV/0!</v>
      </c>
      <c r="N447" s="428"/>
      <c r="O447" s="283">
        <v>0</v>
      </c>
      <c r="P447" s="283">
        <v>0</v>
      </c>
      <c r="Q447" s="282">
        <f t="shared" si="575"/>
        <v>0</v>
      </c>
      <c r="R447" s="220" t="e">
        <f t="shared" si="576"/>
        <v>#DIV/0!</v>
      </c>
      <c r="S447" s="444"/>
      <c r="T447" s="445"/>
      <c r="U447" s="283">
        <v>0</v>
      </c>
      <c r="V447" s="283">
        <v>0</v>
      </c>
      <c r="W447" s="150">
        <f t="shared" si="577"/>
        <v>0</v>
      </c>
      <c r="X447" s="442"/>
    </row>
    <row r="448" spans="1:24" ht="15.75" hidden="1" thickBot="1" x14ac:dyDescent="0.3">
      <c r="A448" s="440"/>
      <c r="B448" s="441"/>
      <c r="C448" s="425"/>
      <c r="D448" s="425"/>
      <c r="E448" s="148" t="s">
        <v>286</v>
      </c>
      <c r="F448" s="239">
        <v>0</v>
      </c>
      <c r="G448" s="239">
        <v>0</v>
      </c>
      <c r="H448" s="149">
        <f t="shared" si="571"/>
        <v>0</v>
      </c>
      <c r="I448" s="220" t="e">
        <f t="shared" si="572"/>
        <v>#DIV/0!</v>
      </c>
      <c r="J448" s="283">
        <v>0</v>
      </c>
      <c r="K448" s="283">
        <v>0</v>
      </c>
      <c r="L448" s="282">
        <f t="shared" si="573"/>
        <v>0</v>
      </c>
      <c r="M448" s="220" t="e">
        <f t="shared" si="574"/>
        <v>#DIV/0!</v>
      </c>
      <c r="N448" s="428"/>
      <c r="O448" s="283">
        <v>0</v>
      </c>
      <c r="P448" s="283">
        <v>0</v>
      </c>
      <c r="Q448" s="282">
        <f t="shared" si="575"/>
        <v>0</v>
      </c>
      <c r="R448" s="220" t="e">
        <f t="shared" si="576"/>
        <v>#DIV/0!</v>
      </c>
      <c r="S448" s="444"/>
      <c r="T448" s="445"/>
      <c r="U448" s="283">
        <v>0</v>
      </c>
      <c r="V448" s="283">
        <v>0</v>
      </c>
      <c r="W448" s="150">
        <f>IFERROR(((V448/U448)*1),0)</f>
        <v>0</v>
      </c>
      <c r="X448" s="442"/>
    </row>
    <row r="449" spans="1:24" ht="15.75" hidden="1" thickBot="1" x14ac:dyDescent="0.3">
      <c r="A449" s="440"/>
      <c r="B449" s="441"/>
      <c r="C449" s="425"/>
      <c r="D449" s="425"/>
      <c r="E449" s="148" t="s">
        <v>287</v>
      </c>
      <c r="F449" s="239">
        <v>0</v>
      </c>
      <c r="G449" s="239">
        <v>0</v>
      </c>
      <c r="H449" s="149">
        <f t="shared" si="571"/>
        <v>0</v>
      </c>
      <c r="I449" s="220" t="e">
        <f t="shared" si="572"/>
        <v>#DIV/0!</v>
      </c>
      <c r="J449" s="283">
        <v>0</v>
      </c>
      <c r="K449" s="283">
        <v>0</v>
      </c>
      <c r="L449" s="282">
        <f t="shared" si="573"/>
        <v>0</v>
      </c>
      <c r="M449" s="220" t="e">
        <f t="shared" si="574"/>
        <v>#DIV/0!</v>
      </c>
      <c r="N449" s="428"/>
      <c r="O449" s="283">
        <v>0</v>
      </c>
      <c r="P449" s="283">
        <v>0</v>
      </c>
      <c r="Q449" s="282">
        <f t="shared" si="575"/>
        <v>0</v>
      </c>
      <c r="R449" s="220" t="e">
        <f t="shared" si="576"/>
        <v>#DIV/0!</v>
      </c>
      <c r="S449" s="444"/>
      <c r="T449" s="445"/>
      <c r="U449" s="283">
        <v>0</v>
      </c>
      <c r="V449" s="283">
        <v>0</v>
      </c>
      <c r="W449" s="150">
        <f>IFERROR(((V449/U449)*1),0)</f>
        <v>0</v>
      </c>
      <c r="X449" s="443"/>
    </row>
    <row r="450" spans="1:24" ht="15.75" hidden="1" thickBot="1" x14ac:dyDescent="0.3">
      <c r="A450" s="437" t="s">
        <v>288</v>
      </c>
      <c r="B450" s="438"/>
      <c r="C450" s="439"/>
      <c r="D450" s="279"/>
      <c r="E450" s="151"/>
      <c r="F450" s="241">
        <f>SUM(F445:F449)</f>
        <v>0</v>
      </c>
      <c r="G450" s="241">
        <f t="shared" ref="G450:H450" si="578">SUM(G445:G449)</f>
        <v>0</v>
      </c>
      <c r="H450" s="152">
        <f t="shared" si="578"/>
        <v>0</v>
      </c>
      <c r="I450" s="221">
        <v>1</v>
      </c>
      <c r="J450" s="207">
        <f t="shared" ref="J450:L450" si="579">SUM(J445:J449)</f>
        <v>0</v>
      </c>
      <c r="K450" s="207">
        <f t="shared" si="579"/>
        <v>0</v>
      </c>
      <c r="L450" s="207">
        <f t="shared" si="579"/>
        <v>0</v>
      </c>
      <c r="M450" s="221">
        <v>1</v>
      </c>
      <c r="N450" s="207">
        <f>N445</f>
        <v>0</v>
      </c>
      <c r="O450" s="207">
        <f t="shared" ref="O450:Q450" si="580">SUM(O445:O449)</f>
        <v>0</v>
      </c>
      <c r="P450" s="207">
        <f t="shared" si="580"/>
        <v>0</v>
      </c>
      <c r="Q450" s="207">
        <f t="shared" si="580"/>
        <v>0</v>
      </c>
      <c r="R450" s="221">
        <v>1</v>
      </c>
      <c r="S450" s="207">
        <f>S445</f>
        <v>0</v>
      </c>
      <c r="T450" s="217">
        <f>T445</f>
        <v>0</v>
      </c>
      <c r="U450" s="211">
        <f>SUM(U445:U449)</f>
        <v>0</v>
      </c>
      <c r="V450" s="212">
        <f>SUM(V445:V449)</f>
        <v>0</v>
      </c>
      <c r="W450" s="153">
        <f>IFERROR(((V450/U450)*1),0)</f>
        <v>0</v>
      </c>
      <c r="X450" s="307">
        <f>IFERROR(((1-(1-T450)*W450)*1),0)</f>
        <v>1</v>
      </c>
    </row>
    <row r="451" spans="1:24" ht="15.75" hidden="1" thickBot="1" x14ac:dyDescent="0.3">
      <c r="A451" s="440">
        <f>A445+1</f>
        <v>75</v>
      </c>
      <c r="B451" s="441"/>
      <c r="C451" s="425"/>
      <c r="D451" s="425"/>
      <c r="E451" s="148" t="s">
        <v>283</v>
      </c>
      <c r="F451" s="239">
        <v>0</v>
      </c>
      <c r="G451" s="239">
        <v>0</v>
      </c>
      <c r="H451" s="149">
        <f>F451+G451</f>
        <v>0</v>
      </c>
      <c r="I451" s="220" t="e">
        <f>H451/$H$456</f>
        <v>#DIV/0!</v>
      </c>
      <c r="J451" s="283">
        <v>0</v>
      </c>
      <c r="K451" s="283">
        <v>0</v>
      </c>
      <c r="L451" s="282">
        <f>J451+K451</f>
        <v>0</v>
      </c>
      <c r="M451" s="220" t="e">
        <f>L451/$L$456</f>
        <v>#DIV/0!</v>
      </c>
      <c r="N451" s="428">
        <v>0</v>
      </c>
      <c r="O451" s="283">
        <v>0</v>
      </c>
      <c r="P451" s="283">
        <v>0</v>
      </c>
      <c r="Q451" s="282">
        <f>O451+P451</f>
        <v>0</v>
      </c>
      <c r="R451" s="220" t="e">
        <f>Q451/$Q$456</f>
        <v>#DIV/0!</v>
      </c>
      <c r="S451" s="444">
        <f>N456-Q456</f>
        <v>0</v>
      </c>
      <c r="T451" s="445">
        <f>IFERROR((S451/N456),0)</f>
        <v>0</v>
      </c>
      <c r="U451" s="283">
        <v>0</v>
      </c>
      <c r="V451" s="283">
        <v>0</v>
      </c>
      <c r="W451" s="150">
        <f>IFERROR(((V451/U451)*1),0)</f>
        <v>0</v>
      </c>
      <c r="X451" s="446"/>
    </row>
    <row r="452" spans="1:24" ht="15.75" hidden="1" thickBot="1" x14ac:dyDescent="0.3">
      <c r="A452" s="440"/>
      <c r="B452" s="441"/>
      <c r="C452" s="425"/>
      <c r="D452" s="425"/>
      <c r="E452" s="148" t="s">
        <v>284</v>
      </c>
      <c r="F452" s="239">
        <v>0</v>
      </c>
      <c r="G452" s="239">
        <v>0</v>
      </c>
      <c r="H452" s="149">
        <f t="shared" ref="H452:H455" si="581">F452+G452</f>
        <v>0</v>
      </c>
      <c r="I452" s="220" t="e">
        <f t="shared" ref="I452:I455" si="582">H452/$H$456</f>
        <v>#DIV/0!</v>
      </c>
      <c r="J452" s="283">
        <v>0</v>
      </c>
      <c r="K452" s="283">
        <v>0</v>
      </c>
      <c r="L452" s="282">
        <f t="shared" ref="L452:L455" si="583">J452+K452</f>
        <v>0</v>
      </c>
      <c r="M452" s="220" t="e">
        <f t="shared" ref="M452:M455" si="584">L452/$L$456</f>
        <v>#DIV/0!</v>
      </c>
      <c r="N452" s="428"/>
      <c r="O452" s="283">
        <v>0</v>
      </c>
      <c r="P452" s="283">
        <v>0</v>
      </c>
      <c r="Q452" s="282">
        <f t="shared" ref="Q452:Q455" si="585">O452+P452</f>
        <v>0</v>
      </c>
      <c r="R452" s="220" t="e">
        <f t="shared" ref="R452:R455" si="586">Q452/$Q$456</f>
        <v>#DIV/0!</v>
      </c>
      <c r="S452" s="444"/>
      <c r="T452" s="445"/>
      <c r="U452" s="283">
        <v>0</v>
      </c>
      <c r="V452" s="283">
        <v>0</v>
      </c>
      <c r="W452" s="150">
        <f t="shared" ref="W452:W453" si="587">IFERROR(((V452/U452)*1),0)</f>
        <v>0</v>
      </c>
      <c r="X452" s="442"/>
    </row>
    <row r="453" spans="1:24" ht="15.75" hidden="1" thickBot="1" x14ac:dyDescent="0.3">
      <c r="A453" s="440"/>
      <c r="B453" s="441"/>
      <c r="C453" s="425"/>
      <c r="D453" s="425"/>
      <c r="E453" s="148" t="s">
        <v>285</v>
      </c>
      <c r="F453" s="239">
        <v>0</v>
      </c>
      <c r="G453" s="239">
        <v>0</v>
      </c>
      <c r="H453" s="149">
        <f t="shared" si="581"/>
        <v>0</v>
      </c>
      <c r="I453" s="220" t="e">
        <f t="shared" si="582"/>
        <v>#DIV/0!</v>
      </c>
      <c r="J453" s="283">
        <v>0</v>
      </c>
      <c r="K453" s="283">
        <v>0</v>
      </c>
      <c r="L453" s="282">
        <f t="shared" si="583"/>
        <v>0</v>
      </c>
      <c r="M453" s="220" t="e">
        <f t="shared" si="584"/>
        <v>#DIV/0!</v>
      </c>
      <c r="N453" s="428"/>
      <c r="O453" s="283">
        <v>0</v>
      </c>
      <c r="P453" s="283">
        <v>0</v>
      </c>
      <c r="Q453" s="282">
        <f t="shared" si="585"/>
        <v>0</v>
      </c>
      <c r="R453" s="220" t="e">
        <f t="shared" si="586"/>
        <v>#DIV/0!</v>
      </c>
      <c r="S453" s="444"/>
      <c r="T453" s="445"/>
      <c r="U453" s="283">
        <v>0</v>
      </c>
      <c r="V453" s="283">
        <v>0</v>
      </c>
      <c r="W453" s="150">
        <f t="shared" si="587"/>
        <v>0</v>
      </c>
      <c r="X453" s="442"/>
    </row>
    <row r="454" spans="1:24" ht="15.75" hidden="1" thickBot="1" x14ac:dyDescent="0.3">
      <c r="A454" s="440"/>
      <c r="B454" s="441"/>
      <c r="C454" s="425"/>
      <c r="D454" s="425"/>
      <c r="E454" s="148" t="s">
        <v>286</v>
      </c>
      <c r="F454" s="239">
        <v>0</v>
      </c>
      <c r="G454" s="239">
        <v>0</v>
      </c>
      <c r="H454" s="149">
        <f t="shared" si="581"/>
        <v>0</v>
      </c>
      <c r="I454" s="220" t="e">
        <f t="shared" si="582"/>
        <v>#DIV/0!</v>
      </c>
      <c r="J454" s="283">
        <v>0</v>
      </c>
      <c r="K454" s="283">
        <v>0</v>
      </c>
      <c r="L454" s="282">
        <f t="shared" si="583"/>
        <v>0</v>
      </c>
      <c r="M454" s="220" t="e">
        <f t="shared" si="584"/>
        <v>#DIV/0!</v>
      </c>
      <c r="N454" s="428"/>
      <c r="O454" s="283">
        <v>0</v>
      </c>
      <c r="P454" s="283">
        <v>0</v>
      </c>
      <c r="Q454" s="282">
        <f t="shared" si="585"/>
        <v>0</v>
      </c>
      <c r="R454" s="220" t="e">
        <f t="shared" si="586"/>
        <v>#DIV/0!</v>
      </c>
      <c r="S454" s="444"/>
      <c r="T454" s="445"/>
      <c r="U454" s="283">
        <v>0</v>
      </c>
      <c r="V454" s="283">
        <v>0</v>
      </c>
      <c r="W454" s="150">
        <f>IFERROR(((V454/U454)*1),0)</f>
        <v>0</v>
      </c>
      <c r="X454" s="442"/>
    </row>
    <row r="455" spans="1:24" ht="15.75" hidden="1" thickBot="1" x14ac:dyDescent="0.3">
      <c r="A455" s="440"/>
      <c r="B455" s="441"/>
      <c r="C455" s="425"/>
      <c r="D455" s="425"/>
      <c r="E455" s="148" t="s">
        <v>287</v>
      </c>
      <c r="F455" s="239">
        <v>0</v>
      </c>
      <c r="G455" s="239">
        <v>0</v>
      </c>
      <c r="H455" s="149">
        <f t="shared" si="581"/>
        <v>0</v>
      </c>
      <c r="I455" s="220" t="e">
        <f t="shared" si="582"/>
        <v>#DIV/0!</v>
      </c>
      <c r="J455" s="283">
        <v>0</v>
      </c>
      <c r="K455" s="283">
        <v>0</v>
      </c>
      <c r="L455" s="282">
        <f t="shared" si="583"/>
        <v>0</v>
      </c>
      <c r="M455" s="220" t="e">
        <f t="shared" si="584"/>
        <v>#DIV/0!</v>
      </c>
      <c r="N455" s="428"/>
      <c r="O455" s="283">
        <v>0</v>
      </c>
      <c r="P455" s="283">
        <v>0</v>
      </c>
      <c r="Q455" s="282">
        <f t="shared" si="585"/>
        <v>0</v>
      </c>
      <c r="R455" s="220" t="e">
        <f t="shared" si="586"/>
        <v>#DIV/0!</v>
      </c>
      <c r="S455" s="444"/>
      <c r="T455" s="445"/>
      <c r="U455" s="283">
        <v>0</v>
      </c>
      <c r="V455" s="283">
        <v>0</v>
      </c>
      <c r="W455" s="150">
        <f>IFERROR(((V455/U455)*1),0)</f>
        <v>0</v>
      </c>
      <c r="X455" s="443"/>
    </row>
    <row r="456" spans="1:24" ht="15.75" hidden="1" thickBot="1" x14ac:dyDescent="0.3">
      <c r="A456" s="437" t="s">
        <v>288</v>
      </c>
      <c r="B456" s="438"/>
      <c r="C456" s="439"/>
      <c r="D456" s="279"/>
      <c r="E456" s="280"/>
      <c r="F456" s="242">
        <f>SUM(F451:F455)</f>
        <v>0</v>
      </c>
      <c r="G456" s="241">
        <f t="shared" ref="G456:H456" si="588">SUM(G451:G455)</f>
        <v>0</v>
      </c>
      <c r="H456" s="152">
        <f t="shared" si="588"/>
        <v>0</v>
      </c>
      <c r="I456" s="221">
        <v>1</v>
      </c>
      <c r="J456" s="207">
        <f t="shared" ref="J456:L456" si="589">SUM(J451:J455)</f>
        <v>0</v>
      </c>
      <c r="K456" s="207">
        <f t="shared" si="589"/>
        <v>0</v>
      </c>
      <c r="L456" s="207">
        <f t="shared" si="589"/>
        <v>0</v>
      </c>
      <c r="M456" s="221">
        <v>1</v>
      </c>
      <c r="N456" s="207">
        <f>N451</f>
        <v>0</v>
      </c>
      <c r="O456" s="207">
        <f t="shared" ref="O456:Q456" si="590">SUM(O451:O455)</f>
        <v>0</v>
      </c>
      <c r="P456" s="207">
        <f t="shared" si="590"/>
        <v>0</v>
      </c>
      <c r="Q456" s="207">
        <f t="shared" si="590"/>
        <v>0</v>
      </c>
      <c r="R456" s="221">
        <v>1</v>
      </c>
      <c r="S456" s="207">
        <f>S451</f>
        <v>0</v>
      </c>
      <c r="T456" s="217">
        <f>T451</f>
        <v>0</v>
      </c>
      <c r="U456" s="211">
        <f>SUM(U451:U455)</f>
        <v>0</v>
      </c>
      <c r="V456" s="212">
        <f>SUM(V451:V455)</f>
        <v>0</v>
      </c>
      <c r="W456" s="153">
        <f>IFERROR(((V456/U456)*1),0)</f>
        <v>0</v>
      </c>
      <c r="X456" s="307">
        <f>IFERROR(((1-(1-T456)*W456)*1),0)</f>
        <v>1</v>
      </c>
    </row>
    <row r="457" spans="1:24" ht="15.75" hidden="1" thickBot="1" x14ac:dyDescent="0.3">
      <c r="A457" s="440">
        <f>A451+1</f>
        <v>76</v>
      </c>
      <c r="B457" s="441"/>
      <c r="C457" s="425"/>
      <c r="D457" s="425"/>
      <c r="E457" s="148" t="s">
        <v>283</v>
      </c>
      <c r="F457" s="239">
        <v>0</v>
      </c>
      <c r="G457" s="239">
        <v>0</v>
      </c>
      <c r="H457" s="149">
        <f>F457+G457</f>
        <v>0</v>
      </c>
      <c r="I457" s="220">
        <f>H457/$H$62</f>
        <v>0</v>
      </c>
      <c r="J457" s="283">
        <v>0</v>
      </c>
      <c r="K457" s="283">
        <v>0</v>
      </c>
      <c r="L457" s="282">
        <f>J457+K457</f>
        <v>0</v>
      </c>
      <c r="M457" s="220" t="e">
        <f>L457/$L$462</f>
        <v>#DIV/0!</v>
      </c>
      <c r="N457" s="428">
        <v>0</v>
      </c>
      <c r="O457" s="283">
        <v>0</v>
      </c>
      <c r="P457" s="283">
        <v>0</v>
      </c>
      <c r="Q457" s="282">
        <f>O457+P457</f>
        <v>0</v>
      </c>
      <c r="R457" s="220" t="e">
        <f>Q457/$Q$462</f>
        <v>#DIV/0!</v>
      </c>
      <c r="S457" s="444">
        <f>N462-Q462</f>
        <v>0</v>
      </c>
      <c r="T457" s="445">
        <f>IFERROR((S457/N462),0)</f>
        <v>0</v>
      </c>
      <c r="U457" s="283">
        <v>0</v>
      </c>
      <c r="V457" s="283">
        <v>0</v>
      </c>
      <c r="W457" s="150">
        <f>IFERROR(((V457/U457)*1),0)</f>
        <v>0</v>
      </c>
      <c r="X457" s="446"/>
    </row>
    <row r="458" spans="1:24" ht="15.75" hidden="1" thickBot="1" x14ac:dyDescent="0.3">
      <c r="A458" s="440"/>
      <c r="B458" s="441"/>
      <c r="C458" s="425"/>
      <c r="D458" s="425"/>
      <c r="E458" s="148" t="s">
        <v>284</v>
      </c>
      <c r="F458" s="239">
        <v>0</v>
      </c>
      <c r="G458" s="239">
        <v>0</v>
      </c>
      <c r="H458" s="149">
        <f t="shared" ref="H458:H461" si="591">F458+G458</f>
        <v>0</v>
      </c>
      <c r="I458" s="220" t="e">
        <f>H458/$H$462</f>
        <v>#DIV/0!</v>
      </c>
      <c r="J458" s="283">
        <v>0</v>
      </c>
      <c r="K458" s="283">
        <v>0</v>
      </c>
      <c r="L458" s="282">
        <f t="shared" ref="L458:L461" si="592">J458+K458</f>
        <v>0</v>
      </c>
      <c r="M458" s="220" t="e">
        <f t="shared" ref="M458:M461" si="593">L458/$L$462</f>
        <v>#DIV/0!</v>
      </c>
      <c r="N458" s="428"/>
      <c r="O458" s="283">
        <v>0</v>
      </c>
      <c r="P458" s="283">
        <v>0</v>
      </c>
      <c r="Q458" s="282">
        <f t="shared" ref="Q458:Q461" si="594">O458+P458</f>
        <v>0</v>
      </c>
      <c r="R458" s="220" t="e">
        <f t="shared" ref="R458:R461" si="595">Q458/$Q$462</f>
        <v>#DIV/0!</v>
      </c>
      <c r="S458" s="444"/>
      <c r="T458" s="445"/>
      <c r="U458" s="283">
        <v>0</v>
      </c>
      <c r="V458" s="283">
        <v>0</v>
      </c>
      <c r="W458" s="150">
        <f t="shared" ref="W458:W459" si="596">IFERROR(((V458/U458)*1),0)</f>
        <v>0</v>
      </c>
      <c r="X458" s="442"/>
    </row>
    <row r="459" spans="1:24" ht="15.75" hidden="1" thickBot="1" x14ac:dyDescent="0.3">
      <c r="A459" s="440"/>
      <c r="B459" s="441"/>
      <c r="C459" s="425"/>
      <c r="D459" s="425"/>
      <c r="E459" s="148" t="s">
        <v>285</v>
      </c>
      <c r="F459" s="239">
        <v>0</v>
      </c>
      <c r="G459" s="239">
        <v>0</v>
      </c>
      <c r="H459" s="149">
        <f t="shared" si="591"/>
        <v>0</v>
      </c>
      <c r="I459" s="220" t="e">
        <f t="shared" ref="I459:I461" si="597">H459/$H$462</f>
        <v>#DIV/0!</v>
      </c>
      <c r="J459" s="283">
        <v>0</v>
      </c>
      <c r="K459" s="283">
        <v>0</v>
      </c>
      <c r="L459" s="282">
        <f t="shared" si="592"/>
        <v>0</v>
      </c>
      <c r="M459" s="220" t="e">
        <f t="shared" si="593"/>
        <v>#DIV/0!</v>
      </c>
      <c r="N459" s="428"/>
      <c r="O459" s="283">
        <v>0</v>
      </c>
      <c r="P459" s="283">
        <v>0</v>
      </c>
      <c r="Q459" s="282">
        <f t="shared" si="594"/>
        <v>0</v>
      </c>
      <c r="R459" s="220" t="e">
        <f t="shared" si="595"/>
        <v>#DIV/0!</v>
      </c>
      <c r="S459" s="444"/>
      <c r="T459" s="445"/>
      <c r="U459" s="283">
        <v>0</v>
      </c>
      <c r="V459" s="283">
        <v>0</v>
      </c>
      <c r="W459" s="150">
        <f t="shared" si="596"/>
        <v>0</v>
      </c>
      <c r="X459" s="442"/>
    </row>
    <row r="460" spans="1:24" ht="15.75" hidden="1" thickBot="1" x14ac:dyDescent="0.3">
      <c r="A460" s="440"/>
      <c r="B460" s="441"/>
      <c r="C460" s="425"/>
      <c r="D460" s="425"/>
      <c r="E460" s="148" t="s">
        <v>286</v>
      </c>
      <c r="F460" s="239">
        <v>0</v>
      </c>
      <c r="G460" s="239">
        <v>0</v>
      </c>
      <c r="H460" s="149">
        <f t="shared" si="591"/>
        <v>0</v>
      </c>
      <c r="I460" s="220" t="e">
        <f t="shared" si="597"/>
        <v>#DIV/0!</v>
      </c>
      <c r="J460" s="283">
        <v>0</v>
      </c>
      <c r="K460" s="283">
        <v>0</v>
      </c>
      <c r="L460" s="282">
        <f t="shared" si="592"/>
        <v>0</v>
      </c>
      <c r="M460" s="220" t="e">
        <f t="shared" si="593"/>
        <v>#DIV/0!</v>
      </c>
      <c r="N460" s="428"/>
      <c r="O460" s="283">
        <v>0</v>
      </c>
      <c r="P460" s="283">
        <v>0</v>
      </c>
      <c r="Q460" s="282">
        <f t="shared" si="594"/>
        <v>0</v>
      </c>
      <c r="R460" s="220" t="e">
        <f t="shared" si="595"/>
        <v>#DIV/0!</v>
      </c>
      <c r="S460" s="444"/>
      <c r="T460" s="445"/>
      <c r="U460" s="283">
        <v>0</v>
      </c>
      <c r="V460" s="283">
        <v>0</v>
      </c>
      <c r="W460" s="150">
        <f>IFERROR(((V460/U460)*1),0)</f>
        <v>0</v>
      </c>
      <c r="X460" s="442"/>
    </row>
    <row r="461" spans="1:24" ht="15.75" hidden="1" thickBot="1" x14ac:dyDescent="0.3">
      <c r="A461" s="440"/>
      <c r="B461" s="441"/>
      <c r="C461" s="425"/>
      <c r="D461" s="425"/>
      <c r="E461" s="148" t="s">
        <v>287</v>
      </c>
      <c r="F461" s="239">
        <v>0</v>
      </c>
      <c r="G461" s="239">
        <v>0</v>
      </c>
      <c r="H461" s="149">
        <f t="shared" si="591"/>
        <v>0</v>
      </c>
      <c r="I461" s="220" t="e">
        <f t="shared" si="597"/>
        <v>#DIV/0!</v>
      </c>
      <c r="J461" s="283">
        <v>0</v>
      </c>
      <c r="K461" s="283">
        <v>0</v>
      </c>
      <c r="L461" s="282">
        <f t="shared" si="592"/>
        <v>0</v>
      </c>
      <c r="M461" s="220" t="e">
        <f t="shared" si="593"/>
        <v>#DIV/0!</v>
      </c>
      <c r="N461" s="428"/>
      <c r="O461" s="283">
        <v>0</v>
      </c>
      <c r="P461" s="283">
        <v>0</v>
      </c>
      <c r="Q461" s="282">
        <f t="shared" si="594"/>
        <v>0</v>
      </c>
      <c r="R461" s="220" t="e">
        <f t="shared" si="595"/>
        <v>#DIV/0!</v>
      </c>
      <c r="S461" s="444"/>
      <c r="T461" s="445"/>
      <c r="U461" s="283">
        <v>0</v>
      </c>
      <c r="V461" s="283">
        <v>0</v>
      </c>
      <c r="W461" s="150">
        <f>IFERROR(((V461/U461)*1),0)</f>
        <v>0</v>
      </c>
      <c r="X461" s="443"/>
    </row>
    <row r="462" spans="1:24" ht="15.75" hidden="1" thickBot="1" x14ac:dyDescent="0.3">
      <c r="A462" s="437" t="s">
        <v>288</v>
      </c>
      <c r="B462" s="438"/>
      <c r="C462" s="439"/>
      <c r="D462" s="279"/>
      <c r="E462" s="280"/>
      <c r="F462" s="242">
        <f>SUM(F457:F461)</f>
        <v>0</v>
      </c>
      <c r="G462" s="241">
        <f t="shared" ref="G462:H462" si="598">SUM(G457:G461)</f>
        <v>0</v>
      </c>
      <c r="H462" s="152">
        <f t="shared" si="598"/>
        <v>0</v>
      </c>
      <c r="I462" s="221">
        <v>1</v>
      </c>
      <c r="J462" s="207">
        <f t="shared" ref="J462:L462" si="599">SUM(J457:J461)</f>
        <v>0</v>
      </c>
      <c r="K462" s="207">
        <f t="shared" si="599"/>
        <v>0</v>
      </c>
      <c r="L462" s="207">
        <f t="shared" si="599"/>
        <v>0</v>
      </c>
      <c r="M462" s="221">
        <v>1</v>
      </c>
      <c r="N462" s="207">
        <f>N457</f>
        <v>0</v>
      </c>
      <c r="O462" s="207">
        <f t="shared" ref="O462:Q462" si="600">SUM(O457:O461)</f>
        <v>0</v>
      </c>
      <c r="P462" s="207">
        <f t="shared" si="600"/>
        <v>0</v>
      </c>
      <c r="Q462" s="207">
        <f t="shared" si="600"/>
        <v>0</v>
      </c>
      <c r="R462" s="221">
        <v>1</v>
      </c>
      <c r="S462" s="207">
        <f>S457</f>
        <v>0</v>
      </c>
      <c r="T462" s="217">
        <f>T457</f>
        <v>0</v>
      </c>
      <c r="U462" s="211">
        <f>SUM(U457:U461)</f>
        <v>0</v>
      </c>
      <c r="V462" s="212">
        <f>SUM(V457:V461)</f>
        <v>0</v>
      </c>
      <c r="W462" s="153">
        <f>IFERROR(((V462/U462)*1),0)</f>
        <v>0</v>
      </c>
      <c r="X462" s="307">
        <f>IFERROR(((1-(1-T462)*W462)*1),0)</f>
        <v>1</v>
      </c>
    </row>
    <row r="463" spans="1:24" ht="15.75" hidden="1" thickBot="1" x14ac:dyDescent="0.3">
      <c r="A463" s="440">
        <f>A457+1</f>
        <v>77</v>
      </c>
      <c r="B463" s="441"/>
      <c r="C463" s="425"/>
      <c r="D463" s="425"/>
      <c r="E463" s="148" t="s">
        <v>283</v>
      </c>
      <c r="F463" s="239">
        <v>0</v>
      </c>
      <c r="G463" s="239">
        <v>0</v>
      </c>
      <c r="H463" s="149">
        <f>F463+G463</f>
        <v>0</v>
      </c>
      <c r="I463" s="220" t="e">
        <f>H463/$H$468</f>
        <v>#DIV/0!</v>
      </c>
      <c r="J463" s="283">
        <v>0</v>
      </c>
      <c r="K463" s="283">
        <v>0</v>
      </c>
      <c r="L463" s="282">
        <f>J463+K463</f>
        <v>0</v>
      </c>
      <c r="M463" s="220" t="e">
        <f>L463/$L$468</f>
        <v>#DIV/0!</v>
      </c>
      <c r="N463" s="428">
        <v>0</v>
      </c>
      <c r="O463" s="283">
        <v>0</v>
      </c>
      <c r="P463" s="283">
        <v>0</v>
      </c>
      <c r="Q463" s="282">
        <f>O463+P463</f>
        <v>0</v>
      </c>
      <c r="R463" s="220" t="e">
        <f>Q463/$L$468</f>
        <v>#DIV/0!</v>
      </c>
      <c r="S463" s="444">
        <f>N468-Q468</f>
        <v>0</v>
      </c>
      <c r="T463" s="445">
        <f>IFERROR((S463/N468),0)</f>
        <v>0</v>
      </c>
      <c r="U463" s="283">
        <v>0</v>
      </c>
      <c r="V463" s="283">
        <v>0</v>
      </c>
      <c r="W463" s="150">
        <f>IFERROR(((V463/U463)*1),0)</f>
        <v>0</v>
      </c>
      <c r="X463" s="446"/>
    </row>
    <row r="464" spans="1:24" ht="15.75" hidden="1" thickBot="1" x14ac:dyDescent="0.3">
      <c r="A464" s="440"/>
      <c r="B464" s="441"/>
      <c r="C464" s="425"/>
      <c r="D464" s="425"/>
      <c r="E464" s="148" t="s">
        <v>284</v>
      </c>
      <c r="F464" s="239">
        <v>0</v>
      </c>
      <c r="G464" s="239">
        <v>0</v>
      </c>
      <c r="H464" s="149">
        <f t="shared" ref="H464:H467" si="601">F464+G464</f>
        <v>0</v>
      </c>
      <c r="I464" s="220" t="e">
        <f t="shared" ref="I464:I467" si="602">H464/$H$468</f>
        <v>#DIV/0!</v>
      </c>
      <c r="J464" s="283">
        <v>0</v>
      </c>
      <c r="K464" s="283">
        <v>0</v>
      </c>
      <c r="L464" s="282">
        <f t="shared" ref="L464:L467" si="603">J464+K464</f>
        <v>0</v>
      </c>
      <c r="M464" s="220" t="e">
        <f t="shared" ref="M464:M467" si="604">L464/$L$468</f>
        <v>#DIV/0!</v>
      </c>
      <c r="N464" s="428"/>
      <c r="O464" s="283">
        <v>0</v>
      </c>
      <c r="P464" s="283">
        <v>0</v>
      </c>
      <c r="Q464" s="282">
        <f t="shared" ref="Q464:Q467" si="605">O464+P464</f>
        <v>0</v>
      </c>
      <c r="R464" s="220" t="e">
        <f t="shared" ref="R464:R467" si="606">Q464/$L$468</f>
        <v>#DIV/0!</v>
      </c>
      <c r="S464" s="444"/>
      <c r="T464" s="445"/>
      <c r="U464" s="283">
        <v>0</v>
      </c>
      <c r="V464" s="283">
        <v>0</v>
      </c>
      <c r="W464" s="150">
        <f t="shared" ref="W464:W465" si="607">IFERROR(((V464/U464)*1),0)</f>
        <v>0</v>
      </c>
      <c r="X464" s="442"/>
    </row>
    <row r="465" spans="1:24" ht="15.75" hidden="1" thickBot="1" x14ac:dyDescent="0.3">
      <c r="A465" s="440"/>
      <c r="B465" s="441"/>
      <c r="C465" s="425"/>
      <c r="D465" s="425"/>
      <c r="E465" s="148" t="s">
        <v>285</v>
      </c>
      <c r="F465" s="239">
        <v>0</v>
      </c>
      <c r="G465" s="239">
        <v>0</v>
      </c>
      <c r="H465" s="149">
        <f t="shared" si="601"/>
        <v>0</v>
      </c>
      <c r="I465" s="220" t="e">
        <f t="shared" si="602"/>
        <v>#DIV/0!</v>
      </c>
      <c r="J465" s="283">
        <v>0</v>
      </c>
      <c r="K465" s="283">
        <v>0</v>
      </c>
      <c r="L465" s="282">
        <f t="shared" si="603"/>
        <v>0</v>
      </c>
      <c r="M465" s="220" t="e">
        <f t="shared" si="604"/>
        <v>#DIV/0!</v>
      </c>
      <c r="N465" s="428"/>
      <c r="O465" s="283">
        <v>0</v>
      </c>
      <c r="P465" s="283">
        <v>0</v>
      </c>
      <c r="Q465" s="282">
        <f t="shared" si="605"/>
        <v>0</v>
      </c>
      <c r="R465" s="220" t="e">
        <f t="shared" si="606"/>
        <v>#DIV/0!</v>
      </c>
      <c r="S465" s="444"/>
      <c r="T465" s="445"/>
      <c r="U465" s="283">
        <v>0</v>
      </c>
      <c r="V465" s="283">
        <v>0</v>
      </c>
      <c r="W465" s="150">
        <f t="shared" si="607"/>
        <v>0</v>
      </c>
      <c r="X465" s="442"/>
    </row>
    <row r="466" spans="1:24" ht="15.75" hidden="1" thickBot="1" x14ac:dyDescent="0.3">
      <c r="A466" s="440"/>
      <c r="B466" s="441"/>
      <c r="C466" s="425"/>
      <c r="D466" s="425"/>
      <c r="E466" s="148" t="s">
        <v>286</v>
      </c>
      <c r="F466" s="239">
        <v>0</v>
      </c>
      <c r="G466" s="239">
        <v>0</v>
      </c>
      <c r="H466" s="149">
        <f t="shared" si="601"/>
        <v>0</v>
      </c>
      <c r="I466" s="220" t="e">
        <f t="shared" si="602"/>
        <v>#DIV/0!</v>
      </c>
      <c r="J466" s="283">
        <v>0</v>
      </c>
      <c r="K466" s="283">
        <v>0</v>
      </c>
      <c r="L466" s="282">
        <f t="shared" si="603"/>
        <v>0</v>
      </c>
      <c r="M466" s="220" t="e">
        <f t="shared" si="604"/>
        <v>#DIV/0!</v>
      </c>
      <c r="N466" s="428"/>
      <c r="O466" s="283">
        <v>0</v>
      </c>
      <c r="P466" s="283">
        <v>0</v>
      </c>
      <c r="Q466" s="282">
        <f t="shared" si="605"/>
        <v>0</v>
      </c>
      <c r="R466" s="220" t="e">
        <f t="shared" si="606"/>
        <v>#DIV/0!</v>
      </c>
      <c r="S466" s="444"/>
      <c r="T466" s="445"/>
      <c r="U466" s="283">
        <v>0</v>
      </c>
      <c r="V466" s="283">
        <v>0</v>
      </c>
      <c r="W466" s="150">
        <f>IFERROR(((V466/U466)*1),0)</f>
        <v>0</v>
      </c>
      <c r="X466" s="442"/>
    </row>
    <row r="467" spans="1:24" ht="15.75" hidden="1" thickBot="1" x14ac:dyDescent="0.3">
      <c r="A467" s="440"/>
      <c r="B467" s="441"/>
      <c r="C467" s="425"/>
      <c r="D467" s="425"/>
      <c r="E467" s="148" t="s">
        <v>287</v>
      </c>
      <c r="F467" s="239">
        <v>0</v>
      </c>
      <c r="G467" s="239">
        <v>0</v>
      </c>
      <c r="H467" s="149">
        <f t="shared" si="601"/>
        <v>0</v>
      </c>
      <c r="I467" s="220" t="e">
        <f t="shared" si="602"/>
        <v>#DIV/0!</v>
      </c>
      <c r="J467" s="283">
        <v>0</v>
      </c>
      <c r="K467" s="283">
        <v>0</v>
      </c>
      <c r="L467" s="282">
        <f t="shared" si="603"/>
        <v>0</v>
      </c>
      <c r="M467" s="220" t="e">
        <f t="shared" si="604"/>
        <v>#DIV/0!</v>
      </c>
      <c r="N467" s="428"/>
      <c r="O467" s="283">
        <v>0</v>
      </c>
      <c r="P467" s="283">
        <v>0</v>
      </c>
      <c r="Q467" s="282">
        <f t="shared" si="605"/>
        <v>0</v>
      </c>
      <c r="R467" s="220" t="e">
        <f t="shared" si="606"/>
        <v>#DIV/0!</v>
      </c>
      <c r="S467" s="444"/>
      <c r="T467" s="445"/>
      <c r="U467" s="283">
        <v>0</v>
      </c>
      <c r="V467" s="283">
        <v>0</v>
      </c>
      <c r="W467" s="150">
        <f>IFERROR(((V467/U467)*1),0)</f>
        <v>0</v>
      </c>
      <c r="X467" s="443"/>
    </row>
    <row r="468" spans="1:24" ht="15.75" hidden="1" thickBot="1" x14ac:dyDescent="0.3">
      <c r="A468" s="437" t="s">
        <v>288</v>
      </c>
      <c r="B468" s="438"/>
      <c r="C468" s="439"/>
      <c r="D468" s="279"/>
      <c r="E468" s="280"/>
      <c r="F468" s="242">
        <f>SUM(F463:F467)</f>
        <v>0</v>
      </c>
      <c r="G468" s="241">
        <f t="shared" ref="G468:H468" si="608">SUM(G463:G467)</f>
        <v>0</v>
      </c>
      <c r="H468" s="152">
        <f t="shared" si="608"/>
        <v>0</v>
      </c>
      <c r="I468" s="221">
        <v>1</v>
      </c>
      <c r="J468" s="207">
        <f t="shared" ref="J468:L468" si="609">SUM(J463:J467)</f>
        <v>0</v>
      </c>
      <c r="K468" s="207">
        <f t="shared" si="609"/>
        <v>0</v>
      </c>
      <c r="L468" s="207">
        <f t="shared" si="609"/>
        <v>0</v>
      </c>
      <c r="M468" s="221">
        <v>1</v>
      </c>
      <c r="N468" s="207">
        <f>N463</f>
        <v>0</v>
      </c>
      <c r="O468" s="207">
        <f t="shared" ref="O468:Q468" si="610">SUM(O463:O467)</f>
        <v>0</v>
      </c>
      <c r="P468" s="207">
        <f t="shared" si="610"/>
        <v>0</v>
      </c>
      <c r="Q468" s="207">
        <f t="shared" si="610"/>
        <v>0</v>
      </c>
      <c r="R468" s="221">
        <v>1</v>
      </c>
      <c r="S468" s="207">
        <f>S463</f>
        <v>0</v>
      </c>
      <c r="T468" s="217">
        <f>T463</f>
        <v>0</v>
      </c>
      <c r="U468" s="211">
        <f>SUM(U463:U467)</f>
        <v>0</v>
      </c>
      <c r="V468" s="212">
        <f>SUM(V463:V467)</f>
        <v>0</v>
      </c>
      <c r="W468" s="153">
        <f>IFERROR(((V468/U468)*1),0)</f>
        <v>0</v>
      </c>
      <c r="X468" s="307">
        <f>IFERROR(((1-(1-T468)*W468)*1),0)</f>
        <v>1</v>
      </c>
    </row>
    <row r="469" spans="1:24" ht="15.75" hidden="1" thickBot="1" x14ac:dyDescent="0.3">
      <c r="A469" s="440">
        <f>A463+1</f>
        <v>78</v>
      </c>
      <c r="B469" s="441"/>
      <c r="C469" s="425"/>
      <c r="D469" s="425"/>
      <c r="E469" s="148" t="s">
        <v>283</v>
      </c>
      <c r="F469" s="239">
        <v>0</v>
      </c>
      <c r="G469" s="239">
        <v>0</v>
      </c>
      <c r="H469" s="149">
        <f>F469+G469</f>
        <v>0</v>
      </c>
      <c r="I469" s="220" t="e">
        <f>H469/$H$474</f>
        <v>#DIV/0!</v>
      </c>
      <c r="J469" s="283">
        <v>0</v>
      </c>
      <c r="K469" s="283">
        <v>0</v>
      </c>
      <c r="L469" s="282">
        <f>J469+K469</f>
        <v>0</v>
      </c>
      <c r="M469" s="220" t="e">
        <f>L469/$L$474</f>
        <v>#DIV/0!</v>
      </c>
      <c r="N469" s="428">
        <v>0</v>
      </c>
      <c r="O469" s="283">
        <v>0</v>
      </c>
      <c r="P469" s="283">
        <v>0</v>
      </c>
      <c r="Q469" s="282">
        <f>O469+P469</f>
        <v>0</v>
      </c>
      <c r="R469" s="220" t="e">
        <f>Q469/$Q$474</f>
        <v>#DIV/0!</v>
      </c>
      <c r="S469" s="444">
        <f>N474-Q474</f>
        <v>0</v>
      </c>
      <c r="T469" s="445">
        <f>IFERROR((S469/N474),0)</f>
        <v>0</v>
      </c>
      <c r="U469" s="283">
        <v>0</v>
      </c>
      <c r="V469" s="283">
        <v>0</v>
      </c>
      <c r="W469" s="150">
        <f>IFERROR(((V469/U469)*1),0)</f>
        <v>0</v>
      </c>
      <c r="X469" s="446"/>
    </row>
    <row r="470" spans="1:24" ht="15.75" hidden="1" thickBot="1" x14ac:dyDescent="0.3">
      <c r="A470" s="440"/>
      <c r="B470" s="441"/>
      <c r="C470" s="425"/>
      <c r="D470" s="425"/>
      <c r="E470" s="148" t="s">
        <v>284</v>
      </c>
      <c r="F470" s="239">
        <v>0</v>
      </c>
      <c r="G470" s="239">
        <v>0</v>
      </c>
      <c r="H470" s="149">
        <f t="shared" ref="H470:H473" si="611">F470+G470</f>
        <v>0</v>
      </c>
      <c r="I470" s="220" t="e">
        <f t="shared" ref="I470:I473" si="612">H470/$H$474</f>
        <v>#DIV/0!</v>
      </c>
      <c r="J470" s="283">
        <v>0</v>
      </c>
      <c r="K470" s="283">
        <v>0</v>
      </c>
      <c r="L470" s="282">
        <f t="shared" ref="L470:L473" si="613">J470+K470</f>
        <v>0</v>
      </c>
      <c r="M470" s="220" t="e">
        <f t="shared" ref="M470:M473" si="614">L470/$L$474</f>
        <v>#DIV/0!</v>
      </c>
      <c r="N470" s="428"/>
      <c r="O470" s="283">
        <v>0</v>
      </c>
      <c r="P470" s="283">
        <v>0</v>
      </c>
      <c r="Q470" s="282">
        <f t="shared" ref="Q470:Q473" si="615">O470+P470</f>
        <v>0</v>
      </c>
      <c r="R470" s="220" t="e">
        <f t="shared" ref="R470:R473" si="616">Q470/$Q$474</f>
        <v>#DIV/0!</v>
      </c>
      <c r="S470" s="444"/>
      <c r="T470" s="445"/>
      <c r="U470" s="283">
        <v>0</v>
      </c>
      <c r="V470" s="283">
        <v>0</v>
      </c>
      <c r="W470" s="150">
        <f t="shared" ref="W470:W471" si="617">IFERROR(((V470/U470)*1),0)</f>
        <v>0</v>
      </c>
      <c r="X470" s="442"/>
    </row>
    <row r="471" spans="1:24" ht="15.75" hidden="1" thickBot="1" x14ac:dyDescent="0.3">
      <c r="A471" s="440"/>
      <c r="B471" s="441"/>
      <c r="C471" s="425"/>
      <c r="D471" s="425"/>
      <c r="E471" s="148" t="s">
        <v>285</v>
      </c>
      <c r="F471" s="239">
        <v>0</v>
      </c>
      <c r="G471" s="239">
        <v>0</v>
      </c>
      <c r="H471" s="149">
        <f t="shared" si="611"/>
        <v>0</v>
      </c>
      <c r="I471" s="220" t="e">
        <f t="shared" si="612"/>
        <v>#DIV/0!</v>
      </c>
      <c r="J471" s="283">
        <v>0</v>
      </c>
      <c r="K471" s="283">
        <v>0</v>
      </c>
      <c r="L471" s="282">
        <f t="shared" si="613"/>
        <v>0</v>
      </c>
      <c r="M471" s="220" t="e">
        <f t="shared" si="614"/>
        <v>#DIV/0!</v>
      </c>
      <c r="N471" s="428"/>
      <c r="O471" s="283">
        <v>0</v>
      </c>
      <c r="P471" s="283">
        <v>0</v>
      </c>
      <c r="Q471" s="282">
        <f t="shared" si="615"/>
        <v>0</v>
      </c>
      <c r="R471" s="220" t="e">
        <f t="shared" si="616"/>
        <v>#DIV/0!</v>
      </c>
      <c r="S471" s="444"/>
      <c r="T471" s="445"/>
      <c r="U471" s="283">
        <v>0</v>
      </c>
      <c r="V471" s="283">
        <v>0</v>
      </c>
      <c r="W471" s="150">
        <f t="shared" si="617"/>
        <v>0</v>
      </c>
      <c r="X471" s="442"/>
    </row>
    <row r="472" spans="1:24" ht="15.75" hidden="1" thickBot="1" x14ac:dyDescent="0.3">
      <c r="A472" s="440"/>
      <c r="B472" s="441"/>
      <c r="C472" s="425"/>
      <c r="D472" s="425"/>
      <c r="E472" s="148" t="s">
        <v>286</v>
      </c>
      <c r="F472" s="239">
        <v>0</v>
      </c>
      <c r="G472" s="239">
        <v>0</v>
      </c>
      <c r="H472" s="149">
        <f t="shared" si="611"/>
        <v>0</v>
      </c>
      <c r="I472" s="220" t="e">
        <f t="shared" si="612"/>
        <v>#DIV/0!</v>
      </c>
      <c r="J472" s="283">
        <v>0</v>
      </c>
      <c r="K472" s="283">
        <v>0</v>
      </c>
      <c r="L472" s="282">
        <f t="shared" si="613"/>
        <v>0</v>
      </c>
      <c r="M472" s="220" t="e">
        <f t="shared" si="614"/>
        <v>#DIV/0!</v>
      </c>
      <c r="N472" s="428"/>
      <c r="O472" s="283">
        <v>0</v>
      </c>
      <c r="P472" s="283">
        <v>0</v>
      </c>
      <c r="Q472" s="282">
        <f t="shared" si="615"/>
        <v>0</v>
      </c>
      <c r="R472" s="220" t="e">
        <f t="shared" si="616"/>
        <v>#DIV/0!</v>
      </c>
      <c r="S472" s="444"/>
      <c r="T472" s="445"/>
      <c r="U472" s="283">
        <v>0</v>
      </c>
      <c r="V472" s="283">
        <v>0</v>
      </c>
      <c r="W472" s="150">
        <f>IFERROR(((V472/U472)*1),0)</f>
        <v>0</v>
      </c>
      <c r="X472" s="442"/>
    </row>
    <row r="473" spans="1:24" ht="15.75" hidden="1" thickBot="1" x14ac:dyDescent="0.3">
      <c r="A473" s="440"/>
      <c r="B473" s="441"/>
      <c r="C473" s="425"/>
      <c r="D473" s="425"/>
      <c r="E473" s="148" t="s">
        <v>287</v>
      </c>
      <c r="F473" s="239">
        <v>0</v>
      </c>
      <c r="G473" s="239">
        <v>0</v>
      </c>
      <c r="H473" s="149">
        <f t="shared" si="611"/>
        <v>0</v>
      </c>
      <c r="I473" s="220" t="e">
        <f t="shared" si="612"/>
        <v>#DIV/0!</v>
      </c>
      <c r="J473" s="283">
        <v>0</v>
      </c>
      <c r="K473" s="283">
        <v>0</v>
      </c>
      <c r="L473" s="282">
        <f t="shared" si="613"/>
        <v>0</v>
      </c>
      <c r="M473" s="220" t="e">
        <f t="shared" si="614"/>
        <v>#DIV/0!</v>
      </c>
      <c r="N473" s="428"/>
      <c r="O473" s="283">
        <v>0</v>
      </c>
      <c r="P473" s="283">
        <v>0</v>
      </c>
      <c r="Q473" s="282">
        <f t="shared" si="615"/>
        <v>0</v>
      </c>
      <c r="R473" s="220" t="e">
        <f t="shared" si="616"/>
        <v>#DIV/0!</v>
      </c>
      <c r="S473" s="444"/>
      <c r="T473" s="445"/>
      <c r="U473" s="283">
        <v>0</v>
      </c>
      <c r="V473" s="283">
        <v>0</v>
      </c>
      <c r="W473" s="150">
        <f>IFERROR(((V473/U473)*1),0)</f>
        <v>0</v>
      </c>
      <c r="X473" s="443"/>
    </row>
    <row r="474" spans="1:24" ht="15.75" hidden="1" thickBot="1" x14ac:dyDescent="0.3">
      <c r="A474" s="437" t="s">
        <v>288</v>
      </c>
      <c r="B474" s="438"/>
      <c r="C474" s="439"/>
      <c r="D474" s="279"/>
      <c r="E474" s="280"/>
      <c r="F474" s="242">
        <f>SUM(F469:F473)</f>
        <v>0</v>
      </c>
      <c r="G474" s="241">
        <f t="shared" ref="G474:H474" si="618">SUM(G469:G473)</f>
        <v>0</v>
      </c>
      <c r="H474" s="152">
        <f t="shared" si="618"/>
        <v>0</v>
      </c>
      <c r="I474" s="221">
        <v>1</v>
      </c>
      <c r="J474" s="207">
        <f t="shared" ref="J474:L474" si="619">SUM(J469:J473)</f>
        <v>0</v>
      </c>
      <c r="K474" s="207">
        <f t="shared" si="619"/>
        <v>0</v>
      </c>
      <c r="L474" s="207">
        <f t="shared" si="619"/>
        <v>0</v>
      </c>
      <c r="M474" s="221">
        <v>1</v>
      </c>
      <c r="N474" s="207">
        <f>N469</f>
        <v>0</v>
      </c>
      <c r="O474" s="207">
        <f t="shared" ref="O474:Q474" si="620">SUM(O469:O473)</f>
        <v>0</v>
      </c>
      <c r="P474" s="207">
        <f t="shared" si="620"/>
        <v>0</v>
      </c>
      <c r="Q474" s="207">
        <f t="shared" si="620"/>
        <v>0</v>
      </c>
      <c r="R474" s="221">
        <v>1</v>
      </c>
      <c r="S474" s="207">
        <f>S469</f>
        <v>0</v>
      </c>
      <c r="T474" s="217">
        <f>T469</f>
        <v>0</v>
      </c>
      <c r="U474" s="211">
        <f>SUM(U469:U473)</f>
        <v>0</v>
      </c>
      <c r="V474" s="212">
        <f>SUM(V469:V473)</f>
        <v>0</v>
      </c>
      <c r="W474" s="153">
        <f>IFERROR(((V474/U474)*1),0)</f>
        <v>0</v>
      </c>
      <c r="X474" s="307">
        <f>IFERROR(((1-(1-T474)*W474)*1),0)</f>
        <v>1</v>
      </c>
    </row>
    <row r="475" spans="1:24" ht="15.75" hidden="1" thickBot="1" x14ac:dyDescent="0.3">
      <c r="A475" s="440">
        <f>A469+1</f>
        <v>79</v>
      </c>
      <c r="B475" s="441"/>
      <c r="C475" s="425"/>
      <c r="D475" s="425"/>
      <c r="E475" s="148" t="s">
        <v>283</v>
      </c>
      <c r="F475" s="239">
        <v>0</v>
      </c>
      <c r="G475" s="239">
        <v>0</v>
      </c>
      <c r="H475" s="149">
        <f>F475+G475</f>
        <v>0</v>
      </c>
      <c r="I475" s="220" t="e">
        <f>H475/$H$480</f>
        <v>#DIV/0!</v>
      </c>
      <c r="J475" s="283">
        <v>0</v>
      </c>
      <c r="K475" s="283">
        <v>0</v>
      </c>
      <c r="L475" s="282">
        <f>J475+K475</f>
        <v>0</v>
      </c>
      <c r="M475" s="220" t="e">
        <f>L475/$L$480</f>
        <v>#DIV/0!</v>
      </c>
      <c r="N475" s="428">
        <v>0</v>
      </c>
      <c r="O475" s="283">
        <v>0</v>
      </c>
      <c r="P475" s="283">
        <v>0</v>
      </c>
      <c r="Q475" s="282">
        <f>O475+P475</f>
        <v>0</v>
      </c>
      <c r="R475" s="220" t="e">
        <f>Q475/$Q$480</f>
        <v>#DIV/0!</v>
      </c>
      <c r="S475" s="444">
        <f>N480-Q480</f>
        <v>0</v>
      </c>
      <c r="T475" s="445">
        <f>IFERROR((S475/N480),0)</f>
        <v>0</v>
      </c>
      <c r="U475" s="283">
        <v>0</v>
      </c>
      <c r="V475" s="283">
        <v>0</v>
      </c>
      <c r="W475" s="150">
        <f>IFERROR(((V475/U475)*1),0)</f>
        <v>0</v>
      </c>
      <c r="X475" s="446"/>
    </row>
    <row r="476" spans="1:24" ht="15.75" hidden="1" thickBot="1" x14ac:dyDescent="0.3">
      <c r="A476" s="440"/>
      <c r="B476" s="441"/>
      <c r="C476" s="425"/>
      <c r="D476" s="425"/>
      <c r="E476" s="148" t="s">
        <v>284</v>
      </c>
      <c r="F476" s="239">
        <v>0</v>
      </c>
      <c r="G476" s="239">
        <v>0</v>
      </c>
      <c r="H476" s="149">
        <f t="shared" ref="H476:H479" si="621">F476+G476</f>
        <v>0</v>
      </c>
      <c r="I476" s="220" t="e">
        <f t="shared" ref="I476:I479" si="622">H476/$H$480</f>
        <v>#DIV/0!</v>
      </c>
      <c r="J476" s="283">
        <v>0</v>
      </c>
      <c r="K476" s="283">
        <v>0</v>
      </c>
      <c r="L476" s="282">
        <f t="shared" ref="L476:L479" si="623">J476+K476</f>
        <v>0</v>
      </c>
      <c r="M476" s="220" t="e">
        <f t="shared" ref="M476:M479" si="624">L476/$L$480</f>
        <v>#DIV/0!</v>
      </c>
      <c r="N476" s="428"/>
      <c r="O476" s="283">
        <v>0</v>
      </c>
      <c r="P476" s="283">
        <v>0</v>
      </c>
      <c r="Q476" s="282">
        <f t="shared" ref="Q476:Q479" si="625">O476+P476</f>
        <v>0</v>
      </c>
      <c r="R476" s="220" t="e">
        <f t="shared" ref="R476:R479" si="626">Q476/$Q$480</f>
        <v>#DIV/0!</v>
      </c>
      <c r="S476" s="444"/>
      <c r="T476" s="445"/>
      <c r="U476" s="283">
        <v>0</v>
      </c>
      <c r="V476" s="283">
        <v>0</v>
      </c>
      <c r="W476" s="150">
        <f t="shared" ref="W476:W477" si="627">IFERROR(((V476/U476)*1),0)</f>
        <v>0</v>
      </c>
      <c r="X476" s="442"/>
    </row>
    <row r="477" spans="1:24" ht="15.75" hidden="1" thickBot="1" x14ac:dyDescent="0.3">
      <c r="A477" s="440"/>
      <c r="B477" s="441"/>
      <c r="C477" s="425"/>
      <c r="D477" s="425"/>
      <c r="E477" s="148" t="s">
        <v>285</v>
      </c>
      <c r="F477" s="239">
        <v>0</v>
      </c>
      <c r="G477" s="239">
        <v>0</v>
      </c>
      <c r="H477" s="149">
        <f t="shared" si="621"/>
        <v>0</v>
      </c>
      <c r="I477" s="220" t="e">
        <f t="shared" si="622"/>
        <v>#DIV/0!</v>
      </c>
      <c r="J477" s="283">
        <v>0</v>
      </c>
      <c r="K477" s="283">
        <v>0</v>
      </c>
      <c r="L477" s="282">
        <f t="shared" si="623"/>
        <v>0</v>
      </c>
      <c r="M477" s="220" t="e">
        <f t="shared" si="624"/>
        <v>#DIV/0!</v>
      </c>
      <c r="N477" s="428"/>
      <c r="O477" s="283">
        <v>0</v>
      </c>
      <c r="P477" s="283">
        <v>0</v>
      </c>
      <c r="Q477" s="282">
        <f t="shared" si="625"/>
        <v>0</v>
      </c>
      <c r="R477" s="220" t="e">
        <f t="shared" si="626"/>
        <v>#DIV/0!</v>
      </c>
      <c r="S477" s="444"/>
      <c r="T477" s="445"/>
      <c r="U477" s="283">
        <v>0</v>
      </c>
      <c r="V477" s="283">
        <v>0</v>
      </c>
      <c r="W477" s="150">
        <f t="shared" si="627"/>
        <v>0</v>
      </c>
      <c r="X477" s="442"/>
    </row>
    <row r="478" spans="1:24" ht="15.75" hidden="1" thickBot="1" x14ac:dyDescent="0.3">
      <c r="A478" s="440"/>
      <c r="B478" s="441"/>
      <c r="C478" s="425"/>
      <c r="D478" s="425"/>
      <c r="E478" s="148" t="s">
        <v>286</v>
      </c>
      <c r="F478" s="239">
        <v>0</v>
      </c>
      <c r="G478" s="239">
        <v>0</v>
      </c>
      <c r="H478" s="149">
        <f t="shared" si="621"/>
        <v>0</v>
      </c>
      <c r="I478" s="220" t="e">
        <f t="shared" si="622"/>
        <v>#DIV/0!</v>
      </c>
      <c r="J478" s="283">
        <v>0</v>
      </c>
      <c r="K478" s="283">
        <v>0</v>
      </c>
      <c r="L478" s="282">
        <f t="shared" si="623"/>
        <v>0</v>
      </c>
      <c r="M478" s="220" t="e">
        <f t="shared" si="624"/>
        <v>#DIV/0!</v>
      </c>
      <c r="N478" s="428"/>
      <c r="O478" s="283">
        <v>0</v>
      </c>
      <c r="P478" s="283">
        <v>0</v>
      </c>
      <c r="Q478" s="282">
        <f t="shared" si="625"/>
        <v>0</v>
      </c>
      <c r="R478" s="220" t="e">
        <f t="shared" si="626"/>
        <v>#DIV/0!</v>
      </c>
      <c r="S478" s="444"/>
      <c r="T478" s="445"/>
      <c r="U478" s="283">
        <v>0</v>
      </c>
      <c r="V478" s="283">
        <v>0</v>
      </c>
      <c r="W478" s="150">
        <f>IFERROR(((V478/U478)*1),0)</f>
        <v>0</v>
      </c>
      <c r="X478" s="442"/>
    </row>
    <row r="479" spans="1:24" ht="15.75" hidden="1" thickBot="1" x14ac:dyDescent="0.3">
      <c r="A479" s="440"/>
      <c r="B479" s="441"/>
      <c r="C479" s="425"/>
      <c r="D479" s="425"/>
      <c r="E479" s="148" t="s">
        <v>287</v>
      </c>
      <c r="F479" s="239">
        <v>0</v>
      </c>
      <c r="G479" s="239">
        <v>0</v>
      </c>
      <c r="H479" s="149">
        <f t="shared" si="621"/>
        <v>0</v>
      </c>
      <c r="I479" s="220" t="e">
        <f t="shared" si="622"/>
        <v>#DIV/0!</v>
      </c>
      <c r="J479" s="283">
        <v>0</v>
      </c>
      <c r="K479" s="283">
        <v>0</v>
      </c>
      <c r="L479" s="282">
        <f t="shared" si="623"/>
        <v>0</v>
      </c>
      <c r="M479" s="220" t="e">
        <f t="shared" si="624"/>
        <v>#DIV/0!</v>
      </c>
      <c r="N479" s="428"/>
      <c r="O479" s="283">
        <v>0</v>
      </c>
      <c r="P479" s="283">
        <v>0</v>
      </c>
      <c r="Q479" s="282">
        <f t="shared" si="625"/>
        <v>0</v>
      </c>
      <c r="R479" s="220" t="e">
        <f t="shared" si="626"/>
        <v>#DIV/0!</v>
      </c>
      <c r="S479" s="444"/>
      <c r="T479" s="445"/>
      <c r="U479" s="283">
        <v>0</v>
      </c>
      <c r="V479" s="283">
        <v>0</v>
      </c>
      <c r="W479" s="150">
        <f>IFERROR(((V479/U479)*1),0)</f>
        <v>0</v>
      </c>
      <c r="X479" s="443"/>
    </row>
    <row r="480" spans="1:24" ht="15.75" hidden="1" thickBot="1" x14ac:dyDescent="0.3">
      <c r="A480" s="437" t="s">
        <v>288</v>
      </c>
      <c r="B480" s="438"/>
      <c r="C480" s="439"/>
      <c r="D480" s="279"/>
      <c r="E480" s="280"/>
      <c r="F480" s="242">
        <f>SUM(F475:F479)</f>
        <v>0</v>
      </c>
      <c r="G480" s="241">
        <f t="shared" ref="G480:H480" si="628">SUM(G475:G479)</f>
        <v>0</v>
      </c>
      <c r="H480" s="152">
        <f t="shared" si="628"/>
        <v>0</v>
      </c>
      <c r="I480" s="221">
        <v>1</v>
      </c>
      <c r="J480" s="207">
        <f t="shared" ref="J480:L480" si="629">SUM(J475:J479)</f>
        <v>0</v>
      </c>
      <c r="K480" s="207">
        <f t="shared" si="629"/>
        <v>0</v>
      </c>
      <c r="L480" s="207">
        <f t="shared" si="629"/>
        <v>0</v>
      </c>
      <c r="M480" s="221">
        <v>1</v>
      </c>
      <c r="N480" s="207">
        <f>N475</f>
        <v>0</v>
      </c>
      <c r="O480" s="207">
        <f t="shared" ref="O480:Q480" si="630">SUM(O475:O479)</f>
        <v>0</v>
      </c>
      <c r="P480" s="207">
        <f t="shared" si="630"/>
        <v>0</v>
      </c>
      <c r="Q480" s="207">
        <f t="shared" si="630"/>
        <v>0</v>
      </c>
      <c r="R480" s="221">
        <v>1</v>
      </c>
      <c r="S480" s="207">
        <f>S475</f>
        <v>0</v>
      </c>
      <c r="T480" s="217">
        <f>T475</f>
        <v>0</v>
      </c>
      <c r="U480" s="211">
        <f>SUM(U475:U479)</f>
        <v>0</v>
      </c>
      <c r="V480" s="212">
        <f>SUM(V475:V479)</f>
        <v>0</v>
      </c>
      <c r="W480" s="153">
        <f>IFERROR(((V480/U480)*1),0)</f>
        <v>0</v>
      </c>
      <c r="X480" s="307">
        <f>IFERROR(((1-(1-T480)*W480)*1),0)</f>
        <v>1</v>
      </c>
    </row>
    <row r="481" spans="1:24" ht="15.75" hidden="1" thickBot="1" x14ac:dyDescent="0.3">
      <c r="A481" s="440">
        <f>A475+1</f>
        <v>80</v>
      </c>
      <c r="B481" s="441"/>
      <c r="C481" s="425"/>
      <c r="D481" s="425"/>
      <c r="E481" s="148" t="s">
        <v>283</v>
      </c>
      <c r="F481" s="239">
        <v>0</v>
      </c>
      <c r="G481" s="239">
        <v>0</v>
      </c>
      <c r="H481" s="149">
        <f>F481+G481</f>
        <v>0</v>
      </c>
      <c r="I481" s="220" t="e">
        <f>H481/$H$486</f>
        <v>#DIV/0!</v>
      </c>
      <c r="J481" s="283">
        <v>0</v>
      </c>
      <c r="K481" s="283">
        <v>0</v>
      </c>
      <c r="L481" s="282">
        <f>J481+K481</f>
        <v>0</v>
      </c>
      <c r="M481" s="220" t="e">
        <f>L481/$L$486</f>
        <v>#DIV/0!</v>
      </c>
      <c r="N481" s="428">
        <v>0</v>
      </c>
      <c r="O481" s="283">
        <v>0</v>
      </c>
      <c r="P481" s="283">
        <v>0</v>
      </c>
      <c r="Q481" s="282">
        <f>O481+P481</f>
        <v>0</v>
      </c>
      <c r="R481" s="220" t="e">
        <f>Q481/$Q$486</f>
        <v>#DIV/0!</v>
      </c>
      <c r="S481" s="444">
        <f>N486-Q486</f>
        <v>0</v>
      </c>
      <c r="T481" s="445">
        <f>IFERROR((S481/N486),0)</f>
        <v>0</v>
      </c>
      <c r="U481" s="283">
        <v>0</v>
      </c>
      <c r="V481" s="283">
        <v>0</v>
      </c>
      <c r="W481" s="150">
        <f>IFERROR(((V481/U481)*1),0)</f>
        <v>0</v>
      </c>
      <c r="X481" s="446"/>
    </row>
    <row r="482" spans="1:24" ht="15.75" hidden="1" thickBot="1" x14ac:dyDescent="0.3">
      <c r="A482" s="440"/>
      <c r="B482" s="441"/>
      <c r="C482" s="425"/>
      <c r="D482" s="425"/>
      <c r="E482" s="148" t="s">
        <v>284</v>
      </c>
      <c r="F482" s="239">
        <v>0</v>
      </c>
      <c r="G482" s="239">
        <v>0</v>
      </c>
      <c r="H482" s="149">
        <f t="shared" ref="H482:H485" si="631">F482+G482</f>
        <v>0</v>
      </c>
      <c r="I482" s="220" t="e">
        <f t="shared" ref="I482:I485" si="632">H482/$H$486</f>
        <v>#DIV/0!</v>
      </c>
      <c r="J482" s="283">
        <v>0</v>
      </c>
      <c r="K482" s="283">
        <v>0</v>
      </c>
      <c r="L482" s="282">
        <f t="shared" ref="L482:L485" si="633">J482+K482</f>
        <v>0</v>
      </c>
      <c r="M482" s="220" t="e">
        <f t="shared" ref="M482:M485" si="634">L482/$L$486</f>
        <v>#DIV/0!</v>
      </c>
      <c r="N482" s="428"/>
      <c r="O482" s="283">
        <v>0</v>
      </c>
      <c r="P482" s="283">
        <v>0</v>
      </c>
      <c r="Q482" s="282">
        <f t="shared" ref="Q482:Q485" si="635">O482+P482</f>
        <v>0</v>
      </c>
      <c r="R482" s="220" t="e">
        <f t="shared" ref="R482:R485" si="636">Q482/$Q$486</f>
        <v>#DIV/0!</v>
      </c>
      <c r="S482" s="444"/>
      <c r="T482" s="445"/>
      <c r="U482" s="283">
        <v>0</v>
      </c>
      <c r="V482" s="283">
        <v>0</v>
      </c>
      <c r="W482" s="150">
        <f t="shared" ref="W482:W483" si="637">IFERROR(((V482/U482)*1),0)</f>
        <v>0</v>
      </c>
      <c r="X482" s="442"/>
    </row>
    <row r="483" spans="1:24" ht="15.75" hidden="1" thickBot="1" x14ac:dyDescent="0.3">
      <c r="A483" s="440"/>
      <c r="B483" s="441"/>
      <c r="C483" s="425"/>
      <c r="D483" s="425"/>
      <c r="E483" s="148" t="s">
        <v>285</v>
      </c>
      <c r="F483" s="239">
        <v>0</v>
      </c>
      <c r="G483" s="239">
        <v>0</v>
      </c>
      <c r="H483" s="149">
        <f t="shared" si="631"/>
        <v>0</v>
      </c>
      <c r="I483" s="220" t="e">
        <f t="shared" si="632"/>
        <v>#DIV/0!</v>
      </c>
      <c r="J483" s="283">
        <v>0</v>
      </c>
      <c r="K483" s="283">
        <v>0</v>
      </c>
      <c r="L483" s="282">
        <f t="shared" si="633"/>
        <v>0</v>
      </c>
      <c r="M483" s="220" t="e">
        <f t="shared" si="634"/>
        <v>#DIV/0!</v>
      </c>
      <c r="N483" s="428"/>
      <c r="O483" s="283">
        <v>0</v>
      </c>
      <c r="P483" s="283">
        <v>0</v>
      </c>
      <c r="Q483" s="282">
        <f t="shared" si="635"/>
        <v>0</v>
      </c>
      <c r="R483" s="220" t="e">
        <f t="shared" si="636"/>
        <v>#DIV/0!</v>
      </c>
      <c r="S483" s="444"/>
      <c r="T483" s="445"/>
      <c r="U483" s="283">
        <v>0</v>
      </c>
      <c r="V483" s="283">
        <v>0</v>
      </c>
      <c r="W483" s="150">
        <f t="shared" si="637"/>
        <v>0</v>
      </c>
      <c r="X483" s="442"/>
    </row>
    <row r="484" spans="1:24" ht="15.75" hidden="1" thickBot="1" x14ac:dyDescent="0.3">
      <c r="A484" s="440"/>
      <c r="B484" s="441"/>
      <c r="C484" s="425"/>
      <c r="D484" s="425"/>
      <c r="E484" s="148" t="s">
        <v>286</v>
      </c>
      <c r="F484" s="239">
        <v>0</v>
      </c>
      <c r="G484" s="239">
        <v>0</v>
      </c>
      <c r="H484" s="149">
        <f t="shared" si="631"/>
        <v>0</v>
      </c>
      <c r="I484" s="220" t="e">
        <f t="shared" si="632"/>
        <v>#DIV/0!</v>
      </c>
      <c r="J484" s="283">
        <v>0</v>
      </c>
      <c r="K484" s="283">
        <v>0</v>
      </c>
      <c r="L484" s="282">
        <f t="shared" si="633"/>
        <v>0</v>
      </c>
      <c r="M484" s="220" t="e">
        <f t="shared" si="634"/>
        <v>#DIV/0!</v>
      </c>
      <c r="N484" s="428"/>
      <c r="O484" s="283">
        <v>0</v>
      </c>
      <c r="P484" s="283">
        <v>0</v>
      </c>
      <c r="Q484" s="282">
        <f t="shared" si="635"/>
        <v>0</v>
      </c>
      <c r="R484" s="220" t="e">
        <f t="shared" si="636"/>
        <v>#DIV/0!</v>
      </c>
      <c r="S484" s="444"/>
      <c r="T484" s="445"/>
      <c r="U484" s="283">
        <v>0</v>
      </c>
      <c r="V484" s="283">
        <v>0</v>
      </c>
      <c r="W484" s="150">
        <f>IFERROR(((V484/U484)*1),0)</f>
        <v>0</v>
      </c>
      <c r="X484" s="442"/>
    </row>
    <row r="485" spans="1:24" ht="15.75" hidden="1" thickBot="1" x14ac:dyDescent="0.3">
      <c r="A485" s="440"/>
      <c r="B485" s="441"/>
      <c r="C485" s="425"/>
      <c r="D485" s="425"/>
      <c r="E485" s="148" t="s">
        <v>287</v>
      </c>
      <c r="F485" s="239">
        <v>0</v>
      </c>
      <c r="G485" s="239">
        <v>0</v>
      </c>
      <c r="H485" s="149">
        <f t="shared" si="631"/>
        <v>0</v>
      </c>
      <c r="I485" s="220" t="e">
        <f t="shared" si="632"/>
        <v>#DIV/0!</v>
      </c>
      <c r="J485" s="283">
        <v>0</v>
      </c>
      <c r="K485" s="283">
        <v>0</v>
      </c>
      <c r="L485" s="282">
        <f t="shared" si="633"/>
        <v>0</v>
      </c>
      <c r="M485" s="220" t="e">
        <f t="shared" si="634"/>
        <v>#DIV/0!</v>
      </c>
      <c r="N485" s="428"/>
      <c r="O485" s="283">
        <v>0</v>
      </c>
      <c r="P485" s="283">
        <v>0</v>
      </c>
      <c r="Q485" s="282">
        <f t="shared" si="635"/>
        <v>0</v>
      </c>
      <c r="R485" s="220" t="e">
        <f t="shared" si="636"/>
        <v>#DIV/0!</v>
      </c>
      <c r="S485" s="444"/>
      <c r="T485" s="445"/>
      <c r="U485" s="283">
        <v>0</v>
      </c>
      <c r="V485" s="283">
        <v>0</v>
      </c>
      <c r="W485" s="150">
        <f>IFERROR(((V485/U485)*1),0)</f>
        <v>0</v>
      </c>
      <c r="X485" s="443"/>
    </row>
    <row r="486" spans="1:24" ht="15.75" hidden="1" thickBot="1" x14ac:dyDescent="0.3">
      <c r="A486" s="437" t="s">
        <v>288</v>
      </c>
      <c r="B486" s="438"/>
      <c r="C486" s="439"/>
      <c r="D486" s="279"/>
      <c r="E486" s="280"/>
      <c r="F486" s="242">
        <f>SUM(F481:F485)</f>
        <v>0</v>
      </c>
      <c r="G486" s="241">
        <f t="shared" ref="G486:H486" si="638">SUM(G481:G485)</f>
        <v>0</v>
      </c>
      <c r="H486" s="152">
        <f t="shared" si="638"/>
        <v>0</v>
      </c>
      <c r="I486" s="221">
        <v>1</v>
      </c>
      <c r="J486" s="207">
        <f t="shared" ref="J486:L486" si="639">SUM(J481:J485)</f>
        <v>0</v>
      </c>
      <c r="K486" s="207">
        <f t="shared" si="639"/>
        <v>0</v>
      </c>
      <c r="L486" s="207">
        <f t="shared" si="639"/>
        <v>0</v>
      </c>
      <c r="M486" s="221">
        <v>1</v>
      </c>
      <c r="N486" s="207">
        <f>N481</f>
        <v>0</v>
      </c>
      <c r="O486" s="207">
        <f t="shared" ref="O486:Q486" si="640">SUM(O481:O485)</f>
        <v>0</v>
      </c>
      <c r="P486" s="207">
        <f t="shared" si="640"/>
        <v>0</v>
      </c>
      <c r="Q486" s="207">
        <f t="shared" si="640"/>
        <v>0</v>
      </c>
      <c r="R486" s="221">
        <v>1</v>
      </c>
      <c r="S486" s="207">
        <f>S481</f>
        <v>0</v>
      </c>
      <c r="T486" s="217">
        <f>T481</f>
        <v>0</v>
      </c>
      <c r="U486" s="211">
        <f>SUM(U481:U485)</f>
        <v>0</v>
      </c>
      <c r="V486" s="212">
        <f>SUM(V481:V485)</f>
        <v>0</v>
      </c>
      <c r="W486" s="153">
        <f>IFERROR(((V486/U486)*1),0)</f>
        <v>0</v>
      </c>
      <c r="X486" s="307">
        <f>IFERROR(((1-(1-T486)*W486)*1),0)</f>
        <v>1</v>
      </c>
    </row>
    <row r="487" spans="1:24" ht="15.75" hidden="1" thickBot="1" x14ac:dyDescent="0.3">
      <c r="A487" s="440">
        <f>A481+1</f>
        <v>81</v>
      </c>
      <c r="B487" s="441"/>
      <c r="C487" s="425"/>
      <c r="D487" s="425"/>
      <c r="E487" s="148" t="s">
        <v>283</v>
      </c>
      <c r="F487" s="239">
        <v>0</v>
      </c>
      <c r="G487" s="239">
        <v>0</v>
      </c>
      <c r="H487" s="149">
        <f>F487+G487</f>
        <v>0</v>
      </c>
      <c r="I487" s="220" t="e">
        <f>H487/$H$492</f>
        <v>#DIV/0!</v>
      </c>
      <c r="J487" s="283">
        <v>0</v>
      </c>
      <c r="K487" s="283">
        <v>0</v>
      </c>
      <c r="L487" s="282">
        <f>J487+K487</f>
        <v>0</v>
      </c>
      <c r="M487" s="220" t="e">
        <f>L487/$L$492</f>
        <v>#DIV/0!</v>
      </c>
      <c r="N487" s="428">
        <v>0</v>
      </c>
      <c r="O487" s="283">
        <v>0</v>
      </c>
      <c r="P487" s="283">
        <v>0</v>
      </c>
      <c r="Q487" s="282">
        <f>O487+P487</f>
        <v>0</v>
      </c>
      <c r="R487" s="220" t="e">
        <f>Q487/$Q$492</f>
        <v>#DIV/0!</v>
      </c>
      <c r="S487" s="444">
        <f>N492-Q492</f>
        <v>0</v>
      </c>
      <c r="T487" s="445">
        <f>IFERROR((S487/N492),0)</f>
        <v>0</v>
      </c>
      <c r="U487" s="283">
        <v>0</v>
      </c>
      <c r="V487" s="283">
        <v>0</v>
      </c>
      <c r="W487" s="150">
        <f>IFERROR(((V487/U487)*1),0)</f>
        <v>0</v>
      </c>
      <c r="X487" s="446"/>
    </row>
    <row r="488" spans="1:24" ht="15.75" hidden="1" thickBot="1" x14ac:dyDescent="0.3">
      <c r="A488" s="440"/>
      <c r="B488" s="441"/>
      <c r="C488" s="425"/>
      <c r="D488" s="425"/>
      <c r="E488" s="148" t="s">
        <v>284</v>
      </c>
      <c r="F488" s="239">
        <v>0</v>
      </c>
      <c r="G488" s="239">
        <v>0</v>
      </c>
      <c r="H488" s="149">
        <f t="shared" ref="H488:H491" si="641">F488+G488</f>
        <v>0</v>
      </c>
      <c r="I488" s="220" t="e">
        <f t="shared" ref="I488:I491" si="642">H488/$H$492</f>
        <v>#DIV/0!</v>
      </c>
      <c r="J488" s="283">
        <v>0</v>
      </c>
      <c r="K488" s="283">
        <v>0</v>
      </c>
      <c r="L488" s="282">
        <f t="shared" ref="L488:L491" si="643">J488+K488</f>
        <v>0</v>
      </c>
      <c r="M488" s="220" t="e">
        <f t="shared" ref="M488:M491" si="644">L488/$L$492</f>
        <v>#DIV/0!</v>
      </c>
      <c r="N488" s="428"/>
      <c r="O488" s="283">
        <v>0</v>
      </c>
      <c r="P488" s="283">
        <v>0</v>
      </c>
      <c r="Q488" s="282">
        <f t="shared" ref="Q488:Q491" si="645">O488+P488</f>
        <v>0</v>
      </c>
      <c r="R488" s="220" t="e">
        <f t="shared" ref="R488:R491" si="646">Q488/$Q$492</f>
        <v>#DIV/0!</v>
      </c>
      <c r="S488" s="444"/>
      <c r="T488" s="445"/>
      <c r="U488" s="283">
        <v>0</v>
      </c>
      <c r="V488" s="283">
        <v>0</v>
      </c>
      <c r="W488" s="150">
        <f t="shared" ref="W488:W489" si="647">IFERROR(((V488/U488)*1),0)</f>
        <v>0</v>
      </c>
      <c r="X488" s="442"/>
    </row>
    <row r="489" spans="1:24" ht="15.75" hidden="1" thickBot="1" x14ac:dyDescent="0.3">
      <c r="A489" s="440"/>
      <c r="B489" s="441"/>
      <c r="C489" s="425"/>
      <c r="D489" s="425"/>
      <c r="E489" s="148" t="s">
        <v>285</v>
      </c>
      <c r="F489" s="239">
        <v>0</v>
      </c>
      <c r="G489" s="239">
        <v>0</v>
      </c>
      <c r="H489" s="149">
        <f t="shared" si="641"/>
        <v>0</v>
      </c>
      <c r="I489" s="220" t="e">
        <f t="shared" si="642"/>
        <v>#DIV/0!</v>
      </c>
      <c r="J489" s="283">
        <v>0</v>
      </c>
      <c r="K489" s="283">
        <v>0</v>
      </c>
      <c r="L489" s="282">
        <f t="shared" si="643"/>
        <v>0</v>
      </c>
      <c r="M489" s="220" t="e">
        <f t="shared" si="644"/>
        <v>#DIV/0!</v>
      </c>
      <c r="N489" s="428"/>
      <c r="O489" s="283">
        <v>0</v>
      </c>
      <c r="P489" s="283">
        <v>0</v>
      </c>
      <c r="Q489" s="282">
        <f t="shared" si="645"/>
        <v>0</v>
      </c>
      <c r="R489" s="220" t="e">
        <f t="shared" si="646"/>
        <v>#DIV/0!</v>
      </c>
      <c r="S489" s="444"/>
      <c r="T489" s="445"/>
      <c r="U489" s="283">
        <v>0</v>
      </c>
      <c r="V489" s="283">
        <v>0</v>
      </c>
      <c r="W489" s="150">
        <f t="shared" si="647"/>
        <v>0</v>
      </c>
      <c r="X489" s="442"/>
    </row>
    <row r="490" spans="1:24" ht="15.75" hidden="1" thickBot="1" x14ac:dyDescent="0.3">
      <c r="A490" s="440"/>
      <c r="B490" s="441"/>
      <c r="C490" s="425"/>
      <c r="D490" s="425"/>
      <c r="E490" s="148" t="s">
        <v>286</v>
      </c>
      <c r="F490" s="239">
        <v>0</v>
      </c>
      <c r="G490" s="239">
        <v>0</v>
      </c>
      <c r="H490" s="149">
        <f t="shared" si="641"/>
        <v>0</v>
      </c>
      <c r="I490" s="220" t="e">
        <f t="shared" si="642"/>
        <v>#DIV/0!</v>
      </c>
      <c r="J490" s="283">
        <v>0</v>
      </c>
      <c r="K490" s="283">
        <v>0</v>
      </c>
      <c r="L490" s="282">
        <f t="shared" si="643"/>
        <v>0</v>
      </c>
      <c r="M490" s="220" t="e">
        <f t="shared" si="644"/>
        <v>#DIV/0!</v>
      </c>
      <c r="N490" s="428"/>
      <c r="O490" s="283">
        <v>0</v>
      </c>
      <c r="P490" s="283">
        <v>0</v>
      </c>
      <c r="Q490" s="282">
        <f t="shared" si="645"/>
        <v>0</v>
      </c>
      <c r="R490" s="220" t="e">
        <f t="shared" si="646"/>
        <v>#DIV/0!</v>
      </c>
      <c r="S490" s="444"/>
      <c r="T490" s="445"/>
      <c r="U490" s="283">
        <v>0</v>
      </c>
      <c r="V490" s="283">
        <v>0</v>
      </c>
      <c r="W490" s="150">
        <f>IFERROR(((V490/U490)*1),0)</f>
        <v>0</v>
      </c>
      <c r="X490" s="442"/>
    </row>
    <row r="491" spans="1:24" ht="15.75" hidden="1" thickBot="1" x14ac:dyDescent="0.3">
      <c r="A491" s="440"/>
      <c r="B491" s="441"/>
      <c r="C491" s="425"/>
      <c r="D491" s="425"/>
      <c r="E491" s="148" t="s">
        <v>287</v>
      </c>
      <c r="F491" s="239">
        <v>0</v>
      </c>
      <c r="G491" s="239">
        <v>0</v>
      </c>
      <c r="H491" s="149">
        <f t="shared" si="641"/>
        <v>0</v>
      </c>
      <c r="I491" s="220" t="e">
        <f t="shared" si="642"/>
        <v>#DIV/0!</v>
      </c>
      <c r="J491" s="283">
        <v>0</v>
      </c>
      <c r="K491" s="283">
        <v>0</v>
      </c>
      <c r="L491" s="282">
        <f t="shared" si="643"/>
        <v>0</v>
      </c>
      <c r="M491" s="220" t="e">
        <f t="shared" si="644"/>
        <v>#DIV/0!</v>
      </c>
      <c r="N491" s="428"/>
      <c r="O491" s="283">
        <v>0</v>
      </c>
      <c r="P491" s="283">
        <v>0</v>
      </c>
      <c r="Q491" s="282">
        <f t="shared" si="645"/>
        <v>0</v>
      </c>
      <c r="R491" s="220" t="e">
        <f t="shared" si="646"/>
        <v>#DIV/0!</v>
      </c>
      <c r="S491" s="444"/>
      <c r="T491" s="445"/>
      <c r="U491" s="283">
        <v>0</v>
      </c>
      <c r="V491" s="283">
        <v>0</v>
      </c>
      <c r="W491" s="150">
        <f>IFERROR(((V491/U491)*1),0)</f>
        <v>0</v>
      </c>
      <c r="X491" s="443"/>
    </row>
    <row r="492" spans="1:24" ht="15.75" hidden="1" thickBot="1" x14ac:dyDescent="0.3">
      <c r="A492" s="437" t="s">
        <v>288</v>
      </c>
      <c r="B492" s="438"/>
      <c r="C492" s="439"/>
      <c r="D492" s="279"/>
      <c r="E492" s="280"/>
      <c r="F492" s="242">
        <f>SUM(F487:F491)</f>
        <v>0</v>
      </c>
      <c r="G492" s="241">
        <f t="shared" ref="G492:H492" si="648">SUM(G487:G491)</f>
        <v>0</v>
      </c>
      <c r="H492" s="152">
        <f t="shared" si="648"/>
        <v>0</v>
      </c>
      <c r="I492" s="221">
        <v>1</v>
      </c>
      <c r="J492" s="207">
        <f t="shared" ref="J492:L492" si="649">SUM(J487:J491)</f>
        <v>0</v>
      </c>
      <c r="K492" s="207">
        <f t="shared" si="649"/>
        <v>0</v>
      </c>
      <c r="L492" s="207">
        <f t="shared" si="649"/>
        <v>0</v>
      </c>
      <c r="M492" s="221">
        <v>1</v>
      </c>
      <c r="N492" s="207">
        <f>N487</f>
        <v>0</v>
      </c>
      <c r="O492" s="207">
        <f t="shared" ref="O492:Q492" si="650">SUM(O487:O491)</f>
        <v>0</v>
      </c>
      <c r="P492" s="207">
        <f t="shared" si="650"/>
        <v>0</v>
      </c>
      <c r="Q492" s="207">
        <f t="shared" si="650"/>
        <v>0</v>
      </c>
      <c r="R492" s="221">
        <v>1</v>
      </c>
      <c r="S492" s="207">
        <f>S487</f>
        <v>0</v>
      </c>
      <c r="T492" s="217">
        <f>T487</f>
        <v>0</v>
      </c>
      <c r="U492" s="211">
        <f>SUM(U487:U491)</f>
        <v>0</v>
      </c>
      <c r="V492" s="212">
        <f>SUM(V487:V491)</f>
        <v>0</v>
      </c>
      <c r="W492" s="153">
        <f>IFERROR(((V492/U492)*1),0)</f>
        <v>0</v>
      </c>
      <c r="X492" s="307">
        <f>IFERROR(((1-(1-T492)*W492)*1),0)</f>
        <v>1</v>
      </c>
    </row>
    <row r="493" spans="1:24" ht="15.75" hidden="1" thickBot="1" x14ac:dyDescent="0.3">
      <c r="A493" s="440">
        <f>A487+1</f>
        <v>82</v>
      </c>
      <c r="B493" s="441"/>
      <c r="C493" s="425"/>
      <c r="D493" s="425"/>
      <c r="E493" s="148" t="s">
        <v>283</v>
      </c>
      <c r="F493" s="239">
        <v>0</v>
      </c>
      <c r="G493" s="239">
        <v>0</v>
      </c>
      <c r="H493" s="149">
        <f>F493+G493</f>
        <v>0</v>
      </c>
      <c r="I493" s="220" t="e">
        <f>H493/$H$498</f>
        <v>#DIV/0!</v>
      </c>
      <c r="J493" s="283">
        <v>0</v>
      </c>
      <c r="K493" s="283">
        <v>0</v>
      </c>
      <c r="L493" s="282">
        <f>J493+K493</f>
        <v>0</v>
      </c>
      <c r="M493" s="220" t="e">
        <f>L493/$L$498</f>
        <v>#DIV/0!</v>
      </c>
      <c r="N493" s="428">
        <v>0</v>
      </c>
      <c r="O493" s="283">
        <v>0</v>
      </c>
      <c r="P493" s="283">
        <v>0</v>
      </c>
      <c r="Q493" s="282">
        <f>O493+P493</f>
        <v>0</v>
      </c>
      <c r="R493" s="220" t="e">
        <f>Q493/$Q$498</f>
        <v>#DIV/0!</v>
      </c>
      <c r="S493" s="444">
        <f>N498-Q498</f>
        <v>0</v>
      </c>
      <c r="T493" s="445">
        <f>IFERROR((S493/N498),0)</f>
        <v>0</v>
      </c>
      <c r="U493" s="283">
        <v>0</v>
      </c>
      <c r="V493" s="283">
        <v>0</v>
      </c>
      <c r="W493" s="150">
        <f>IFERROR(((V493/U493)*1),0)</f>
        <v>0</v>
      </c>
      <c r="X493" s="446"/>
    </row>
    <row r="494" spans="1:24" ht="15.75" hidden="1" thickBot="1" x14ac:dyDescent="0.3">
      <c r="A494" s="440"/>
      <c r="B494" s="441"/>
      <c r="C494" s="425"/>
      <c r="D494" s="425"/>
      <c r="E494" s="148" t="s">
        <v>284</v>
      </c>
      <c r="F494" s="239">
        <v>0</v>
      </c>
      <c r="G494" s="239">
        <v>0</v>
      </c>
      <c r="H494" s="149">
        <f t="shared" ref="H494:H497" si="651">F494+G494</f>
        <v>0</v>
      </c>
      <c r="I494" s="220" t="e">
        <f t="shared" ref="I494:I497" si="652">H494/$H$498</f>
        <v>#DIV/0!</v>
      </c>
      <c r="J494" s="283">
        <v>0</v>
      </c>
      <c r="K494" s="283">
        <v>0</v>
      </c>
      <c r="L494" s="282">
        <f t="shared" ref="L494:L497" si="653">J494+K494</f>
        <v>0</v>
      </c>
      <c r="M494" s="220" t="e">
        <f t="shared" ref="M494:M497" si="654">L494/$L$498</f>
        <v>#DIV/0!</v>
      </c>
      <c r="N494" s="428"/>
      <c r="O494" s="283">
        <v>0</v>
      </c>
      <c r="P494" s="283">
        <v>0</v>
      </c>
      <c r="Q494" s="282">
        <f t="shared" ref="Q494:Q497" si="655">O494+P494</f>
        <v>0</v>
      </c>
      <c r="R494" s="220" t="e">
        <f t="shared" ref="R494:R497" si="656">Q494/$Q$498</f>
        <v>#DIV/0!</v>
      </c>
      <c r="S494" s="444"/>
      <c r="T494" s="445"/>
      <c r="U494" s="283">
        <v>0</v>
      </c>
      <c r="V494" s="283">
        <v>0</v>
      </c>
      <c r="W494" s="150">
        <f t="shared" ref="W494:W495" si="657">IFERROR(((V494/U494)*1),0)</f>
        <v>0</v>
      </c>
      <c r="X494" s="442"/>
    </row>
    <row r="495" spans="1:24" ht="15.75" hidden="1" thickBot="1" x14ac:dyDescent="0.3">
      <c r="A495" s="440"/>
      <c r="B495" s="441"/>
      <c r="C495" s="425"/>
      <c r="D495" s="425"/>
      <c r="E495" s="148" t="s">
        <v>285</v>
      </c>
      <c r="F495" s="239">
        <v>0</v>
      </c>
      <c r="G495" s="239">
        <v>0</v>
      </c>
      <c r="H495" s="149">
        <f t="shared" si="651"/>
        <v>0</v>
      </c>
      <c r="I495" s="220" t="e">
        <f t="shared" si="652"/>
        <v>#DIV/0!</v>
      </c>
      <c r="J495" s="283">
        <v>0</v>
      </c>
      <c r="K495" s="283">
        <v>0</v>
      </c>
      <c r="L495" s="282">
        <f t="shared" si="653"/>
        <v>0</v>
      </c>
      <c r="M495" s="220" t="e">
        <f t="shared" si="654"/>
        <v>#DIV/0!</v>
      </c>
      <c r="N495" s="428"/>
      <c r="O495" s="283">
        <v>0</v>
      </c>
      <c r="P495" s="283">
        <v>0</v>
      </c>
      <c r="Q495" s="282">
        <f t="shared" si="655"/>
        <v>0</v>
      </c>
      <c r="R495" s="220" t="e">
        <f t="shared" si="656"/>
        <v>#DIV/0!</v>
      </c>
      <c r="S495" s="444"/>
      <c r="T495" s="445"/>
      <c r="U495" s="283">
        <v>0</v>
      </c>
      <c r="V495" s="283">
        <v>0</v>
      </c>
      <c r="W495" s="150">
        <f t="shared" si="657"/>
        <v>0</v>
      </c>
      <c r="X495" s="442"/>
    </row>
    <row r="496" spans="1:24" ht="15.75" hidden="1" thickBot="1" x14ac:dyDescent="0.3">
      <c r="A496" s="440"/>
      <c r="B496" s="441"/>
      <c r="C496" s="425"/>
      <c r="D496" s="425"/>
      <c r="E496" s="148" t="s">
        <v>286</v>
      </c>
      <c r="F496" s="239">
        <v>0</v>
      </c>
      <c r="G496" s="239">
        <v>0</v>
      </c>
      <c r="H496" s="149">
        <f t="shared" si="651"/>
        <v>0</v>
      </c>
      <c r="I496" s="220" t="e">
        <f t="shared" si="652"/>
        <v>#DIV/0!</v>
      </c>
      <c r="J496" s="283">
        <v>0</v>
      </c>
      <c r="K496" s="283">
        <v>0</v>
      </c>
      <c r="L496" s="282">
        <f t="shared" si="653"/>
        <v>0</v>
      </c>
      <c r="M496" s="220" t="e">
        <f t="shared" si="654"/>
        <v>#DIV/0!</v>
      </c>
      <c r="N496" s="428"/>
      <c r="O496" s="283">
        <v>0</v>
      </c>
      <c r="P496" s="283">
        <v>0</v>
      </c>
      <c r="Q496" s="282">
        <f t="shared" si="655"/>
        <v>0</v>
      </c>
      <c r="R496" s="220" t="e">
        <f t="shared" si="656"/>
        <v>#DIV/0!</v>
      </c>
      <c r="S496" s="444"/>
      <c r="T496" s="445"/>
      <c r="U496" s="283">
        <v>0</v>
      </c>
      <c r="V496" s="283">
        <v>0</v>
      </c>
      <c r="W496" s="150">
        <f>IFERROR(((V496/U496)*1),0)</f>
        <v>0</v>
      </c>
      <c r="X496" s="442"/>
    </row>
    <row r="497" spans="1:24" ht="15.75" hidden="1" thickBot="1" x14ac:dyDescent="0.3">
      <c r="A497" s="440"/>
      <c r="B497" s="441"/>
      <c r="C497" s="425"/>
      <c r="D497" s="425"/>
      <c r="E497" s="148" t="s">
        <v>287</v>
      </c>
      <c r="F497" s="239">
        <v>0</v>
      </c>
      <c r="G497" s="239">
        <v>0</v>
      </c>
      <c r="H497" s="149">
        <f t="shared" si="651"/>
        <v>0</v>
      </c>
      <c r="I497" s="220" t="e">
        <f t="shared" si="652"/>
        <v>#DIV/0!</v>
      </c>
      <c r="J497" s="283">
        <v>0</v>
      </c>
      <c r="K497" s="283">
        <v>0</v>
      </c>
      <c r="L497" s="282">
        <f t="shared" si="653"/>
        <v>0</v>
      </c>
      <c r="M497" s="220" t="e">
        <f t="shared" si="654"/>
        <v>#DIV/0!</v>
      </c>
      <c r="N497" s="428"/>
      <c r="O497" s="283">
        <v>0</v>
      </c>
      <c r="P497" s="283">
        <v>0</v>
      </c>
      <c r="Q497" s="282">
        <f t="shared" si="655"/>
        <v>0</v>
      </c>
      <c r="R497" s="220" t="e">
        <f t="shared" si="656"/>
        <v>#DIV/0!</v>
      </c>
      <c r="S497" s="444"/>
      <c r="T497" s="445"/>
      <c r="U497" s="283">
        <v>0</v>
      </c>
      <c r="V497" s="283">
        <v>0</v>
      </c>
      <c r="W497" s="150">
        <f>IFERROR(((V497/U497)*1),0)</f>
        <v>0</v>
      </c>
      <c r="X497" s="443"/>
    </row>
    <row r="498" spans="1:24" ht="15.75" hidden="1" thickBot="1" x14ac:dyDescent="0.3">
      <c r="A498" s="437" t="s">
        <v>288</v>
      </c>
      <c r="B498" s="438"/>
      <c r="C498" s="439"/>
      <c r="D498" s="279"/>
      <c r="E498" s="280"/>
      <c r="F498" s="242">
        <f>SUM(F493:F497)</f>
        <v>0</v>
      </c>
      <c r="G498" s="241">
        <f t="shared" ref="G498:H498" si="658">SUM(G493:G497)</f>
        <v>0</v>
      </c>
      <c r="H498" s="152">
        <f t="shared" si="658"/>
        <v>0</v>
      </c>
      <c r="I498" s="221">
        <v>1</v>
      </c>
      <c r="J498" s="207">
        <f t="shared" ref="J498:L498" si="659">SUM(J493:J497)</f>
        <v>0</v>
      </c>
      <c r="K498" s="207">
        <f t="shared" si="659"/>
        <v>0</v>
      </c>
      <c r="L498" s="207">
        <f t="shared" si="659"/>
        <v>0</v>
      </c>
      <c r="M498" s="221">
        <v>1</v>
      </c>
      <c r="N498" s="207">
        <f>N493</f>
        <v>0</v>
      </c>
      <c r="O498" s="207">
        <f t="shared" ref="O498:Q498" si="660">SUM(O493:O497)</f>
        <v>0</v>
      </c>
      <c r="P498" s="207">
        <f t="shared" si="660"/>
        <v>0</v>
      </c>
      <c r="Q498" s="207">
        <f t="shared" si="660"/>
        <v>0</v>
      </c>
      <c r="R498" s="221">
        <v>1</v>
      </c>
      <c r="S498" s="207">
        <f>S493</f>
        <v>0</v>
      </c>
      <c r="T498" s="217">
        <f>T493</f>
        <v>0</v>
      </c>
      <c r="U498" s="211">
        <f>SUM(U493:U497)</f>
        <v>0</v>
      </c>
      <c r="V498" s="212">
        <f>SUM(V493:V497)</f>
        <v>0</v>
      </c>
      <c r="W498" s="153">
        <f>IFERROR(((V498/U498)*1),0)</f>
        <v>0</v>
      </c>
      <c r="X498" s="307">
        <f>IFERROR(((1-(1-T498)*W498)*1),0)</f>
        <v>1</v>
      </c>
    </row>
    <row r="499" spans="1:24" ht="15.75" hidden="1" thickBot="1" x14ac:dyDescent="0.3">
      <c r="A499" s="440">
        <f>A493+1</f>
        <v>83</v>
      </c>
      <c r="B499" s="441"/>
      <c r="C499" s="425"/>
      <c r="D499" s="425"/>
      <c r="E499" s="148" t="s">
        <v>283</v>
      </c>
      <c r="F499" s="239">
        <v>0</v>
      </c>
      <c r="G499" s="239">
        <v>0</v>
      </c>
      <c r="H499" s="149">
        <f>F499+G499</f>
        <v>0</v>
      </c>
      <c r="I499" s="220" t="e">
        <f>H499/$H$504</f>
        <v>#DIV/0!</v>
      </c>
      <c r="J499" s="283">
        <v>0</v>
      </c>
      <c r="K499" s="283">
        <v>0</v>
      </c>
      <c r="L499" s="282">
        <f>J499+K499</f>
        <v>0</v>
      </c>
      <c r="M499" s="220" t="e">
        <f>L499/$L$504</f>
        <v>#DIV/0!</v>
      </c>
      <c r="N499" s="428">
        <v>0</v>
      </c>
      <c r="O499" s="283">
        <v>0</v>
      </c>
      <c r="P499" s="283">
        <v>0</v>
      </c>
      <c r="Q499" s="282">
        <f>O499+P499</f>
        <v>0</v>
      </c>
      <c r="R499" s="220" t="e">
        <f>Q499/$Q$504</f>
        <v>#DIV/0!</v>
      </c>
      <c r="S499" s="444">
        <f>N504-Q504</f>
        <v>0</v>
      </c>
      <c r="T499" s="445">
        <f>IFERROR((S499/N504),0)</f>
        <v>0</v>
      </c>
      <c r="U499" s="283">
        <v>0</v>
      </c>
      <c r="V499" s="283">
        <v>0</v>
      </c>
      <c r="W499" s="150">
        <f>IFERROR(((V499/U499)*1),0)</f>
        <v>0</v>
      </c>
      <c r="X499" s="446"/>
    </row>
    <row r="500" spans="1:24" ht="15.75" hidden="1" thickBot="1" x14ac:dyDescent="0.3">
      <c r="A500" s="440"/>
      <c r="B500" s="441"/>
      <c r="C500" s="425"/>
      <c r="D500" s="425"/>
      <c r="E500" s="148" t="s">
        <v>284</v>
      </c>
      <c r="F500" s="239">
        <v>0</v>
      </c>
      <c r="G500" s="239">
        <v>0</v>
      </c>
      <c r="H500" s="149">
        <f t="shared" ref="H500:H503" si="661">F500+G500</f>
        <v>0</v>
      </c>
      <c r="I500" s="220" t="e">
        <f t="shared" ref="I500:I503" si="662">H500/$H$504</f>
        <v>#DIV/0!</v>
      </c>
      <c r="J500" s="283">
        <v>0</v>
      </c>
      <c r="K500" s="283">
        <v>0</v>
      </c>
      <c r="L500" s="282">
        <f t="shared" ref="L500:L503" si="663">J500+K500</f>
        <v>0</v>
      </c>
      <c r="M500" s="220" t="e">
        <f t="shared" ref="M500:M503" si="664">L500/$L$504</f>
        <v>#DIV/0!</v>
      </c>
      <c r="N500" s="428"/>
      <c r="O500" s="283">
        <v>0</v>
      </c>
      <c r="P500" s="283">
        <v>0</v>
      </c>
      <c r="Q500" s="282">
        <f t="shared" ref="Q500:Q503" si="665">O500+P500</f>
        <v>0</v>
      </c>
      <c r="R500" s="220" t="e">
        <f t="shared" ref="R500:R503" si="666">Q500/$Q$504</f>
        <v>#DIV/0!</v>
      </c>
      <c r="S500" s="444"/>
      <c r="T500" s="445"/>
      <c r="U500" s="283">
        <v>0</v>
      </c>
      <c r="V500" s="283">
        <v>0</v>
      </c>
      <c r="W500" s="150">
        <f t="shared" ref="W500:W501" si="667">IFERROR(((V500/U500)*1),0)</f>
        <v>0</v>
      </c>
      <c r="X500" s="442"/>
    </row>
    <row r="501" spans="1:24" ht="15.75" hidden="1" thickBot="1" x14ac:dyDescent="0.3">
      <c r="A501" s="440"/>
      <c r="B501" s="441"/>
      <c r="C501" s="425"/>
      <c r="D501" s="425"/>
      <c r="E501" s="148" t="s">
        <v>285</v>
      </c>
      <c r="F501" s="239">
        <v>0</v>
      </c>
      <c r="G501" s="239">
        <v>0</v>
      </c>
      <c r="H501" s="149">
        <f t="shared" si="661"/>
        <v>0</v>
      </c>
      <c r="I501" s="220" t="e">
        <f t="shared" si="662"/>
        <v>#DIV/0!</v>
      </c>
      <c r="J501" s="283">
        <v>0</v>
      </c>
      <c r="K501" s="283">
        <v>0</v>
      </c>
      <c r="L501" s="282">
        <f t="shared" si="663"/>
        <v>0</v>
      </c>
      <c r="M501" s="220" t="e">
        <f t="shared" si="664"/>
        <v>#DIV/0!</v>
      </c>
      <c r="N501" s="428"/>
      <c r="O501" s="283">
        <v>0</v>
      </c>
      <c r="P501" s="283">
        <v>0</v>
      </c>
      <c r="Q501" s="282">
        <f t="shared" si="665"/>
        <v>0</v>
      </c>
      <c r="R501" s="220" t="e">
        <f t="shared" si="666"/>
        <v>#DIV/0!</v>
      </c>
      <c r="S501" s="444"/>
      <c r="T501" s="445"/>
      <c r="U501" s="283">
        <v>0</v>
      </c>
      <c r="V501" s="283">
        <v>0</v>
      </c>
      <c r="W501" s="150">
        <f t="shared" si="667"/>
        <v>0</v>
      </c>
      <c r="X501" s="442"/>
    </row>
    <row r="502" spans="1:24" ht="15.75" hidden="1" thickBot="1" x14ac:dyDescent="0.3">
      <c r="A502" s="440"/>
      <c r="B502" s="441"/>
      <c r="C502" s="425"/>
      <c r="D502" s="425"/>
      <c r="E502" s="148" t="s">
        <v>286</v>
      </c>
      <c r="F502" s="239">
        <v>0</v>
      </c>
      <c r="G502" s="239">
        <v>0</v>
      </c>
      <c r="H502" s="149">
        <f t="shared" si="661"/>
        <v>0</v>
      </c>
      <c r="I502" s="220" t="e">
        <f t="shared" si="662"/>
        <v>#DIV/0!</v>
      </c>
      <c r="J502" s="283">
        <v>0</v>
      </c>
      <c r="K502" s="283">
        <v>0</v>
      </c>
      <c r="L502" s="282">
        <f t="shared" si="663"/>
        <v>0</v>
      </c>
      <c r="M502" s="220" t="e">
        <f t="shared" si="664"/>
        <v>#DIV/0!</v>
      </c>
      <c r="N502" s="428"/>
      <c r="O502" s="283">
        <v>0</v>
      </c>
      <c r="P502" s="283">
        <v>0</v>
      </c>
      <c r="Q502" s="282">
        <f t="shared" si="665"/>
        <v>0</v>
      </c>
      <c r="R502" s="220" t="e">
        <f t="shared" si="666"/>
        <v>#DIV/0!</v>
      </c>
      <c r="S502" s="444"/>
      <c r="T502" s="445"/>
      <c r="U502" s="283">
        <v>0</v>
      </c>
      <c r="V502" s="283">
        <v>0</v>
      </c>
      <c r="W502" s="150">
        <f>IFERROR(((V502/U502)*1),0)</f>
        <v>0</v>
      </c>
      <c r="X502" s="442"/>
    </row>
    <row r="503" spans="1:24" ht="15.75" hidden="1" thickBot="1" x14ac:dyDescent="0.3">
      <c r="A503" s="440"/>
      <c r="B503" s="441"/>
      <c r="C503" s="425"/>
      <c r="D503" s="425"/>
      <c r="E503" s="148" t="s">
        <v>287</v>
      </c>
      <c r="F503" s="239">
        <v>0</v>
      </c>
      <c r="G503" s="239">
        <v>0</v>
      </c>
      <c r="H503" s="149">
        <f t="shared" si="661"/>
        <v>0</v>
      </c>
      <c r="I503" s="220" t="e">
        <f t="shared" si="662"/>
        <v>#DIV/0!</v>
      </c>
      <c r="J503" s="283">
        <v>0</v>
      </c>
      <c r="K503" s="283">
        <v>0</v>
      </c>
      <c r="L503" s="282">
        <f t="shared" si="663"/>
        <v>0</v>
      </c>
      <c r="M503" s="220" t="e">
        <f t="shared" si="664"/>
        <v>#DIV/0!</v>
      </c>
      <c r="N503" s="428"/>
      <c r="O503" s="283">
        <v>0</v>
      </c>
      <c r="P503" s="283">
        <v>0</v>
      </c>
      <c r="Q503" s="282">
        <f t="shared" si="665"/>
        <v>0</v>
      </c>
      <c r="R503" s="220" t="e">
        <f t="shared" si="666"/>
        <v>#DIV/0!</v>
      </c>
      <c r="S503" s="444"/>
      <c r="T503" s="445"/>
      <c r="U503" s="283">
        <v>0</v>
      </c>
      <c r="V503" s="283">
        <v>0</v>
      </c>
      <c r="W503" s="150">
        <f>IFERROR(((V503/U503)*1),0)</f>
        <v>0</v>
      </c>
      <c r="X503" s="443"/>
    </row>
    <row r="504" spans="1:24" ht="15.75" hidden="1" thickBot="1" x14ac:dyDescent="0.3">
      <c r="A504" s="437" t="s">
        <v>288</v>
      </c>
      <c r="B504" s="438"/>
      <c r="C504" s="439"/>
      <c r="D504" s="279"/>
      <c r="E504" s="280"/>
      <c r="F504" s="242">
        <f>SUM(F499:F503)</f>
        <v>0</v>
      </c>
      <c r="G504" s="241">
        <f t="shared" ref="G504:H504" si="668">SUM(G499:G503)</f>
        <v>0</v>
      </c>
      <c r="H504" s="152">
        <f t="shared" si="668"/>
        <v>0</v>
      </c>
      <c r="I504" s="221">
        <v>1</v>
      </c>
      <c r="J504" s="207">
        <f t="shared" ref="J504:L504" si="669">SUM(J499:J503)</f>
        <v>0</v>
      </c>
      <c r="K504" s="207">
        <f t="shared" si="669"/>
        <v>0</v>
      </c>
      <c r="L504" s="207">
        <f t="shared" si="669"/>
        <v>0</v>
      </c>
      <c r="M504" s="221">
        <v>1</v>
      </c>
      <c r="N504" s="207">
        <f>N499</f>
        <v>0</v>
      </c>
      <c r="O504" s="207">
        <f t="shared" ref="O504:Q504" si="670">SUM(O499:O503)</f>
        <v>0</v>
      </c>
      <c r="P504" s="207">
        <f t="shared" si="670"/>
        <v>0</v>
      </c>
      <c r="Q504" s="207">
        <f t="shared" si="670"/>
        <v>0</v>
      </c>
      <c r="R504" s="221">
        <v>1</v>
      </c>
      <c r="S504" s="207">
        <f>S499</f>
        <v>0</v>
      </c>
      <c r="T504" s="217">
        <f>T499</f>
        <v>0</v>
      </c>
      <c r="U504" s="211">
        <f>SUM(U499:U503)</f>
        <v>0</v>
      </c>
      <c r="V504" s="212">
        <f>SUM(V499:V503)</f>
        <v>0</v>
      </c>
      <c r="W504" s="153">
        <f>IFERROR(((V504/U504)*1),0)</f>
        <v>0</v>
      </c>
      <c r="X504" s="307">
        <f>IFERROR(((1-(1-T504)*W504)*1),0)</f>
        <v>1</v>
      </c>
    </row>
    <row r="505" spans="1:24" ht="15.75" hidden="1" thickBot="1" x14ac:dyDescent="0.3">
      <c r="A505" s="440">
        <f>A499+1</f>
        <v>84</v>
      </c>
      <c r="B505" s="441"/>
      <c r="C505" s="425"/>
      <c r="D505" s="425"/>
      <c r="E505" s="148" t="s">
        <v>283</v>
      </c>
      <c r="F505" s="239">
        <v>0</v>
      </c>
      <c r="G505" s="239">
        <v>0</v>
      </c>
      <c r="H505" s="149">
        <f>F505+G505</f>
        <v>0</v>
      </c>
      <c r="I505" s="220" t="e">
        <f>H505/$H$510</f>
        <v>#DIV/0!</v>
      </c>
      <c r="J505" s="283">
        <v>0</v>
      </c>
      <c r="K505" s="283">
        <v>0</v>
      </c>
      <c r="L505" s="282">
        <f>J505+K505</f>
        <v>0</v>
      </c>
      <c r="M505" s="220" t="e">
        <f>L505/$L$510</f>
        <v>#DIV/0!</v>
      </c>
      <c r="N505" s="428">
        <v>0</v>
      </c>
      <c r="O505" s="283">
        <v>0</v>
      </c>
      <c r="P505" s="283">
        <v>0</v>
      </c>
      <c r="Q505" s="282">
        <f>O505+P505</f>
        <v>0</v>
      </c>
      <c r="R505" s="220" t="e">
        <f>Q505/$Q$510</f>
        <v>#DIV/0!</v>
      </c>
      <c r="S505" s="444">
        <f>N510-Q510</f>
        <v>0</v>
      </c>
      <c r="T505" s="445">
        <f>IFERROR((S505/N510),0)</f>
        <v>0</v>
      </c>
      <c r="U505" s="283">
        <v>0</v>
      </c>
      <c r="V505" s="283">
        <v>0</v>
      </c>
      <c r="W505" s="150">
        <f>IFERROR(((V505/U505)*1),0)</f>
        <v>0</v>
      </c>
      <c r="X505" s="446"/>
    </row>
    <row r="506" spans="1:24" ht="15.75" hidden="1" thickBot="1" x14ac:dyDescent="0.3">
      <c r="A506" s="440"/>
      <c r="B506" s="441"/>
      <c r="C506" s="425"/>
      <c r="D506" s="425"/>
      <c r="E506" s="148" t="s">
        <v>284</v>
      </c>
      <c r="F506" s="239">
        <v>0</v>
      </c>
      <c r="G506" s="239">
        <v>0</v>
      </c>
      <c r="H506" s="149">
        <f t="shared" ref="H506:H509" si="671">F506+G506</f>
        <v>0</v>
      </c>
      <c r="I506" s="220" t="e">
        <f t="shared" ref="I506:I509" si="672">H506/$H$510</f>
        <v>#DIV/0!</v>
      </c>
      <c r="J506" s="283">
        <v>0</v>
      </c>
      <c r="K506" s="283">
        <v>0</v>
      </c>
      <c r="L506" s="282">
        <f t="shared" ref="L506:L509" si="673">J506+K506</f>
        <v>0</v>
      </c>
      <c r="M506" s="220" t="e">
        <f t="shared" ref="M506:M509" si="674">L506/$L$510</f>
        <v>#DIV/0!</v>
      </c>
      <c r="N506" s="428"/>
      <c r="O506" s="283">
        <v>0</v>
      </c>
      <c r="P506" s="283">
        <v>0</v>
      </c>
      <c r="Q506" s="282">
        <f t="shared" ref="Q506:Q509" si="675">O506+P506</f>
        <v>0</v>
      </c>
      <c r="R506" s="220" t="e">
        <f t="shared" ref="R506:R509" si="676">Q506/$Q$510</f>
        <v>#DIV/0!</v>
      </c>
      <c r="S506" s="444"/>
      <c r="T506" s="445"/>
      <c r="U506" s="283">
        <v>0</v>
      </c>
      <c r="V506" s="283">
        <v>0</v>
      </c>
      <c r="W506" s="150">
        <f t="shared" ref="W506:W507" si="677">IFERROR(((V506/U506)*1),0)</f>
        <v>0</v>
      </c>
      <c r="X506" s="442"/>
    </row>
    <row r="507" spans="1:24" ht="15.75" hidden="1" thickBot="1" x14ac:dyDescent="0.3">
      <c r="A507" s="440"/>
      <c r="B507" s="441"/>
      <c r="C507" s="425"/>
      <c r="D507" s="425"/>
      <c r="E507" s="148" t="s">
        <v>285</v>
      </c>
      <c r="F507" s="239">
        <v>0</v>
      </c>
      <c r="G507" s="239">
        <v>0</v>
      </c>
      <c r="H507" s="149">
        <f t="shared" si="671"/>
        <v>0</v>
      </c>
      <c r="I507" s="220" t="e">
        <f t="shared" si="672"/>
        <v>#DIV/0!</v>
      </c>
      <c r="J507" s="283">
        <v>0</v>
      </c>
      <c r="K507" s="283">
        <v>0</v>
      </c>
      <c r="L507" s="282">
        <f t="shared" si="673"/>
        <v>0</v>
      </c>
      <c r="M507" s="220" t="e">
        <f t="shared" si="674"/>
        <v>#DIV/0!</v>
      </c>
      <c r="N507" s="428"/>
      <c r="O507" s="283">
        <v>0</v>
      </c>
      <c r="P507" s="283">
        <v>0</v>
      </c>
      <c r="Q507" s="282">
        <f t="shared" si="675"/>
        <v>0</v>
      </c>
      <c r="R507" s="220" t="e">
        <f t="shared" si="676"/>
        <v>#DIV/0!</v>
      </c>
      <c r="S507" s="444"/>
      <c r="T507" s="445"/>
      <c r="U507" s="283">
        <v>0</v>
      </c>
      <c r="V507" s="283">
        <v>0</v>
      </c>
      <c r="W507" s="150">
        <f t="shared" si="677"/>
        <v>0</v>
      </c>
      <c r="X507" s="442"/>
    </row>
    <row r="508" spans="1:24" ht="15.75" hidden="1" thickBot="1" x14ac:dyDescent="0.3">
      <c r="A508" s="440"/>
      <c r="B508" s="441"/>
      <c r="C508" s="425"/>
      <c r="D508" s="425"/>
      <c r="E508" s="148" t="s">
        <v>286</v>
      </c>
      <c r="F508" s="239">
        <v>0</v>
      </c>
      <c r="G508" s="239">
        <v>0</v>
      </c>
      <c r="H508" s="149">
        <f t="shared" si="671"/>
        <v>0</v>
      </c>
      <c r="I508" s="220" t="e">
        <f t="shared" si="672"/>
        <v>#DIV/0!</v>
      </c>
      <c r="J508" s="283">
        <v>0</v>
      </c>
      <c r="K508" s="283">
        <v>0</v>
      </c>
      <c r="L508" s="282">
        <f t="shared" si="673"/>
        <v>0</v>
      </c>
      <c r="M508" s="220" t="e">
        <f t="shared" si="674"/>
        <v>#DIV/0!</v>
      </c>
      <c r="N508" s="428"/>
      <c r="O508" s="283">
        <v>0</v>
      </c>
      <c r="P508" s="283">
        <v>0</v>
      </c>
      <c r="Q508" s="282">
        <f t="shared" si="675"/>
        <v>0</v>
      </c>
      <c r="R508" s="220" t="e">
        <f t="shared" si="676"/>
        <v>#DIV/0!</v>
      </c>
      <c r="S508" s="444"/>
      <c r="T508" s="445"/>
      <c r="U508" s="283">
        <v>0</v>
      </c>
      <c r="V508" s="283">
        <v>0</v>
      </c>
      <c r="W508" s="150">
        <f>IFERROR(((V508/U508)*1),0)</f>
        <v>0</v>
      </c>
      <c r="X508" s="442"/>
    </row>
    <row r="509" spans="1:24" ht="15.75" hidden="1" thickBot="1" x14ac:dyDescent="0.3">
      <c r="A509" s="440"/>
      <c r="B509" s="441"/>
      <c r="C509" s="425"/>
      <c r="D509" s="425"/>
      <c r="E509" s="148" t="s">
        <v>287</v>
      </c>
      <c r="F509" s="239">
        <v>0</v>
      </c>
      <c r="G509" s="239">
        <v>0</v>
      </c>
      <c r="H509" s="149">
        <f t="shared" si="671"/>
        <v>0</v>
      </c>
      <c r="I509" s="220" t="e">
        <f t="shared" si="672"/>
        <v>#DIV/0!</v>
      </c>
      <c r="J509" s="283">
        <v>0</v>
      </c>
      <c r="K509" s="283">
        <v>0</v>
      </c>
      <c r="L509" s="282">
        <f t="shared" si="673"/>
        <v>0</v>
      </c>
      <c r="M509" s="220" t="e">
        <f t="shared" si="674"/>
        <v>#DIV/0!</v>
      </c>
      <c r="N509" s="428"/>
      <c r="O509" s="283">
        <v>0</v>
      </c>
      <c r="P509" s="283">
        <v>0</v>
      </c>
      <c r="Q509" s="282">
        <f t="shared" si="675"/>
        <v>0</v>
      </c>
      <c r="R509" s="220" t="e">
        <f t="shared" si="676"/>
        <v>#DIV/0!</v>
      </c>
      <c r="S509" s="444"/>
      <c r="T509" s="445"/>
      <c r="U509" s="283">
        <v>0</v>
      </c>
      <c r="V509" s="283">
        <v>0</v>
      </c>
      <c r="W509" s="150">
        <f>IFERROR(((V509/U509)*1),0)</f>
        <v>0</v>
      </c>
      <c r="X509" s="443"/>
    </row>
    <row r="510" spans="1:24" ht="15.75" hidden="1" thickBot="1" x14ac:dyDescent="0.3">
      <c r="A510" s="437" t="s">
        <v>288</v>
      </c>
      <c r="B510" s="438"/>
      <c r="C510" s="439"/>
      <c r="D510" s="279"/>
      <c r="E510" s="280"/>
      <c r="F510" s="242">
        <f>SUM(F505:F509)</f>
        <v>0</v>
      </c>
      <c r="G510" s="241">
        <f t="shared" ref="G510:H510" si="678">SUM(G505:G509)</f>
        <v>0</v>
      </c>
      <c r="H510" s="152">
        <f t="shared" si="678"/>
        <v>0</v>
      </c>
      <c r="I510" s="221">
        <v>1</v>
      </c>
      <c r="J510" s="207">
        <f t="shared" ref="J510:L510" si="679">SUM(J505:J509)</f>
        <v>0</v>
      </c>
      <c r="K510" s="207">
        <f t="shared" si="679"/>
        <v>0</v>
      </c>
      <c r="L510" s="207">
        <f t="shared" si="679"/>
        <v>0</v>
      </c>
      <c r="M510" s="221">
        <v>1</v>
      </c>
      <c r="N510" s="207">
        <f>N505</f>
        <v>0</v>
      </c>
      <c r="O510" s="207">
        <f t="shared" ref="O510:Q510" si="680">SUM(O505:O509)</f>
        <v>0</v>
      </c>
      <c r="P510" s="207">
        <f t="shared" si="680"/>
        <v>0</v>
      </c>
      <c r="Q510" s="207">
        <f t="shared" si="680"/>
        <v>0</v>
      </c>
      <c r="R510" s="221">
        <v>1</v>
      </c>
      <c r="S510" s="207">
        <f>S505</f>
        <v>0</v>
      </c>
      <c r="T510" s="217">
        <f>T505</f>
        <v>0</v>
      </c>
      <c r="U510" s="211">
        <f>SUM(U505:U509)</f>
        <v>0</v>
      </c>
      <c r="V510" s="212">
        <f>SUM(V505:V509)</f>
        <v>0</v>
      </c>
      <c r="W510" s="153">
        <f>IFERROR(((V510/U510)*1),0)</f>
        <v>0</v>
      </c>
      <c r="X510" s="307">
        <f>IFERROR(((1-(1-T510)*W510)*1),0)</f>
        <v>1</v>
      </c>
    </row>
    <row r="511" spans="1:24" ht="15.75" hidden="1" thickBot="1" x14ac:dyDescent="0.3">
      <c r="A511" s="440">
        <f>A505+1</f>
        <v>85</v>
      </c>
      <c r="B511" s="441"/>
      <c r="C511" s="425"/>
      <c r="D511" s="425"/>
      <c r="E511" s="148" t="s">
        <v>283</v>
      </c>
      <c r="F511" s="239">
        <v>0</v>
      </c>
      <c r="G511" s="239">
        <v>0</v>
      </c>
      <c r="H511" s="149">
        <f>F511+G511</f>
        <v>0</v>
      </c>
      <c r="I511" s="220" t="e">
        <f>H511/$H$516</f>
        <v>#DIV/0!</v>
      </c>
      <c r="J511" s="283">
        <v>0</v>
      </c>
      <c r="K511" s="283">
        <v>0</v>
      </c>
      <c r="L511" s="282">
        <f>J511+K511</f>
        <v>0</v>
      </c>
      <c r="M511" s="220" t="e">
        <f>L511/$L$516</f>
        <v>#DIV/0!</v>
      </c>
      <c r="N511" s="428">
        <v>0</v>
      </c>
      <c r="O511" s="283">
        <v>0</v>
      </c>
      <c r="P511" s="283">
        <v>0</v>
      </c>
      <c r="Q511" s="282">
        <f>O511+P511</f>
        <v>0</v>
      </c>
      <c r="R511" s="220" t="e">
        <f>Q511/$Q$516</f>
        <v>#DIV/0!</v>
      </c>
      <c r="S511" s="444">
        <f>N516-Q516</f>
        <v>0</v>
      </c>
      <c r="T511" s="445">
        <f>IFERROR((S511/N516),0)</f>
        <v>0</v>
      </c>
      <c r="U511" s="283">
        <v>0</v>
      </c>
      <c r="V511" s="283">
        <v>0</v>
      </c>
      <c r="W511" s="150">
        <f>IFERROR(((V511/U511)*1),0)</f>
        <v>0</v>
      </c>
      <c r="X511" s="446"/>
    </row>
    <row r="512" spans="1:24" ht="15.75" hidden="1" thickBot="1" x14ac:dyDescent="0.3">
      <c r="A512" s="440"/>
      <c r="B512" s="441"/>
      <c r="C512" s="425"/>
      <c r="D512" s="425"/>
      <c r="E512" s="148" t="s">
        <v>284</v>
      </c>
      <c r="F512" s="239">
        <v>0</v>
      </c>
      <c r="G512" s="239">
        <v>0</v>
      </c>
      <c r="H512" s="149">
        <f t="shared" ref="H512:H515" si="681">F512+G512</f>
        <v>0</v>
      </c>
      <c r="I512" s="220" t="e">
        <f t="shared" ref="I512:I515" si="682">H512/$H$516</f>
        <v>#DIV/0!</v>
      </c>
      <c r="J512" s="283">
        <v>0</v>
      </c>
      <c r="K512" s="283">
        <v>0</v>
      </c>
      <c r="L512" s="282">
        <f t="shared" ref="L512:L515" si="683">J512+K512</f>
        <v>0</v>
      </c>
      <c r="M512" s="220" t="e">
        <f t="shared" ref="M512:M515" si="684">L512/$L$516</f>
        <v>#DIV/0!</v>
      </c>
      <c r="N512" s="428"/>
      <c r="O512" s="283">
        <v>0</v>
      </c>
      <c r="P512" s="283">
        <v>0</v>
      </c>
      <c r="Q512" s="282">
        <f t="shared" ref="Q512:Q515" si="685">O512+P512</f>
        <v>0</v>
      </c>
      <c r="R512" s="220" t="e">
        <f t="shared" ref="R512:R515" si="686">Q512/$Q$516</f>
        <v>#DIV/0!</v>
      </c>
      <c r="S512" s="444"/>
      <c r="T512" s="445"/>
      <c r="U512" s="283">
        <v>0</v>
      </c>
      <c r="V512" s="283">
        <v>0</v>
      </c>
      <c r="W512" s="150">
        <f t="shared" ref="W512:W513" si="687">IFERROR(((V512/U512)*1),0)</f>
        <v>0</v>
      </c>
      <c r="X512" s="442"/>
    </row>
    <row r="513" spans="1:24" ht="15.75" hidden="1" thickBot="1" x14ac:dyDescent="0.3">
      <c r="A513" s="440"/>
      <c r="B513" s="441"/>
      <c r="C513" s="425"/>
      <c r="D513" s="425"/>
      <c r="E513" s="148" t="s">
        <v>285</v>
      </c>
      <c r="F513" s="239">
        <v>0</v>
      </c>
      <c r="G513" s="239">
        <v>0</v>
      </c>
      <c r="H513" s="149">
        <f t="shared" si="681"/>
        <v>0</v>
      </c>
      <c r="I513" s="220" t="e">
        <f t="shared" si="682"/>
        <v>#DIV/0!</v>
      </c>
      <c r="J513" s="283">
        <v>0</v>
      </c>
      <c r="K513" s="283">
        <v>0</v>
      </c>
      <c r="L513" s="282">
        <f t="shared" si="683"/>
        <v>0</v>
      </c>
      <c r="M513" s="220" t="e">
        <f t="shared" si="684"/>
        <v>#DIV/0!</v>
      </c>
      <c r="N513" s="428"/>
      <c r="O513" s="283">
        <v>0</v>
      </c>
      <c r="P513" s="283">
        <v>0</v>
      </c>
      <c r="Q513" s="282">
        <f t="shared" si="685"/>
        <v>0</v>
      </c>
      <c r="R513" s="220" t="e">
        <f t="shared" si="686"/>
        <v>#DIV/0!</v>
      </c>
      <c r="S513" s="444"/>
      <c r="T513" s="445"/>
      <c r="U513" s="283">
        <v>0</v>
      </c>
      <c r="V513" s="283">
        <v>0</v>
      </c>
      <c r="W513" s="150">
        <f t="shared" si="687"/>
        <v>0</v>
      </c>
      <c r="X513" s="442"/>
    </row>
    <row r="514" spans="1:24" ht="15.75" hidden="1" thickBot="1" x14ac:dyDescent="0.3">
      <c r="A514" s="440"/>
      <c r="B514" s="441"/>
      <c r="C514" s="425"/>
      <c r="D514" s="425"/>
      <c r="E514" s="148" t="s">
        <v>286</v>
      </c>
      <c r="F514" s="239">
        <v>0</v>
      </c>
      <c r="G514" s="239">
        <v>0</v>
      </c>
      <c r="H514" s="149">
        <f t="shared" si="681"/>
        <v>0</v>
      </c>
      <c r="I514" s="220" t="e">
        <f t="shared" si="682"/>
        <v>#DIV/0!</v>
      </c>
      <c r="J514" s="283">
        <v>0</v>
      </c>
      <c r="K514" s="283">
        <v>0</v>
      </c>
      <c r="L514" s="282">
        <f t="shared" si="683"/>
        <v>0</v>
      </c>
      <c r="M514" s="220" t="e">
        <f t="shared" si="684"/>
        <v>#DIV/0!</v>
      </c>
      <c r="N514" s="428"/>
      <c r="O514" s="283">
        <v>0</v>
      </c>
      <c r="P514" s="283">
        <v>0</v>
      </c>
      <c r="Q514" s="282">
        <f t="shared" si="685"/>
        <v>0</v>
      </c>
      <c r="R514" s="220" t="e">
        <f t="shared" si="686"/>
        <v>#DIV/0!</v>
      </c>
      <c r="S514" s="444"/>
      <c r="T514" s="445"/>
      <c r="U514" s="283">
        <v>0</v>
      </c>
      <c r="V514" s="283">
        <v>0</v>
      </c>
      <c r="W514" s="150">
        <f>IFERROR(((V514/U514)*1),0)</f>
        <v>0</v>
      </c>
      <c r="X514" s="442"/>
    </row>
    <row r="515" spans="1:24" ht="15.75" hidden="1" thickBot="1" x14ac:dyDescent="0.3">
      <c r="A515" s="440"/>
      <c r="B515" s="441"/>
      <c r="C515" s="425"/>
      <c r="D515" s="425"/>
      <c r="E515" s="148" t="s">
        <v>287</v>
      </c>
      <c r="F515" s="239">
        <v>0</v>
      </c>
      <c r="G515" s="239">
        <v>0</v>
      </c>
      <c r="H515" s="149">
        <f t="shared" si="681"/>
        <v>0</v>
      </c>
      <c r="I515" s="220" t="e">
        <f t="shared" si="682"/>
        <v>#DIV/0!</v>
      </c>
      <c r="J515" s="283">
        <v>0</v>
      </c>
      <c r="K515" s="283">
        <v>0</v>
      </c>
      <c r="L515" s="282">
        <f t="shared" si="683"/>
        <v>0</v>
      </c>
      <c r="M515" s="220" t="e">
        <f t="shared" si="684"/>
        <v>#DIV/0!</v>
      </c>
      <c r="N515" s="428"/>
      <c r="O515" s="283">
        <v>0</v>
      </c>
      <c r="P515" s="283">
        <v>0</v>
      </c>
      <c r="Q515" s="282">
        <f t="shared" si="685"/>
        <v>0</v>
      </c>
      <c r="R515" s="220" t="e">
        <f t="shared" si="686"/>
        <v>#DIV/0!</v>
      </c>
      <c r="S515" s="444"/>
      <c r="T515" s="445"/>
      <c r="U515" s="283">
        <v>0</v>
      </c>
      <c r="V515" s="283">
        <v>0</v>
      </c>
      <c r="W515" s="150">
        <f>IFERROR(((V515/U515)*1),0)</f>
        <v>0</v>
      </c>
      <c r="X515" s="443"/>
    </row>
    <row r="516" spans="1:24" ht="15.75" hidden="1" thickBot="1" x14ac:dyDescent="0.3">
      <c r="A516" s="437" t="s">
        <v>288</v>
      </c>
      <c r="B516" s="438"/>
      <c r="C516" s="439"/>
      <c r="D516" s="279"/>
      <c r="E516" s="280"/>
      <c r="F516" s="242">
        <f>SUM(F511:F515)</f>
        <v>0</v>
      </c>
      <c r="G516" s="241">
        <f t="shared" ref="G516:H516" si="688">SUM(G511:G515)</f>
        <v>0</v>
      </c>
      <c r="H516" s="152">
        <f t="shared" si="688"/>
        <v>0</v>
      </c>
      <c r="I516" s="221">
        <v>1</v>
      </c>
      <c r="J516" s="207">
        <f t="shared" ref="J516:L516" si="689">SUM(J511:J515)</f>
        <v>0</v>
      </c>
      <c r="K516" s="207">
        <f t="shared" si="689"/>
        <v>0</v>
      </c>
      <c r="L516" s="207">
        <f t="shared" si="689"/>
        <v>0</v>
      </c>
      <c r="M516" s="221">
        <v>1</v>
      </c>
      <c r="N516" s="207">
        <f>N511</f>
        <v>0</v>
      </c>
      <c r="O516" s="207">
        <f t="shared" ref="O516:Q516" si="690">SUM(O511:O515)</f>
        <v>0</v>
      </c>
      <c r="P516" s="207">
        <f t="shared" si="690"/>
        <v>0</v>
      </c>
      <c r="Q516" s="207">
        <f t="shared" si="690"/>
        <v>0</v>
      </c>
      <c r="R516" s="221">
        <v>1</v>
      </c>
      <c r="S516" s="207">
        <f>S511</f>
        <v>0</v>
      </c>
      <c r="T516" s="217">
        <f>T511</f>
        <v>0</v>
      </c>
      <c r="U516" s="211">
        <f>SUM(U511:U515)</f>
        <v>0</v>
      </c>
      <c r="V516" s="212">
        <f>SUM(V511:V515)</f>
        <v>0</v>
      </c>
      <c r="W516" s="153">
        <f>IFERROR(((V516/U516)*1),0)</f>
        <v>0</v>
      </c>
      <c r="X516" s="307">
        <f>IFERROR(((1-(1-T516)*W516)*1),0)</f>
        <v>1</v>
      </c>
    </row>
    <row r="517" spans="1:24" ht="15.75" hidden="1" thickBot="1" x14ac:dyDescent="0.3">
      <c r="A517" s="440">
        <f>A511+1</f>
        <v>86</v>
      </c>
      <c r="B517" s="441"/>
      <c r="C517" s="425"/>
      <c r="D517" s="425"/>
      <c r="E517" s="148" t="s">
        <v>283</v>
      </c>
      <c r="F517" s="239">
        <v>0</v>
      </c>
      <c r="G517" s="239">
        <v>0</v>
      </c>
      <c r="H517" s="149">
        <f>F517+G517</f>
        <v>0</v>
      </c>
      <c r="I517" s="220" t="e">
        <f>H517/$H$522</f>
        <v>#DIV/0!</v>
      </c>
      <c r="J517" s="283">
        <v>0</v>
      </c>
      <c r="K517" s="283">
        <v>0</v>
      </c>
      <c r="L517" s="282">
        <f>J517+K517</f>
        <v>0</v>
      </c>
      <c r="M517" s="220" t="e">
        <f>L517/$L$522</f>
        <v>#DIV/0!</v>
      </c>
      <c r="N517" s="428">
        <v>0</v>
      </c>
      <c r="O517" s="283">
        <v>0</v>
      </c>
      <c r="P517" s="283">
        <v>0</v>
      </c>
      <c r="Q517" s="282">
        <f>O517+P517</f>
        <v>0</v>
      </c>
      <c r="R517" s="220" t="e">
        <f>Q517/$Q$522</f>
        <v>#DIV/0!</v>
      </c>
      <c r="S517" s="444">
        <f>N522-Q522</f>
        <v>0</v>
      </c>
      <c r="T517" s="445">
        <f>IFERROR((S517/N522),0)</f>
        <v>0</v>
      </c>
      <c r="U517" s="283">
        <v>0</v>
      </c>
      <c r="V517" s="283">
        <v>0</v>
      </c>
      <c r="W517" s="150">
        <f>IFERROR(((V517/U517)*1),0)</f>
        <v>0</v>
      </c>
      <c r="X517" s="446"/>
    </row>
    <row r="518" spans="1:24" ht="15.75" hidden="1" thickBot="1" x14ac:dyDescent="0.3">
      <c r="A518" s="440"/>
      <c r="B518" s="441"/>
      <c r="C518" s="425"/>
      <c r="D518" s="425"/>
      <c r="E518" s="148" t="s">
        <v>284</v>
      </c>
      <c r="F518" s="239">
        <v>0</v>
      </c>
      <c r="G518" s="239">
        <v>0</v>
      </c>
      <c r="H518" s="149">
        <f t="shared" ref="H518:H521" si="691">F518+G518</f>
        <v>0</v>
      </c>
      <c r="I518" s="220" t="e">
        <f t="shared" ref="I518:I521" si="692">H518/$H$522</f>
        <v>#DIV/0!</v>
      </c>
      <c r="J518" s="283">
        <v>0</v>
      </c>
      <c r="K518" s="283">
        <v>0</v>
      </c>
      <c r="L518" s="282">
        <f t="shared" ref="L518:L521" si="693">J518+K518</f>
        <v>0</v>
      </c>
      <c r="M518" s="220" t="e">
        <f t="shared" ref="M518:M521" si="694">L518/$L$522</f>
        <v>#DIV/0!</v>
      </c>
      <c r="N518" s="428"/>
      <c r="O518" s="283">
        <v>0</v>
      </c>
      <c r="P518" s="283">
        <v>0</v>
      </c>
      <c r="Q518" s="282">
        <f t="shared" ref="Q518:Q521" si="695">O518+P518</f>
        <v>0</v>
      </c>
      <c r="R518" s="220" t="e">
        <f t="shared" ref="R518:R521" si="696">Q518/$Q$522</f>
        <v>#DIV/0!</v>
      </c>
      <c r="S518" s="444"/>
      <c r="T518" s="445"/>
      <c r="U518" s="283">
        <v>0</v>
      </c>
      <c r="V518" s="283">
        <v>0</v>
      </c>
      <c r="W518" s="150">
        <f t="shared" ref="W518:W519" si="697">IFERROR(((V518/U518)*1),0)</f>
        <v>0</v>
      </c>
      <c r="X518" s="442"/>
    </row>
    <row r="519" spans="1:24" ht="15.75" hidden="1" thickBot="1" x14ac:dyDescent="0.3">
      <c r="A519" s="440"/>
      <c r="B519" s="441"/>
      <c r="C519" s="425"/>
      <c r="D519" s="425"/>
      <c r="E519" s="148" t="s">
        <v>285</v>
      </c>
      <c r="F519" s="239">
        <v>0</v>
      </c>
      <c r="G519" s="239">
        <v>0</v>
      </c>
      <c r="H519" s="149">
        <f t="shared" si="691"/>
        <v>0</v>
      </c>
      <c r="I519" s="220" t="e">
        <f t="shared" si="692"/>
        <v>#DIV/0!</v>
      </c>
      <c r="J519" s="283">
        <v>0</v>
      </c>
      <c r="K519" s="283">
        <v>0</v>
      </c>
      <c r="L519" s="282">
        <f t="shared" si="693"/>
        <v>0</v>
      </c>
      <c r="M519" s="220" t="e">
        <f t="shared" si="694"/>
        <v>#DIV/0!</v>
      </c>
      <c r="N519" s="428"/>
      <c r="O519" s="283">
        <v>0</v>
      </c>
      <c r="P519" s="283">
        <v>0</v>
      </c>
      <c r="Q519" s="282">
        <f t="shared" si="695"/>
        <v>0</v>
      </c>
      <c r="R519" s="220" t="e">
        <f t="shared" si="696"/>
        <v>#DIV/0!</v>
      </c>
      <c r="S519" s="444"/>
      <c r="T519" s="445"/>
      <c r="U519" s="283">
        <v>0</v>
      </c>
      <c r="V519" s="283">
        <v>0</v>
      </c>
      <c r="W519" s="150">
        <f t="shared" si="697"/>
        <v>0</v>
      </c>
      <c r="X519" s="442"/>
    </row>
    <row r="520" spans="1:24" ht="15.75" hidden="1" thickBot="1" x14ac:dyDescent="0.3">
      <c r="A520" s="440"/>
      <c r="B520" s="441"/>
      <c r="C520" s="425"/>
      <c r="D520" s="425"/>
      <c r="E520" s="148" t="s">
        <v>286</v>
      </c>
      <c r="F520" s="239">
        <v>0</v>
      </c>
      <c r="G520" s="239">
        <v>0</v>
      </c>
      <c r="H520" s="149">
        <f t="shared" si="691"/>
        <v>0</v>
      </c>
      <c r="I520" s="220" t="e">
        <f t="shared" si="692"/>
        <v>#DIV/0!</v>
      </c>
      <c r="J520" s="283">
        <v>0</v>
      </c>
      <c r="K520" s="283">
        <v>0</v>
      </c>
      <c r="L520" s="282">
        <f t="shared" si="693"/>
        <v>0</v>
      </c>
      <c r="M520" s="220" t="e">
        <f t="shared" si="694"/>
        <v>#DIV/0!</v>
      </c>
      <c r="N520" s="428"/>
      <c r="O520" s="283">
        <v>0</v>
      </c>
      <c r="P520" s="283">
        <v>0</v>
      </c>
      <c r="Q520" s="282">
        <f t="shared" si="695"/>
        <v>0</v>
      </c>
      <c r="R520" s="220" t="e">
        <f t="shared" si="696"/>
        <v>#DIV/0!</v>
      </c>
      <c r="S520" s="444"/>
      <c r="T520" s="445"/>
      <c r="U520" s="283">
        <v>0</v>
      </c>
      <c r="V520" s="283">
        <v>0</v>
      </c>
      <c r="W520" s="150">
        <f>IFERROR(((V520/U520)*1),0)</f>
        <v>0</v>
      </c>
      <c r="X520" s="442"/>
    </row>
    <row r="521" spans="1:24" ht="15.75" hidden="1" thickBot="1" x14ac:dyDescent="0.3">
      <c r="A521" s="440"/>
      <c r="B521" s="441"/>
      <c r="C521" s="425"/>
      <c r="D521" s="425"/>
      <c r="E521" s="148" t="s">
        <v>287</v>
      </c>
      <c r="F521" s="239">
        <v>0</v>
      </c>
      <c r="G521" s="239">
        <v>0</v>
      </c>
      <c r="H521" s="149">
        <f t="shared" si="691"/>
        <v>0</v>
      </c>
      <c r="I521" s="220" t="e">
        <f t="shared" si="692"/>
        <v>#DIV/0!</v>
      </c>
      <c r="J521" s="283">
        <v>0</v>
      </c>
      <c r="K521" s="283">
        <v>0</v>
      </c>
      <c r="L521" s="282">
        <f t="shared" si="693"/>
        <v>0</v>
      </c>
      <c r="M521" s="220" t="e">
        <f t="shared" si="694"/>
        <v>#DIV/0!</v>
      </c>
      <c r="N521" s="428"/>
      <c r="O521" s="283">
        <v>0</v>
      </c>
      <c r="P521" s="283">
        <v>0</v>
      </c>
      <c r="Q521" s="282">
        <f t="shared" si="695"/>
        <v>0</v>
      </c>
      <c r="R521" s="220" t="e">
        <f t="shared" si="696"/>
        <v>#DIV/0!</v>
      </c>
      <c r="S521" s="444"/>
      <c r="T521" s="445"/>
      <c r="U521" s="283">
        <v>0</v>
      </c>
      <c r="V521" s="283">
        <v>0</v>
      </c>
      <c r="W521" s="150">
        <f>IFERROR(((V521/U521)*1),0)</f>
        <v>0</v>
      </c>
      <c r="X521" s="443"/>
    </row>
    <row r="522" spans="1:24" ht="15.75" hidden="1" thickBot="1" x14ac:dyDescent="0.3">
      <c r="A522" s="437" t="s">
        <v>288</v>
      </c>
      <c r="B522" s="438"/>
      <c r="C522" s="439"/>
      <c r="D522" s="279"/>
      <c r="E522" s="280"/>
      <c r="F522" s="242">
        <f>SUM(F517:F521)</f>
        <v>0</v>
      </c>
      <c r="G522" s="241">
        <f t="shared" ref="G522:H522" si="698">SUM(G517:G521)</f>
        <v>0</v>
      </c>
      <c r="H522" s="152">
        <f t="shared" si="698"/>
        <v>0</v>
      </c>
      <c r="I522" s="221">
        <v>1</v>
      </c>
      <c r="J522" s="207">
        <f t="shared" ref="J522:L522" si="699">SUM(J517:J521)</f>
        <v>0</v>
      </c>
      <c r="K522" s="207">
        <f t="shared" si="699"/>
        <v>0</v>
      </c>
      <c r="L522" s="207">
        <f t="shared" si="699"/>
        <v>0</v>
      </c>
      <c r="M522" s="221">
        <v>1</v>
      </c>
      <c r="N522" s="207">
        <f>N517</f>
        <v>0</v>
      </c>
      <c r="O522" s="207">
        <f t="shared" ref="O522:Q522" si="700">SUM(O517:O521)</f>
        <v>0</v>
      </c>
      <c r="P522" s="207">
        <f t="shared" si="700"/>
        <v>0</v>
      </c>
      <c r="Q522" s="207">
        <f t="shared" si="700"/>
        <v>0</v>
      </c>
      <c r="R522" s="221">
        <v>1</v>
      </c>
      <c r="S522" s="207">
        <f>S517</f>
        <v>0</v>
      </c>
      <c r="T522" s="217">
        <f>T517</f>
        <v>0</v>
      </c>
      <c r="U522" s="211">
        <f>SUM(U517:U521)</f>
        <v>0</v>
      </c>
      <c r="V522" s="212">
        <f>SUM(V517:V521)</f>
        <v>0</v>
      </c>
      <c r="W522" s="153">
        <f>IFERROR(((V522/U522)*1),0)</f>
        <v>0</v>
      </c>
      <c r="X522" s="307">
        <f>IFERROR(((1-(1-T522)*W522)*1),0)</f>
        <v>1</v>
      </c>
    </row>
    <row r="523" spans="1:24" ht="15.75" hidden="1" thickBot="1" x14ac:dyDescent="0.3">
      <c r="A523" s="440">
        <f>A517+1</f>
        <v>87</v>
      </c>
      <c r="B523" s="441"/>
      <c r="C523" s="425"/>
      <c r="D523" s="425"/>
      <c r="E523" s="148" t="s">
        <v>283</v>
      </c>
      <c r="F523" s="239">
        <v>0</v>
      </c>
      <c r="G523" s="239">
        <v>0</v>
      </c>
      <c r="H523" s="149">
        <f>F523+G523</f>
        <v>0</v>
      </c>
      <c r="I523" s="220" t="e">
        <f>H523/$H$528</f>
        <v>#DIV/0!</v>
      </c>
      <c r="J523" s="283">
        <v>0</v>
      </c>
      <c r="K523" s="283">
        <v>0</v>
      </c>
      <c r="L523" s="282">
        <f>J523+K523</f>
        <v>0</v>
      </c>
      <c r="M523" s="220" t="e">
        <f>L523/$L$528</f>
        <v>#DIV/0!</v>
      </c>
      <c r="N523" s="428">
        <v>0</v>
      </c>
      <c r="O523" s="283">
        <v>0</v>
      </c>
      <c r="P523" s="283">
        <v>0</v>
      </c>
      <c r="Q523" s="282">
        <f>O523+P523</f>
        <v>0</v>
      </c>
      <c r="R523" s="220" t="e">
        <f>Q523/$Q$528</f>
        <v>#DIV/0!</v>
      </c>
      <c r="S523" s="444">
        <f>N528-Q528</f>
        <v>0</v>
      </c>
      <c r="T523" s="445">
        <f>IFERROR((S523/N528),0)</f>
        <v>0</v>
      </c>
      <c r="U523" s="283">
        <v>0</v>
      </c>
      <c r="V523" s="283">
        <v>0</v>
      </c>
      <c r="W523" s="150">
        <f>IFERROR(((V523/U523)*1),0)</f>
        <v>0</v>
      </c>
      <c r="X523" s="446"/>
    </row>
    <row r="524" spans="1:24" ht="15.75" hidden="1" thickBot="1" x14ac:dyDescent="0.3">
      <c r="A524" s="440"/>
      <c r="B524" s="441"/>
      <c r="C524" s="425"/>
      <c r="D524" s="425"/>
      <c r="E524" s="148" t="s">
        <v>284</v>
      </c>
      <c r="F524" s="239">
        <v>0</v>
      </c>
      <c r="G524" s="239">
        <v>0</v>
      </c>
      <c r="H524" s="149">
        <f t="shared" ref="H524:H527" si="701">F524+G524</f>
        <v>0</v>
      </c>
      <c r="I524" s="220" t="e">
        <f t="shared" ref="I524:I527" si="702">H524/$H$528</f>
        <v>#DIV/0!</v>
      </c>
      <c r="J524" s="283">
        <v>0</v>
      </c>
      <c r="K524" s="283">
        <v>0</v>
      </c>
      <c r="L524" s="282">
        <f t="shared" ref="L524:L527" si="703">J524+K524</f>
        <v>0</v>
      </c>
      <c r="M524" s="220" t="e">
        <f t="shared" ref="M524:M527" si="704">L524/$L$528</f>
        <v>#DIV/0!</v>
      </c>
      <c r="N524" s="428"/>
      <c r="O524" s="283">
        <v>0</v>
      </c>
      <c r="P524" s="283">
        <v>0</v>
      </c>
      <c r="Q524" s="282">
        <f t="shared" ref="Q524:Q527" si="705">O524+P524</f>
        <v>0</v>
      </c>
      <c r="R524" s="220" t="e">
        <f t="shared" ref="R524:R527" si="706">Q524/$Q$528</f>
        <v>#DIV/0!</v>
      </c>
      <c r="S524" s="444"/>
      <c r="T524" s="445"/>
      <c r="U524" s="283">
        <v>0</v>
      </c>
      <c r="V524" s="283">
        <v>0</v>
      </c>
      <c r="W524" s="150">
        <f t="shared" ref="W524:W525" si="707">IFERROR(((V524/U524)*1),0)</f>
        <v>0</v>
      </c>
      <c r="X524" s="442"/>
    </row>
    <row r="525" spans="1:24" ht="15.75" hidden="1" thickBot="1" x14ac:dyDescent="0.3">
      <c r="A525" s="440"/>
      <c r="B525" s="441"/>
      <c r="C525" s="425"/>
      <c r="D525" s="425"/>
      <c r="E525" s="148" t="s">
        <v>285</v>
      </c>
      <c r="F525" s="239">
        <v>0</v>
      </c>
      <c r="G525" s="239">
        <v>0</v>
      </c>
      <c r="H525" s="149">
        <f t="shared" si="701"/>
        <v>0</v>
      </c>
      <c r="I525" s="220" t="e">
        <f t="shared" si="702"/>
        <v>#DIV/0!</v>
      </c>
      <c r="J525" s="283">
        <v>0</v>
      </c>
      <c r="K525" s="283">
        <v>0</v>
      </c>
      <c r="L525" s="282">
        <f t="shared" si="703"/>
        <v>0</v>
      </c>
      <c r="M525" s="220" t="e">
        <f t="shared" si="704"/>
        <v>#DIV/0!</v>
      </c>
      <c r="N525" s="428"/>
      <c r="O525" s="283">
        <v>0</v>
      </c>
      <c r="P525" s="283">
        <v>0</v>
      </c>
      <c r="Q525" s="282">
        <f t="shared" si="705"/>
        <v>0</v>
      </c>
      <c r="R525" s="220" t="e">
        <f t="shared" si="706"/>
        <v>#DIV/0!</v>
      </c>
      <c r="S525" s="444"/>
      <c r="T525" s="445"/>
      <c r="U525" s="283">
        <v>0</v>
      </c>
      <c r="V525" s="283">
        <v>0</v>
      </c>
      <c r="W525" s="150">
        <f t="shared" si="707"/>
        <v>0</v>
      </c>
      <c r="X525" s="442"/>
    </row>
    <row r="526" spans="1:24" ht="15.75" hidden="1" thickBot="1" x14ac:dyDescent="0.3">
      <c r="A526" s="440"/>
      <c r="B526" s="441"/>
      <c r="C526" s="425"/>
      <c r="D526" s="425"/>
      <c r="E526" s="148" t="s">
        <v>286</v>
      </c>
      <c r="F526" s="239">
        <v>0</v>
      </c>
      <c r="G526" s="239">
        <v>0</v>
      </c>
      <c r="H526" s="149">
        <f t="shared" si="701"/>
        <v>0</v>
      </c>
      <c r="I526" s="220" t="e">
        <f t="shared" si="702"/>
        <v>#DIV/0!</v>
      </c>
      <c r="J526" s="283">
        <v>0</v>
      </c>
      <c r="K526" s="283">
        <v>0</v>
      </c>
      <c r="L526" s="282">
        <f t="shared" si="703"/>
        <v>0</v>
      </c>
      <c r="M526" s="220" t="e">
        <f t="shared" si="704"/>
        <v>#DIV/0!</v>
      </c>
      <c r="N526" s="428"/>
      <c r="O526" s="283">
        <v>0</v>
      </c>
      <c r="P526" s="283">
        <v>0</v>
      </c>
      <c r="Q526" s="282">
        <f t="shared" si="705"/>
        <v>0</v>
      </c>
      <c r="R526" s="220" t="e">
        <f t="shared" si="706"/>
        <v>#DIV/0!</v>
      </c>
      <c r="S526" s="444"/>
      <c r="T526" s="445"/>
      <c r="U526" s="283">
        <v>0</v>
      </c>
      <c r="V526" s="283">
        <v>0</v>
      </c>
      <c r="W526" s="150">
        <f>IFERROR(((V526/U526)*1),0)</f>
        <v>0</v>
      </c>
      <c r="X526" s="442"/>
    </row>
    <row r="527" spans="1:24" ht="15.75" hidden="1" thickBot="1" x14ac:dyDescent="0.3">
      <c r="A527" s="440"/>
      <c r="B527" s="441"/>
      <c r="C527" s="425"/>
      <c r="D527" s="425"/>
      <c r="E527" s="148" t="s">
        <v>287</v>
      </c>
      <c r="F527" s="239">
        <v>0</v>
      </c>
      <c r="G527" s="239">
        <v>0</v>
      </c>
      <c r="H527" s="149">
        <f t="shared" si="701"/>
        <v>0</v>
      </c>
      <c r="I527" s="220" t="e">
        <f t="shared" si="702"/>
        <v>#DIV/0!</v>
      </c>
      <c r="J527" s="283">
        <v>0</v>
      </c>
      <c r="K527" s="283">
        <v>0</v>
      </c>
      <c r="L527" s="282">
        <f t="shared" si="703"/>
        <v>0</v>
      </c>
      <c r="M527" s="220" t="e">
        <f t="shared" si="704"/>
        <v>#DIV/0!</v>
      </c>
      <c r="N527" s="428"/>
      <c r="O527" s="283">
        <v>0</v>
      </c>
      <c r="P527" s="283">
        <v>0</v>
      </c>
      <c r="Q527" s="282">
        <f t="shared" si="705"/>
        <v>0</v>
      </c>
      <c r="R527" s="220" t="e">
        <f t="shared" si="706"/>
        <v>#DIV/0!</v>
      </c>
      <c r="S527" s="444"/>
      <c r="T527" s="445"/>
      <c r="U527" s="283">
        <v>0</v>
      </c>
      <c r="V527" s="283">
        <v>0</v>
      </c>
      <c r="W527" s="150">
        <f>IFERROR(((V527/U527)*1),0)</f>
        <v>0</v>
      </c>
      <c r="X527" s="443"/>
    </row>
    <row r="528" spans="1:24" ht="15.75" hidden="1" thickBot="1" x14ac:dyDescent="0.3">
      <c r="A528" s="437" t="s">
        <v>288</v>
      </c>
      <c r="B528" s="438"/>
      <c r="C528" s="439"/>
      <c r="D528" s="279"/>
      <c r="E528" s="280"/>
      <c r="F528" s="242">
        <f>SUM(F523:F527)</f>
        <v>0</v>
      </c>
      <c r="G528" s="241">
        <f t="shared" ref="G528:H528" si="708">SUM(G523:G527)</f>
        <v>0</v>
      </c>
      <c r="H528" s="152">
        <f t="shared" si="708"/>
        <v>0</v>
      </c>
      <c r="I528" s="221">
        <v>1</v>
      </c>
      <c r="J528" s="207">
        <f t="shared" ref="J528:L528" si="709">SUM(J523:J527)</f>
        <v>0</v>
      </c>
      <c r="K528" s="207">
        <f t="shared" si="709"/>
        <v>0</v>
      </c>
      <c r="L528" s="207">
        <f t="shared" si="709"/>
        <v>0</v>
      </c>
      <c r="M528" s="221">
        <v>1</v>
      </c>
      <c r="N528" s="207">
        <f>N523</f>
        <v>0</v>
      </c>
      <c r="O528" s="207">
        <f t="shared" ref="O528:Q528" si="710">SUM(O523:O527)</f>
        <v>0</v>
      </c>
      <c r="P528" s="207">
        <f t="shared" si="710"/>
        <v>0</v>
      </c>
      <c r="Q528" s="207">
        <f t="shared" si="710"/>
        <v>0</v>
      </c>
      <c r="R528" s="221">
        <v>1</v>
      </c>
      <c r="S528" s="207">
        <f>S523</f>
        <v>0</v>
      </c>
      <c r="T528" s="217">
        <f>T523</f>
        <v>0</v>
      </c>
      <c r="U528" s="211">
        <f>SUM(U523:U527)</f>
        <v>0</v>
      </c>
      <c r="V528" s="212">
        <f>SUM(V523:V527)</f>
        <v>0</v>
      </c>
      <c r="W528" s="153">
        <f>IFERROR(((V528/U528)*1),0)</f>
        <v>0</v>
      </c>
      <c r="X528" s="307">
        <f>IFERROR(((1-(1-T528)*W528)*1),0)</f>
        <v>1</v>
      </c>
    </row>
    <row r="529" spans="1:24" ht="15.75" hidden="1" thickBot="1" x14ac:dyDescent="0.3">
      <c r="A529" s="440">
        <f>A523+1</f>
        <v>88</v>
      </c>
      <c r="B529" s="441"/>
      <c r="C529" s="425"/>
      <c r="D529" s="425"/>
      <c r="E529" s="148" t="s">
        <v>283</v>
      </c>
      <c r="F529" s="239">
        <v>0</v>
      </c>
      <c r="G529" s="239">
        <v>0</v>
      </c>
      <c r="H529" s="149">
        <f>F529+G529</f>
        <v>0</v>
      </c>
      <c r="I529" s="220" t="e">
        <f>H529/$H$534</f>
        <v>#DIV/0!</v>
      </c>
      <c r="J529" s="283">
        <v>0</v>
      </c>
      <c r="K529" s="283">
        <v>0</v>
      </c>
      <c r="L529" s="282">
        <f>J529+K529</f>
        <v>0</v>
      </c>
      <c r="M529" s="220" t="e">
        <f>L529/$L$534</f>
        <v>#DIV/0!</v>
      </c>
      <c r="N529" s="428">
        <v>0</v>
      </c>
      <c r="O529" s="283">
        <v>0</v>
      </c>
      <c r="P529" s="283">
        <v>0</v>
      </c>
      <c r="Q529" s="282">
        <f>O529+P529</f>
        <v>0</v>
      </c>
      <c r="R529" s="220" t="e">
        <f>Q529/$Q$534</f>
        <v>#DIV/0!</v>
      </c>
      <c r="S529" s="444">
        <f>N534-Q534</f>
        <v>0</v>
      </c>
      <c r="T529" s="445">
        <f>IFERROR((S529/N534),0)</f>
        <v>0</v>
      </c>
      <c r="U529" s="283">
        <v>0</v>
      </c>
      <c r="V529" s="283">
        <v>0</v>
      </c>
      <c r="W529" s="150">
        <f>IFERROR(((V529/U529)*1),0)</f>
        <v>0</v>
      </c>
      <c r="X529" s="446"/>
    </row>
    <row r="530" spans="1:24" ht="15.75" hidden="1" thickBot="1" x14ac:dyDescent="0.3">
      <c r="A530" s="440"/>
      <c r="B530" s="441"/>
      <c r="C530" s="425"/>
      <c r="D530" s="425"/>
      <c r="E530" s="148" t="s">
        <v>284</v>
      </c>
      <c r="F530" s="239">
        <v>0</v>
      </c>
      <c r="G530" s="239">
        <v>0</v>
      </c>
      <c r="H530" s="149">
        <f t="shared" ref="H530:H533" si="711">F530+G530</f>
        <v>0</v>
      </c>
      <c r="I530" s="220" t="e">
        <f t="shared" ref="I530:I533" si="712">H530/$H$534</f>
        <v>#DIV/0!</v>
      </c>
      <c r="J530" s="283">
        <v>0</v>
      </c>
      <c r="K530" s="283">
        <v>0</v>
      </c>
      <c r="L530" s="282">
        <f t="shared" ref="L530:L533" si="713">J530+K530</f>
        <v>0</v>
      </c>
      <c r="M530" s="220" t="e">
        <f t="shared" ref="M530:M533" si="714">L530/$L$534</f>
        <v>#DIV/0!</v>
      </c>
      <c r="N530" s="428"/>
      <c r="O530" s="283">
        <v>0</v>
      </c>
      <c r="P530" s="283">
        <v>0</v>
      </c>
      <c r="Q530" s="282">
        <f t="shared" ref="Q530:Q533" si="715">O530+P530</f>
        <v>0</v>
      </c>
      <c r="R530" s="220" t="e">
        <f t="shared" ref="R530:R533" si="716">Q530/$Q$534</f>
        <v>#DIV/0!</v>
      </c>
      <c r="S530" s="444"/>
      <c r="T530" s="445"/>
      <c r="U530" s="283">
        <v>0</v>
      </c>
      <c r="V530" s="283">
        <v>0</v>
      </c>
      <c r="W530" s="150">
        <f t="shared" ref="W530:W531" si="717">IFERROR(((V530/U530)*1),0)</f>
        <v>0</v>
      </c>
      <c r="X530" s="442"/>
    </row>
    <row r="531" spans="1:24" ht="15.75" hidden="1" thickBot="1" x14ac:dyDescent="0.3">
      <c r="A531" s="440"/>
      <c r="B531" s="441"/>
      <c r="C531" s="425"/>
      <c r="D531" s="425"/>
      <c r="E531" s="148" t="s">
        <v>285</v>
      </c>
      <c r="F531" s="239">
        <v>0</v>
      </c>
      <c r="G531" s="239">
        <v>0</v>
      </c>
      <c r="H531" s="149">
        <f t="shared" si="711"/>
        <v>0</v>
      </c>
      <c r="I531" s="220" t="e">
        <f t="shared" si="712"/>
        <v>#DIV/0!</v>
      </c>
      <c r="J531" s="283">
        <v>0</v>
      </c>
      <c r="K531" s="283">
        <v>0</v>
      </c>
      <c r="L531" s="282">
        <f t="shared" si="713"/>
        <v>0</v>
      </c>
      <c r="M531" s="220" t="e">
        <f t="shared" si="714"/>
        <v>#DIV/0!</v>
      </c>
      <c r="N531" s="428"/>
      <c r="O531" s="283">
        <v>0</v>
      </c>
      <c r="P531" s="283">
        <v>0</v>
      </c>
      <c r="Q531" s="282">
        <f t="shared" si="715"/>
        <v>0</v>
      </c>
      <c r="R531" s="220" t="e">
        <f t="shared" si="716"/>
        <v>#DIV/0!</v>
      </c>
      <c r="S531" s="444"/>
      <c r="T531" s="445"/>
      <c r="U531" s="283">
        <v>0</v>
      </c>
      <c r="V531" s="283">
        <v>0</v>
      </c>
      <c r="W531" s="150">
        <f t="shared" si="717"/>
        <v>0</v>
      </c>
      <c r="X531" s="442"/>
    </row>
    <row r="532" spans="1:24" ht="15.75" hidden="1" thickBot="1" x14ac:dyDescent="0.3">
      <c r="A532" s="440"/>
      <c r="B532" s="441"/>
      <c r="C532" s="425"/>
      <c r="D532" s="425"/>
      <c r="E532" s="148" t="s">
        <v>286</v>
      </c>
      <c r="F532" s="239">
        <v>0</v>
      </c>
      <c r="G532" s="239">
        <v>0</v>
      </c>
      <c r="H532" s="149">
        <f t="shared" si="711"/>
        <v>0</v>
      </c>
      <c r="I532" s="220" t="e">
        <f t="shared" si="712"/>
        <v>#DIV/0!</v>
      </c>
      <c r="J532" s="283">
        <v>0</v>
      </c>
      <c r="K532" s="283">
        <v>0</v>
      </c>
      <c r="L532" s="282">
        <f t="shared" si="713"/>
        <v>0</v>
      </c>
      <c r="M532" s="220" t="e">
        <f t="shared" si="714"/>
        <v>#DIV/0!</v>
      </c>
      <c r="N532" s="428"/>
      <c r="O532" s="283">
        <v>0</v>
      </c>
      <c r="P532" s="283">
        <v>0</v>
      </c>
      <c r="Q532" s="282">
        <f t="shared" si="715"/>
        <v>0</v>
      </c>
      <c r="R532" s="220" t="e">
        <f t="shared" si="716"/>
        <v>#DIV/0!</v>
      </c>
      <c r="S532" s="444"/>
      <c r="T532" s="445"/>
      <c r="U532" s="283">
        <v>0</v>
      </c>
      <c r="V532" s="283">
        <v>0</v>
      </c>
      <c r="W532" s="150">
        <f>IFERROR(((V532/U532)*1),0)</f>
        <v>0</v>
      </c>
      <c r="X532" s="442"/>
    </row>
    <row r="533" spans="1:24" ht="15.75" hidden="1" thickBot="1" x14ac:dyDescent="0.3">
      <c r="A533" s="440"/>
      <c r="B533" s="441"/>
      <c r="C533" s="425"/>
      <c r="D533" s="425"/>
      <c r="E533" s="148" t="s">
        <v>287</v>
      </c>
      <c r="F533" s="239">
        <v>0</v>
      </c>
      <c r="G533" s="239">
        <v>0</v>
      </c>
      <c r="H533" s="149">
        <f t="shared" si="711"/>
        <v>0</v>
      </c>
      <c r="I533" s="220" t="e">
        <f t="shared" si="712"/>
        <v>#DIV/0!</v>
      </c>
      <c r="J533" s="283">
        <v>0</v>
      </c>
      <c r="K533" s="283">
        <v>0</v>
      </c>
      <c r="L533" s="282">
        <f t="shared" si="713"/>
        <v>0</v>
      </c>
      <c r="M533" s="220" t="e">
        <f t="shared" si="714"/>
        <v>#DIV/0!</v>
      </c>
      <c r="N533" s="428"/>
      <c r="O533" s="283">
        <v>0</v>
      </c>
      <c r="P533" s="283">
        <v>0</v>
      </c>
      <c r="Q533" s="282">
        <f t="shared" si="715"/>
        <v>0</v>
      </c>
      <c r="R533" s="220" t="e">
        <f t="shared" si="716"/>
        <v>#DIV/0!</v>
      </c>
      <c r="S533" s="444"/>
      <c r="T533" s="445"/>
      <c r="U533" s="283">
        <v>0</v>
      </c>
      <c r="V533" s="283">
        <v>0</v>
      </c>
      <c r="W533" s="150">
        <f>IFERROR(((V533/U533)*1),0)</f>
        <v>0</v>
      </c>
      <c r="X533" s="443"/>
    </row>
    <row r="534" spans="1:24" ht="15.75" hidden="1" thickBot="1" x14ac:dyDescent="0.3">
      <c r="A534" s="437" t="s">
        <v>288</v>
      </c>
      <c r="B534" s="438"/>
      <c r="C534" s="439"/>
      <c r="D534" s="279"/>
      <c r="E534" s="280"/>
      <c r="F534" s="242">
        <f>SUM(F529:F533)</f>
        <v>0</v>
      </c>
      <c r="G534" s="241">
        <f t="shared" ref="G534:H534" si="718">SUM(G529:G533)</f>
        <v>0</v>
      </c>
      <c r="H534" s="152">
        <f t="shared" si="718"/>
        <v>0</v>
      </c>
      <c r="I534" s="221">
        <v>1</v>
      </c>
      <c r="J534" s="207">
        <f t="shared" ref="J534:L534" si="719">SUM(J529:J533)</f>
        <v>0</v>
      </c>
      <c r="K534" s="207">
        <f t="shared" si="719"/>
        <v>0</v>
      </c>
      <c r="L534" s="207">
        <f t="shared" si="719"/>
        <v>0</v>
      </c>
      <c r="M534" s="221">
        <v>1</v>
      </c>
      <c r="N534" s="207">
        <f>N529</f>
        <v>0</v>
      </c>
      <c r="O534" s="207">
        <f t="shared" ref="O534:Q534" si="720">SUM(O529:O533)</f>
        <v>0</v>
      </c>
      <c r="P534" s="207">
        <f t="shared" si="720"/>
        <v>0</v>
      </c>
      <c r="Q534" s="207">
        <f t="shared" si="720"/>
        <v>0</v>
      </c>
      <c r="R534" s="221">
        <v>1</v>
      </c>
      <c r="S534" s="207">
        <f>S529</f>
        <v>0</v>
      </c>
      <c r="T534" s="217">
        <f>T529</f>
        <v>0</v>
      </c>
      <c r="U534" s="211">
        <f>SUM(U529:U533)</f>
        <v>0</v>
      </c>
      <c r="V534" s="212">
        <f>SUM(V529:V533)</f>
        <v>0</v>
      </c>
      <c r="W534" s="153">
        <f>IFERROR(((V534/U534)*1),0)</f>
        <v>0</v>
      </c>
      <c r="X534" s="307">
        <f>IFERROR(((1-(1-T534)*W534)*1),0)</f>
        <v>1</v>
      </c>
    </row>
    <row r="535" spans="1:24" ht="15.75" hidden="1" thickBot="1" x14ac:dyDescent="0.3">
      <c r="A535" s="440">
        <f>A529+1</f>
        <v>89</v>
      </c>
      <c r="B535" s="441"/>
      <c r="C535" s="425"/>
      <c r="D535" s="425"/>
      <c r="E535" s="148" t="s">
        <v>283</v>
      </c>
      <c r="F535" s="239">
        <v>0</v>
      </c>
      <c r="G535" s="239">
        <v>0</v>
      </c>
      <c r="H535" s="149">
        <f>F535+G535</f>
        <v>0</v>
      </c>
      <c r="I535" s="220" t="e">
        <f>H535/$H$540</f>
        <v>#DIV/0!</v>
      </c>
      <c r="J535" s="283">
        <v>0</v>
      </c>
      <c r="K535" s="283">
        <v>0</v>
      </c>
      <c r="L535" s="282">
        <f>J535+K535</f>
        <v>0</v>
      </c>
      <c r="M535" s="220" t="e">
        <f>L535/$L$540</f>
        <v>#DIV/0!</v>
      </c>
      <c r="N535" s="428">
        <v>0</v>
      </c>
      <c r="O535" s="283">
        <v>0</v>
      </c>
      <c r="P535" s="283">
        <v>0</v>
      </c>
      <c r="Q535" s="282">
        <f>O535+P535</f>
        <v>0</v>
      </c>
      <c r="R535" s="220" t="e">
        <f>Q535/$Q$540</f>
        <v>#DIV/0!</v>
      </c>
      <c r="S535" s="444">
        <f>N540-Q540</f>
        <v>0</v>
      </c>
      <c r="T535" s="445">
        <f>IFERROR((S535/N540),0)</f>
        <v>0</v>
      </c>
      <c r="U535" s="283">
        <v>0</v>
      </c>
      <c r="V535" s="283">
        <v>0</v>
      </c>
      <c r="W535" s="150">
        <f>IFERROR(((V535/U535)*1),0)</f>
        <v>0</v>
      </c>
      <c r="X535" s="446"/>
    </row>
    <row r="536" spans="1:24" ht="15.75" hidden="1" thickBot="1" x14ac:dyDescent="0.3">
      <c r="A536" s="440"/>
      <c r="B536" s="441"/>
      <c r="C536" s="425"/>
      <c r="D536" s="425"/>
      <c r="E536" s="148" t="s">
        <v>284</v>
      </c>
      <c r="F536" s="239">
        <v>0</v>
      </c>
      <c r="G536" s="239">
        <v>0</v>
      </c>
      <c r="H536" s="149">
        <f t="shared" ref="H536:H539" si="721">F536+G536</f>
        <v>0</v>
      </c>
      <c r="I536" s="220" t="e">
        <f t="shared" ref="I536:I539" si="722">H536/$H$540</f>
        <v>#DIV/0!</v>
      </c>
      <c r="J536" s="283">
        <v>0</v>
      </c>
      <c r="K536" s="283">
        <v>0</v>
      </c>
      <c r="L536" s="282">
        <f t="shared" ref="L536:L539" si="723">J536+K536</f>
        <v>0</v>
      </c>
      <c r="M536" s="220" t="e">
        <f t="shared" ref="M536:M539" si="724">L536/$L$540</f>
        <v>#DIV/0!</v>
      </c>
      <c r="N536" s="428"/>
      <c r="O536" s="283">
        <v>0</v>
      </c>
      <c r="P536" s="283">
        <v>0</v>
      </c>
      <c r="Q536" s="282">
        <f t="shared" ref="Q536:Q539" si="725">O536+P536</f>
        <v>0</v>
      </c>
      <c r="R536" s="220" t="e">
        <f t="shared" ref="R536:R539" si="726">Q536/$Q$540</f>
        <v>#DIV/0!</v>
      </c>
      <c r="S536" s="444"/>
      <c r="T536" s="445"/>
      <c r="U536" s="283">
        <v>0</v>
      </c>
      <c r="V536" s="283">
        <v>0</v>
      </c>
      <c r="W536" s="150">
        <f t="shared" ref="W536:W537" si="727">IFERROR(((V536/U536)*1),0)</f>
        <v>0</v>
      </c>
      <c r="X536" s="442"/>
    </row>
    <row r="537" spans="1:24" ht="15.75" hidden="1" thickBot="1" x14ac:dyDescent="0.3">
      <c r="A537" s="440"/>
      <c r="B537" s="441"/>
      <c r="C537" s="425"/>
      <c r="D537" s="425"/>
      <c r="E537" s="148" t="s">
        <v>285</v>
      </c>
      <c r="F537" s="239">
        <v>0</v>
      </c>
      <c r="G537" s="239">
        <v>0</v>
      </c>
      <c r="H537" s="149">
        <f t="shared" si="721"/>
        <v>0</v>
      </c>
      <c r="I537" s="220" t="e">
        <f t="shared" si="722"/>
        <v>#DIV/0!</v>
      </c>
      <c r="J537" s="283">
        <v>0</v>
      </c>
      <c r="K537" s="283">
        <v>0</v>
      </c>
      <c r="L537" s="282">
        <f t="shared" si="723"/>
        <v>0</v>
      </c>
      <c r="M537" s="220" t="e">
        <f t="shared" si="724"/>
        <v>#DIV/0!</v>
      </c>
      <c r="N537" s="428"/>
      <c r="O537" s="283">
        <v>0</v>
      </c>
      <c r="P537" s="283">
        <v>0</v>
      </c>
      <c r="Q537" s="282">
        <f t="shared" si="725"/>
        <v>0</v>
      </c>
      <c r="R537" s="220" t="e">
        <f t="shared" si="726"/>
        <v>#DIV/0!</v>
      </c>
      <c r="S537" s="444"/>
      <c r="T537" s="445"/>
      <c r="U537" s="283">
        <v>0</v>
      </c>
      <c r="V537" s="283">
        <v>0</v>
      </c>
      <c r="W537" s="150">
        <f t="shared" si="727"/>
        <v>0</v>
      </c>
      <c r="X537" s="442"/>
    </row>
    <row r="538" spans="1:24" ht="15.75" hidden="1" thickBot="1" x14ac:dyDescent="0.3">
      <c r="A538" s="440"/>
      <c r="B538" s="441"/>
      <c r="C538" s="425"/>
      <c r="D538" s="425"/>
      <c r="E538" s="148" t="s">
        <v>286</v>
      </c>
      <c r="F538" s="239">
        <v>0</v>
      </c>
      <c r="G538" s="239">
        <v>0</v>
      </c>
      <c r="H538" s="149">
        <f t="shared" si="721"/>
        <v>0</v>
      </c>
      <c r="I538" s="220" t="e">
        <f t="shared" si="722"/>
        <v>#DIV/0!</v>
      </c>
      <c r="J538" s="283">
        <v>0</v>
      </c>
      <c r="K538" s="283">
        <v>0</v>
      </c>
      <c r="L538" s="282">
        <f t="shared" si="723"/>
        <v>0</v>
      </c>
      <c r="M538" s="220" t="e">
        <f t="shared" si="724"/>
        <v>#DIV/0!</v>
      </c>
      <c r="N538" s="428"/>
      <c r="O538" s="283">
        <v>0</v>
      </c>
      <c r="P538" s="283">
        <v>0</v>
      </c>
      <c r="Q538" s="282">
        <f t="shared" si="725"/>
        <v>0</v>
      </c>
      <c r="R538" s="220" t="e">
        <f t="shared" si="726"/>
        <v>#DIV/0!</v>
      </c>
      <c r="S538" s="444"/>
      <c r="T538" s="445"/>
      <c r="U538" s="283">
        <v>0</v>
      </c>
      <c r="V538" s="283">
        <v>0</v>
      </c>
      <c r="W538" s="150">
        <f>IFERROR(((V538/U538)*1),0)</f>
        <v>0</v>
      </c>
      <c r="X538" s="442"/>
    </row>
    <row r="539" spans="1:24" ht="15.75" hidden="1" thickBot="1" x14ac:dyDescent="0.3">
      <c r="A539" s="440"/>
      <c r="B539" s="441"/>
      <c r="C539" s="425"/>
      <c r="D539" s="425"/>
      <c r="E539" s="148" t="s">
        <v>287</v>
      </c>
      <c r="F539" s="239">
        <v>0</v>
      </c>
      <c r="G539" s="239">
        <v>0</v>
      </c>
      <c r="H539" s="149">
        <f t="shared" si="721"/>
        <v>0</v>
      </c>
      <c r="I539" s="220" t="e">
        <f t="shared" si="722"/>
        <v>#DIV/0!</v>
      </c>
      <c r="J539" s="283">
        <v>0</v>
      </c>
      <c r="K539" s="283">
        <v>0</v>
      </c>
      <c r="L539" s="282">
        <f t="shared" si="723"/>
        <v>0</v>
      </c>
      <c r="M539" s="220" t="e">
        <f t="shared" si="724"/>
        <v>#DIV/0!</v>
      </c>
      <c r="N539" s="428"/>
      <c r="O539" s="283">
        <v>0</v>
      </c>
      <c r="P539" s="283">
        <v>0</v>
      </c>
      <c r="Q539" s="282">
        <f t="shared" si="725"/>
        <v>0</v>
      </c>
      <c r="R539" s="220" t="e">
        <f t="shared" si="726"/>
        <v>#DIV/0!</v>
      </c>
      <c r="S539" s="444"/>
      <c r="T539" s="445"/>
      <c r="U539" s="283">
        <v>0</v>
      </c>
      <c r="V539" s="283">
        <v>0</v>
      </c>
      <c r="W539" s="150">
        <f>IFERROR(((V539/U539)*1),0)</f>
        <v>0</v>
      </c>
      <c r="X539" s="443"/>
    </row>
    <row r="540" spans="1:24" ht="15.75" hidden="1" thickBot="1" x14ac:dyDescent="0.3">
      <c r="A540" s="437" t="s">
        <v>288</v>
      </c>
      <c r="B540" s="438"/>
      <c r="C540" s="439"/>
      <c r="D540" s="279"/>
      <c r="E540" s="280"/>
      <c r="F540" s="242">
        <f>SUM(F535:F539)</f>
        <v>0</v>
      </c>
      <c r="G540" s="241">
        <f t="shared" ref="G540:H540" si="728">SUM(G535:G539)</f>
        <v>0</v>
      </c>
      <c r="H540" s="152">
        <f t="shared" si="728"/>
        <v>0</v>
      </c>
      <c r="I540" s="221">
        <v>1</v>
      </c>
      <c r="J540" s="207">
        <f t="shared" ref="J540:L540" si="729">SUM(J535:J539)</f>
        <v>0</v>
      </c>
      <c r="K540" s="207">
        <f t="shared" si="729"/>
        <v>0</v>
      </c>
      <c r="L540" s="207">
        <f t="shared" si="729"/>
        <v>0</v>
      </c>
      <c r="M540" s="221">
        <v>1</v>
      </c>
      <c r="N540" s="207">
        <f>N535</f>
        <v>0</v>
      </c>
      <c r="O540" s="207">
        <f t="shared" ref="O540:Q540" si="730">SUM(O535:O539)</f>
        <v>0</v>
      </c>
      <c r="P540" s="207">
        <f t="shared" si="730"/>
        <v>0</v>
      </c>
      <c r="Q540" s="207">
        <f t="shared" si="730"/>
        <v>0</v>
      </c>
      <c r="R540" s="221">
        <v>1</v>
      </c>
      <c r="S540" s="207">
        <f>S535</f>
        <v>0</v>
      </c>
      <c r="T540" s="217">
        <f>T535</f>
        <v>0</v>
      </c>
      <c r="U540" s="211">
        <f>SUM(U535:U539)</f>
        <v>0</v>
      </c>
      <c r="V540" s="212">
        <f>SUM(V535:V539)</f>
        <v>0</v>
      </c>
      <c r="W540" s="153">
        <f>IFERROR(((V540/U540)*1),0)</f>
        <v>0</v>
      </c>
      <c r="X540" s="307">
        <f>IFERROR(((1-(1-T540)*W540)*1),0)</f>
        <v>1</v>
      </c>
    </row>
    <row r="541" spans="1:24" ht="15.75" hidden="1" thickBot="1" x14ac:dyDescent="0.3">
      <c r="A541" s="440">
        <f>A535+1</f>
        <v>90</v>
      </c>
      <c r="B541" s="441"/>
      <c r="C541" s="425"/>
      <c r="D541" s="425"/>
      <c r="E541" s="148" t="s">
        <v>283</v>
      </c>
      <c r="F541" s="239">
        <v>0</v>
      </c>
      <c r="G541" s="239">
        <v>0</v>
      </c>
      <c r="H541" s="149">
        <f>F541+G541</f>
        <v>0</v>
      </c>
      <c r="I541" s="220" t="e">
        <f>H541/$H$546</f>
        <v>#DIV/0!</v>
      </c>
      <c r="J541" s="283">
        <v>0</v>
      </c>
      <c r="K541" s="283">
        <v>0</v>
      </c>
      <c r="L541" s="282">
        <f>J541+K541</f>
        <v>0</v>
      </c>
      <c r="M541" s="220" t="e">
        <f>L541/$L$546</f>
        <v>#DIV/0!</v>
      </c>
      <c r="N541" s="428">
        <v>0</v>
      </c>
      <c r="O541" s="283">
        <v>0</v>
      </c>
      <c r="P541" s="283">
        <v>0</v>
      </c>
      <c r="Q541" s="282">
        <f>O541+P541</f>
        <v>0</v>
      </c>
      <c r="R541" s="220" t="e">
        <f>Q541/$Q$546</f>
        <v>#DIV/0!</v>
      </c>
      <c r="S541" s="444">
        <f>N546-Q546</f>
        <v>0</v>
      </c>
      <c r="T541" s="445">
        <f>IFERROR((S541/N546),0)</f>
        <v>0</v>
      </c>
      <c r="U541" s="283">
        <v>0</v>
      </c>
      <c r="V541" s="283">
        <v>0</v>
      </c>
      <c r="W541" s="150">
        <f>IFERROR(((V541/U541)*1),0)</f>
        <v>0</v>
      </c>
      <c r="X541" s="446"/>
    </row>
    <row r="542" spans="1:24" ht="15.75" hidden="1" thickBot="1" x14ac:dyDescent="0.3">
      <c r="A542" s="440"/>
      <c r="B542" s="441"/>
      <c r="C542" s="425"/>
      <c r="D542" s="425"/>
      <c r="E542" s="148" t="s">
        <v>284</v>
      </c>
      <c r="F542" s="239">
        <v>0</v>
      </c>
      <c r="G542" s="239">
        <v>0</v>
      </c>
      <c r="H542" s="149">
        <f t="shared" ref="H542:H545" si="731">F542+G542</f>
        <v>0</v>
      </c>
      <c r="I542" s="220" t="e">
        <f t="shared" ref="I542:I545" si="732">H542/$H$546</f>
        <v>#DIV/0!</v>
      </c>
      <c r="J542" s="283">
        <v>0</v>
      </c>
      <c r="K542" s="283">
        <v>0</v>
      </c>
      <c r="L542" s="282">
        <f t="shared" ref="L542:L545" si="733">J542+K542</f>
        <v>0</v>
      </c>
      <c r="M542" s="220" t="e">
        <f t="shared" ref="M542:M545" si="734">L542/$L$546</f>
        <v>#DIV/0!</v>
      </c>
      <c r="N542" s="428"/>
      <c r="O542" s="283">
        <v>0</v>
      </c>
      <c r="P542" s="283">
        <v>0</v>
      </c>
      <c r="Q542" s="282">
        <f t="shared" ref="Q542:Q545" si="735">O542+P542</f>
        <v>0</v>
      </c>
      <c r="R542" s="220" t="e">
        <f t="shared" ref="R542:R545" si="736">Q542/$Q$546</f>
        <v>#DIV/0!</v>
      </c>
      <c r="S542" s="444"/>
      <c r="T542" s="445"/>
      <c r="U542" s="283">
        <v>0</v>
      </c>
      <c r="V542" s="283">
        <v>0</v>
      </c>
      <c r="W542" s="150">
        <f t="shared" ref="W542:W543" si="737">IFERROR(((V542/U542)*1),0)</f>
        <v>0</v>
      </c>
      <c r="X542" s="442"/>
    </row>
    <row r="543" spans="1:24" ht="15.75" hidden="1" thickBot="1" x14ac:dyDescent="0.3">
      <c r="A543" s="440"/>
      <c r="B543" s="441"/>
      <c r="C543" s="425"/>
      <c r="D543" s="425"/>
      <c r="E543" s="148" t="s">
        <v>285</v>
      </c>
      <c r="F543" s="239">
        <v>0</v>
      </c>
      <c r="G543" s="239">
        <v>0</v>
      </c>
      <c r="H543" s="149">
        <f t="shared" si="731"/>
        <v>0</v>
      </c>
      <c r="I543" s="220" t="e">
        <f t="shared" si="732"/>
        <v>#DIV/0!</v>
      </c>
      <c r="J543" s="283">
        <v>0</v>
      </c>
      <c r="K543" s="283">
        <v>0</v>
      </c>
      <c r="L543" s="282">
        <f t="shared" si="733"/>
        <v>0</v>
      </c>
      <c r="M543" s="220" t="e">
        <f t="shared" si="734"/>
        <v>#DIV/0!</v>
      </c>
      <c r="N543" s="428"/>
      <c r="O543" s="283">
        <v>0</v>
      </c>
      <c r="P543" s="283">
        <v>0</v>
      </c>
      <c r="Q543" s="282">
        <f t="shared" si="735"/>
        <v>0</v>
      </c>
      <c r="R543" s="220" t="e">
        <f t="shared" si="736"/>
        <v>#DIV/0!</v>
      </c>
      <c r="S543" s="444"/>
      <c r="T543" s="445"/>
      <c r="U543" s="283">
        <v>0</v>
      </c>
      <c r="V543" s="283">
        <v>0</v>
      </c>
      <c r="W543" s="150">
        <f t="shared" si="737"/>
        <v>0</v>
      </c>
      <c r="X543" s="442"/>
    </row>
    <row r="544" spans="1:24" ht="15.75" hidden="1" thickBot="1" x14ac:dyDescent="0.3">
      <c r="A544" s="440"/>
      <c r="B544" s="441"/>
      <c r="C544" s="425"/>
      <c r="D544" s="425"/>
      <c r="E544" s="148" t="s">
        <v>286</v>
      </c>
      <c r="F544" s="239">
        <v>0</v>
      </c>
      <c r="G544" s="239">
        <v>0</v>
      </c>
      <c r="H544" s="149">
        <f t="shared" si="731"/>
        <v>0</v>
      </c>
      <c r="I544" s="220" t="e">
        <f t="shared" si="732"/>
        <v>#DIV/0!</v>
      </c>
      <c r="J544" s="283">
        <v>0</v>
      </c>
      <c r="K544" s="283">
        <v>0</v>
      </c>
      <c r="L544" s="282">
        <f t="shared" si="733"/>
        <v>0</v>
      </c>
      <c r="M544" s="220" t="e">
        <f t="shared" si="734"/>
        <v>#DIV/0!</v>
      </c>
      <c r="N544" s="428"/>
      <c r="O544" s="283">
        <v>0</v>
      </c>
      <c r="P544" s="283">
        <v>0</v>
      </c>
      <c r="Q544" s="282">
        <f t="shared" si="735"/>
        <v>0</v>
      </c>
      <c r="R544" s="220" t="e">
        <f t="shared" si="736"/>
        <v>#DIV/0!</v>
      </c>
      <c r="S544" s="444"/>
      <c r="T544" s="445"/>
      <c r="U544" s="283">
        <v>0</v>
      </c>
      <c r="V544" s="283">
        <v>0</v>
      </c>
      <c r="W544" s="150">
        <f>IFERROR(((V544/U544)*1),0)</f>
        <v>0</v>
      </c>
      <c r="X544" s="442"/>
    </row>
    <row r="545" spans="1:24" ht="15.75" hidden="1" thickBot="1" x14ac:dyDescent="0.3">
      <c r="A545" s="440"/>
      <c r="B545" s="441"/>
      <c r="C545" s="425"/>
      <c r="D545" s="425"/>
      <c r="E545" s="148" t="s">
        <v>287</v>
      </c>
      <c r="F545" s="239">
        <v>0</v>
      </c>
      <c r="G545" s="239">
        <v>0</v>
      </c>
      <c r="H545" s="149">
        <f t="shared" si="731"/>
        <v>0</v>
      </c>
      <c r="I545" s="220" t="e">
        <f t="shared" si="732"/>
        <v>#DIV/0!</v>
      </c>
      <c r="J545" s="283">
        <v>0</v>
      </c>
      <c r="K545" s="283">
        <v>0</v>
      </c>
      <c r="L545" s="282">
        <f t="shared" si="733"/>
        <v>0</v>
      </c>
      <c r="M545" s="220" t="e">
        <f t="shared" si="734"/>
        <v>#DIV/0!</v>
      </c>
      <c r="N545" s="428"/>
      <c r="O545" s="283">
        <v>0</v>
      </c>
      <c r="P545" s="283">
        <v>0</v>
      </c>
      <c r="Q545" s="282">
        <f t="shared" si="735"/>
        <v>0</v>
      </c>
      <c r="R545" s="220" t="e">
        <f t="shared" si="736"/>
        <v>#DIV/0!</v>
      </c>
      <c r="S545" s="444"/>
      <c r="T545" s="445"/>
      <c r="U545" s="283">
        <v>0</v>
      </c>
      <c r="V545" s="283">
        <v>0</v>
      </c>
      <c r="W545" s="150">
        <f>IFERROR(((V545/U545)*1),0)</f>
        <v>0</v>
      </c>
      <c r="X545" s="443"/>
    </row>
    <row r="546" spans="1:24" ht="15.75" hidden="1" thickBot="1" x14ac:dyDescent="0.3">
      <c r="A546" s="437" t="s">
        <v>288</v>
      </c>
      <c r="B546" s="438"/>
      <c r="C546" s="439"/>
      <c r="D546" s="279"/>
      <c r="E546" s="280"/>
      <c r="F546" s="242">
        <f>SUM(F541:F545)</f>
        <v>0</v>
      </c>
      <c r="G546" s="241">
        <f t="shared" ref="G546:H546" si="738">SUM(G541:G545)</f>
        <v>0</v>
      </c>
      <c r="H546" s="152">
        <f t="shared" si="738"/>
        <v>0</v>
      </c>
      <c r="I546" s="221">
        <v>1</v>
      </c>
      <c r="J546" s="207">
        <f t="shared" ref="J546:L546" si="739">SUM(J541:J545)</f>
        <v>0</v>
      </c>
      <c r="K546" s="207">
        <f t="shared" si="739"/>
        <v>0</v>
      </c>
      <c r="L546" s="207">
        <f t="shared" si="739"/>
        <v>0</v>
      </c>
      <c r="M546" s="221">
        <v>1</v>
      </c>
      <c r="N546" s="207">
        <f>N541</f>
        <v>0</v>
      </c>
      <c r="O546" s="207">
        <f t="shared" ref="O546:Q546" si="740">SUM(O541:O545)</f>
        <v>0</v>
      </c>
      <c r="P546" s="207">
        <f t="shared" si="740"/>
        <v>0</v>
      </c>
      <c r="Q546" s="207">
        <f t="shared" si="740"/>
        <v>0</v>
      </c>
      <c r="R546" s="221">
        <v>1</v>
      </c>
      <c r="S546" s="207">
        <f>S541</f>
        <v>0</v>
      </c>
      <c r="T546" s="217">
        <f>T541</f>
        <v>0</v>
      </c>
      <c r="U546" s="211">
        <f>SUM(U541:U545)</f>
        <v>0</v>
      </c>
      <c r="V546" s="212">
        <f>SUM(V541:V545)</f>
        <v>0</v>
      </c>
      <c r="W546" s="153">
        <f>IFERROR(((V546/U546)*1),0)</f>
        <v>0</v>
      </c>
      <c r="X546" s="307">
        <f>IFERROR(((1-(1-T546)*W546)*1),0)</f>
        <v>1</v>
      </c>
    </row>
    <row r="547" spans="1:24" ht="15.75" hidden="1" thickBot="1" x14ac:dyDescent="0.3">
      <c r="A547" s="440">
        <f>A541+1</f>
        <v>91</v>
      </c>
      <c r="B547" s="441"/>
      <c r="C547" s="425"/>
      <c r="D547" s="425"/>
      <c r="E547" s="148" t="s">
        <v>283</v>
      </c>
      <c r="F547" s="239">
        <v>0</v>
      </c>
      <c r="G547" s="239">
        <v>0</v>
      </c>
      <c r="H547" s="149">
        <f>F547+G547</f>
        <v>0</v>
      </c>
      <c r="I547" s="220" t="e">
        <f>H547/$H$552</f>
        <v>#DIV/0!</v>
      </c>
      <c r="J547" s="283">
        <v>0</v>
      </c>
      <c r="K547" s="283">
        <v>0</v>
      </c>
      <c r="L547" s="282">
        <f>J547+K547</f>
        <v>0</v>
      </c>
      <c r="M547" s="220" t="e">
        <f>L547/$L$552</f>
        <v>#DIV/0!</v>
      </c>
      <c r="N547" s="428">
        <v>0</v>
      </c>
      <c r="O547" s="283">
        <v>0</v>
      </c>
      <c r="P547" s="283">
        <v>0</v>
      </c>
      <c r="Q547" s="282">
        <f>O547+P547</f>
        <v>0</v>
      </c>
      <c r="R547" s="220" t="e">
        <f>Q547/$Q$552</f>
        <v>#DIV/0!</v>
      </c>
      <c r="S547" s="444">
        <f>N552-Q552</f>
        <v>0</v>
      </c>
      <c r="T547" s="445">
        <f>IFERROR((S547/N552),0)</f>
        <v>0</v>
      </c>
      <c r="U547" s="283">
        <v>0</v>
      </c>
      <c r="V547" s="283">
        <v>0</v>
      </c>
      <c r="W547" s="150">
        <f>IFERROR(((V547/U547)*1),0)</f>
        <v>0</v>
      </c>
      <c r="X547" s="446"/>
    </row>
    <row r="548" spans="1:24" ht="15.75" hidden="1" thickBot="1" x14ac:dyDescent="0.3">
      <c r="A548" s="440"/>
      <c r="B548" s="441"/>
      <c r="C548" s="425"/>
      <c r="D548" s="425"/>
      <c r="E548" s="148" t="s">
        <v>284</v>
      </c>
      <c r="F548" s="239">
        <v>0</v>
      </c>
      <c r="G548" s="239">
        <v>0</v>
      </c>
      <c r="H548" s="149">
        <f t="shared" ref="H548:H551" si="741">F548+G548</f>
        <v>0</v>
      </c>
      <c r="I548" s="220" t="e">
        <f t="shared" ref="I548:I551" si="742">H548/$H$552</f>
        <v>#DIV/0!</v>
      </c>
      <c r="J548" s="283">
        <v>0</v>
      </c>
      <c r="K548" s="283">
        <v>0</v>
      </c>
      <c r="L548" s="282">
        <f t="shared" ref="L548:L551" si="743">J548+K548</f>
        <v>0</v>
      </c>
      <c r="M548" s="220" t="e">
        <f t="shared" ref="M548:M551" si="744">L548/$L$552</f>
        <v>#DIV/0!</v>
      </c>
      <c r="N548" s="428"/>
      <c r="O548" s="283">
        <v>0</v>
      </c>
      <c r="P548" s="283">
        <v>0</v>
      </c>
      <c r="Q548" s="282">
        <f t="shared" ref="Q548:Q551" si="745">O548+P548</f>
        <v>0</v>
      </c>
      <c r="R548" s="220" t="e">
        <f t="shared" ref="R548:R551" si="746">Q548/$Q$552</f>
        <v>#DIV/0!</v>
      </c>
      <c r="S548" s="444"/>
      <c r="T548" s="445"/>
      <c r="U548" s="283">
        <v>0</v>
      </c>
      <c r="V548" s="283">
        <v>0</v>
      </c>
      <c r="W548" s="150">
        <f t="shared" ref="W548:W549" si="747">IFERROR(((V548/U548)*1),0)</f>
        <v>0</v>
      </c>
      <c r="X548" s="442"/>
    </row>
    <row r="549" spans="1:24" ht="15.75" hidden="1" thickBot="1" x14ac:dyDescent="0.3">
      <c r="A549" s="440"/>
      <c r="B549" s="441"/>
      <c r="C549" s="425"/>
      <c r="D549" s="425"/>
      <c r="E549" s="148" t="s">
        <v>285</v>
      </c>
      <c r="F549" s="239">
        <v>0</v>
      </c>
      <c r="G549" s="239">
        <v>0</v>
      </c>
      <c r="H549" s="149">
        <f t="shared" si="741"/>
        <v>0</v>
      </c>
      <c r="I549" s="220" t="e">
        <f t="shared" si="742"/>
        <v>#DIV/0!</v>
      </c>
      <c r="J549" s="283">
        <v>0</v>
      </c>
      <c r="K549" s="283">
        <v>0</v>
      </c>
      <c r="L549" s="282">
        <f t="shared" si="743"/>
        <v>0</v>
      </c>
      <c r="M549" s="220" t="e">
        <f t="shared" si="744"/>
        <v>#DIV/0!</v>
      </c>
      <c r="N549" s="428"/>
      <c r="O549" s="283">
        <v>0</v>
      </c>
      <c r="P549" s="283">
        <v>0</v>
      </c>
      <c r="Q549" s="282">
        <f t="shared" si="745"/>
        <v>0</v>
      </c>
      <c r="R549" s="220" t="e">
        <f t="shared" si="746"/>
        <v>#DIV/0!</v>
      </c>
      <c r="S549" s="444"/>
      <c r="T549" s="445"/>
      <c r="U549" s="283">
        <v>0</v>
      </c>
      <c r="V549" s="283">
        <v>0</v>
      </c>
      <c r="W549" s="150">
        <f t="shared" si="747"/>
        <v>0</v>
      </c>
      <c r="X549" s="442"/>
    </row>
    <row r="550" spans="1:24" ht="15.75" hidden="1" thickBot="1" x14ac:dyDescent="0.3">
      <c r="A550" s="440"/>
      <c r="B550" s="441"/>
      <c r="C550" s="425"/>
      <c r="D550" s="425"/>
      <c r="E550" s="148" t="s">
        <v>286</v>
      </c>
      <c r="F550" s="239">
        <v>0</v>
      </c>
      <c r="G550" s="239">
        <v>0</v>
      </c>
      <c r="H550" s="149">
        <f t="shared" si="741"/>
        <v>0</v>
      </c>
      <c r="I550" s="220" t="e">
        <f t="shared" si="742"/>
        <v>#DIV/0!</v>
      </c>
      <c r="J550" s="283">
        <v>0</v>
      </c>
      <c r="K550" s="283">
        <v>0</v>
      </c>
      <c r="L550" s="282">
        <f t="shared" si="743"/>
        <v>0</v>
      </c>
      <c r="M550" s="220" t="e">
        <f t="shared" si="744"/>
        <v>#DIV/0!</v>
      </c>
      <c r="N550" s="428"/>
      <c r="O550" s="283">
        <v>0</v>
      </c>
      <c r="P550" s="283">
        <v>0</v>
      </c>
      <c r="Q550" s="282">
        <f t="shared" si="745"/>
        <v>0</v>
      </c>
      <c r="R550" s="220" t="e">
        <f t="shared" si="746"/>
        <v>#DIV/0!</v>
      </c>
      <c r="S550" s="444"/>
      <c r="T550" s="445"/>
      <c r="U550" s="283">
        <v>0</v>
      </c>
      <c r="V550" s="283">
        <v>0</v>
      </c>
      <c r="W550" s="150">
        <f>IFERROR(((V550/U550)*1),0)</f>
        <v>0</v>
      </c>
      <c r="X550" s="442"/>
    </row>
    <row r="551" spans="1:24" ht="15.75" hidden="1" thickBot="1" x14ac:dyDescent="0.3">
      <c r="A551" s="440"/>
      <c r="B551" s="441"/>
      <c r="C551" s="425"/>
      <c r="D551" s="425"/>
      <c r="E551" s="148" t="s">
        <v>287</v>
      </c>
      <c r="F551" s="239">
        <v>0</v>
      </c>
      <c r="G551" s="239">
        <v>0</v>
      </c>
      <c r="H551" s="149">
        <f t="shared" si="741"/>
        <v>0</v>
      </c>
      <c r="I551" s="220" t="e">
        <f t="shared" si="742"/>
        <v>#DIV/0!</v>
      </c>
      <c r="J551" s="283">
        <v>0</v>
      </c>
      <c r="K551" s="283">
        <v>0</v>
      </c>
      <c r="L551" s="282">
        <f t="shared" si="743"/>
        <v>0</v>
      </c>
      <c r="M551" s="220" t="e">
        <f t="shared" si="744"/>
        <v>#DIV/0!</v>
      </c>
      <c r="N551" s="428"/>
      <c r="O551" s="283">
        <v>0</v>
      </c>
      <c r="P551" s="283">
        <v>0</v>
      </c>
      <c r="Q551" s="282">
        <f t="shared" si="745"/>
        <v>0</v>
      </c>
      <c r="R551" s="220" t="e">
        <f t="shared" si="746"/>
        <v>#DIV/0!</v>
      </c>
      <c r="S551" s="444"/>
      <c r="T551" s="445"/>
      <c r="U551" s="283">
        <v>0</v>
      </c>
      <c r="V551" s="283">
        <v>0</v>
      </c>
      <c r="W551" s="150">
        <f>IFERROR(((V551/U551)*1),0)</f>
        <v>0</v>
      </c>
      <c r="X551" s="443"/>
    </row>
    <row r="552" spans="1:24" ht="15.75" hidden="1" thickBot="1" x14ac:dyDescent="0.3">
      <c r="A552" s="437" t="s">
        <v>288</v>
      </c>
      <c r="B552" s="438"/>
      <c r="C552" s="439"/>
      <c r="D552" s="279"/>
      <c r="E552" s="280"/>
      <c r="F552" s="242">
        <f>SUM(F547:F551)</f>
        <v>0</v>
      </c>
      <c r="G552" s="241">
        <f t="shared" ref="G552:H552" si="748">SUM(G547:G551)</f>
        <v>0</v>
      </c>
      <c r="H552" s="152">
        <f t="shared" si="748"/>
        <v>0</v>
      </c>
      <c r="I552" s="221">
        <v>1</v>
      </c>
      <c r="J552" s="207">
        <f t="shared" ref="J552:L552" si="749">SUM(J547:J551)</f>
        <v>0</v>
      </c>
      <c r="K552" s="207">
        <f t="shared" si="749"/>
        <v>0</v>
      </c>
      <c r="L552" s="207">
        <f t="shared" si="749"/>
        <v>0</v>
      </c>
      <c r="M552" s="221">
        <v>1</v>
      </c>
      <c r="N552" s="207">
        <f>N547</f>
        <v>0</v>
      </c>
      <c r="O552" s="207">
        <f t="shared" ref="O552:Q552" si="750">SUM(O547:O551)</f>
        <v>0</v>
      </c>
      <c r="P552" s="207">
        <f t="shared" si="750"/>
        <v>0</v>
      </c>
      <c r="Q552" s="207">
        <f t="shared" si="750"/>
        <v>0</v>
      </c>
      <c r="R552" s="221">
        <v>1</v>
      </c>
      <c r="S552" s="207">
        <f>S547</f>
        <v>0</v>
      </c>
      <c r="T552" s="217">
        <f>T547</f>
        <v>0</v>
      </c>
      <c r="U552" s="211">
        <f>SUM(U547:U551)</f>
        <v>0</v>
      </c>
      <c r="V552" s="212">
        <f>SUM(V547:V551)</f>
        <v>0</v>
      </c>
      <c r="W552" s="153">
        <f>IFERROR(((V552/U552)*1),0)</f>
        <v>0</v>
      </c>
      <c r="X552" s="307">
        <f>IFERROR(((1-(1-T552)*W552)*1),0)</f>
        <v>1</v>
      </c>
    </row>
    <row r="553" spans="1:24" ht="15.75" hidden="1" thickBot="1" x14ac:dyDescent="0.3">
      <c r="A553" s="440">
        <f>A547+1</f>
        <v>92</v>
      </c>
      <c r="B553" s="441"/>
      <c r="C553" s="425"/>
      <c r="D553" s="425"/>
      <c r="E553" s="148" t="s">
        <v>283</v>
      </c>
      <c r="F553" s="239">
        <v>0</v>
      </c>
      <c r="G553" s="239">
        <v>0</v>
      </c>
      <c r="H553" s="149">
        <f>F553+G553</f>
        <v>0</v>
      </c>
      <c r="I553" s="220" t="e">
        <f>H553/$H$558</f>
        <v>#DIV/0!</v>
      </c>
      <c r="J553" s="283">
        <v>0</v>
      </c>
      <c r="K553" s="283">
        <v>0</v>
      </c>
      <c r="L553" s="282">
        <f>J553+K553</f>
        <v>0</v>
      </c>
      <c r="M553" s="220" t="e">
        <f>L553/$L$558</f>
        <v>#DIV/0!</v>
      </c>
      <c r="N553" s="428">
        <v>0</v>
      </c>
      <c r="O553" s="283">
        <v>0</v>
      </c>
      <c r="P553" s="283">
        <v>0</v>
      </c>
      <c r="Q553" s="282">
        <f>O553+P553</f>
        <v>0</v>
      </c>
      <c r="R553" s="220" t="e">
        <f>Q553/$Q$558</f>
        <v>#DIV/0!</v>
      </c>
      <c r="S553" s="444">
        <f>N558-Q558</f>
        <v>0</v>
      </c>
      <c r="T553" s="445">
        <f>IFERROR((S553/N558),0)</f>
        <v>0</v>
      </c>
      <c r="U553" s="283">
        <v>0</v>
      </c>
      <c r="V553" s="283">
        <v>0</v>
      </c>
      <c r="W553" s="150">
        <f>IFERROR(((V553/U553)*1),0)</f>
        <v>0</v>
      </c>
      <c r="X553" s="446"/>
    </row>
    <row r="554" spans="1:24" ht="15.75" hidden="1" thickBot="1" x14ac:dyDescent="0.3">
      <c r="A554" s="440"/>
      <c r="B554" s="441"/>
      <c r="C554" s="425"/>
      <c r="D554" s="425"/>
      <c r="E554" s="148" t="s">
        <v>284</v>
      </c>
      <c r="F554" s="239">
        <v>0</v>
      </c>
      <c r="G554" s="239">
        <v>0</v>
      </c>
      <c r="H554" s="149">
        <f t="shared" ref="H554:H557" si="751">F554+G554</f>
        <v>0</v>
      </c>
      <c r="I554" s="220" t="e">
        <f t="shared" ref="I554:I557" si="752">H554/$H$558</f>
        <v>#DIV/0!</v>
      </c>
      <c r="J554" s="283">
        <v>0</v>
      </c>
      <c r="K554" s="283">
        <v>0</v>
      </c>
      <c r="L554" s="282">
        <f t="shared" ref="L554:L557" si="753">J554+K554</f>
        <v>0</v>
      </c>
      <c r="M554" s="220" t="e">
        <f t="shared" ref="M554:M557" si="754">L554/$L$558</f>
        <v>#DIV/0!</v>
      </c>
      <c r="N554" s="428"/>
      <c r="O554" s="283">
        <v>0</v>
      </c>
      <c r="P554" s="283">
        <v>0</v>
      </c>
      <c r="Q554" s="282">
        <f t="shared" ref="Q554:Q557" si="755">O554+P554</f>
        <v>0</v>
      </c>
      <c r="R554" s="220" t="e">
        <f t="shared" ref="R554:R557" si="756">Q554/$Q$558</f>
        <v>#DIV/0!</v>
      </c>
      <c r="S554" s="444"/>
      <c r="T554" s="445"/>
      <c r="U554" s="283">
        <v>0</v>
      </c>
      <c r="V554" s="283">
        <v>0</v>
      </c>
      <c r="W554" s="150">
        <f t="shared" ref="W554:W555" si="757">IFERROR(((V554/U554)*1),0)</f>
        <v>0</v>
      </c>
      <c r="X554" s="442"/>
    </row>
    <row r="555" spans="1:24" ht="15.75" hidden="1" thickBot="1" x14ac:dyDescent="0.3">
      <c r="A555" s="440"/>
      <c r="B555" s="441"/>
      <c r="C555" s="425"/>
      <c r="D555" s="425"/>
      <c r="E555" s="148" t="s">
        <v>285</v>
      </c>
      <c r="F555" s="239">
        <v>0</v>
      </c>
      <c r="G555" s="239">
        <v>0</v>
      </c>
      <c r="H555" s="149">
        <f t="shared" si="751"/>
        <v>0</v>
      </c>
      <c r="I555" s="220" t="e">
        <f t="shared" si="752"/>
        <v>#DIV/0!</v>
      </c>
      <c r="J555" s="283">
        <v>0</v>
      </c>
      <c r="K555" s="283">
        <v>0</v>
      </c>
      <c r="L555" s="282">
        <f t="shared" si="753"/>
        <v>0</v>
      </c>
      <c r="M555" s="220" t="e">
        <f t="shared" si="754"/>
        <v>#DIV/0!</v>
      </c>
      <c r="N555" s="428"/>
      <c r="O555" s="283">
        <v>0</v>
      </c>
      <c r="P555" s="283">
        <v>0</v>
      </c>
      <c r="Q555" s="282">
        <f t="shared" si="755"/>
        <v>0</v>
      </c>
      <c r="R555" s="220" t="e">
        <f t="shared" si="756"/>
        <v>#DIV/0!</v>
      </c>
      <c r="S555" s="444"/>
      <c r="T555" s="445"/>
      <c r="U555" s="283">
        <v>0</v>
      </c>
      <c r="V555" s="283">
        <v>0</v>
      </c>
      <c r="W555" s="150">
        <f t="shared" si="757"/>
        <v>0</v>
      </c>
      <c r="X555" s="442"/>
    </row>
    <row r="556" spans="1:24" ht="15.75" hidden="1" thickBot="1" x14ac:dyDescent="0.3">
      <c r="A556" s="440"/>
      <c r="B556" s="441"/>
      <c r="C556" s="425"/>
      <c r="D556" s="425"/>
      <c r="E556" s="148" t="s">
        <v>286</v>
      </c>
      <c r="F556" s="239">
        <v>0</v>
      </c>
      <c r="G556" s="239">
        <v>0</v>
      </c>
      <c r="H556" s="149">
        <f t="shared" si="751"/>
        <v>0</v>
      </c>
      <c r="I556" s="220" t="e">
        <f t="shared" si="752"/>
        <v>#DIV/0!</v>
      </c>
      <c r="J556" s="283">
        <v>0</v>
      </c>
      <c r="K556" s="283">
        <v>0</v>
      </c>
      <c r="L556" s="282">
        <f t="shared" si="753"/>
        <v>0</v>
      </c>
      <c r="M556" s="220" t="e">
        <f t="shared" si="754"/>
        <v>#DIV/0!</v>
      </c>
      <c r="N556" s="428"/>
      <c r="O556" s="283">
        <v>0</v>
      </c>
      <c r="P556" s="283">
        <v>0</v>
      </c>
      <c r="Q556" s="282">
        <f t="shared" si="755"/>
        <v>0</v>
      </c>
      <c r="R556" s="220" t="e">
        <f t="shared" si="756"/>
        <v>#DIV/0!</v>
      </c>
      <c r="S556" s="444"/>
      <c r="T556" s="445"/>
      <c r="U556" s="283">
        <v>0</v>
      </c>
      <c r="V556" s="283">
        <v>0</v>
      </c>
      <c r="W556" s="150">
        <f>IFERROR(((V556/U556)*1),0)</f>
        <v>0</v>
      </c>
      <c r="X556" s="442"/>
    </row>
    <row r="557" spans="1:24" ht="15.75" hidden="1" thickBot="1" x14ac:dyDescent="0.3">
      <c r="A557" s="440"/>
      <c r="B557" s="441"/>
      <c r="C557" s="425"/>
      <c r="D557" s="425"/>
      <c r="E557" s="148" t="s">
        <v>287</v>
      </c>
      <c r="F557" s="239">
        <v>0</v>
      </c>
      <c r="G557" s="239">
        <v>0</v>
      </c>
      <c r="H557" s="149">
        <f t="shared" si="751"/>
        <v>0</v>
      </c>
      <c r="I557" s="220" t="e">
        <f t="shared" si="752"/>
        <v>#DIV/0!</v>
      </c>
      <c r="J557" s="283">
        <v>0</v>
      </c>
      <c r="K557" s="283">
        <v>0</v>
      </c>
      <c r="L557" s="282">
        <f t="shared" si="753"/>
        <v>0</v>
      </c>
      <c r="M557" s="220" t="e">
        <f t="shared" si="754"/>
        <v>#DIV/0!</v>
      </c>
      <c r="N557" s="428"/>
      <c r="O557" s="283">
        <v>0</v>
      </c>
      <c r="P557" s="283">
        <v>0</v>
      </c>
      <c r="Q557" s="282">
        <f t="shared" si="755"/>
        <v>0</v>
      </c>
      <c r="R557" s="220" t="e">
        <f t="shared" si="756"/>
        <v>#DIV/0!</v>
      </c>
      <c r="S557" s="444"/>
      <c r="T557" s="445"/>
      <c r="U557" s="283">
        <v>0</v>
      </c>
      <c r="V557" s="283">
        <v>0</v>
      </c>
      <c r="W557" s="150">
        <f>IFERROR(((V557/U557)*1),0)</f>
        <v>0</v>
      </c>
      <c r="X557" s="443"/>
    </row>
    <row r="558" spans="1:24" ht="15.75" hidden="1" thickBot="1" x14ac:dyDescent="0.3">
      <c r="A558" s="437" t="s">
        <v>288</v>
      </c>
      <c r="B558" s="438"/>
      <c r="C558" s="439"/>
      <c r="D558" s="279"/>
      <c r="E558" s="280"/>
      <c r="F558" s="242">
        <f>SUM(F553:F557)</f>
        <v>0</v>
      </c>
      <c r="G558" s="241">
        <f t="shared" ref="G558:H558" si="758">SUM(G553:G557)</f>
        <v>0</v>
      </c>
      <c r="H558" s="152">
        <f t="shared" si="758"/>
        <v>0</v>
      </c>
      <c r="I558" s="221">
        <v>1</v>
      </c>
      <c r="J558" s="207">
        <f t="shared" ref="J558:L558" si="759">SUM(J553:J557)</f>
        <v>0</v>
      </c>
      <c r="K558" s="207">
        <f t="shared" si="759"/>
        <v>0</v>
      </c>
      <c r="L558" s="207">
        <f t="shared" si="759"/>
        <v>0</v>
      </c>
      <c r="M558" s="221">
        <v>1</v>
      </c>
      <c r="N558" s="207">
        <f>N553</f>
        <v>0</v>
      </c>
      <c r="O558" s="207">
        <f t="shared" ref="O558:Q558" si="760">SUM(O553:O557)</f>
        <v>0</v>
      </c>
      <c r="P558" s="207">
        <f t="shared" si="760"/>
        <v>0</v>
      </c>
      <c r="Q558" s="207">
        <f t="shared" si="760"/>
        <v>0</v>
      </c>
      <c r="R558" s="221">
        <v>1</v>
      </c>
      <c r="S558" s="207">
        <f>S553</f>
        <v>0</v>
      </c>
      <c r="T558" s="217">
        <f>T553</f>
        <v>0</v>
      </c>
      <c r="U558" s="211">
        <f>SUM(U553:U557)</f>
        <v>0</v>
      </c>
      <c r="V558" s="212">
        <f>SUM(V553:V557)</f>
        <v>0</v>
      </c>
      <c r="W558" s="153">
        <f>IFERROR(((V558/U558)*1),0)</f>
        <v>0</v>
      </c>
      <c r="X558" s="307">
        <f>IFERROR(((1-(1-T558)*W558)*1),0)</f>
        <v>1</v>
      </c>
    </row>
    <row r="559" spans="1:24" ht="15.75" hidden="1" thickBot="1" x14ac:dyDescent="0.3">
      <c r="A559" s="440">
        <f>A553+1</f>
        <v>93</v>
      </c>
      <c r="B559" s="441"/>
      <c r="C559" s="425"/>
      <c r="D559" s="425"/>
      <c r="E559" s="148" t="s">
        <v>283</v>
      </c>
      <c r="F559" s="239">
        <v>0</v>
      </c>
      <c r="G559" s="239">
        <v>0</v>
      </c>
      <c r="H559" s="149">
        <f>F559+G559</f>
        <v>0</v>
      </c>
      <c r="I559" s="220" t="e">
        <f>H559/$H$564</f>
        <v>#DIV/0!</v>
      </c>
      <c r="J559" s="283">
        <v>0</v>
      </c>
      <c r="K559" s="283">
        <v>0</v>
      </c>
      <c r="L559" s="282">
        <f>J559+K559</f>
        <v>0</v>
      </c>
      <c r="M559" s="220" t="e">
        <f>L559/$L$564</f>
        <v>#DIV/0!</v>
      </c>
      <c r="N559" s="428">
        <v>0</v>
      </c>
      <c r="O559" s="283">
        <v>0</v>
      </c>
      <c r="P559" s="283">
        <v>0</v>
      </c>
      <c r="Q559" s="282">
        <f>O559+P559</f>
        <v>0</v>
      </c>
      <c r="R559" s="220" t="e">
        <f>Q559/$Q$564</f>
        <v>#DIV/0!</v>
      </c>
      <c r="S559" s="444">
        <f>N564-Q564</f>
        <v>0</v>
      </c>
      <c r="T559" s="445">
        <f>IFERROR((S559/N564),0)</f>
        <v>0</v>
      </c>
      <c r="U559" s="283">
        <v>0</v>
      </c>
      <c r="V559" s="283">
        <v>0</v>
      </c>
      <c r="W559" s="150">
        <f>IFERROR(((V559/U559)*1),0)</f>
        <v>0</v>
      </c>
      <c r="X559" s="446"/>
    </row>
    <row r="560" spans="1:24" ht="15.75" hidden="1" thickBot="1" x14ac:dyDescent="0.3">
      <c r="A560" s="440"/>
      <c r="B560" s="441"/>
      <c r="C560" s="425"/>
      <c r="D560" s="425"/>
      <c r="E560" s="148" t="s">
        <v>284</v>
      </c>
      <c r="F560" s="239">
        <v>0</v>
      </c>
      <c r="G560" s="239">
        <v>0</v>
      </c>
      <c r="H560" s="149">
        <f t="shared" ref="H560:H563" si="761">F560+G560</f>
        <v>0</v>
      </c>
      <c r="I560" s="220" t="e">
        <f t="shared" ref="I560:I563" si="762">H560/$H$564</f>
        <v>#DIV/0!</v>
      </c>
      <c r="J560" s="283">
        <v>0</v>
      </c>
      <c r="K560" s="283">
        <v>0</v>
      </c>
      <c r="L560" s="282">
        <f t="shared" ref="L560:L563" si="763">J560+K560</f>
        <v>0</v>
      </c>
      <c r="M560" s="220" t="e">
        <f t="shared" ref="M560:M563" si="764">L560/$L$564</f>
        <v>#DIV/0!</v>
      </c>
      <c r="N560" s="428"/>
      <c r="O560" s="283">
        <v>0</v>
      </c>
      <c r="P560" s="283">
        <v>0</v>
      </c>
      <c r="Q560" s="282">
        <f t="shared" ref="Q560:Q563" si="765">O560+P560</f>
        <v>0</v>
      </c>
      <c r="R560" s="220" t="e">
        <f t="shared" ref="R560:R563" si="766">Q560/$Q$564</f>
        <v>#DIV/0!</v>
      </c>
      <c r="S560" s="444"/>
      <c r="T560" s="445"/>
      <c r="U560" s="283">
        <v>0</v>
      </c>
      <c r="V560" s="283">
        <v>0</v>
      </c>
      <c r="W560" s="150">
        <f t="shared" ref="W560:W561" si="767">IFERROR(((V560/U560)*1),0)</f>
        <v>0</v>
      </c>
      <c r="X560" s="442"/>
    </row>
    <row r="561" spans="1:24" ht="15.75" hidden="1" thickBot="1" x14ac:dyDescent="0.3">
      <c r="A561" s="440"/>
      <c r="B561" s="441"/>
      <c r="C561" s="425"/>
      <c r="D561" s="425"/>
      <c r="E561" s="148" t="s">
        <v>285</v>
      </c>
      <c r="F561" s="239">
        <v>0</v>
      </c>
      <c r="G561" s="239">
        <v>0</v>
      </c>
      <c r="H561" s="149">
        <f t="shared" si="761"/>
        <v>0</v>
      </c>
      <c r="I561" s="220" t="e">
        <f t="shared" si="762"/>
        <v>#DIV/0!</v>
      </c>
      <c r="J561" s="283">
        <v>0</v>
      </c>
      <c r="K561" s="283">
        <v>0</v>
      </c>
      <c r="L561" s="282">
        <f t="shared" si="763"/>
        <v>0</v>
      </c>
      <c r="M561" s="220" t="e">
        <f t="shared" si="764"/>
        <v>#DIV/0!</v>
      </c>
      <c r="N561" s="428"/>
      <c r="O561" s="283">
        <v>0</v>
      </c>
      <c r="P561" s="283">
        <v>0</v>
      </c>
      <c r="Q561" s="282">
        <f t="shared" si="765"/>
        <v>0</v>
      </c>
      <c r="R561" s="220" t="e">
        <f t="shared" si="766"/>
        <v>#DIV/0!</v>
      </c>
      <c r="S561" s="444"/>
      <c r="T561" s="445"/>
      <c r="U561" s="283">
        <v>0</v>
      </c>
      <c r="V561" s="283">
        <v>0</v>
      </c>
      <c r="W561" s="150">
        <f t="shared" si="767"/>
        <v>0</v>
      </c>
      <c r="X561" s="442"/>
    </row>
    <row r="562" spans="1:24" ht="15.75" hidden="1" thickBot="1" x14ac:dyDescent="0.3">
      <c r="A562" s="440"/>
      <c r="B562" s="441"/>
      <c r="C562" s="425"/>
      <c r="D562" s="425"/>
      <c r="E562" s="148" t="s">
        <v>286</v>
      </c>
      <c r="F562" s="239">
        <v>0</v>
      </c>
      <c r="G562" s="239">
        <v>0</v>
      </c>
      <c r="H562" s="149">
        <f t="shared" si="761"/>
        <v>0</v>
      </c>
      <c r="I562" s="220" t="e">
        <f t="shared" si="762"/>
        <v>#DIV/0!</v>
      </c>
      <c r="J562" s="283">
        <v>0</v>
      </c>
      <c r="K562" s="283">
        <v>0</v>
      </c>
      <c r="L562" s="282">
        <f t="shared" si="763"/>
        <v>0</v>
      </c>
      <c r="M562" s="220" t="e">
        <f t="shared" si="764"/>
        <v>#DIV/0!</v>
      </c>
      <c r="N562" s="428"/>
      <c r="O562" s="283">
        <v>0</v>
      </c>
      <c r="P562" s="283">
        <v>0</v>
      </c>
      <c r="Q562" s="282">
        <f t="shared" si="765"/>
        <v>0</v>
      </c>
      <c r="R562" s="220" t="e">
        <f t="shared" si="766"/>
        <v>#DIV/0!</v>
      </c>
      <c r="S562" s="444"/>
      <c r="T562" s="445"/>
      <c r="U562" s="283">
        <v>0</v>
      </c>
      <c r="V562" s="283">
        <v>0</v>
      </c>
      <c r="W562" s="150">
        <f>IFERROR(((V562/U562)*1),0)</f>
        <v>0</v>
      </c>
      <c r="X562" s="442"/>
    </row>
    <row r="563" spans="1:24" ht="15.75" hidden="1" thickBot="1" x14ac:dyDescent="0.3">
      <c r="A563" s="440"/>
      <c r="B563" s="441"/>
      <c r="C563" s="425"/>
      <c r="D563" s="425"/>
      <c r="E563" s="148" t="s">
        <v>287</v>
      </c>
      <c r="F563" s="239">
        <v>0</v>
      </c>
      <c r="G563" s="239">
        <v>0</v>
      </c>
      <c r="H563" s="149">
        <f t="shared" si="761"/>
        <v>0</v>
      </c>
      <c r="I563" s="220" t="e">
        <f t="shared" si="762"/>
        <v>#DIV/0!</v>
      </c>
      <c r="J563" s="283">
        <v>0</v>
      </c>
      <c r="K563" s="283">
        <v>0</v>
      </c>
      <c r="L563" s="282">
        <f t="shared" si="763"/>
        <v>0</v>
      </c>
      <c r="M563" s="220" t="e">
        <f t="shared" si="764"/>
        <v>#DIV/0!</v>
      </c>
      <c r="N563" s="428"/>
      <c r="O563" s="283">
        <v>0</v>
      </c>
      <c r="P563" s="283">
        <v>0</v>
      </c>
      <c r="Q563" s="282">
        <f t="shared" si="765"/>
        <v>0</v>
      </c>
      <c r="R563" s="220" t="e">
        <f t="shared" si="766"/>
        <v>#DIV/0!</v>
      </c>
      <c r="S563" s="444"/>
      <c r="T563" s="445"/>
      <c r="U563" s="283">
        <v>0</v>
      </c>
      <c r="V563" s="283">
        <v>0</v>
      </c>
      <c r="W563" s="150">
        <f>IFERROR(((V563/U563)*1),0)</f>
        <v>0</v>
      </c>
      <c r="X563" s="443"/>
    </row>
    <row r="564" spans="1:24" ht="15.75" hidden="1" thickBot="1" x14ac:dyDescent="0.3">
      <c r="A564" s="437" t="s">
        <v>288</v>
      </c>
      <c r="B564" s="438"/>
      <c r="C564" s="439"/>
      <c r="D564" s="279"/>
      <c r="E564" s="280"/>
      <c r="F564" s="242">
        <f>SUM(F559:F563)</f>
        <v>0</v>
      </c>
      <c r="G564" s="241">
        <f t="shared" ref="G564:H564" si="768">SUM(G559:G563)</f>
        <v>0</v>
      </c>
      <c r="H564" s="152">
        <f t="shared" si="768"/>
        <v>0</v>
      </c>
      <c r="I564" s="221">
        <v>1</v>
      </c>
      <c r="J564" s="207">
        <f t="shared" ref="J564:L564" si="769">SUM(J559:J563)</f>
        <v>0</v>
      </c>
      <c r="K564" s="207">
        <f t="shared" si="769"/>
        <v>0</v>
      </c>
      <c r="L564" s="207">
        <f t="shared" si="769"/>
        <v>0</v>
      </c>
      <c r="M564" s="221">
        <v>1</v>
      </c>
      <c r="N564" s="207">
        <f>N559</f>
        <v>0</v>
      </c>
      <c r="O564" s="207">
        <f t="shared" ref="O564:Q564" si="770">SUM(O559:O563)</f>
        <v>0</v>
      </c>
      <c r="P564" s="207">
        <f t="shared" si="770"/>
        <v>0</v>
      </c>
      <c r="Q564" s="207">
        <f t="shared" si="770"/>
        <v>0</v>
      </c>
      <c r="R564" s="221">
        <v>1</v>
      </c>
      <c r="S564" s="207">
        <f>S559</f>
        <v>0</v>
      </c>
      <c r="T564" s="217">
        <f>T559</f>
        <v>0</v>
      </c>
      <c r="U564" s="211">
        <f>SUM(U559:U563)</f>
        <v>0</v>
      </c>
      <c r="V564" s="212">
        <f>SUM(V559:V563)</f>
        <v>0</v>
      </c>
      <c r="W564" s="153">
        <f>IFERROR(((V564/U564)*1),0)</f>
        <v>0</v>
      </c>
      <c r="X564" s="307">
        <f>IFERROR(((1-(1-T564)*W564)*1),0)</f>
        <v>1</v>
      </c>
    </row>
    <row r="565" spans="1:24" ht="15.75" hidden="1" thickBot="1" x14ac:dyDescent="0.3">
      <c r="A565" s="440">
        <f>A559+1</f>
        <v>94</v>
      </c>
      <c r="B565" s="441"/>
      <c r="C565" s="425"/>
      <c r="D565" s="425"/>
      <c r="E565" s="148" t="s">
        <v>283</v>
      </c>
      <c r="F565" s="239">
        <v>0</v>
      </c>
      <c r="G565" s="239">
        <v>0</v>
      </c>
      <c r="H565" s="149">
        <f>F565+G565</f>
        <v>0</v>
      </c>
      <c r="I565" s="220" t="e">
        <f>H565/$H$570</f>
        <v>#DIV/0!</v>
      </c>
      <c r="J565" s="283">
        <v>0</v>
      </c>
      <c r="K565" s="283">
        <v>0</v>
      </c>
      <c r="L565" s="282">
        <f>J565+K565</f>
        <v>0</v>
      </c>
      <c r="M565" s="220" t="e">
        <f>L565/$L$570</f>
        <v>#DIV/0!</v>
      </c>
      <c r="N565" s="428">
        <v>0</v>
      </c>
      <c r="O565" s="283">
        <v>0</v>
      </c>
      <c r="P565" s="283">
        <v>0</v>
      </c>
      <c r="Q565" s="282">
        <f>O565+P565</f>
        <v>0</v>
      </c>
      <c r="R565" s="220" t="e">
        <f>Q565/$Q$570</f>
        <v>#DIV/0!</v>
      </c>
      <c r="S565" s="444">
        <f>N570-Q570</f>
        <v>0</v>
      </c>
      <c r="T565" s="445">
        <f>IFERROR((S565/N570),0)</f>
        <v>0</v>
      </c>
      <c r="U565" s="283">
        <v>0</v>
      </c>
      <c r="V565" s="283">
        <v>0</v>
      </c>
      <c r="W565" s="150">
        <f>IFERROR(((V565/U565)*1),0)</f>
        <v>0</v>
      </c>
      <c r="X565" s="446"/>
    </row>
    <row r="566" spans="1:24" ht="15.75" hidden="1" thickBot="1" x14ac:dyDescent="0.3">
      <c r="A566" s="440"/>
      <c r="B566" s="441"/>
      <c r="C566" s="425"/>
      <c r="D566" s="425"/>
      <c r="E566" s="148" t="s">
        <v>284</v>
      </c>
      <c r="F566" s="239">
        <v>0</v>
      </c>
      <c r="G566" s="239">
        <v>0</v>
      </c>
      <c r="H566" s="149">
        <f t="shared" ref="H566:H569" si="771">F566+G566</f>
        <v>0</v>
      </c>
      <c r="I566" s="220" t="e">
        <f t="shared" ref="I566:I569" si="772">H566/$H$570</f>
        <v>#DIV/0!</v>
      </c>
      <c r="J566" s="283">
        <v>0</v>
      </c>
      <c r="K566" s="283">
        <v>0</v>
      </c>
      <c r="L566" s="282">
        <f t="shared" ref="L566:L569" si="773">J566+K566</f>
        <v>0</v>
      </c>
      <c r="M566" s="220" t="e">
        <f t="shared" ref="M566:M569" si="774">L566/$L$570</f>
        <v>#DIV/0!</v>
      </c>
      <c r="N566" s="428"/>
      <c r="O566" s="283">
        <v>0</v>
      </c>
      <c r="P566" s="283">
        <v>0</v>
      </c>
      <c r="Q566" s="282">
        <f t="shared" ref="Q566:Q569" si="775">O566+P566</f>
        <v>0</v>
      </c>
      <c r="R566" s="220" t="e">
        <f t="shared" ref="R566:R569" si="776">Q566/$Q$570</f>
        <v>#DIV/0!</v>
      </c>
      <c r="S566" s="444"/>
      <c r="T566" s="445"/>
      <c r="U566" s="283">
        <v>0</v>
      </c>
      <c r="V566" s="283">
        <v>0</v>
      </c>
      <c r="W566" s="150">
        <f t="shared" ref="W566:W567" si="777">IFERROR(((V566/U566)*1),0)</f>
        <v>0</v>
      </c>
      <c r="X566" s="442"/>
    </row>
    <row r="567" spans="1:24" ht="15.75" hidden="1" thickBot="1" x14ac:dyDescent="0.3">
      <c r="A567" s="440"/>
      <c r="B567" s="441"/>
      <c r="C567" s="425"/>
      <c r="D567" s="425"/>
      <c r="E567" s="148" t="s">
        <v>285</v>
      </c>
      <c r="F567" s="239">
        <v>0</v>
      </c>
      <c r="G567" s="239">
        <v>0</v>
      </c>
      <c r="H567" s="149">
        <f t="shared" si="771"/>
        <v>0</v>
      </c>
      <c r="I567" s="220" t="e">
        <f t="shared" si="772"/>
        <v>#DIV/0!</v>
      </c>
      <c r="J567" s="283">
        <v>0</v>
      </c>
      <c r="K567" s="283">
        <v>0</v>
      </c>
      <c r="L567" s="282">
        <f t="shared" si="773"/>
        <v>0</v>
      </c>
      <c r="M567" s="220" t="e">
        <f t="shared" si="774"/>
        <v>#DIV/0!</v>
      </c>
      <c r="N567" s="428"/>
      <c r="O567" s="283">
        <v>0</v>
      </c>
      <c r="P567" s="283">
        <v>0</v>
      </c>
      <c r="Q567" s="282">
        <f t="shared" si="775"/>
        <v>0</v>
      </c>
      <c r="R567" s="220" t="e">
        <f t="shared" si="776"/>
        <v>#DIV/0!</v>
      </c>
      <c r="S567" s="444"/>
      <c r="T567" s="445"/>
      <c r="U567" s="283">
        <v>0</v>
      </c>
      <c r="V567" s="283">
        <v>0</v>
      </c>
      <c r="W567" s="150">
        <f t="shared" si="777"/>
        <v>0</v>
      </c>
      <c r="X567" s="442"/>
    </row>
    <row r="568" spans="1:24" ht="15.75" hidden="1" thickBot="1" x14ac:dyDescent="0.3">
      <c r="A568" s="440"/>
      <c r="B568" s="441"/>
      <c r="C568" s="425"/>
      <c r="D568" s="425"/>
      <c r="E568" s="148" t="s">
        <v>286</v>
      </c>
      <c r="F568" s="239">
        <v>0</v>
      </c>
      <c r="G568" s="239">
        <v>0</v>
      </c>
      <c r="H568" s="149">
        <f t="shared" si="771"/>
        <v>0</v>
      </c>
      <c r="I568" s="220" t="e">
        <f t="shared" si="772"/>
        <v>#DIV/0!</v>
      </c>
      <c r="J568" s="283">
        <v>0</v>
      </c>
      <c r="K568" s="283">
        <v>0</v>
      </c>
      <c r="L568" s="282">
        <f t="shared" si="773"/>
        <v>0</v>
      </c>
      <c r="M568" s="220" t="e">
        <f t="shared" si="774"/>
        <v>#DIV/0!</v>
      </c>
      <c r="N568" s="428"/>
      <c r="O568" s="283">
        <v>0</v>
      </c>
      <c r="P568" s="283">
        <v>0</v>
      </c>
      <c r="Q568" s="282">
        <f t="shared" si="775"/>
        <v>0</v>
      </c>
      <c r="R568" s="220" t="e">
        <f t="shared" si="776"/>
        <v>#DIV/0!</v>
      </c>
      <c r="S568" s="444"/>
      <c r="T568" s="445"/>
      <c r="U568" s="283">
        <v>0</v>
      </c>
      <c r="V568" s="283">
        <v>0</v>
      </c>
      <c r="W568" s="150">
        <f>IFERROR(((V568/U568)*1),0)</f>
        <v>0</v>
      </c>
      <c r="X568" s="442"/>
    </row>
    <row r="569" spans="1:24" ht="15.75" hidden="1" thickBot="1" x14ac:dyDescent="0.3">
      <c r="A569" s="440"/>
      <c r="B569" s="441"/>
      <c r="C569" s="425"/>
      <c r="D569" s="425"/>
      <c r="E569" s="148" t="s">
        <v>287</v>
      </c>
      <c r="F569" s="239">
        <v>0</v>
      </c>
      <c r="G569" s="239">
        <v>0</v>
      </c>
      <c r="H569" s="149">
        <f t="shared" si="771"/>
        <v>0</v>
      </c>
      <c r="I569" s="220" t="e">
        <f t="shared" si="772"/>
        <v>#DIV/0!</v>
      </c>
      <c r="J569" s="283">
        <v>0</v>
      </c>
      <c r="K569" s="283">
        <v>0</v>
      </c>
      <c r="L569" s="282">
        <f t="shared" si="773"/>
        <v>0</v>
      </c>
      <c r="M569" s="220" t="e">
        <f t="shared" si="774"/>
        <v>#DIV/0!</v>
      </c>
      <c r="N569" s="428"/>
      <c r="O569" s="283">
        <v>0</v>
      </c>
      <c r="P569" s="283">
        <v>0</v>
      </c>
      <c r="Q569" s="282">
        <f t="shared" si="775"/>
        <v>0</v>
      </c>
      <c r="R569" s="220" t="e">
        <f t="shared" si="776"/>
        <v>#DIV/0!</v>
      </c>
      <c r="S569" s="444"/>
      <c r="T569" s="445"/>
      <c r="U569" s="283">
        <v>0</v>
      </c>
      <c r="V569" s="283">
        <v>0</v>
      </c>
      <c r="W569" s="150">
        <f>IFERROR(((V569/U569)*1),0)</f>
        <v>0</v>
      </c>
      <c r="X569" s="443"/>
    </row>
    <row r="570" spans="1:24" ht="15.75" hidden="1" thickBot="1" x14ac:dyDescent="0.3">
      <c r="A570" s="437" t="s">
        <v>288</v>
      </c>
      <c r="B570" s="438"/>
      <c r="C570" s="439"/>
      <c r="D570" s="279"/>
      <c r="E570" s="280"/>
      <c r="F570" s="242">
        <f>SUM(F565:F569)</f>
        <v>0</v>
      </c>
      <c r="G570" s="241">
        <f t="shared" ref="G570:H570" si="778">SUM(G565:G569)</f>
        <v>0</v>
      </c>
      <c r="H570" s="152">
        <f t="shared" si="778"/>
        <v>0</v>
      </c>
      <c r="I570" s="221">
        <v>1</v>
      </c>
      <c r="J570" s="207">
        <f t="shared" ref="J570:L570" si="779">SUM(J565:J569)</f>
        <v>0</v>
      </c>
      <c r="K570" s="207">
        <f t="shared" si="779"/>
        <v>0</v>
      </c>
      <c r="L570" s="207">
        <f t="shared" si="779"/>
        <v>0</v>
      </c>
      <c r="M570" s="221">
        <v>1</v>
      </c>
      <c r="N570" s="207">
        <f>N565</f>
        <v>0</v>
      </c>
      <c r="O570" s="207">
        <f t="shared" ref="O570:Q570" si="780">SUM(O565:O569)</f>
        <v>0</v>
      </c>
      <c r="P570" s="207">
        <f t="shared" si="780"/>
        <v>0</v>
      </c>
      <c r="Q570" s="207">
        <f t="shared" si="780"/>
        <v>0</v>
      </c>
      <c r="R570" s="221">
        <v>1</v>
      </c>
      <c r="S570" s="207">
        <f>S565</f>
        <v>0</v>
      </c>
      <c r="T570" s="217">
        <f>T565</f>
        <v>0</v>
      </c>
      <c r="U570" s="211">
        <f>SUM(U565:U569)</f>
        <v>0</v>
      </c>
      <c r="V570" s="212">
        <f>SUM(V565:V569)</f>
        <v>0</v>
      </c>
      <c r="W570" s="153">
        <f>IFERROR(((V570/U570)*1),0)</f>
        <v>0</v>
      </c>
      <c r="X570" s="307">
        <f>IFERROR(((1-(1-T570)*W570)*1),0)</f>
        <v>1</v>
      </c>
    </row>
    <row r="571" spans="1:24" ht="15.75" hidden="1" thickBot="1" x14ac:dyDescent="0.3">
      <c r="A571" s="440">
        <f>A565+1</f>
        <v>95</v>
      </c>
      <c r="B571" s="441"/>
      <c r="C571" s="425"/>
      <c r="D571" s="425"/>
      <c r="E571" s="148" t="s">
        <v>283</v>
      </c>
      <c r="F571" s="239">
        <v>0</v>
      </c>
      <c r="G571" s="239">
        <v>0</v>
      </c>
      <c r="H571" s="149">
        <f>F571+G571</f>
        <v>0</v>
      </c>
      <c r="I571" s="220" t="e">
        <f>H571/$H$576</f>
        <v>#DIV/0!</v>
      </c>
      <c r="J571" s="283">
        <v>0</v>
      </c>
      <c r="K571" s="283">
        <v>0</v>
      </c>
      <c r="L571" s="282">
        <f>J571+K571</f>
        <v>0</v>
      </c>
      <c r="M571" s="220" t="e">
        <f>L571/$L$576</f>
        <v>#DIV/0!</v>
      </c>
      <c r="N571" s="428">
        <v>0</v>
      </c>
      <c r="O571" s="283">
        <v>0</v>
      </c>
      <c r="P571" s="283">
        <v>0</v>
      </c>
      <c r="Q571" s="282">
        <f>O571+P571</f>
        <v>0</v>
      </c>
      <c r="R571" s="220" t="e">
        <f>Q571/$Q$576</f>
        <v>#DIV/0!</v>
      </c>
      <c r="S571" s="444">
        <f>N576-Q576</f>
        <v>0</v>
      </c>
      <c r="T571" s="445">
        <f>IFERROR((S571/N576),0)</f>
        <v>0</v>
      </c>
      <c r="U571" s="283">
        <v>0</v>
      </c>
      <c r="V571" s="283">
        <v>0</v>
      </c>
      <c r="W571" s="150">
        <f>IFERROR(((V571/U571)*1),0)</f>
        <v>0</v>
      </c>
      <c r="X571" s="446"/>
    </row>
    <row r="572" spans="1:24" ht="15.75" hidden="1" thickBot="1" x14ac:dyDescent="0.3">
      <c r="A572" s="440"/>
      <c r="B572" s="441"/>
      <c r="C572" s="425"/>
      <c r="D572" s="425"/>
      <c r="E572" s="148" t="s">
        <v>284</v>
      </c>
      <c r="F572" s="239">
        <v>0</v>
      </c>
      <c r="G572" s="239">
        <v>0</v>
      </c>
      <c r="H572" s="149">
        <f t="shared" ref="H572:H575" si="781">F572+G572</f>
        <v>0</v>
      </c>
      <c r="I572" s="220" t="e">
        <f t="shared" ref="I572:I575" si="782">H572/$H$576</f>
        <v>#DIV/0!</v>
      </c>
      <c r="J572" s="283">
        <v>0</v>
      </c>
      <c r="K572" s="283">
        <v>0</v>
      </c>
      <c r="L572" s="282">
        <f t="shared" ref="L572:L575" si="783">J572+K572</f>
        <v>0</v>
      </c>
      <c r="M572" s="220" t="e">
        <f t="shared" ref="M572:M575" si="784">L572/$L$576</f>
        <v>#DIV/0!</v>
      </c>
      <c r="N572" s="428"/>
      <c r="O572" s="283">
        <v>0</v>
      </c>
      <c r="P572" s="283">
        <v>0</v>
      </c>
      <c r="Q572" s="282">
        <f t="shared" ref="Q572:Q575" si="785">O572+P572</f>
        <v>0</v>
      </c>
      <c r="R572" s="220" t="e">
        <f t="shared" ref="R572:R575" si="786">Q572/$Q$576</f>
        <v>#DIV/0!</v>
      </c>
      <c r="S572" s="444"/>
      <c r="T572" s="445"/>
      <c r="U572" s="283">
        <v>0</v>
      </c>
      <c r="V572" s="283">
        <v>0</v>
      </c>
      <c r="W572" s="150">
        <f t="shared" ref="W572:W573" si="787">IFERROR(((V572/U572)*1),0)</f>
        <v>0</v>
      </c>
      <c r="X572" s="442"/>
    </row>
    <row r="573" spans="1:24" ht="15.75" hidden="1" thickBot="1" x14ac:dyDescent="0.3">
      <c r="A573" s="440"/>
      <c r="B573" s="441"/>
      <c r="C573" s="425"/>
      <c r="D573" s="425"/>
      <c r="E573" s="148" t="s">
        <v>285</v>
      </c>
      <c r="F573" s="239">
        <v>0</v>
      </c>
      <c r="G573" s="239">
        <v>0</v>
      </c>
      <c r="H573" s="149">
        <f t="shared" si="781"/>
        <v>0</v>
      </c>
      <c r="I573" s="220" t="e">
        <f t="shared" si="782"/>
        <v>#DIV/0!</v>
      </c>
      <c r="J573" s="283">
        <v>0</v>
      </c>
      <c r="K573" s="283">
        <v>0</v>
      </c>
      <c r="L573" s="282">
        <f t="shared" si="783"/>
        <v>0</v>
      </c>
      <c r="M573" s="220" t="e">
        <f t="shared" si="784"/>
        <v>#DIV/0!</v>
      </c>
      <c r="N573" s="428"/>
      <c r="O573" s="283">
        <v>0</v>
      </c>
      <c r="P573" s="283">
        <v>0</v>
      </c>
      <c r="Q573" s="282">
        <f t="shared" si="785"/>
        <v>0</v>
      </c>
      <c r="R573" s="220" t="e">
        <f t="shared" si="786"/>
        <v>#DIV/0!</v>
      </c>
      <c r="S573" s="444"/>
      <c r="T573" s="445"/>
      <c r="U573" s="283">
        <v>0</v>
      </c>
      <c r="V573" s="283">
        <v>0</v>
      </c>
      <c r="W573" s="150">
        <f t="shared" si="787"/>
        <v>0</v>
      </c>
      <c r="X573" s="442"/>
    </row>
    <row r="574" spans="1:24" ht="15.75" hidden="1" thickBot="1" x14ac:dyDescent="0.3">
      <c r="A574" s="440"/>
      <c r="B574" s="441"/>
      <c r="C574" s="425"/>
      <c r="D574" s="425"/>
      <c r="E574" s="148" t="s">
        <v>286</v>
      </c>
      <c r="F574" s="239">
        <v>0</v>
      </c>
      <c r="G574" s="239">
        <v>0</v>
      </c>
      <c r="H574" s="149">
        <f t="shared" si="781"/>
        <v>0</v>
      </c>
      <c r="I574" s="220" t="e">
        <f t="shared" si="782"/>
        <v>#DIV/0!</v>
      </c>
      <c r="J574" s="283">
        <v>0</v>
      </c>
      <c r="K574" s="283">
        <v>0</v>
      </c>
      <c r="L574" s="282">
        <f t="shared" si="783"/>
        <v>0</v>
      </c>
      <c r="M574" s="220" t="e">
        <f t="shared" si="784"/>
        <v>#DIV/0!</v>
      </c>
      <c r="N574" s="428"/>
      <c r="O574" s="283">
        <v>0</v>
      </c>
      <c r="P574" s="283">
        <v>0</v>
      </c>
      <c r="Q574" s="282">
        <f t="shared" si="785"/>
        <v>0</v>
      </c>
      <c r="R574" s="220" t="e">
        <f t="shared" si="786"/>
        <v>#DIV/0!</v>
      </c>
      <c r="S574" s="444"/>
      <c r="T574" s="445"/>
      <c r="U574" s="283">
        <v>0</v>
      </c>
      <c r="V574" s="283">
        <v>0</v>
      </c>
      <c r="W574" s="150">
        <f>IFERROR(((V574/U574)*1),0)</f>
        <v>0</v>
      </c>
      <c r="X574" s="442"/>
    </row>
    <row r="575" spans="1:24" ht="15.75" hidden="1" thickBot="1" x14ac:dyDescent="0.3">
      <c r="A575" s="440"/>
      <c r="B575" s="441"/>
      <c r="C575" s="425"/>
      <c r="D575" s="425"/>
      <c r="E575" s="148" t="s">
        <v>287</v>
      </c>
      <c r="F575" s="239">
        <v>0</v>
      </c>
      <c r="G575" s="239">
        <v>0</v>
      </c>
      <c r="H575" s="149">
        <f t="shared" si="781"/>
        <v>0</v>
      </c>
      <c r="I575" s="220" t="e">
        <f t="shared" si="782"/>
        <v>#DIV/0!</v>
      </c>
      <c r="J575" s="283">
        <v>0</v>
      </c>
      <c r="K575" s="283">
        <v>0</v>
      </c>
      <c r="L575" s="282">
        <f t="shared" si="783"/>
        <v>0</v>
      </c>
      <c r="M575" s="220" t="e">
        <f t="shared" si="784"/>
        <v>#DIV/0!</v>
      </c>
      <c r="N575" s="428"/>
      <c r="O575" s="283">
        <v>0</v>
      </c>
      <c r="P575" s="283">
        <v>0</v>
      </c>
      <c r="Q575" s="282">
        <f t="shared" si="785"/>
        <v>0</v>
      </c>
      <c r="R575" s="220" t="e">
        <f t="shared" si="786"/>
        <v>#DIV/0!</v>
      </c>
      <c r="S575" s="444"/>
      <c r="T575" s="445"/>
      <c r="U575" s="283">
        <v>0</v>
      </c>
      <c r="V575" s="283">
        <v>0</v>
      </c>
      <c r="W575" s="150">
        <f>IFERROR(((V575/U575)*1),0)</f>
        <v>0</v>
      </c>
      <c r="X575" s="443"/>
    </row>
    <row r="576" spans="1:24" ht="15.75" hidden="1" thickBot="1" x14ac:dyDescent="0.3">
      <c r="A576" s="437" t="s">
        <v>288</v>
      </c>
      <c r="B576" s="438"/>
      <c r="C576" s="439"/>
      <c r="D576" s="279"/>
      <c r="E576" s="280"/>
      <c r="F576" s="242">
        <f>SUM(F571:F575)</f>
        <v>0</v>
      </c>
      <c r="G576" s="241">
        <f t="shared" ref="G576:H576" si="788">SUM(G571:G575)</f>
        <v>0</v>
      </c>
      <c r="H576" s="152">
        <f t="shared" si="788"/>
        <v>0</v>
      </c>
      <c r="I576" s="221">
        <v>1</v>
      </c>
      <c r="J576" s="207">
        <f t="shared" ref="J576:L576" si="789">SUM(J571:J575)</f>
        <v>0</v>
      </c>
      <c r="K576" s="207">
        <f t="shared" si="789"/>
        <v>0</v>
      </c>
      <c r="L576" s="207">
        <f t="shared" si="789"/>
        <v>0</v>
      </c>
      <c r="M576" s="221">
        <v>1</v>
      </c>
      <c r="N576" s="207">
        <f>N571</f>
        <v>0</v>
      </c>
      <c r="O576" s="207">
        <f t="shared" ref="O576:Q576" si="790">SUM(O571:O575)</f>
        <v>0</v>
      </c>
      <c r="P576" s="207">
        <f t="shared" si="790"/>
        <v>0</v>
      </c>
      <c r="Q576" s="207">
        <f t="shared" si="790"/>
        <v>0</v>
      </c>
      <c r="R576" s="221">
        <v>1</v>
      </c>
      <c r="S576" s="207">
        <f>S571</f>
        <v>0</v>
      </c>
      <c r="T576" s="217">
        <f>T571</f>
        <v>0</v>
      </c>
      <c r="U576" s="211">
        <f>SUM(U571:U575)</f>
        <v>0</v>
      </c>
      <c r="V576" s="212">
        <f>SUM(V571:V575)</f>
        <v>0</v>
      </c>
      <c r="W576" s="153">
        <f>IFERROR(((V576/U576)*1),0)</f>
        <v>0</v>
      </c>
      <c r="X576" s="307">
        <f>IFERROR(((1-(1-T576)*W576)*1),0)</f>
        <v>1</v>
      </c>
    </row>
    <row r="577" spans="1:24" ht="15.75" hidden="1" thickBot="1" x14ac:dyDescent="0.3">
      <c r="A577" s="440">
        <f>A571+1</f>
        <v>96</v>
      </c>
      <c r="B577" s="441"/>
      <c r="C577" s="425"/>
      <c r="D577" s="425"/>
      <c r="E577" s="148" t="s">
        <v>283</v>
      </c>
      <c r="F577" s="239">
        <v>0</v>
      </c>
      <c r="G577" s="239">
        <v>0</v>
      </c>
      <c r="H577" s="149">
        <f>F577+G577</f>
        <v>0</v>
      </c>
      <c r="I577" s="220" t="e">
        <f>H577/$H$582</f>
        <v>#DIV/0!</v>
      </c>
      <c r="J577" s="283">
        <v>0</v>
      </c>
      <c r="K577" s="283">
        <v>0</v>
      </c>
      <c r="L577" s="282">
        <f>J577+K577</f>
        <v>0</v>
      </c>
      <c r="M577" s="220" t="e">
        <f>L577/$L$582</f>
        <v>#DIV/0!</v>
      </c>
      <c r="N577" s="428">
        <v>0</v>
      </c>
      <c r="O577" s="283">
        <v>0</v>
      </c>
      <c r="P577" s="283">
        <v>0</v>
      </c>
      <c r="Q577" s="282">
        <f>O577+P577</f>
        <v>0</v>
      </c>
      <c r="R577" s="220" t="e">
        <f>Q577/$Q$582</f>
        <v>#DIV/0!</v>
      </c>
      <c r="S577" s="444">
        <f>N582-Q582</f>
        <v>0</v>
      </c>
      <c r="T577" s="445">
        <f>IFERROR((S577/N582),0)</f>
        <v>0</v>
      </c>
      <c r="U577" s="283">
        <v>0</v>
      </c>
      <c r="V577" s="283">
        <v>0</v>
      </c>
      <c r="W577" s="150">
        <f>IFERROR(((V577/U577)*1),0)</f>
        <v>0</v>
      </c>
      <c r="X577" s="446"/>
    </row>
    <row r="578" spans="1:24" ht="15.75" hidden="1" thickBot="1" x14ac:dyDescent="0.3">
      <c r="A578" s="440"/>
      <c r="B578" s="441"/>
      <c r="C578" s="425"/>
      <c r="D578" s="425"/>
      <c r="E578" s="148" t="s">
        <v>284</v>
      </c>
      <c r="F578" s="239">
        <v>0</v>
      </c>
      <c r="G578" s="239">
        <v>0</v>
      </c>
      <c r="H578" s="149">
        <f t="shared" ref="H578:H581" si="791">F578+G578</f>
        <v>0</v>
      </c>
      <c r="I578" s="220" t="e">
        <f t="shared" ref="I578:I581" si="792">H578/$H$582</f>
        <v>#DIV/0!</v>
      </c>
      <c r="J578" s="283">
        <v>0</v>
      </c>
      <c r="K578" s="283">
        <v>0</v>
      </c>
      <c r="L578" s="282">
        <f t="shared" ref="L578:L581" si="793">J578+K578</f>
        <v>0</v>
      </c>
      <c r="M578" s="220" t="e">
        <f t="shared" ref="M578:M581" si="794">L578/$L$582</f>
        <v>#DIV/0!</v>
      </c>
      <c r="N578" s="428"/>
      <c r="O578" s="283">
        <v>0</v>
      </c>
      <c r="P578" s="283">
        <v>0</v>
      </c>
      <c r="Q578" s="282">
        <f t="shared" ref="Q578:Q581" si="795">O578+P578</f>
        <v>0</v>
      </c>
      <c r="R578" s="220" t="e">
        <f t="shared" ref="R578:R581" si="796">Q578/$Q$582</f>
        <v>#DIV/0!</v>
      </c>
      <c r="S578" s="444"/>
      <c r="T578" s="445"/>
      <c r="U578" s="283">
        <v>0</v>
      </c>
      <c r="V578" s="283">
        <v>0</v>
      </c>
      <c r="W578" s="150">
        <f t="shared" ref="W578:W579" si="797">IFERROR(((V578/U578)*1),0)</f>
        <v>0</v>
      </c>
      <c r="X578" s="442"/>
    </row>
    <row r="579" spans="1:24" ht="15.75" hidden="1" thickBot="1" x14ac:dyDescent="0.3">
      <c r="A579" s="440"/>
      <c r="B579" s="441"/>
      <c r="C579" s="425"/>
      <c r="D579" s="425"/>
      <c r="E579" s="148" t="s">
        <v>285</v>
      </c>
      <c r="F579" s="239">
        <v>0</v>
      </c>
      <c r="G579" s="239">
        <v>0</v>
      </c>
      <c r="H579" s="149">
        <f t="shared" si="791"/>
        <v>0</v>
      </c>
      <c r="I579" s="220" t="e">
        <f t="shared" si="792"/>
        <v>#DIV/0!</v>
      </c>
      <c r="J579" s="283">
        <v>0</v>
      </c>
      <c r="K579" s="283">
        <v>0</v>
      </c>
      <c r="L579" s="282">
        <f t="shared" si="793"/>
        <v>0</v>
      </c>
      <c r="M579" s="220" t="e">
        <f t="shared" si="794"/>
        <v>#DIV/0!</v>
      </c>
      <c r="N579" s="428"/>
      <c r="O579" s="283">
        <v>0</v>
      </c>
      <c r="P579" s="283">
        <v>0</v>
      </c>
      <c r="Q579" s="282">
        <f t="shared" si="795"/>
        <v>0</v>
      </c>
      <c r="R579" s="220" t="e">
        <f t="shared" si="796"/>
        <v>#DIV/0!</v>
      </c>
      <c r="S579" s="444"/>
      <c r="T579" s="445"/>
      <c r="U579" s="283">
        <v>0</v>
      </c>
      <c r="V579" s="283">
        <v>0</v>
      </c>
      <c r="W579" s="150">
        <f t="shared" si="797"/>
        <v>0</v>
      </c>
      <c r="X579" s="442"/>
    </row>
    <row r="580" spans="1:24" ht="15.75" hidden="1" thickBot="1" x14ac:dyDescent="0.3">
      <c r="A580" s="440"/>
      <c r="B580" s="441"/>
      <c r="C580" s="425"/>
      <c r="D580" s="425"/>
      <c r="E580" s="148" t="s">
        <v>286</v>
      </c>
      <c r="F580" s="239">
        <v>0</v>
      </c>
      <c r="G580" s="239">
        <v>0</v>
      </c>
      <c r="H580" s="149">
        <f t="shared" si="791"/>
        <v>0</v>
      </c>
      <c r="I580" s="220" t="e">
        <f t="shared" si="792"/>
        <v>#DIV/0!</v>
      </c>
      <c r="J580" s="283">
        <v>0</v>
      </c>
      <c r="K580" s="283">
        <v>0</v>
      </c>
      <c r="L580" s="282">
        <f t="shared" si="793"/>
        <v>0</v>
      </c>
      <c r="M580" s="220" t="e">
        <f t="shared" si="794"/>
        <v>#DIV/0!</v>
      </c>
      <c r="N580" s="428"/>
      <c r="O580" s="283">
        <v>0</v>
      </c>
      <c r="P580" s="283">
        <v>0</v>
      </c>
      <c r="Q580" s="282">
        <f t="shared" si="795"/>
        <v>0</v>
      </c>
      <c r="R580" s="220" t="e">
        <f t="shared" si="796"/>
        <v>#DIV/0!</v>
      </c>
      <c r="S580" s="444"/>
      <c r="T580" s="445"/>
      <c r="U580" s="283">
        <v>0</v>
      </c>
      <c r="V580" s="283">
        <v>0</v>
      </c>
      <c r="W580" s="150">
        <f>IFERROR(((V580/U580)*1),0)</f>
        <v>0</v>
      </c>
      <c r="X580" s="442"/>
    </row>
    <row r="581" spans="1:24" ht="15.75" hidden="1" thickBot="1" x14ac:dyDescent="0.3">
      <c r="A581" s="440"/>
      <c r="B581" s="441"/>
      <c r="C581" s="425"/>
      <c r="D581" s="425"/>
      <c r="E581" s="148" t="s">
        <v>287</v>
      </c>
      <c r="F581" s="239">
        <v>0</v>
      </c>
      <c r="G581" s="239">
        <v>0</v>
      </c>
      <c r="H581" s="149">
        <f t="shared" si="791"/>
        <v>0</v>
      </c>
      <c r="I581" s="220" t="e">
        <f t="shared" si="792"/>
        <v>#DIV/0!</v>
      </c>
      <c r="J581" s="283">
        <v>0</v>
      </c>
      <c r="K581" s="283">
        <v>0</v>
      </c>
      <c r="L581" s="282">
        <f t="shared" si="793"/>
        <v>0</v>
      </c>
      <c r="M581" s="220" t="e">
        <f t="shared" si="794"/>
        <v>#DIV/0!</v>
      </c>
      <c r="N581" s="428"/>
      <c r="O581" s="283">
        <v>0</v>
      </c>
      <c r="P581" s="283">
        <v>0</v>
      </c>
      <c r="Q581" s="282">
        <f t="shared" si="795"/>
        <v>0</v>
      </c>
      <c r="R581" s="220" t="e">
        <f t="shared" si="796"/>
        <v>#DIV/0!</v>
      </c>
      <c r="S581" s="444"/>
      <c r="T581" s="445"/>
      <c r="U581" s="283">
        <v>0</v>
      </c>
      <c r="V581" s="283">
        <v>0</v>
      </c>
      <c r="W581" s="150">
        <f>IFERROR(((V581/U581)*1),0)</f>
        <v>0</v>
      </c>
      <c r="X581" s="443"/>
    </row>
    <row r="582" spans="1:24" ht="15.75" hidden="1" thickBot="1" x14ac:dyDescent="0.3">
      <c r="A582" s="437" t="s">
        <v>288</v>
      </c>
      <c r="B582" s="438"/>
      <c r="C582" s="439"/>
      <c r="D582" s="279"/>
      <c r="E582" s="280"/>
      <c r="F582" s="242">
        <f>SUM(F577:F581)</f>
        <v>0</v>
      </c>
      <c r="G582" s="241">
        <f t="shared" ref="G582:H582" si="798">SUM(G577:G581)</f>
        <v>0</v>
      </c>
      <c r="H582" s="152">
        <f t="shared" si="798"/>
        <v>0</v>
      </c>
      <c r="I582" s="221">
        <v>1</v>
      </c>
      <c r="J582" s="207">
        <f t="shared" ref="J582:L582" si="799">SUM(J577:J581)</f>
        <v>0</v>
      </c>
      <c r="K582" s="207">
        <f t="shared" si="799"/>
        <v>0</v>
      </c>
      <c r="L582" s="207">
        <f t="shared" si="799"/>
        <v>0</v>
      </c>
      <c r="M582" s="221">
        <v>1</v>
      </c>
      <c r="N582" s="207">
        <f>N577</f>
        <v>0</v>
      </c>
      <c r="O582" s="207">
        <f t="shared" ref="O582:Q582" si="800">SUM(O577:O581)</f>
        <v>0</v>
      </c>
      <c r="P582" s="207">
        <f t="shared" si="800"/>
        <v>0</v>
      </c>
      <c r="Q582" s="207">
        <f t="shared" si="800"/>
        <v>0</v>
      </c>
      <c r="R582" s="221">
        <v>1</v>
      </c>
      <c r="S582" s="207">
        <f>S577</f>
        <v>0</v>
      </c>
      <c r="T582" s="217">
        <f>T577</f>
        <v>0</v>
      </c>
      <c r="U582" s="211">
        <f>SUM(U577:U581)</f>
        <v>0</v>
      </c>
      <c r="V582" s="212">
        <f>SUM(V577:V581)</f>
        <v>0</v>
      </c>
      <c r="W582" s="153">
        <f>IFERROR(((V582/U582)*1),0)</f>
        <v>0</v>
      </c>
      <c r="X582" s="307">
        <f>IFERROR(((1-(1-T582)*W582)*1),0)</f>
        <v>1</v>
      </c>
    </row>
    <row r="583" spans="1:24" ht="15.75" hidden="1" thickBot="1" x14ac:dyDescent="0.3">
      <c r="A583" s="440">
        <f>A577+1</f>
        <v>97</v>
      </c>
      <c r="B583" s="441"/>
      <c r="C583" s="425"/>
      <c r="D583" s="425"/>
      <c r="E583" s="148" t="s">
        <v>283</v>
      </c>
      <c r="F583" s="239">
        <v>0</v>
      </c>
      <c r="G583" s="239">
        <v>0</v>
      </c>
      <c r="H583" s="149">
        <f>F583+G583</f>
        <v>0</v>
      </c>
      <c r="I583" s="220" t="e">
        <f>H583/$H$588</f>
        <v>#DIV/0!</v>
      </c>
      <c r="J583" s="283">
        <v>0</v>
      </c>
      <c r="K583" s="283">
        <v>0</v>
      </c>
      <c r="L583" s="282">
        <f>J583+K583</f>
        <v>0</v>
      </c>
      <c r="M583" s="220" t="e">
        <f>L583/$L$588</f>
        <v>#DIV/0!</v>
      </c>
      <c r="N583" s="428">
        <v>0</v>
      </c>
      <c r="O583" s="283">
        <v>0</v>
      </c>
      <c r="P583" s="283">
        <v>0</v>
      </c>
      <c r="Q583" s="282">
        <f>O583+P583</f>
        <v>0</v>
      </c>
      <c r="R583" s="220" t="e">
        <f>Q583/$Q$588</f>
        <v>#DIV/0!</v>
      </c>
      <c r="S583" s="444">
        <f>N588-Q588</f>
        <v>0</v>
      </c>
      <c r="T583" s="445">
        <f>IFERROR((S583/N588),0)</f>
        <v>0</v>
      </c>
      <c r="U583" s="283">
        <v>0</v>
      </c>
      <c r="V583" s="283">
        <v>0</v>
      </c>
      <c r="W583" s="150">
        <f>IFERROR(((V583/U583)*1),0)</f>
        <v>0</v>
      </c>
      <c r="X583" s="446"/>
    </row>
    <row r="584" spans="1:24" ht="15.75" hidden="1" thickBot="1" x14ac:dyDescent="0.3">
      <c r="A584" s="440"/>
      <c r="B584" s="441"/>
      <c r="C584" s="425"/>
      <c r="D584" s="425"/>
      <c r="E584" s="148" t="s">
        <v>284</v>
      </c>
      <c r="F584" s="239">
        <v>0</v>
      </c>
      <c r="G584" s="239">
        <v>0</v>
      </c>
      <c r="H584" s="149">
        <f t="shared" ref="H584:H587" si="801">F584+G584</f>
        <v>0</v>
      </c>
      <c r="I584" s="220" t="e">
        <f t="shared" ref="I584:I587" si="802">H584/$H$588</f>
        <v>#DIV/0!</v>
      </c>
      <c r="J584" s="283">
        <v>0</v>
      </c>
      <c r="K584" s="283">
        <v>0</v>
      </c>
      <c r="L584" s="282">
        <f t="shared" ref="L584:L587" si="803">J584+K584</f>
        <v>0</v>
      </c>
      <c r="M584" s="220" t="e">
        <f t="shared" ref="M584:M587" si="804">L584/$L$588</f>
        <v>#DIV/0!</v>
      </c>
      <c r="N584" s="428"/>
      <c r="O584" s="283">
        <v>0</v>
      </c>
      <c r="P584" s="283">
        <v>0</v>
      </c>
      <c r="Q584" s="282">
        <f t="shared" ref="Q584:Q587" si="805">O584+P584</f>
        <v>0</v>
      </c>
      <c r="R584" s="220" t="e">
        <f t="shared" ref="R584:R587" si="806">Q584/$Q$588</f>
        <v>#DIV/0!</v>
      </c>
      <c r="S584" s="444"/>
      <c r="T584" s="445"/>
      <c r="U584" s="283">
        <v>0</v>
      </c>
      <c r="V584" s="283">
        <v>0</v>
      </c>
      <c r="W584" s="150">
        <f t="shared" ref="W584:W585" si="807">IFERROR(((V584/U584)*1),0)</f>
        <v>0</v>
      </c>
      <c r="X584" s="442"/>
    </row>
    <row r="585" spans="1:24" ht="15.75" hidden="1" thickBot="1" x14ac:dyDescent="0.3">
      <c r="A585" s="440"/>
      <c r="B585" s="441"/>
      <c r="C585" s="425"/>
      <c r="D585" s="425"/>
      <c r="E585" s="148" t="s">
        <v>285</v>
      </c>
      <c r="F585" s="239">
        <v>0</v>
      </c>
      <c r="G585" s="239">
        <v>0</v>
      </c>
      <c r="H585" s="149">
        <f t="shared" si="801"/>
        <v>0</v>
      </c>
      <c r="I585" s="220" t="e">
        <f t="shared" si="802"/>
        <v>#DIV/0!</v>
      </c>
      <c r="J585" s="283">
        <v>0</v>
      </c>
      <c r="K585" s="283">
        <v>0</v>
      </c>
      <c r="L585" s="282">
        <f t="shared" si="803"/>
        <v>0</v>
      </c>
      <c r="M585" s="220" t="e">
        <f t="shared" si="804"/>
        <v>#DIV/0!</v>
      </c>
      <c r="N585" s="428"/>
      <c r="O585" s="283">
        <v>0</v>
      </c>
      <c r="P585" s="283">
        <v>0</v>
      </c>
      <c r="Q585" s="282">
        <f t="shared" si="805"/>
        <v>0</v>
      </c>
      <c r="R585" s="220" t="e">
        <f t="shared" si="806"/>
        <v>#DIV/0!</v>
      </c>
      <c r="S585" s="444"/>
      <c r="T585" s="445"/>
      <c r="U585" s="283">
        <v>0</v>
      </c>
      <c r="V585" s="283">
        <v>0</v>
      </c>
      <c r="W585" s="150">
        <f t="shared" si="807"/>
        <v>0</v>
      </c>
      <c r="X585" s="442"/>
    </row>
    <row r="586" spans="1:24" ht="15.75" hidden="1" thickBot="1" x14ac:dyDescent="0.3">
      <c r="A586" s="440"/>
      <c r="B586" s="441"/>
      <c r="C586" s="425"/>
      <c r="D586" s="425"/>
      <c r="E586" s="148" t="s">
        <v>286</v>
      </c>
      <c r="F586" s="239">
        <v>0</v>
      </c>
      <c r="G586" s="239">
        <v>0</v>
      </c>
      <c r="H586" s="149">
        <f t="shared" si="801"/>
        <v>0</v>
      </c>
      <c r="I586" s="220" t="e">
        <f t="shared" si="802"/>
        <v>#DIV/0!</v>
      </c>
      <c r="J586" s="283">
        <v>0</v>
      </c>
      <c r="K586" s="283">
        <v>0</v>
      </c>
      <c r="L586" s="282">
        <f t="shared" si="803"/>
        <v>0</v>
      </c>
      <c r="M586" s="220" t="e">
        <f t="shared" si="804"/>
        <v>#DIV/0!</v>
      </c>
      <c r="N586" s="428"/>
      <c r="O586" s="283">
        <v>0</v>
      </c>
      <c r="P586" s="283">
        <v>0</v>
      </c>
      <c r="Q586" s="282">
        <f t="shared" si="805"/>
        <v>0</v>
      </c>
      <c r="R586" s="220" t="e">
        <f t="shared" si="806"/>
        <v>#DIV/0!</v>
      </c>
      <c r="S586" s="444"/>
      <c r="T586" s="445"/>
      <c r="U586" s="283">
        <v>0</v>
      </c>
      <c r="V586" s="283">
        <v>0</v>
      </c>
      <c r="W586" s="150">
        <f>IFERROR(((V586/U586)*1),0)</f>
        <v>0</v>
      </c>
      <c r="X586" s="442"/>
    </row>
    <row r="587" spans="1:24" ht="15.75" hidden="1" thickBot="1" x14ac:dyDescent="0.3">
      <c r="A587" s="440"/>
      <c r="B587" s="441"/>
      <c r="C587" s="425"/>
      <c r="D587" s="425"/>
      <c r="E587" s="148" t="s">
        <v>287</v>
      </c>
      <c r="F587" s="239">
        <v>0</v>
      </c>
      <c r="G587" s="239">
        <v>0</v>
      </c>
      <c r="H587" s="149">
        <f t="shared" si="801"/>
        <v>0</v>
      </c>
      <c r="I587" s="220" t="e">
        <f t="shared" si="802"/>
        <v>#DIV/0!</v>
      </c>
      <c r="J587" s="283">
        <v>0</v>
      </c>
      <c r="K587" s="283">
        <v>0</v>
      </c>
      <c r="L587" s="282">
        <f t="shared" si="803"/>
        <v>0</v>
      </c>
      <c r="M587" s="220" t="e">
        <f t="shared" si="804"/>
        <v>#DIV/0!</v>
      </c>
      <c r="N587" s="428"/>
      <c r="O587" s="283">
        <v>0</v>
      </c>
      <c r="P587" s="283">
        <v>0</v>
      </c>
      <c r="Q587" s="282">
        <f t="shared" si="805"/>
        <v>0</v>
      </c>
      <c r="R587" s="220" t="e">
        <f t="shared" si="806"/>
        <v>#DIV/0!</v>
      </c>
      <c r="S587" s="444"/>
      <c r="T587" s="445"/>
      <c r="U587" s="283">
        <v>0</v>
      </c>
      <c r="V587" s="283">
        <v>0</v>
      </c>
      <c r="W587" s="150">
        <f>IFERROR(((V587/U587)*1),0)</f>
        <v>0</v>
      </c>
      <c r="X587" s="443"/>
    </row>
    <row r="588" spans="1:24" ht="15.75" hidden="1" thickBot="1" x14ac:dyDescent="0.3">
      <c r="A588" s="437" t="s">
        <v>288</v>
      </c>
      <c r="B588" s="438"/>
      <c r="C588" s="439"/>
      <c r="D588" s="279"/>
      <c r="E588" s="280"/>
      <c r="F588" s="242">
        <f>SUM(F583:F587)</f>
        <v>0</v>
      </c>
      <c r="G588" s="241">
        <f t="shared" ref="G588:H588" si="808">SUM(G583:G587)</f>
        <v>0</v>
      </c>
      <c r="H588" s="152">
        <f t="shared" si="808"/>
        <v>0</v>
      </c>
      <c r="I588" s="221">
        <v>1</v>
      </c>
      <c r="J588" s="207">
        <f t="shared" ref="J588:L588" si="809">SUM(J583:J587)</f>
        <v>0</v>
      </c>
      <c r="K588" s="207">
        <f t="shared" si="809"/>
        <v>0</v>
      </c>
      <c r="L588" s="207">
        <f t="shared" si="809"/>
        <v>0</v>
      </c>
      <c r="M588" s="221">
        <v>1</v>
      </c>
      <c r="N588" s="207">
        <f>N583</f>
        <v>0</v>
      </c>
      <c r="O588" s="207">
        <f t="shared" ref="O588:Q588" si="810">SUM(O583:O587)</f>
        <v>0</v>
      </c>
      <c r="P588" s="207">
        <f t="shared" si="810"/>
        <v>0</v>
      </c>
      <c r="Q588" s="207">
        <f t="shared" si="810"/>
        <v>0</v>
      </c>
      <c r="R588" s="221">
        <v>1</v>
      </c>
      <c r="S588" s="207">
        <f>S583</f>
        <v>0</v>
      </c>
      <c r="T588" s="217">
        <f>T583</f>
        <v>0</v>
      </c>
      <c r="U588" s="211">
        <f>SUM(U583:U587)</f>
        <v>0</v>
      </c>
      <c r="V588" s="212">
        <f>SUM(V583:V587)</f>
        <v>0</v>
      </c>
      <c r="W588" s="153">
        <f>IFERROR(((V588/U588)*1),0)</f>
        <v>0</v>
      </c>
      <c r="X588" s="307">
        <f>IFERROR(((1-(1-T588)*W588)*1),0)</f>
        <v>1</v>
      </c>
    </row>
    <row r="589" spans="1:24" ht="15.75" hidden="1" thickBot="1" x14ac:dyDescent="0.3">
      <c r="A589" s="440">
        <f>A583+1</f>
        <v>98</v>
      </c>
      <c r="B589" s="441"/>
      <c r="C589" s="425"/>
      <c r="D589" s="425"/>
      <c r="E589" s="148" t="s">
        <v>283</v>
      </c>
      <c r="F589" s="239">
        <v>0</v>
      </c>
      <c r="G589" s="239">
        <v>0</v>
      </c>
      <c r="H589" s="149">
        <f>F589+G589</f>
        <v>0</v>
      </c>
      <c r="I589" s="220" t="e">
        <f>H589/$H$594</f>
        <v>#DIV/0!</v>
      </c>
      <c r="J589" s="283">
        <v>0</v>
      </c>
      <c r="K589" s="283">
        <v>0</v>
      </c>
      <c r="L589" s="282">
        <f>J589+K589</f>
        <v>0</v>
      </c>
      <c r="M589" s="220" t="e">
        <f>L589/$L$594</f>
        <v>#DIV/0!</v>
      </c>
      <c r="N589" s="428">
        <v>0</v>
      </c>
      <c r="O589" s="283">
        <v>0</v>
      </c>
      <c r="P589" s="283">
        <v>0</v>
      </c>
      <c r="Q589" s="282">
        <f>O589+P589</f>
        <v>0</v>
      </c>
      <c r="R589" s="220" t="e">
        <f>Q589/$Q$594</f>
        <v>#DIV/0!</v>
      </c>
      <c r="S589" s="444">
        <f>N594-Q594</f>
        <v>0</v>
      </c>
      <c r="T589" s="445">
        <f>IFERROR((S589/N594),0)</f>
        <v>0</v>
      </c>
      <c r="U589" s="283">
        <v>0</v>
      </c>
      <c r="V589" s="283">
        <v>0</v>
      </c>
      <c r="W589" s="150">
        <f>IFERROR(((V589/U589)*1),0)</f>
        <v>0</v>
      </c>
      <c r="X589" s="446"/>
    </row>
    <row r="590" spans="1:24" ht="15.75" hidden="1" thickBot="1" x14ac:dyDescent="0.3">
      <c r="A590" s="440"/>
      <c r="B590" s="441"/>
      <c r="C590" s="425"/>
      <c r="D590" s="425"/>
      <c r="E590" s="148" t="s">
        <v>284</v>
      </c>
      <c r="F590" s="239">
        <v>0</v>
      </c>
      <c r="G590" s="239">
        <v>0</v>
      </c>
      <c r="H590" s="149">
        <f t="shared" ref="H590:H593" si="811">F590+G590</f>
        <v>0</v>
      </c>
      <c r="I590" s="220" t="e">
        <f t="shared" ref="I590:I593" si="812">H590/$H$594</f>
        <v>#DIV/0!</v>
      </c>
      <c r="J590" s="283">
        <v>0</v>
      </c>
      <c r="K590" s="283">
        <v>0</v>
      </c>
      <c r="L590" s="282">
        <f t="shared" ref="L590:L593" si="813">J590+K590</f>
        <v>0</v>
      </c>
      <c r="M590" s="220" t="e">
        <f t="shared" ref="M590:M593" si="814">L590/$L$594</f>
        <v>#DIV/0!</v>
      </c>
      <c r="N590" s="428"/>
      <c r="O590" s="283">
        <v>0</v>
      </c>
      <c r="P590" s="283">
        <v>0</v>
      </c>
      <c r="Q590" s="282">
        <f t="shared" ref="Q590:Q593" si="815">O590+P590</f>
        <v>0</v>
      </c>
      <c r="R590" s="220" t="e">
        <f t="shared" ref="R590:R593" si="816">Q590/$Q$594</f>
        <v>#DIV/0!</v>
      </c>
      <c r="S590" s="444"/>
      <c r="T590" s="445"/>
      <c r="U590" s="283">
        <v>0</v>
      </c>
      <c r="V590" s="283">
        <v>0</v>
      </c>
      <c r="W590" s="150">
        <f t="shared" ref="W590:W591" si="817">IFERROR(((V590/U590)*1),0)</f>
        <v>0</v>
      </c>
      <c r="X590" s="442"/>
    </row>
    <row r="591" spans="1:24" ht="15.75" hidden="1" thickBot="1" x14ac:dyDescent="0.3">
      <c r="A591" s="440"/>
      <c r="B591" s="441"/>
      <c r="C591" s="425"/>
      <c r="D591" s="425"/>
      <c r="E591" s="148" t="s">
        <v>285</v>
      </c>
      <c r="F591" s="239">
        <v>0</v>
      </c>
      <c r="G591" s="239">
        <v>0</v>
      </c>
      <c r="H591" s="149">
        <f t="shared" si="811"/>
        <v>0</v>
      </c>
      <c r="I591" s="220" t="e">
        <f t="shared" si="812"/>
        <v>#DIV/0!</v>
      </c>
      <c r="J591" s="283">
        <v>0</v>
      </c>
      <c r="K591" s="283">
        <v>0</v>
      </c>
      <c r="L591" s="282">
        <f t="shared" si="813"/>
        <v>0</v>
      </c>
      <c r="M591" s="220" t="e">
        <f t="shared" si="814"/>
        <v>#DIV/0!</v>
      </c>
      <c r="N591" s="428"/>
      <c r="O591" s="283">
        <v>0</v>
      </c>
      <c r="P591" s="283">
        <v>0</v>
      </c>
      <c r="Q591" s="282">
        <f t="shared" si="815"/>
        <v>0</v>
      </c>
      <c r="R591" s="220" t="e">
        <f t="shared" si="816"/>
        <v>#DIV/0!</v>
      </c>
      <c r="S591" s="444"/>
      <c r="T591" s="445"/>
      <c r="U591" s="283">
        <v>0</v>
      </c>
      <c r="V591" s="283">
        <v>0</v>
      </c>
      <c r="W591" s="150">
        <f t="shared" si="817"/>
        <v>0</v>
      </c>
      <c r="X591" s="442"/>
    </row>
    <row r="592" spans="1:24" ht="15.75" hidden="1" thickBot="1" x14ac:dyDescent="0.3">
      <c r="A592" s="440"/>
      <c r="B592" s="441"/>
      <c r="C592" s="425"/>
      <c r="D592" s="425"/>
      <c r="E592" s="148" t="s">
        <v>286</v>
      </c>
      <c r="F592" s="239">
        <v>0</v>
      </c>
      <c r="G592" s="239">
        <v>0</v>
      </c>
      <c r="H592" s="149">
        <f t="shared" si="811"/>
        <v>0</v>
      </c>
      <c r="I592" s="220" t="e">
        <f t="shared" si="812"/>
        <v>#DIV/0!</v>
      </c>
      <c r="J592" s="283">
        <v>0</v>
      </c>
      <c r="K592" s="283">
        <v>0</v>
      </c>
      <c r="L592" s="282">
        <f t="shared" si="813"/>
        <v>0</v>
      </c>
      <c r="M592" s="220" t="e">
        <f t="shared" si="814"/>
        <v>#DIV/0!</v>
      </c>
      <c r="N592" s="428"/>
      <c r="O592" s="283">
        <v>0</v>
      </c>
      <c r="P592" s="283">
        <v>0</v>
      </c>
      <c r="Q592" s="282">
        <f t="shared" si="815"/>
        <v>0</v>
      </c>
      <c r="R592" s="220" t="e">
        <f t="shared" si="816"/>
        <v>#DIV/0!</v>
      </c>
      <c r="S592" s="444"/>
      <c r="T592" s="445"/>
      <c r="U592" s="283">
        <v>0</v>
      </c>
      <c r="V592" s="283">
        <v>0</v>
      </c>
      <c r="W592" s="150">
        <f>IFERROR(((V592/U592)*1),0)</f>
        <v>0</v>
      </c>
      <c r="X592" s="442"/>
    </row>
    <row r="593" spans="1:24" ht="15.75" hidden="1" thickBot="1" x14ac:dyDescent="0.3">
      <c r="A593" s="440"/>
      <c r="B593" s="441"/>
      <c r="C593" s="425"/>
      <c r="D593" s="425"/>
      <c r="E593" s="148" t="s">
        <v>287</v>
      </c>
      <c r="F593" s="239">
        <v>0</v>
      </c>
      <c r="G593" s="239">
        <v>0</v>
      </c>
      <c r="H593" s="149">
        <f t="shared" si="811"/>
        <v>0</v>
      </c>
      <c r="I593" s="220" t="e">
        <f t="shared" si="812"/>
        <v>#DIV/0!</v>
      </c>
      <c r="J593" s="283">
        <v>0</v>
      </c>
      <c r="K593" s="283">
        <v>0</v>
      </c>
      <c r="L593" s="282">
        <f t="shared" si="813"/>
        <v>0</v>
      </c>
      <c r="M593" s="220" t="e">
        <f t="shared" si="814"/>
        <v>#DIV/0!</v>
      </c>
      <c r="N593" s="428"/>
      <c r="O593" s="283">
        <v>0</v>
      </c>
      <c r="P593" s="283">
        <v>0</v>
      </c>
      <c r="Q593" s="282">
        <f t="shared" si="815"/>
        <v>0</v>
      </c>
      <c r="R593" s="220" t="e">
        <f t="shared" si="816"/>
        <v>#DIV/0!</v>
      </c>
      <c r="S593" s="444"/>
      <c r="T593" s="445"/>
      <c r="U593" s="283">
        <v>0</v>
      </c>
      <c r="V593" s="283">
        <v>0</v>
      </c>
      <c r="W593" s="150">
        <f>IFERROR(((V593/U593)*1),0)</f>
        <v>0</v>
      </c>
      <c r="X593" s="443"/>
    </row>
    <row r="594" spans="1:24" ht="15.75" hidden="1" thickBot="1" x14ac:dyDescent="0.3">
      <c r="A594" s="437" t="s">
        <v>288</v>
      </c>
      <c r="B594" s="438"/>
      <c r="C594" s="439"/>
      <c r="D594" s="279"/>
      <c r="E594" s="280"/>
      <c r="F594" s="242">
        <f>SUM(F589:F593)</f>
        <v>0</v>
      </c>
      <c r="G594" s="241">
        <f t="shared" ref="G594:H594" si="818">SUM(G589:G593)</f>
        <v>0</v>
      </c>
      <c r="H594" s="152">
        <f t="shared" si="818"/>
        <v>0</v>
      </c>
      <c r="I594" s="221">
        <v>1</v>
      </c>
      <c r="J594" s="207">
        <f t="shared" ref="J594:L594" si="819">SUM(J589:J593)</f>
        <v>0</v>
      </c>
      <c r="K594" s="207">
        <f t="shared" si="819"/>
        <v>0</v>
      </c>
      <c r="L594" s="207">
        <f t="shared" si="819"/>
        <v>0</v>
      </c>
      <c r="M594" s="221">
        <v>1</v>
      </c>
      <c r="N594" s="207">
        <f>N589</f>
        <v>0</v>
      </c>
      <c r="O594" s="207">
        <f t="shared" ref="O594:Q594" si="820">SUM(O589:O593)</f>
        <v>0</v>
      </c>
      <c r="P594" s="207">
        <f t="shared" si="820"/>
        <v>0</v>
      </c>
      <c r="Q594" s="207">
        <f t="shared" si="820"/>
        <v>0</v>
      </c>
      <c r="R594" s="221">
        <v>1</v>
      </c>
      <c r="S594" s="207">
        <f>S589</f>
        <v>0</v>
      </c>
      <c r="T594" s="217">
        <f>T589</f>
        <v>0</v>
      </c>
      <c r="U594" s="211">
        <f>SUM(U589:U593)</f>
        <v>0</v>
      </c>
      <c r="V594" s="212">
        <f>SUM(V589:V593)</f>
        <v>0</v>
      </c>
      <c r="W594" s="153">
        <f>IFERROR(((V594/U594)*1),0)</f>
        <v>0</v>
      </c>
      <c r="X594" s="307">
        <f>IFERROR(((1-(1-T594)*W594)*1),0)</f>
        <v>1</v>
      </c>
    </row>
    <row r="595" spans="1:24" ht="15.75" hidden="1" thickBot="1" x14ac:dyDescent="0.3">
      <c r="A595" s="440">
        <f>A589+1</f>
        <v>99</v>
      </c>
      <c r="B595" s="441"/>
      <c r="C595" s="425"/>
      <c r="D595" s="425"/>
      <c r="E595" s="148" t="s">
        <v>283</v>
      </c>
      <c r="F595" s="239">
        <v>0</v>
      </c>
      <c r="G595" s="239">
        <v>0</v>
      </c>
      <c r="H595" s="149">
        <f>F595+G595</f>
        <v>0</v>
      </c>
      <c r="I595" s="220" t="e">
        <f>H595/$H$600</f>
        <v>#DIV/0!</v>
      </c>
      <c r="J595" s="283">
        <v>0</v>
      </c>
      <c r="K595" s="283">
        <v>0</v>
      </c>
      <c r="L595" s="282">
        <f>J595+K595</f>
        <v>0</v>
      </c>
      <c r="M595" s="220" t="e">
        <f>L595/$L$600</f>
        <v>#DIV/0!</v>
      </c>
      <c r="N595" s="428">
        <v>0</v>
      </c>
      <c r="O595" s="283">
        <v>0</v>
      </c>
      <c r="P595" s="283">
        <v>0</v>
      </c>
      <c r="Q595" s="282">
        <f>O595+P595</f>
        <v>0</v>
      </c>
      <c r="R595" s="220" t="e">
        <f>Q595/$Q$600</f>
        <v>#DIV/0!</v>
      </c>
      <c r="S595" s="444">
        <f>N600-Q600</f>
        <v>0</v>
      </c>
      <c r="T595" s="445">
        <f>IFERROR((S595/N600),0)</f>
        <v>0</v>
      </c>
      <c r="U595" s="283">
        <v>0</v>
      </c>
      <c r="V595" s="283">
        <v>0</v>
      </c>
      <c r="W595" s="150">
        <f>IFERROR(((V595/U595)*1),0)</f>
        <v>0</v>
      </c>
      <c r="X595" s="446"/>
    </row>
    <row r="596" spans="1:24" ht="15.75" hidden="1" thickBot="1" x14ac:dyDescent="0.3">
      <c r="A596" s="440"/>
      <c r="B596" s="441"/>
      <c r="C596" s="425"/>
      <c r="D596" s="425"/>
      <c r="E596" s="148" t="s">
        <v>284</v>
      </c>
      <c r="F596" s="239">
        <v>0</v>
      </c>
      <c r="G596" s="239">
        <v>0</v>
      </c>
      <c r="H596" s="149">
        <f t="shared" ref="H596:H599" si="821">F596+G596</f>
        <v>0</v>
      </c>
      <c r="I596" s="220" t="e">
        <f t="shared" ref="I596:I599" si="822">H596/$H$600</f>
        <v>#DIV/0!</v>
      </c>
      <c r="J596" s="283">
        <v>0</v>
      </c>
      <c r="K596" s="283">
        <v>0</v>
      </c>
      <c r="L596" s="282">
        <f t="shared" ref="L596:L599" si="823">J596+K596</f>
        <v>0</v>
      </c>
      <c r="M596" s="220" t="e">
        <f t="shared" ref="M596:M599" si="824">L596/$L$600</f>
        <v>#DIV/0!</v>
      </c>
      <c r="N596" s="428"/>
      <c r="O596" s="283">
        <v>0</v>
      </c>
      <c r="P596" s="283">
        <v>0</v>
      </c>
      <c r="Q596" s="282">
        <f t="shared" ref="Q596:Q599" si="825">O596+P596</f>
        <v>0</v>
      </c>
      <c r="R596" s="220" t="e">
        <f t="shared" ref="R596:R599" si="826">Q596/$Q$600</f>
        <v>#DIV/0!</v>
      </c>
      <c r="S596" s="444"/>
      <c r="T596" s="445"/>
      <c r="U596" s="283">
        <v>0</v>
      </c>
      <c r="V596" s="283">
        <v>0</v>
      </c>
      <c r="W596" s="150">
        <f t="shared" ref="W596:W597" si="827">IFERROR(((V596/U596)*1),0)</f>
        <v>0</v>
      </c>
      <c r="X596" s="442"/>
    </row>
    <row r="597" spans="1:24" ht="15.75" hidden="1" thickBot="1" x14ac:dyDescent="0.3">
      <c r="A597" s="440"/>
      <c r="B597" s="441"/>
      <c r="C597" s="425"/>
      <c r="D597" s="425"/>
      <c r="E597" s="148" t="s">
        <v>285</v>
      </c>
      <c r="F597" s="239">
        <v>0</v>
      </c>
      <c r="G597" s="239">
        <v>0</v>
      </c>
      <c r="H597" s="149">
        <f t="shared" si="821"/>
        <v>0</v>
      </c>
      <c r="I597" s="220" t="e">
        <f t="shared" si="822"/>
        <v>#DIV/0!</v>
      </c>
      <c r="J597" s="283">
        <v>0</v>
      </c>
      <c r="K597" s="283">
        <v>0</v>
      </c>
      <c r="L597" s="282">
        <f t="shared" si="823"/>
        <v>0</v>
      </c>
      <c r="M597" s="220" t="e">
        <f t="shared" si="824"/>
        <v>#DIV/0!</v>
      </c>
      <c r="N597" s="428"/>
      <c r="O597" s="283">
        <v>0</v>
      </c>
      <c r="P597" s="283">
        <v>0</v>
      </c>
      <c r="Q597" s="282">
        <f t="shared" si="825"/>
        <v>0</v>
      </c>
      <c r="R597" s="220" t="e">
        <f t="shared" si="826"/>
        <v>#DIV/0!</v>
      </c>
      <c r="S597" s="444"/>
      <c r="T597" s="445"/>
      <c r="U597" s="283">
        <v>0</v>
      </c>
      <c r="V597" s="283">
        <v>0</v>
      </c>
      <c r="W597" s="150">
        <f t="shared" si="827"/>
        <v>0</v>
      </c>
      <c r="X597" s="442"/>
    </row>
    <row r="598" spans="1:24" ht="15.75" hidden="1" thickBot="1" x14ac:dyDescent="0.3">
      <c r="A598" s="440"/>
      <c r="B598" s="441"/>
      <c r="C598" s="425"/>
      <c r="D598" s="425"/>
      <c r="E598" s="148" t="s">
        <v>286</v>
      </c>
      <c r="F598" s="239">
        <v>0</v>
      </c>
      <c r="G598" s="239">
        <v>0</v>
      </c>
      <c r="H598" s="149">
        <f t="shared" si="821"/>
        <v>0</v>
      </c>
      <c r="I598" s="220" t="e">
        <f t="shared" si="822"/>
        <v>#DIV/0!</v>
      </c>
      <c r="J598" s="283">
        <v>0</v>
      </c>
      <c r="K598" s="283">
        <v>0</v>
      </c>
      <c r="L598" s="282">
        <f t="shared" si="823"/>
        <v>0</v>
      </c>
      <c r="M598" s="220" t="e">
        <f t="shared" si="824"/>
        <v>#DIV/0!</v>
      </c>
      <c r="N598" s="428"/>
      <c r="O598" s="283">
        <v>0</v>
      </c>
      <c r="P598" s="283">
        <v>0</v>
      </c>
      <c r="Q598" s="282">
        <f t="shared" si="825"/>
        <v>0</v>
      </c>
      <c r="R598" s="220" t="e">
        <f t="shared" si="826"/>
        <v>#DIV/0!</v>
      </c>
      <c r="S598" s="444"/>
      <c r="T598" s="445"/>
      <c r="U598" s="283">
        <v>0</v>
      </c>
      <c r="V598" s="283">
        <v>0</v>
      </c>
      <c r="W598" s="150">
        <f>IFERROR(((V598/U598)*1),0)</f>
        <v>0</v>
      </c>
      <c r="X598" s="442"/>
    </row>
    <row r="599" spans="1:24" ht="15.75" hidden="1" thickBot="1" x14ac:dyDescent="0.3">
      <c r="A599" s="440"/>
      <c r="B599" s="441"/>
      <c r="C599" s="425"/>
      <c r="D599" s="425"/>
      <c r="E599" s="148" t="s">
        <v>287</v>
      </c>
      <c r="F599" s="239">
        <v>0</v>
      </c>
      <c r="G599" s="239">
        <v>0</v>
      </c>
      <c r="H599" s="149">
        <f t="shared" si="821"/>
        <v>0</v>
      </c>
      <c r="I599" s="220" t="e">
        <f t="shared" si="822"/>
        <v>#DIV/0!</v>
      </c>
      <c r="J599" s="283">
        <v>0</v>
      </c>
      <c r="K599" s="283">
        <v>0</v>
      </c>
      <c r="L599" s="282">
        <f t="shared" si="823"/>
        <v>0</v>
      </c>
      <c r="M599" s="220" t="e">
        <f t="shared" si="824"/>
        <v>#DIV/0!</v>
      </c>
      <c r="N599" s="428"/>
      <c r="O599" s="283">
        <v>0</v>
      </c>
      <c r="P599" s="283">
        <v>0</v>
      </c>
      <c r="Q599" s="282">
        <f t="shared" si="825"/>
        <v>0</v>
      </c>
      <c r="R599" s="220" t="e">
        <f t="shared" si="826"/>
        <v>#DIV/0!</v>
      </c>
      <c r="S599" s="444"/>
      <c r="T599" s="445"/>
      <c r="U599" s="283">
        <v>0</v>
      </c>
      <c r="V599" s="283">
        <v>0</v>
      </c>
      <c r="W599" s="150">
        <f>IFERROR(((V599/U599)*1),0)</f>
        <v>0</v>
      </c>
      <c r="X599" s="443"/>
    </row>
    <row r="600" spans="1:24" ht="15.75" hidden="1" thickBot="1" x14ac:dyDescent="0.3">
      <c r="A600" s="437" t="s">
        <v>288</v>
      </c>
      <c r="B600" s="438"/>
      <c r="C600" s="439"/>
      <c r="D600" s="279"/>
      <c r="E600" s="280"/>
      <c r="F600" s="242">
        <f>SUM(F595:F599)</f>
        <v>0</v>
      </c>
      <c r="G600" s="241">
        <f t="shared" ref="G600:H600" si="828">SUM(G595:G599)</f>
        <v>0</v>
      </c>
      <c r="H600" s="152">
        <f t="shared" si="828"/>
        <v>0</v>
      </c>
      <c r="I600" s="221">
        <v>1</v>
      </c>
      <c r="J600" s="207">
        <f t="shared" ref="J600:L600" si="829">SUM(J595:J599)</f>
        <v>0</v>
      </c>
      <c r="K600" s="207">
        <f t="shared" si="829"/>
        <v>0</v>
      </c>
      <c r="L600" s="207">
        <f t="shared" si="829"/>
        <v>0</v>
      </c>
      <c r="M600" s="221">
        <v>1</v>
      </c>
      <c r="N600" s="207">
        <f>N595</f>
        <v>0</v>
      </c>
      <c r="O600" s="207">
        <f t="shared" ref="O600:Q600" si="830">SUM(O595:O599)</f>
        <v>0</v>
      </c>
      <c r="P600" s="207">
        <f t="shared" si="830"/>
        <v>0</v>
      </c>
      <c r="Q600" s="207">
        <f t="shared" si="830"/>
        <v>0</v>
      </c>
      <c r="R600" s="221">
        <v>1</v>
      </c>
      <c r="S600" s="207">
        <f>S595</f>
        <v>0</v>
      </c>
      <c r="T600" s="217">
        <f>T595</f>
        <v>0</v>
      </c>
      <c r="U600" s="211">
        <f>SUM(U595:U599)</f>
        <v>0</v>
      </c>
      <c r="V600" s="212">
        <f>SUM(V595:V599)</f>
        <v>0</v>
      </c>
      <c r="W600" s="153">
        <f>IFERROR(((V600/U600)*1),0)</f>
        <v>0</v>
      </c>
      <c r="X600" s="307">
        <f>IFERROR(((1-(1-T600)*W600)*1),0)</f>
        <v>1</v>
      </c>
    </row>
    <row r="601" spans="1:24" ht="15.75" hidden="1" thickBot="1" x14ac:dyDescent="0.3">
      <c r="A601" s="440">
        <f>A595+1</f>
        <v>100</v>
      </c>
      <c r="B601" s="441"/>
      <c r="C601" s="425"/>
      <c r="D601" s="425"/>
      <c r="E601" s="148" t="s">
        <v>283</v>
      </c>
      <c r="F601" s="239">
        <v>0</v>
      </c>
      <c r="G601" s="239">
        <v>0</v>
      </c>
      <c r="H601" s="149">
        <f>F601+G601</f>
        <v>0</v>
      </c>
      <c r="I601" s="220" t="e">
        <f>H601/$H$606</f>
        <v>#DIV/0!</v>
      </c>
      <c r="J601" s="283">
        <v>0</v>
      </c>
      <c r="K601" s="283">
        <v>0</v>
      </c>
      <c r="L601" s="282">
        <f>J601+K601</f>
        <v>0</v>
      </c>
      <c r="M601" s="220" t="e">
        <f>L601/$L$606</f>
        <v>#DIV/0!</v>
      </c>
      <c r="N601" s="428">
        <v>0</v>
      </c>
      <c r="O601" s="283">
        <v>0</v>
      </c>
      <c r="P601" s="283">
        <v>0</v>
      </c>
      <c r="Q601" s="282">
        <f>O601+P601</f>
        <v>0</v>
      </c>
      <c r="R601" s="220" t="e">
        <f>Q601/$Q$606</f>
        <v>#DIV/0!</v>
      </c>
      <c r="S601" s="444">
        <f>N606-Q606</f>
        <v>0</v>
      </c>
      <c r="T601" s="445">
        <f>IFERROR((S601/N606),0)</f>
        <v>0</v>
      </c>
      <c r="U601" s="283">
        <v>0</v>
      </c>
      <c r="V601" s="283">
        <v>0</v>
      </c>
      <c r="W601" s="150">
        <f>IFERROR(((V601/U601)*1),0)</f>
        <v>0</v>
      </c>
      <c r="X601" s="446"/>
    </row>
    <row r="602" spans="1:24" ht="15.75" hidden="1" thickBot="1" x14ac:dyDescent="0.3">
      <c r="A602" s="440"/>
      <c r="B602" s="441"/>
      <c r="C602" s="425"/>
      <c r="D602" s="425"/>
      <c r="E602" s="148" t="s">
        <v>284</v>
      </c>
      <c r="F602" s="239">
        <v>0</v>
      </c>
      <c r="G602" s="239">
        <v>0</v>
      </c>
      <c r="H602" s="149">
        <f t="shared" ref="H602:H605" si="831">F602+G602</f>
        <v>0</v>
      </c>
      <c r="I602" s="220" t="e">
        <f t="shared" ref="I602:I605" si="832">H602/$H$606</f>
        <v>#DIV/0!</v>
      </c>
      <c r="J602" s="283">
        <v>0</v>
      </c>
      <c r="K602" s="283">
        <v>0</v>
      </c>
      <c r="L602" s="282">
        <f t="shared" ref="L602:L605" si="833">J602+K602</f>
        <v>0</v>
      </c>
      <c r="M602" s="220" t="e">
        <f t="shared" ref="M602:M605" si="834">L602/$L$606</f>
        <v>#DIV/0!</v>
      </c>
      <c r="N602" s="428"/>
      <c r="O602" s="283">
        <v>0</v>
      </c>
      <c r="P602" s="283">
        <v>0</v>
      </c>
      <c r="Q602" s="282">
        <f t="shared" ref="Q602:Q605" si="835">O602+P602</f>
        <v>0</v>
      </c>
      <c r="R602" s="220" t="e">
        <f t="shared" ref="R602:R605" si="836">Q602/$Q$606</f>
        <v>#DIV/0!</v>
      </c>
      <c r="S602" s="444"/>
      <c r="T602" s="445"/>
      <c r="U602" s="283">
        <v>0</v>
      </c>
      <c r="V602" s="283">
        <v>0</v>
      </c>
      <c r="W602" s="150">
        <f t="shared" ref="W602:W603" si="837">IFERROR(((V602/U602)*1),0)</f>
        <v>0</v>
      </c>
      <c r="X602" s="442"/>
    </row>
    <row r="603" spans="1:24" ht="15.75" hidden="1" thickBot="1" x14ac:dyDescent="0.3">
      <c r="A603" s="440"/>
      <c r="B603" s="441"/>
      <c r="C603" s="425"/>
      <c r="D603" s="425"/>
      <c r="E603" s="148" t="s">
        <v>285</v>
      </c>
      <c r="F603" s="239">
        <v>0</v>
      </c>
      <c r="G603" s="239">
        <v>0</v>
      </c>
      <c r="H603" s="149">
        <f t="shared" si="831"/>
        <v>0</v>
      </c>
      <c r="I603" s="220" t="e">
        <f t="shared" si="832"/>
        <v>#DIV/0!</v>
      </c>
      <c r="J603" s="283">
        <v>0</v>
      </c>
      <c r="K603" s="283">
        <v>0</v>
      </c>
      <c r="L603" s="282">
        <f t="shared" si="833"/>
        <v>0</v>
      </c>
      <c r="M603" s="220" t="e">
        <f t="shared" si="834"/>
        <v>#DIV/0!</v>
      </c>
      <c r="N603" s="428"/>
      <c r="O603" s="283">
        <v>0</v>
      </c>
      <c r="P603" s="283">
        <v>0</v>
      </c>
      <c r="Q603" s="282">
        <f t="shared" si="835"/>
        <v>0</v>
      </c>
      <c r="R603" s="220" t="e">
        <f t="shared" si="836"/>
        <v>#DIV/0!</v>
      </c>
      <c r="S603" s="444"/>
      <c r="T603" s="445"/>
      <c r="U603" s="283">
        <v>0</v>
      </c>
      <c r="V603" s="283">
        <v>0</v>
      </c>
      <c r="W603" s="150">
        <f t="shared" si="837"/>
        <v>0</v>
      </c>
      <c r="X603" s="442"/>
    </row>
    <row r="604" spans="1:24" ht="15.75" hidden="1" thickBot="1" x14ac:dyDescent="0.3">
      <c r="A604" s="440"/>
      <c r="B604" s="441"/>
      <c r="C604" s="425"/>
      <c r="D604" s="425"/>
      <c r="E604" s="148" t="s">
        <v>286</v>
      </c>
      <c r="F604" s="239">
        <v>0</v>
      </c>
      <c r="G604" s="239">
        <v>0</v>
      </c>
      <c r="H604" s="149">
        <f t="shared" si="831"/>
        <v>0</v>
      </c>
      <c r="I604" s="220" t="e">
        <f t="shared" si="832"/>
        <v>#DIV/0!</v>
      </c>
      <c r="J604" s="283">
        <v>0</v>
      </c>
      <c r="K604" s="283">
        <v>0</v>
      </c>
      <c r="L604" s="282">
        <f t="shared" si="833"/>
        <v>0</v>
      </c>
      <c r="M604" s="220" t="e">
        <f t="shared" si="834"/>
        <v>#DIV/0!</v>
      </c>
      <c r="N604" s="428"/>
      <c r="O604" s="283">
        <v>0</v>
      </c>
      <c r="P604" s="283">
        <v>0</v>
      </c>
      <c r="Q604" s="282">
        <f t="shared" si="835"/>
        <v>0</v>
      </c>
      <c r="R604" s="220" t="e">
        <f t="shared" si="836"/>
        <v>#DIV/0!</v>
      </c>
      <c r="S604" s="444"/>
      <c r="T604" s="445"/>
      <c r="U604" s="283">
        <v>0</v>
      </c>
      <c r="V604" s="283">
        <v>0</v>
      </c>
      <c r="W604" s="150">
        <f>IFERROR(((V604/U604)*1),0)</f>
        <v>0</v>
      </c>
      <c r="X604" s="442"/>
    </row>
    <row r="605" spans="1:24" ht="15.75" hidden="1" thickBot="1" x14ac:dyDescent="0.3">
      <c r="A605" s="440"/>
      <c r="B605" s="441"/>
      <c r="C605" s="425"/>
      <c r="D605" s="425"/>
      <c r="E605" s="148" t="s">
        <v>287</v>
      </c>
      <c r="F605" s="239">
        <v>0</v>
      </c>
      <c r="G605" s="239">
        <v>0</v>
      </c>
      <c r="H605" s="149">
        <f t="shared" si="831"/>
        <v>0</v>
      </c>
      <c r="I605" s="220" t="e">
        <f t="shared" si="832"/>
        <v>#DIV/0!</v>
      </c>
      <c r="J605" s="283">
        <v>0</v>
      </c>
      <c r="K605" s="283">
        <v>0</v>
      </c>
      <c r="L605" s="282">
        <f t="shared" si="833"/>
        <v>0</v>
      </c>
      <c r="M605" s="220" t="e">
        <f t="shared" si="834"/>
        <v>#DIV/0!</v>
      </c>
      <c r="N605" s="428"/>
      <c r="O605" s="283">
        <v>0</v>
      </c>
      <c r="P605" s="283">
        <v>0</v>
      </c>
      <c r="Q605" s="282">
        <f t="shared" si="835"/>
        <v>0</v>
      </c>
      <c r="R605" s="220" t="e">
        <f t="shared" si="836"/>
        <v>#DIV/0!</v>
      </c>
      <c r="S605" s="444"/>
      <c r="T605" s="445"/>
      <c r="U605" s="283">
        <v>0</v>
      </c>
      <c r="V605" s="283">
        <v>0</v>
      </c>
      <c r="W605" s="150">
        <f>IFERROR(((V605/U605)*1),0)</f>
        <v>0</v>
      </c>
      <c r="X605" s="443"/>
    </row>
    <row r="606" spans="1:24" ht="15.75" hidden="1" thickBot="1" x14ac:dyDescent="0.3">
      <c r="A606" s="437" t="s">
        <v>288</v>
      </c>
      <c r="B606" s="438"/>
      <c r="C606" s="439"/>
      <c r="D606" s="279"/>
      <c r="E606" s="280"/>
      <c r="F606" s="242">
        <f>SUM(F601:F605)</f>
        <v>0</v>
      </c>
      <c r="G606" s="241">
        <f t="shared" ref="G606:H606" si="838">SUM(G601:G605)</f>
        <v>0</v>
      </c>
      <c r="H606" s="152">
        <f t="shared" si="838"/>
        <v>0</v>
      </c>
      <c r="I606" s="221">
        <v>1</v>
      </c>
      <c r="J606" s="207">
        <f t="shared" ref="J606:L606" si="839">SUM(J601:J605)</f>
        <v>0</v>
      </c>
      <c r="K606" s="207">
        <f t="shared" si="839"/>
        <v>0</v>
      </c>
      <c r="L606" s="207">
        <f t="shared" si="839"/>
        <v>0</v>
      </c>
      <c r="M606" s="221">
        <v>1</v>
      </c>
      <c r="N606" s="207">
        <f>N601</f>
        <v>0</v>
      </c>
      <c r="O606" s="207">
        <f t="shared" ref="O606:Q606" si="840">SUM(O601:O605)</f>
        <v>0</v>
      </c>
      <c r="P606" s="207">
        <f t="shared" si="840"/>
        <v>0</v>
      </c>
      <c r="Q606" s="207">
        <f t="shared" si="840"/>
        <v>0</v>
      </c>
      <c r="R606" s="221">
        <v>1</v>
      </c>
      <c r="S606" s="207">
        <f>S601</f>
        <v>0</v>
      </c>
      <c r="T606" s="217">
        <f>T601</f>
        <v>0</v>
      </c>
      <c r="U606" s="211">
        <f>SUM(U601:U605)</f>
        <v>0</v>
      </c>
      <c r="V606" s="212">
        <f>SUM(V601:V605)</f>
        <v>0</v>
      </c>
      <c r="W606" s="153">
        <f>IFERROR(((V606/U606)*1),0)</f>
        <v>0</v>
      </c>
      <c r="X606" s="307">
        <f>IFERROR(((1-(1-T606)*W606)*1),0)</f>
        <v>1</v>
      </c>
    </row>
    <row r="607" spans="1:24" ht="15.75" hidden="1" thickBot="1" x14ac:dyDescent="0.3">
      <c r="A607" s="440">
        <f>A601+1</f>
        <v>101</v>
      </c>
      <c r="B607" s="441"/>
      <c r="C607" s="425"/>
      <c r="D607" s="425"/>
      <c r="E607" s="148" t="s">
        <v>283</v>
      </c>
      <c r="F607" s="239">
        <v>0</v>
      </c>
      <c r="G607" s="239">
        <v>0</v>
      </c>
      <c r="H607" s="149">
        <f>F607+G607</f>
        <v>0</v>
      </c>
      <c r="I607" s="220" t="e">
        <f>H607/$H$612</f>
        <v>#DIV/0!</v>
      </c>
      <c r="J607" s="283">
        <v>0</v>
      </c>
      <c r="K607" s="283">
        <v>0</v>
      </c>
      <c r="L607" s="282">
        <f>J607+K607</f>
        <v>0</v>
      </c>
      <c r="M607" s="220" t="e">
        <f>L607/$L$612</f>
        <v>#DIV/0!</v>
      </c>
      <c r="N607" s="428">
        <v>0</v>
      </c>
      <c r="O607" s="283">
        <v>0</v>
      </c>
      <c r="P607" s="283">
        <v>0</v>
      </c>
      <c r="Q607" s="282">
        <f>O607+P607</f>
        <v>0</v>
      </c>
      <c r="R607" s="220" t="e">
        <f>Q607/$Q$612</f>
        <v>#DIV/0!</v>
      </c>
      <c r="S607" s="444">
        <f>N612-Q612</f>
        <v>0</v>
      </c>
      <c r="T607" s="445">
        <f>IFERROR((S607/N612),0)</f>
        <v>0</v>
      </c>
      <c r="U607" s="283">
        <v>0</v>
      </c>
      <c r="V607" s="283">
        <v>0</v>
      </c>
      <c r="W607" s="150">
        <f>IFERROR(((V607/U607)*1),0)</f>
        <v>0</v>
      </c>
      <c r="X607" s="446"/>
    </row>
    <row r="608" spans="1:24" ht="15.75" hidden="1" thickBot="1" x14ac:dyDescent="0.3">
      <c r="A608" s="440"/>
      <c r="B608" s="441"/>
      <c r="C608" s="425"/>
      <c r="D608" s="425"/>
      <c r="E608" s="148" t="s">
        <v>284</v>
      </c>
      <c r="F608" s="239">
        <v>0</v>
      </c>
      <c r="G608" s="239">
        <v>0</v>
      </c>
      <c r="H608" s="149">
        <f t="shared" ref="H608:H611" si="841">F608+G608</f>
        <v>0</v>
      </c>
      <c r="I608" s="220" t="e">
        <f t="shared" ref="I608:I611" si="842">H608/$H$612</f>
        <v>#DIV/0!</v>
      </c>
      <c r="J608" s="283">
        <v>0</v>
      </c>
      <c r="K608" s="283">
        <v>0</v>
      </c>
      <c r="L608" s="282">
        <f t="shared" ref="L608:L611" si="843">J608+K608</f>
        <v>0</v>
      </c>
      <c r="M608" s="220" t="e">
        <f t="shared" ref="M608:M611" si="844">L608/$L$612</f>
        <v>#DIV/0!</v>
      </c>
      <c r="N608" s="428"/>
      <c r="O608" s="283">
        <v>0</v>
      </c>
      <c r="P608" s="283">
        <v>0</v>
      </c>
      <c r="Q608" s="282">
        <f t="shared" ref="Q608:Q611" si="845">O608+P608</f>
        <v>0</v>
      </c>
      <c r="R608" s="220" t="e">
        <f t="shared" ref="R608:R611" si="846">Q608/$Q$612</f>
        <v>#DIV/0!</v>
      </c>
      <c r="S608" s="444"/>
      <c r="T608" s="445"/>
      <c r="U608" s="283">
        <v>0</v>
      </c>
      <c r="V608" s="283">
        <v>0</v>
      </c>
      <c r="W608" s="150">
        <f t="shared" ref="W608:W609" si="847">IFERROR(((V608/U608)*1),0)</f>
        <v>0</v>
      </c>
      <c r="X608" s="442"/>
    </row>
    <row r="609" spans="1:24" ht="15.75" hidden="1" thickBot="1" x14ac:dyDescent="0.3">
      <c r="A609" s="440"/>
      <c r="B609" s="441"/>
      <c r="C609" s="425"/>
      <c r="D609" s="425"/>
      <c r="E609" s="148" t="s">
        <v>285</v>
      </c>
      <c r="F609" s="239">
        <v>0</v>
      </c>
      <c r="G609" s="239">
        <v>0</v>
      </c>
      <c r="H609" s="149">
        <f t="shared" si="841"/>
        <v>0</v>
      </c>
      <c r="I609" s="220" t="e">
        <f t="shared" si="842"/>
        <v>#DIV/0!</v>
      </c>
      <c r="J609" s="283">
        <v>0</v>
      </c>
      <c r="K609" s="283">
        <v>0</v>
      </c>
      <c r="L609" s="282">
        <f t="shared" si="843"/>
        <v>0</v>
      </c>
      <c r="M609" s="220" t="e">
        <f t="shared" si="844"/>
        <v>#DIV/0!</v>
      </c>
      <c r="N609" s="428"/>
      <c r="O609" s="283">
        <v>0</v>
      </c>
      <c r="P609" s="283">
        <v>0</v>
      </c>
      <c r="Q609" s="282">
        <f t="shared" si="845"/>
        <v>0</v>
      </c>
      <c r="R609" s="220" t="e">
        <f t="shared" si="846"/>
        <v>#DIV/0!</v>
      </c>
      <c r="S609" s="444"/>
      <c r="T609" s="445"/>
      <c r="U609" s="283">
        <v>0</v>
      </c>
      <c r="V609" s="283">
        <v>0</v>
      </c>
      <c r="W609" s="150">
        <f t="shared" si="847"/>
        <v>0</v>
      </c>
      <c r="X609" s="442"/>
    </row>
    <row r="610" spans="1:24" ht="15.75" hidden="1" thickBot="1" x14ac:dyDescent="0.3">
      <c r="A610" s="440"/>
      <c r="B610" s="441"/>
      <c r="C610" s="425"/>
      <c r="D610" s="425"/>
      <c r="E610" s="148" t="s">
        <v>286</v>
      </c>
      <c r="F610" s="239">
        <v>0</v>
      </c>
      <c r="G610" s="239">
        <v>0</v>
      </c>
      <c r="H610" s="149">
        <f t="shared" si="841"/>
        <v>0</v>
      </c>
      <c r="I610" s="220" t="e">
        <f t="shared" si="842"/>
        <v>#DIV/0!</v>
      </c>
      <c r="J610" s="283">
        <v>0</v>
      </c>
      <c r="K610" s="283">
        <v>0</v>
      </c>
      <c r="L610" s="282">
        <f t="shared" si="843"/>
        <v>0</v>
      </c>
      <c r="M610" s="220" t="e">
        <f t="shared" si="844"/>
        <v>#DIV/0!</v>
      </c>
      <c r="N610" s="428"/>
      <c r="O610" s="283">
        <v>0</v>
      </c>
      <c r="P610" s="283">
        <v>0</v>
      </c>
      <c r="Q610" s="282">
        <f t="shared" si="845"/>
        <v>0</v>
      </c>
      <c r="R610" s="220" t="e">
        <f t="shared" si="846"/>
        <v>#DIV/0!</v>
      </c>
      <c r="S610" s="444"/>
      <c r="T610" s="445"/>
      <c r="U610" s="283">
        <v>0</v>
      </c>
      <c r="V610" s="283">
        <v>0</v>
      </c>
      <c r="W610" s="150">
        <f>IFERROR(((V610/U610)*1),0)</f>
        <v>0</v>
      </c>
      <c r="X610" s="442"/>
    </row>
    <row r="611" spans="1:24" ht="15.75" hidden="1" thickBot="1" x14ac:dyDescent="0.3">
      <c r="A611" s="440"/>
      <c r="B611" s="441"/>
      <c r="C611" s="425"/>
      <c r="D611" s="425"/>
      <c r="E611" s="148" t="s">
        <v>287</v>
      </c>
      <c r="F611" s="239">
        <v>0</v>
      </c>
      <c r="G611" s="239">
        <v>0</v>
      </c>
      <c r="H611" s="149">
        <f t="shared" si="841"/>
        <v>0</v>
      </c>
      <c r="I611" s="220" t="e">
        <f t="shared" si="842"/>
        <v>#DIV/0!</v>
      </c>
      <c r="J611" s="283">
        <v>0</v>
      </c>
      <c r="K611" s="283">
        <v>0</v>
      </c>
      <c r="L611" s="282">
        <f t="shared" si="843"/>
        <v>0</v>
      </c>
      <c r="M611" s="220" t="e">
        <f t="shared" si="844"/>
        <v>#DIV/0!</v>
      </c>
      <c r="N611" s="428"/>
      <c r="O611" s="283">
        <v>0</v>
      </c>
      <c r="P611" s="283">
        <v>0</v>
      </c>
      <c r="Q611" s="282">
        <f t="shared" si="845"/>
        <v>0</v>
      </c>
      <c r="R611" s="220" t="e">
        <f t="shared" si="846"/>
        <v>#DIV/0!</v>
      </c>
      <c r="S611" s="444"/>
      <c r="T611" s="445"/>
      <c r="U611" s="283">
        <v>0</v>
      </c>
      <c r="V611" s="283">
        <v>0</v>
      </c>
      <c r="W611" s="150">
        <f>IFERROR(((V611/U611)*1),0)</f>
        <v>0</v>
      </c>
      <c r="X611" s="443"/>
    </row>
    <row r="612" spans="1:24" ht="15.75" hidden="1" thickBot="1" x14ac:dyDescent="0.3">
      <c r="A612" s="437" t="s">
        <v>288</v>
      </c>
      <c r="B612" s="438"/>
      <c r="C612" s="439"/>
      <c r="D612" s="279"/>
      <c r="E612" s="280"/>
      <c r="F612" s="242">
        <f>SUM(F607:F611)</f>
        <v>0</v>
      </c>
      <c r="G612" s="241">
        <f t="shared" ref="G612:H612" si="848">SUM(G607:G611)</f>
        <v>0</v>
      </c>
      <c r="H612" s="152">
        <f t="shared" si="848"/>
        <v>0</v>
      </c>
      <c r="I612" s="221">
        <v>1</v>
      </c>
      <c r="J612" s="207">
        <f t="shared" ref="J612:L612" si="849">SUM(J607:J611)</f>
        <v>0</v>
      </c>
      <c r="K612" s="207">
        <f t="shared" si="849"/>
        <v>0</v>
      </c>
      <c r="L612" s="207">
        <f t="shared" si="849"/>
        <v>0</v>
      </c>
      <c r="M612" s="221">
        <v>1</v>
      </c>
      <c r="N612" s="207">
        <f>N607</f>
        <v>0</v>
      </c>
      <c r="O612" s="207">
        <f t="shared" ref="O612:Q612" si="850">SUM(O607:O611)</f>
        <v>0</v>
      </c>
      <c r="P612" s="207">
        <f t="shared" si="850"/>
        <v>0</v>
      </c>
      <c r="Q612" s="207">
        <f t="shared" si="850"/>
        <v>0</v>
      </c>
      <c r="R612" s="221">
        <v>1</v>
      </c>
      <c r="S612" s="207">
        <f>S607</f>
        <v>0</v>
      </c>
      <c r="T612" s="217">
        <f>T607</f>
        <v>0</v>
      </c>
      <c r="U612" s="211">
        <f>SUM(U607:U611)</f>
        <v>0</v>
      </c>
      <c r="V612" s="212">
        <f>SUM(V607:V611)</f>
        <v>0</v>
      </c>
      <c r="W612" s="153">
        <f>IFERROR(((V612/U612)*1),0)</f>
        <v>0</v>
      </c>
      <c r="X612" s="307">
        <f>IFERROR(((1-(1-T612)*W612)*1),0)</f>
        <v>1</v>
      </c>
    </row>
    <row r="613" spans="1:24" ht="15.75" hidden="1" thickBot="1" x14ac:dyDescent="0.3">
      <c r="A613" s="440">
        <f>A607+1</f>
        <v>102</v>
      </c>
      <c r="B613" s="441"/>
      <c r="C613" s="425"/>
      <c r="D613" s="425"/>
      <c r="E613" s="148" t="s">
        <v>283</v>
      </c>
      <c r="F613" s="239">
        <v>0</v>
      </c>
      <c r="G613" s="239">
        <v>0</v>
      </c>
      <c r="H613" s="149">
        <f>F613+G613</f>
        <v>0</v>
      </c>
      <c r="I613" s="220" t="e">
        <f>H613/$H$618</f>
        <v>#DIV/0!</v>
      </c>
      <c r="J613" s="283">
        <v>0</v>
      </c>
      <c r="K613" s="283">
        <v>0</v>
      </c>
      <c r="L613" s="282">
        <f>J613+K613</f>
        <v>0</v>
      </c>
      <c r="M613" s="220" t="e">
        <f>L613/$L$618</f>
        <v>#DIV/0!</v>
      </c>
      <c r="N613" s="428">
        <v>0</v>
      </c>
      <c r="O613" s="283">
        <v>0</v>
      </c>
      <c r="P613" s="283">
        <v>0</v>
      </c>
      <c r="Q613" s="282">
        <f>O613+P613</f>
        <v>0</v>
      </c>
      <c r="R613" s="220" t="e">
        <f>Q613/$Q$618</f>
        <v>#DIV/0!</v>
      </c>
      <c r="S613" s="444">
        <f>N618-Q618</f>
        <v>0</v>
      </c>
      <c r="T613" s="445">
        <f>IFERROR((S613/N618),0)</f>
        <v>0</v>
      </c>
      <c r="U613" s="283">
        <v>0</v>
      </c>
      <c r="V613" s="283">
        <v>0</v>
      </c>
      <c r="W613" s="150">
        <f>IFERROR(((V613/U613)*1),0)</f>
        <v>0</v>
      </c>
      <c r="X613" s="446"/>
    </row>
    <row r="614" spans="1:24" ht="15.75" hidden="1" thickBot="1" x14ac:dyDescent="0.3">
      <c r="A614" s="440"/>
      <c r="B614" s="441"/>
      <c r="C614" s="425"/>
      <c r="D614" s="425"/>
      <c r="E614" s="148" t="s">
        <v>284</v>
      </c>
      <c r="F614" s="239">
        <v>0</v>
      </c>
      <c r="G614" s="239">
        <v>0</v>
      </c>
      <c r="H614" s="149">
        <f t="shared" ref="H614:H617" si="851">F614+G614</f>
        <v>0</v>
      </c>
      <c r="I614" s="220" t="e">
        <f t="shared" ref="I614:I617" si="852">H614/$H$618</f>
        <v>#DIV/0!</v>
      </c>
      <c r="J614" s="283">
        <v>0</v>
      </c>
      <c r="K614" s="283">
        <v>0</v>
      </c>
      <c r="L614" s="282">
        <f t="shared" ref="L614:L617" si="853">J614+K614</f>
        <v>0</v>
      </c>
      <c r="M614" s="220" t="e">
        <f t="shared" ref="M614:M617" si="854">L614/$L$618</f>
        <v>#DIV/0!</v>
      </c>
      <c r="N614" s="428"/>
      <c r="O614" s="283">
        <v>0</v>
      </c>
      <c r="P614" s="283">
        <v>0</v>
      </c>
      <c r="Q614" s="282">
        <f t="shared" ref="Q614:Q617" si="855">O614+P614</f>
        <v>0</v>
      </c>
      <c r="R614" s="220" t="e">
        <f t="shared" ref="R614:R617" si="856">Q614/$Q$618</f>
        <v>#DIV/0!</v>
      </c>
      <c r="S614" s="444"/>
      <c r="T614" s="445"/>
      <c r="U614" s="283">
        <v>0</v>
      </c>
      <c r="V614" s="283">
        <v>0</v>
      </c>
      <c r="W614" s="150">
        <f t="shared" ref="W614:W615" si="857">IFERROR(((V614/U614)*1),0)</f>
        <v>0</v>
      </c>
      <c r="X614" s="442"/>
    </row>
    <row r="615" spans="1:24" ht="15.75" hidden="1" thickBot="1" x14ac:dyDescent="0.3">
      <c r="A615" s="440"/>
      <c r="B615" s="441"/>
      <c r="C615" s="425"/>
      <c r="D615" s="425"/>
      <c r="E615" s="148" t="s">
        <v>285</v>
      </c>
      <c r="F615" s="239">
        <v>0</v>
      </c>
      <c r="G615" s="239">
        <v>0</v>
      </c>
      <c r="H615" s="149">
        <f t="shared" si="851"/>
        <v>0</v>
      </c>
      <c r="I615" s="220" t="e">
        <f t="shared" si="852"/>
        <v>#DIV/0!</v>
      </c>
      <c r="J615" s="283">
        <v>0</v>
      </c>
      <c r="K615" s="283">
        <v>0</v>
      </c>
      <c r="L615" s="282">
        <f t="shared" si="853"/>
        <v>0</v>
      </c>
      <c r="M615" s="220" t="e">
        <f t="shared" si="854"/>
        <v>#DIV/0!</v>
      </c>
      <c r="N615" s="428"/>
      <c r="O615" s="283">
        <v>0</v>
      </c>
      <c r="P615" s="283">
        <v>0</v>
      </c>
      <c r="Q615" s="282">
        <f t="shared" si="855"/>
        <v>0</v>
      </c>
      <c r="R615" s="220" t="e">
        <f t="shared" si="856"/>
        <v>#DIV/0!</v>
      </c>
      <c r="S615" s="444"/>
      <c r="T615" s="445"/>
      <c r="U615" s="283">
        <v>0</v>
      </c>
      <c r="V615" s="283">
        <v>0</v>
      </c>
      <c r="W615" s="150">
        <f t="shared" si="857"/>
        <v>0</v>
      </c>
      <c r="X615" s="442"/>
    </row>
    <row r="616" spans="1:24" ht="15.75" hidden="1" thickBot="1" x14ac:dyDescent="0.3">
      <c r="A616" s="440"/>
      <c r="B616" s="441"/>
      <c r="C616" s="425"/>
      <c r="D616" s="425"/>
      <c r="E616" s="148" t="s">
        <v>286</v>
      </c>
      <c r="F616" s="239">
        <v>0</v>
      </c>
      <c r="G616" s="239">
        <v>0</v>
      </c>
      <c r="H616" s="149">
        <f t="shared" si="851"/>
        <v>0</v>
      </c>
      <c r="I616" s="220" t="e">
        <f t="shared" si="852"/>
        <v>#DIV/0!</v>
      </c>
      <c r="J616" s="283">
        <v>0</v>
      </c>
      <c r="K616" s="283">
        <v>0</v>
      </c>
      <c r="L616" s="282">
        <f t="shared" si="853"/>
        <v>0</v>
      </c>
      <c r="M616" s="220" t="e">
        <f t="shared" si="854"/>
        <v>#DIV/0!</v>
      </c>
      <c r="N616" s="428"/>
      <c r="O616" s="283">
        <v>0</v>
      </c>
      <c r="P616" s="283">
        <v>0</v>
      </c>
      <c r="Q616" s="282">
        <f t="shared" si="855"/>
        <v>0</v>
      </c>
      <c r="R616" s="220" t="e">
        <f t="shared" si="856"/>
        <v>#DIV/0!</v>
      </c>
      <c r="S616" s="444"/>
      <c r="T616" s="445"/>
      <c r="U616" s="283">
        <v>0</v>
      </c>
      <c r="V616" s="283">
        <v>0</v>
      </c>
      <c r="W616" s="150">
        <f>IFERROR(((V616/U616)*1),0)</f>
        <v>0</v>
      </c>
      <c r="X616" s="442"/>
    </row>
    <row r="617" spans="1:24" ht="15.75" hidden="1" thickBot="1" x14ac:dyDescent="0.3">
      <c r="A617" s="440"/>
      <c r="B617" s="441"/>
      <c r="C617" s="425"/>
      <c r="D617" s="425"/>
      <c r="E617" s="148" t="s">
        <v>287</v>
      </c>
      <c r="F617" s="239">
        <v>0</v>
      </c>
      <c r="G617" s="239">
        <v>0</v>
      </c>
      <c r="H617" s="149">
        <f t="shared" si="851"/>
        <v>0</v>
      </c>
      <c r="I617" s="220" t="e">
        <f t="shared" si="852"/>
        <v>#DIV/0!</v>
      </c>
      <c r="J617" s="283">
        <v>0</v>
      </c>
      <c r="K617" s="283">
        <v>0</v>
      </c>
      <c r="L617" s="282">
        <f t="shared" si="853"/>
        <v>0</v>
      </c>
      <c r="M617" s="220" t="e">
        <f t="shared" si="854"/>
        <v>#DIV/0!</v>
      </c>
      <c r="N617" s="428"/>
      <c r="O617" s="283">
        <v>0</v>
      </c>
      <c r="P617" s="283">
        <v>0</v>
      </c>
      <c r="Q617" s="282">
        <f t="shared" si="855"/>
        <v>0</v>
      </c>
      <c r="R617" s="220" t="e">
        <f t="shared" si="856"/>
        <v>#DIV/0!</v>
      </c>
      <c r="S617" s="444"/>
      <c r="T617" s="445"/>
      <c r="U617" s="283">
        <v>0</v>
      </c>
      <c r="V617" s="283">
        <v>0</v>
      </c>
      <c r="W617" s="150">
        <f>IFERROR(((V617/U617)*1),0)</f>
        <v>0</v>
      </c>
      <c r="X617" s="443"/>
    </row>
    <row r="618" spans="1:24" ht="15.75" hidden="1" thickBot="1" x14ac:dyDescent="0.3">
      <c r="A618" s="437" t="s">
        <v>288</v>
      </c>
      <c r="B618" s="438"/>
      <c r="C618" s="439"/>
      <c r="D618" s="279"/>
      <c r="E618" s="280"/>
      <c r="F618" s="242">
        <f>SUM(F613:F617)</f>
        <v>0</v>
      </c>
      <c r="G618" s="241">
        <f t="shared" ref="G618:H618" si="858">SUM(G613:G617)</f>
        <v>0</v>
      </c>
      <c r="H618" s="152">
        <f t="shared" si="858"/>
        <v>0</v>
      </c>
      <c r="I618" s="221">
        <v>1</v>
      </c>
      <c r="J618" s="207">
        <f t="shared" ref="J618:L618" si="859">SUM(J613:J617)</f>
        <v>0</v>
      </c>
      <c r="K618" s="207">
        <f t="shared" si="859"/>
        <v>0</v>
      </c>
      <c r="L618" s="207">
        <f t="shared" si="859"/>
        <v>0</v>
      </c>
      <c r="M618" s="221">
        <v>1</v>
      </c>
      <c r="N618" s="207">
        <f>N613</f>
        <v>0</v>
      </c>
      <c r="O618" s="207">
        <f t="shared" ref="O618:Q618" si="860">SUM(O613:O617)</f>
        <v>0</v>
      </c>
      <c r="P618" s="207">
        <f t="shared" si="860"/>
        <v>0</v>
      </c>
      <c r="Q618" s="207">
        <f t="shared" si="860"/>
        <v>0</v>
      </c>
      <c r="R618" s="221">
        <v>1</v>
      </c>
      <c r="S618" s="207">
        <f>S613</f>
        <v>0</v>
      </c>
      <c r="T618" s="217">
        <f>T613</f>
        <v>0</v>
      </c>
      <c r="U618" s="211">
        <f>SUM(U613:U617)</f>
        <v>0</v>
      </c>
      <c r="V618" s="212">
        <f>SUM(V613:V617)</f>
        <v>0</v>
      </c>
      <c r="W618" s="153">
        <f>IFERROR(((V618/U618)*1),0)</f>
        <v>0</v>
      </c>
      <c r="X618" s="307">
        <f>IFERROR(((1-(1-T618)*W618)*1),0)</f>
        <v>1</v>
      </c>
    </row>
    <row r="619" spans="1:24" ht="15.75" hidden="1" thickBot="1" x14ac:dyDescent="0.3">
      <c r="A619" s="440">
        <f>A613+1</f>
        <v>103</v>
      </c>
      <c r="B619" s="441"/>
      <c r="C619" s="425"/>
      <c r="D619" s="425"/>
      <c r="E619" s="148" t="s">
        <v>283</v>
      </c>
      <c r="F619" s="239">
        <v>0</v>
      </c>
      <c r="G619" s="239">
        <v>0</v>
      </c>
      <c r="H619" s="149">
        <f>F619+G619</f>
        <v>0</v>
      </c>
      <c r="I619" s="220" t="e">
        <f>H619/$H$624</f>
        <v>#DIV/0!</v>
      </c>
      <c r="J619" s="283">
        <v>0</v>
      </c>
      <c r="K619" s="283">
        <v>0</v>
      </c>
      <c r="L619" s="282">
        <f>J619+K619</f>
        <v>0</v>
      </c>
      <c r="M619" s="220" t="e">
        <f>L619/$L$624</f>
        <v>#DIV/0!</v>
      </c>
      <c r="N619" s="428">
        <v>0</v>
      </c>
      <c r="O619" s="283">
        <v>0</v>
      </c>
      <c r="P619" s="283">
        <v>0</v>
      </c>
      <c r="Q619" s="282">
        <f>O619+P619</f>
        <v>0</v>
      </c>
      <c r="R619" s="220" t="e">
        <f>Q619/$Q$624</f>
        <v>#DIV/0!</v>
      </c>
      <c r="S619" s="444">
        <f>N624-Q624</f>
        <v>0</v>
      </c>
      <c r="T619" s="445">
        <f>IFERROR((S619/N624),0)</f>
        <v>0</v>
      </c>
      <c r="U619" s="283">
        <v>0</v>
      </c>
      <c r="V619" s="283">
        <v>0</v>
      </c>
      <c r="W619" s="150">
        <f>IFERROR(((V619/U619)*1),0)</f>
        <v>0</v>
      </c>
      <c r="X619" s="446"/>
    </row>
    <row r="620" spans="1:24" ht="15.75" hidden="1" thickBot="1" x14ac:dyDescent="0.3">
      <c r="A620" s="440"/>
      <c r="B620" s="441"/>
      <c r="C620" s="425"/>
      <c r="D620" s="425"/>
      <c r="E620" s="148" t="s">
        <v>284</v>
      </c>
      <c r="F620" s="239">
        <v>0</v>
      </c>
      <c r="G620" s="239">
        <v>0</v>
      </c>
      <c r="H620" s="149">
        <f t="shared" ref="H620:H623" si="861">F620+G620</f>
        <v>0</v>
      </c>
      <c r="I620" s="220" t="e">
        <f t="shared" ref="I620:I623" si="862">H620/$H$624</f>
        <v>#DIV/0!</v>
      </c>
      <c r="J620" s="283">
        <v>0</v>
      </c>
      <c r="K620" s="283">
        <v>0</v>
      </c>
      <c r="L620" s="282">
        <f t="shared" ref="L620:L623" si="863">J620+K620</f>
        <v>0</v>
      </c>
      <c r="M620" s="220" t="e">
        <f t="shared" ref="M620:M623" si="864">L620/$L$624</f>
        <v>#DIV/0!</v>
      </c>
      <c r="N620" s="428"/>
      <c r="O620" s="283">
        <v>0</v>
      </c>
      <c r="P620" s="283">
        <v>0</v>
      </c>
      <c r="Q620" s="282">
        <f t="shared" ref="Q620:Q623" si="865">O620+P620</f>
        <v>0</v>
      </c>
      <c r="R620" s="220" t="e">
        <f t="shared" ref="R620:R623" si="866">Q620/$Q$624</f>
        <v>#DIV/0!</v>
      </c>
      <c r="S620" s="444"/>
      <c r="T620" s="445"/>
      <c r="U620" s="283">
        <v>0</v>
      </c>
      <c r="V620" s="283">
        <v>0</v>
      </c>
      <c r="W620" s="150">
        <f t="shared" ref="W620:W621" si="867">IFERROR(((V620/U620)*1),0)</f>
        <v>0</v>
      </c>
      <c r="X620" s="442"/>
    </row>
    <row r="621" spans="1:24" ht="15.75" hidden="1" thickBot="1" x14ac:dyDescent="0.3">
      <c r="A621" s="440"/>
      <c r="B621" s="441"/>
      <c r="C621" s="425"/>
      <c r="D621" s="425"/>
      <c r="E621" s="148" t="s">
        <v>285</v>
      </c>
      <c r="F621" s="239">
        <v>0</v>
      </c>
      <c r="G621" s="239">
        <v>0</v>
      </c>
      <c r="H621" s="149">
        <f t="shared" si="861"/>
        <v>0</v>
      </c>
      <c r="I621" s="220" t="e">
        <f t="shared" si="862"/>
        <v>#DIV/0!</v>
      </c>
      <c r="J621" s="283">
        <v>0</v>
      </c>
      <c r="K621" s="283">
        <v>0</v>
      </c>
      <c r="L621" s="282">
        <f t="shared" si="863"/>
        <v>0</v>
      </c>
      <c r="M621" s="220" t="e">
        <f t="shared" si="864"/>
        <v>#DIV/0!</v>
      </c>
      <c r="N621" s="428"/>
      <c r="O621" s="283">
        <v>0</v>
      </c>
      <c r="P621" s="283">
        <v>0</v>
      </c>
      <c r="Q621" s="282">
        <f t="shared" si="865"/>
        <v>0</v>
      </c>
      <c r="R621" s="220" t="e">
        <f t="shared" si="866"/>
        <v>#DIV/0!</v>
      </c>
      <c r="S621" s="444"/>
      <c r="T621" s="445"/>
      <c r="U621" s="283">
        <v>0</v>
      </c>
      <c r="V621" s="283">
        <v>0</v>
      </c>
      <c r="W621" s="150">
        <f t="shared" si="867"/>
        <v>0</v>
      </c>
      <c r="X621" s="442"/>
    </row>
    <row r="622" spans="1:24" ht="15.75" hidden="1" thickBot="1" x14ac:dyDescent="0.3">
      <c r="A622" s="440"/>
      <c r="B622" s="441"/>
      <c r="C622" s="425"/>
      <c r="D622" s="425"/>
      <c r="E622" s="148" t="s">
        <v>286</v>
      </c>
      <c r="F622" s="239">
        <v>0</v>
      </c>
      <c r="G622" s="239">
        <v>0</v>
      </c>
      <c r="H622" s="149">
        <f t="shared" si="861"/>
        <v>0</v>
      </c>
      <c r="I622" s="220" t="e">
        <f t="shared" si="862"/>
        <v>#DIV/0!</v>
      </c>
      <c r="J622" s="283">
        <v>0</v>
      </c>
      <c r="K622" s="283">
        <v>0</v>
      </c>
      <c r="L622" s="282">
        <f t="shared" si="863"/>
        <v>0</v>
      </c>
      <c r="M622" s="220" t="e">
        <f t="shared" si="864"/>
        <v>#DIV/0!</v>
      </c>
      <c r="N622" s="428"/>
      <c r="O622" s="283">
        <v>0</v>
      </c>
      <c r="P622" s="283">
        <v>0</v>
      </c>
      <c r="Q622" s="282">
        <f t="shared" si="865"/>
        <v>0</v>
      </c>
      <c r="R622" s="220" t="e">
        <f t="shared" si="866"/>
        <v>#DIV/0!</v>
      </c>
      <c r="S622" s="444"/>
      <c r="T622" s="445"/>
      <c r="U622" s="283">
        <v>0</v>
      </c>
      <c r="V622" s="283">
        <v>0</v>
      </c>
      <c r="W622" s="150">
        <f>IFERROR(((V622/U622)*1),0)</f>
        <v>0</v>
      </c>
      <c r="X622" s="442"/>
    </row>
    <row r="623" spans="1:24" ht="15.75" hidden="1" thickBot="1" x14ac:dyDescent="0.3">
      <c r="A623" s="440"/>
      <c r="B623" s="441"/>
      <c r="C623" s="425"/>
      <c r="D623" s="425"/>
      <c r="E623" s="148" t="s">
        <v>287</v>
      </c>
      <c r="F623" s="239">
        <v>0</v>
      </c>
      <c r="G623" s="239">
        <v>0</v>
      </c>
      <c r="H623" s="149">
        <f t="shared" si="861"/>
        <v>0</v>
      </c>
      <c r="I623" s="220" t="e">
        <f t="shared" si="862"/>
        <v>#DIV/0!</v>
      </c>
      <c r="J623" s="283">
        <v>0</v>
      </c>
      <c r="K623" s="283">
        <v>0</v>
      </c>
      <c r="L623" s="282">
        <f t="shared" si="863"/>
        <v>0</v>
      </c>
      <c r="M623" s="220" t="e">
        <f t="shared" si="864"/>
        <v>#DIV/0!</v>
      </c>
      <c r="N623" s="428"/>
      <c r="O623" s="283">
        <v>0</v>
      </c>
      <c r="P623" s="283">
        <v>0</v>
      </c>
      <c r="Q623" s="282">
        <f t="shared" si="865"/>
        <v>0</v>
      </c>
      <c r="R623" s="220" t="e">
        <f t="shared" si="866"/>
        <v>#DIV/0!</v>
      </c>
      <c r="S623" s="444"/>
      <c r="T623" s="445"/>
      <c r="U623" s="283">
        <v>0</v>
      </c>
      <c r="V623" s="283">
        <v>0</v>
      </c>
      <c r="W623" s="150">
        <f>IFERROR(((V623/U623)*1),0)</f>
        <v>0</v>
      </c>
      <c r="X623" s="443"/>
    </row>
    <row r="624" spans="1:24" ht="15.75" hidden="1" thickBot="1" x14ac:dyDescent="0.3">
      <c r="A624" s="437" t="s">
        <v>288</v>
      </c>
      <c r="B624" s="438"/>
      <c r="C624" s="439"/>
      <c r="D624" s="279"/>
      <c r="E624" s="280"/>
      <c r="F624" s="242">
        <f>SUM(F619:F623)</f>
        <v>0</v>
      </c>
      <c r="G624" s="241">
        <f t="shared" ref="G624:H624" si="868">SUM(G619:G623)</f>
        <v>0</v>
      </c>
      <c r="H624" s="152">
        <f t="shared" si="868"/>
        <v>0</v>
      </c>
      <c r="I624" s="221">
        <v>1</v>
      </c>
      <c r="J624" s="207">
        <f t="shared" ref="J624:L624" si="869">SUM(J619:J623)</f>
        <v>0</v>
      </c>
      <c r="K624" s="207">
        <f t="shared" si="869"/>
        <v>0</v>
      </c>
      <c r="L624" s="207">
        <f t="shared" si="869"/>
        <v>0</v>
      </c>
      <c r="M624" s="221">
        <v>1</v>
      </c>
      <c r="N624" s="207">
        <f>N619</f>
        <v>0</v>
      </c>
      <c r="O624" s="207">
        <f t="shared" ref="O624:Q624" si="870">SUM(O619:O623)</f>
        <v>0</v>
      </c>
      <c r="P624" s="207">
        <f t="shared" si="870"/>
        <v>0</v>
      </c>
      <c r="Q624" s="207">
        <f t="shared" si="870"/>
        <v>0</v>
      </c>
      <c r="R624" s="221">
        <v>1</v>
      </c>
      <c r="S624" s="207">
        <f>S619</f>
        <v>0</v>
      </c>
      <c r="T624" s="217">
        <f>T619</f>
        <v>0</v>
      </c>
      <c r="U624" s="211">
        <f>SUM(U619:U623)</f>
        <v>0</v>
      </c>
      <c r="V624" s="212">
        <f>SUM(V619:V623)</f>
        <v>0</v>
      </c>
      <c r="W624" s="153">
        <f>IFERROR(((V624/U624)*1),0)</f>
        <v>0</v>
      </c>
      <c r="X624" s="307">
        <f>IFERROR(((1-(1-T624)*W624)*1),0)</f>
        <v>1</v>
      </c>
    </row>
    <row r="625" spans="1:24" ht="15.75" hidden="1" thickBot="1" x14ac:dyDescent="0.3">
      <c r="A625" s="440">
        <f>A619+1</f>
        <v>104</v>
      </c>
      <c r="B625" s="441"/>
      <c r="C625" s="425"/>
      <c r="D625" s="425"/>
      <c r="E625" s="148" t="s">
        <v>283</v>
      </c>
      <c r="F625" s="239">
        <v>0</v>
      </c>
      <c r="G625" s="239">
        <v>0</v>
      </c>
      <c r="H625" s="149">
        <f>F625+G625</f>
        <v>0</v>
      </c>
      <c r="I625" s="220" t="e">
        <f>H625/$H$630</f>
        <v>#DIV/0!</v>
      </c>
      <c r="J625" s="283">
        <v>0</v>
      </c>
      <c r="K625" s="283">
        <v>0</v>
      </c>
      <c r="L625" s="282">
        <f>J625+K625</f>
        <v>0</v>
      </c>
      <c r="M625" s="220" t="e">
        <f>L625/$L$630</f>
        <v>#DIV/0!</v>
      </c>
      <c r="N625" s="428">
        <v>0</v>
      </c>
      <c r="O625" s="283">
        <v>0</v>
      </c>
      <c r="P625" s="283">
        <v>0</v>
      </c>
      <c r="Q625" s="282">
        <f>O625+P625</f>
        <v>0</v>
      </c>
      <c r="R625" s="220" t="e">
        <f>Q625/$Q$630</f>
        <v>#DIV/0!</v>
      </c>
      <c r="S625" s="444">
        <f>N630-Q630</f>
        <v>0</v>
      </c>
      <c r="T625" s="445">
        <f>IFERROR((S625/N630),0)</f>
        <v>0</v>
      </c>
      <c r="U625" s="283">
        <v>0</v>
      </c>
      <c r="V625" s="283">
        <v>0</v>
      </c>
      <c r="W625" s="150">
        <f>IFERROR(((V625/U625)*1),0)</f>
        <v>0</v>
      </c>
      <c r="X625" s="446"/>
    </row>
    <row r="626" spans="1:24" ht="15.75" hidden="1" thickBot="1" x14ac:dyDescent="0.3">
      <c r="A626" s="440"/>
      <c r="B626" s="441"/>
      <c r="C626" s="425"/>
      <c r="D626" s="425"/>
      <c r="E626" s="148" t="s">
        <v>284</v>
      </c>
      <c r="F626" s="239">
        <v>0</v>
      </c>
      <c r="G626" s="239">
        <v>0</v>
      </c>
      <c r="H626" s="149">
        <f t="shared" ref="H626:H629" si="871">F626+G626</f>
        <v>0</v>
      </c>
      <c r="I626" s="220" t="e">
        <f t="shared" ref="I626:I629" si="872">H626/$H$630</f>
        <v>#DIV/0!</v>
      </c>
      <c r="J626" s="283">
        <v>0</v>
      </c>
      <c r="K626" s="283">
        <v>0</v>
      </c>
      <c r="L626" s="282">
        <f t="shared" ref="L626:L629" si="873">J626+K626</f>
        <v>0</v>
      </c>
      <c r="M626" s="220" t="e">
        <f t="shared" ref="M626:M629" si="874">L626/$L$630</f>
        <v>#DIV/0!</v>
      </c>
      <c r="N626" s="428"/>
      <c r="O626" s="283">
        <v>0</v>
      </c>
      <c r="P626" s="283">
        <v>0</v>
      </c>
      <c r="Q626" s="282">
        <f t="shared" ref="Q626:Q629" si="875">O626+P626</f>
        <v>0</v>
      </c>
      <c r="R626" s="220" t="e">
        <f t="shared" ref="R626:R629" si="876">Q626/$Q$630</f>
        <v>#DIV/0!</v>
      </c>
      <c r="S626" s="444"/>
      <c r="T626" s="445"/>
      <c r="U626" s="283">
        <v>0</v>
      </c>
      <c r="V626" s="283">
        <v>0</v>
      </c>
      <c r="W626" s="150">
        <f t="shared" ref="W626:W627" si="877">IFERROR(((V626/U626)*1),0)</f>
        <v>0</v>
      </c>
      <c r="X626" s="442"/>
    </row>
    <row r="627" spans="1:24" ht="15.75" hidden="1" thickBot="1" x14ac:dyDescent="0.3">
      <c r="A627" s="440"/>
      <c r="B627" s="441"/>
      <c r="C627" s="425"/>
      <c r="D627" s="425"/>
      <c r="E627" s="148" t="s">
        <v>285</v>
      </c>
      <c r="F627" s="239">
        <v>0</v>
      </c>
      <c r="G627" s="239">
        <v>0</v>
      </c>
      <c r="H627" s="149">
        <f t="shared" si="871"/>
        <v>0</v>
      </c>
      <c r="I627" s="220" t="e">
        <f t="shared" si="872"/>
        <v>#DIV/0!</v>
      </c>
      <c r="J627" s="283">
        <v>0</v>
      </c>
      <c r="K627" s="283">
        <v>0</v>
      </c>
      <c r="L627" s="282">
        <f t="shared" si="873"/>
        <v>0</v>
      </c>
      <c r="M627" s="220" t="e">
        <f t="shared" si="874"/>
        <v>#DIV/0!</v>
      </c>
      <c r="N627" s="428"/>
      <c r="O627" s="283">
        <v>0</v>
      </c>
      <c r="P627" s="283">
        <v>0</v>
      </c>
      <c r="Q627" s="282">
        <f t="shared" si="875"/>
        <v>0</v>
      </c>
      <c r="R627" s="220" t="e">
        <f t="shared" si="876"/>
        <v>#DIV/0!</v>
      </c>
      <c r="S627" s="444"/>
      <c r="T627" s="445"/>
      <c r="U627" s="283">
        <v>0</v>
      </c>
      <c r="V627" s="283">
        <v>0</v>
      </c>
      <c r="W627" s="150">
        <f t="shared" si="877"/>
        <v>0</v>
      </c>
      <c r="X627" s="442"/>
    </row>
    <row r="628" spans="1:24" ht="15.75" hidden="1" thickBot="1" x14ac:dyDescent="0.3">
      <c r="A628" s="440"/>
      <c r="B628" s="441"/>
      <c r="C628" s="425"/>
      <c r="D628" s="425"/>
      <c r="E628" s="148" t="s">
        <v>286</v>
      </c>
      <c r="F628" s="239">
        <v>0</v>
      </c>
      <c r="G628" s="239">
        <v>0</v>
      </c>
      <c r="H628" s="149">
        <f t="shared" si="871"/>
        <v>0</v>
      </c>
      <c r="I628" s="220" t="e">
        <f t="shared" si="872"/>
        <v>#DIV/0!</v>
      </c>
      <c r="J628" s="283">
        <v>0</v>
      </c>
      <c r="K628" s="283">
        <v>0</v>
      </c>
      <c r="L628" s="282">
        <f t="shared" si="873"/>
        <v>0</v>
      </c>
      <c r="M628" s="220" t="e">
        <f t="shared" si="874"/>
        <v>#DIV/0!</v>
      </c>
      <c r="N628" s="428"/>
      <c r="O628" s="283">
        <v>0</v>
      </c>
      <c r="P628" s="283">
        <v>0</v>
      </c>
      <c r="Q628" s="282">
        <f t="shared" si="875"/>
        <v>0</v>
      </c>
      <c r="R628" s="220" t="e">
        <f t="shared" si="876"/>
        <v>#DIV/0!</v>
      </c>
      <c r="S628" s="444"/>
      <c r="T628" s="445"/>
      <c r="U628" s="283">
        <v>0</v>
      </c>
      <c r="V628" s="283">
        <v>0</v>
      </c>
      <c r="W628" s="150">
        <f>IFERROR(((V628/U628)*1),0)</f>
        <v>0</v>
      </c>
      <c r="X628" s="442"/>
    </row>
    <row r="629" spans="1:24" ht="15.75" hidden="1" thickBot="1" x14ac:dyDescent="0.3">
      <c r="A629" s="440"/>
      <c r="B629" s="441"/>
      <c r="C629" s="425"/>
      <c r="D629" s="425"/>
      <c r="E629" s="148" t="s">
        <v>287</v>
      </c>
      <c r="F629" s="239">
        <v>0</v>
      </c>
      <c r="G629" s="239">
        <v>0</v>
      </c>
      <c r="H629" s="149">
        <f t="shared" si="871"/>
        <v>0</v>
      </c>
      <c r="I629" s="220" t="e">
        <f t="shared" si="872"/>
        <v>#DIV/0!</v>
      </c>
      <c r="J629" s="283">
        <v>0</v>
      </c>
      <c r="K629" s="283">
        <v>0</v>
      </c>
      <c r="L629" s="282">
        <f t="shared" si="873"/>
        <v>0</v>
      </c>
      <c r="M629" s="220" t="e">
        <f t="shared" si="874"/>
        <v>#DIV/0!</v>
      </c>
      <c r="N629" s="428"/>
      <c r="O629" s="283">
        <v>0</v>
      </c>
      <c r="P629" s="283">
        <v>0</v>
      </c>
      <c r="Q629" s="282">
        <f t="shared" si="875"/>
        <v>0</v>
      </c>
      <c r="R629" s="220" t="e">
        <f t="shared" si="876"/>
        <v>#DIV/0!</v>
      </c>
      <c r="S629" s="444"/>
      <c r="T629" s="445"/>
      <c r="U629" s="283">
        <v>0</v>
      </c>
      <c r="V629" s="283">
        <v>0</v>
      </c>
      <c r="W629" s="150">
        <f>IFERROR(((V629/U629)*1),0)</f>
        <v>0</v>
      </c>
      <c r="X629" s="443"/>
    </row>
    <row r="630" spans="1:24" ht="15.75" hidden="1" thickBot="1" x14ac:dyDescent="0.3">
      <c r="A630" s="437" t="s">
        <v>288</v>
      </c>
      <c r="B630" s="438"/>
      <c r="C630" s="439"/>
      <c r="D630" s="279"/>
      <c r="E630" s="280"/>
      <c r="F630" s="242">
        <f>SUM(F625:F629)</f>
        <v>0</v>
      </c>
      <c r="G630" s="241">
        <f t="shared" ref="G630:H630" si="878">SUM(G625:G629)</f>
        <v>0</v>
      </c>
      <c r="H630" s="152">
        <f t="shared" si="878"/>
        <v>0</v>
      </c>
      <c r="I630" s="221">
        <v>1</v>
      </c>
      <c r="J630" s="207">
        <f t="shared" ref="J630:L630" si="879">SUM(J625:J629)</f>
        <v>0</v>
      </c>
      <c r="K630" s="207">
        <f t="shared" si="879"/>
        <v>0</v>
      </c>
      <c r="L630" s="207">
        <f t="shared" si="879"/>
        <v>0</v>
      </c>
      <c r="M630" s="221">
        <v>1</v>
      </c>
      <c r="N630" s="207">
        <f>N625</f>
        <v>0</v>
      </c>
      <c r="O630" s="207">
        <f t="shared" ref="O630:Q630" si="880">SUM(O625:O629)</f>
        <v>0</v>
      </c>
      <c r="P630" s="207">
        <f t="shared" si="880"/>
        <v>0</v>
      </c>
      <c r="Q630" s="207">
        <f t="shared" si="880"/>
        <v>0</v>
      </c>
      <c r="R630" s="221">
        <v>1</v>
      </c>
      <c r="S630" s="207">
        <f>S625</f>
        <v>0</v>
      </c>
      <c r="T630" s="217">
        <f>T625</f>
        <v>0</v>
      </c>
      <c r="U630" s="211">
        <f>SUM(U625:U629)</f>
        <v>0</v>
      </c>
      <c r="V630" s="212">
        <f>SUM(V625:V629)</f>
        <v>0</v>
      </c>
      <c r="W630" s="153">
        <f>IFERROR(((V630/U630)*1),0)</f>
        <v>0</v>
      </c>
      <c r="X630" s="307">
        <f>IFERROR(((1-(1-T630)*W630)*1),0)</f>
        <v>1</v>
      </c>
    </row>
    <row r="631" spans="1:24" ht="15.75" hidden="1" thickBot="1" x14ac:dyDescent="0.3">
      <c r="A631" s="440">
        <f>A625+1</f>
        <v>105</v>
      </c>
      <c r="B631" s="441"/>
      <c r="C631" s="425"/>
      <c r="D631" s="425"/>
      <c r="E631" s="148" t="s">
        <v>283</v>
      </c>
      <c r="F631" s="239">
        <v>0</v>
      </c>
      <c r="G631" s="239">
        <v>0</v>
      </c>
      <c r="H631" s="149">
        <f>F631+G631</f>
        <v>0</v>
      </c>
      <c r="I631" s="220" t="e">
        <f>H631/$H$636</f>
        <v>#DIV/0!</v>
      </c>
      <c r="J631" s="283">
        <v>0</v>
      </c>
      <c r="K631" s="283">
        <v>0</v>
      </c>
      <c r="L631" s="282">
        <f>J631+K631</f>
        <v>0</v>
      </c>
      <c r="M631" s="220" t="e">
        <f>L631/$L$636</f>
        <v>#DIV/0!</v>
      </c>
      <c r="N631" s="428">
        <v>0</v>
      </c>
      <c r="O631" s="283">
        <v>0</v>
      </c>
      <c r="P631" s="283">
        <v>0</v>
      </c>
      <c r="Q631" s="282">
        <f>O631+P631</f>
        <v>0</v>
      </c>
      <c r="R631" s="220" t="e">
        <f>Q631/$Q$636</f>
        <v>#DIV/0!</v>
      </c>
      <c r="S631" s="444">
        <f>N636-Q636</f>
        <v>0</v>
      </c>
      <c r="T631" s="445">
        <f>IFERROR((S631/N636),0)</f>
        <v>0</v>
      </c>
      <c r="U631" s="283">
        <v>0</v>
      </c>
      <c r="V631" s="283">
        <v>0</v>
      </c>
      <c r="W631" s="150">
        <f>IFERROR(((V631/U631)*1),0)</f>
        <v>0</v>
      </c>
      <c r="X631" s="446"/>
    </row>
    <row r="632" spans="1:24" ht="15.75" hidden="1" thickBot="1" x14ac:dyDescent="0.3">
      <c r="A632" s="440"/>
      <c r="B632" s="441"/>
      <c r="C632" s="425"/>
      <c r="D632" s="425"/>
      <c r="E632" s="148" t="s">
        <v>284</v>
      </c>
      <c r="F632" s="239">
        <v>0</v>
      </c>
      <c r="G632" s="239">
        <v>0</v>
      </c>
      <c r="H632" s="149">
        <f t="shared" ref="H632:H635" si="881">F632+G632</f>
        <v>0</v>
      </c>
      <c r="I632" s="220" t="e">
        <f t="shared" ref="I632:I635" si="882">H632/$H$636</f>
        <v>#DIV/0!</v>
      </c>
      <c r="J632" s="283">
        <v>0</v>
      </c>
      <c r="K632" s="283">
        <v>0</v>
      </c>
      <c r="L632" s="282">
        <f t="shared" ref="L632:L635" si="883">J632+K632</f>
        <v>0</v>
      </c>
      <c r="M632" s="220" t="e">
        <f t="shared" ref="M632:M635" si="884">L632/$L$636</f>
        <v>#DIV/0!</v>
      </c>
      <c r="N632" s="428"/>
      <c r="O632" s="283">
        <v>0</v>
      </c>
      <c r="P632" s="283">
        <v>0</v>
      </c>
      <c r="Q632" s="282">
        <f t="shared" ref="Q632:Q635" si="885">O632+P632</f>
        <v>0</v>
      </c>
      <c r="R632" s="220" t="e">
        <f t="shared" ref="R632:R635" si="886">Q632/$Q$636</f>
        <v>#DIV/0!</v>
      </c>
      <c r="S632" s="444"/>
      <c r="T632" s="445"/>
      <c r="U632" s="283">
        <v>0</v>
      </c>
      <c r="V632" s="283">
        <v>0</v>
      </c>
      <c r="W632" s="150">
        <f t="shared" ref="W632:W633" si="887">IFERROR(((V632/U632)*1),0)</f>
        <v>0</v>
      </c>
      <c r="X632" s="442"/>
    </row>
    <row r="633" spans="1:24" ht="15.75" hidden="1" thickBot="1" x14ac:dyDescent="0.3">
      <c r="A633" s="440"/>
      <c r="B633" s="441"/>
      <c r="C633" s="425"/>
      <c r="D633" s="425"/>
      <c r="E633" s="148" t="s">
        <v>285</v>
      </c>
      <c r="F633" s="239">
        <v>0</v>
      </c>
      <c r="G633" s="239">
        <v>0</v>
      </c>
      <c r="H633" s="149">
        <f t="shared" si="881"/>
        <v>0</v>
      </c>
      <c r="I633" s="220" t="e">
        <f t="shared" si="882"/>
        <v>#DIV/0!</v>
      </c>
      <c r="J633" s="283">
        <v>0</v>
      </c>
      <c r="K633" s="283">
        <v>0</v>
      </c>
      <c r="L633" s="282">
        <f t="shared" si="883"/>
        <v>0</v>
      </c>
      <c r="M633" s="220" t="e">
        <f t="shared" si="884"/>
        <v>#DIV/0!</v>
      </c>
      <c r="N633" s="428"/>
      <c r="O633" s="283">
        <v>0</v>
      </c>
      <c r="P633" s="283">
        <v>0</v>
      </c>
      <c r="Q633" s="282">
        <f t="shared" si="885"/>
        <v>0</v>
      </c>
      <c r="R633" s="220" t="e">
        <f t="shared" si="886"/>
        <v>#DIV/0!</v>
      </c>
      <c r="S633" s="444"/>
      <c r="T633" s="445"/>
      <c r="U633" s="283">
        <v>0</v>
      </c>
      <c r="V633" s="283">
        <v>0</v>
      </c>
      <c r="W633" s="150">
        <f t="shared" si="887"/>
        <v>0</v>
      </c>
      <c r="X633" s="442"/>
    </row>
    <row r="634" spans="1:24" ht="15.75" hidden="1" thickBot="1" x14ac:dyDescent="0.3">
      <c r="A634" s="440"/>
      <c r="B634" s="441"/>
      <c r="C634" s="425"/>
      <c r="D634" s="425"/>
      <c r="E634" s="148" t="s">
        <v>286</v>
      </c>
      <c r="F634" s="239">
        <v>0</v>
      </c>
      <c r="G634" s="239">
        <v>0</v>
      </c>
      <c r="H634" s="149">
        <f t="shared" si="881"/>
        <v>0</v>
      </c>
      <c r="I634" s="220" t="e">
        <f t="shared" si="882"/>
        <v>#DIV/0!</v>
      </c>
      <c r="J634" s="283">
        <v>0</v>
      </c>
      <c r="K634" s="283">
        <v>0</v>
      </c>
      <c r="L634" s="282">
        <f t="shared" si="883"/>
        <v>0</v>
      </c>
      <c r="M634" s="220" t="e">
        <f t="shared" si="884"/>
        <v>#DIV/0!</v>
      </c>
      <c r="N634" s="428"/>
      <c r="O634" s="283">
        <v>0</v>
      </c>
      <c r="P634" s="283">
        <v>0</v>
      </c>
      <c r="Q634" s="282">
        <f t="shared" si="885"/>
        <v>0</v>
      </c>
      <c r="R634" s="220" t="e">
        <f t="shared" si="886"/>
        <v>#DIV/0!</v>
      </c>
      <c r="S634" s="444"/>
      <c r="T634" s="445"/>
      <c r="U634" s="283">
        <v>0</v>
      </c>
      <c r="V634" s="283">
        <v>0</v>
      </c>
      <c r="W634" s="150">
        <f>IFERROR(((V634/U634)*1),0)</f>
        <v>0</v>
      </c>
      <c r="X634" s="442"/>
    </row>
    <row r="635" spans="1:24" ht="15.75" hidden="1" thickBot="1" x14ac:dyDescent="0.3">
      <c r="A635" s="440"/>
      <c r="B635" s="441"/>
      <c r="C635" s="425"/>
      <c r="D635" s="425"/>
      <c r="E635" s="148" t="s">
        <v>287</v>
      </c>
      <c r="F635" s="239">
        <v>0</v>
      </c>
      <c r="G635" s="239">
        <v>0</v>
      </c>
      <c r="H635" s="149">
        <f t="shared" si="881"/>
        <v>0</v>
      </c>
      <c r="I635" s="220" t="e">
        <f t="shared" si="882"/>
        <v>#DIV/0!</v>
      </c>
      <c r="J635" s="283">
        <v>0</v>
      </c>
      <c r="K635" s="283">
        <v>0</v>
      </c>
      <c r="L635" s="282">
        <f t="shared" si="883"/>
        <v>0</v>
      </c>
      <c r="M635" s="220" t="e">
        <f t="shared" si="884"/>
        <v>#DIV/0!</v>
      </c>
      <c r="N635" s="428"/>
      <c r="O635" s="283">
        <v>0</v>
      </c>
      <c r="P635" s="283">
        <v>0</v>
      </c>
      <c r="Q635" s="282">
        <f t="shared" si="885"/>
        <v>0</v>
      </c>
      <c r="R635" s="220" t="e">
        <f t="shared" si="886"/>
        <v>#DIV/0!</v>
      </c>
      <c r="S635" s="444"/>
      <c r="T635" s="445"/>
      <c r="U635" s="283">
        <v>0</v>
      </c>
      <c r="V635" s="283">
        <v>0</v>
      </c>
      <c r="W635" s="150">
        <f>IFERROR(((V635/U635)*1),0)</f>
        <v>0</v>
      </c>
      <c r="X635" s="443"/>
    </row>
    <row r="636" spans="1:24" ht="15.75" hidden="1" thickBot="1" x14ac:dyDescent="0.3">
      <c r="A636" s="437" t="s">
        <v>288</v>
      </c>
      <c r="B636" s="438"/>
      <c r="C636" s="439"/>
      <c r="D636" s="279"/>
      <c r="E636" s="280"/>
      <c r="F636" s="242">
        <f>SUM(F631:F635)</f>
        <v>0</v>
      </c>
      <c r="G636" s="241">
        <f t="shared" ref="G636:H636" si="888">SUM(G631:G635)</f>
        <v>0</v>
      </c>
      <c r="H636" s="152">
        <f t="shared" si="888"/>
        <v>0</v>
      </c>
      <c r="I636" s="221">
        <v>1</v>
      </c>
      <c r="J636" s="207">
        <f t="shared" ref="J636:L636" si="889">SUM(J631:J635)</f>
        <v>0</v>
      </c>
      <c r="K636" s="207">
        <f t="shared" si="889"/>
        <v>0</v>
      </c>
      <c r="L636" s="207">
        <f t="shared" si="889"/>
        <v>0</v>
      </c>
      <c r="M636" s="221">
        <v>1</v>
      </c>
      <c r="N636" s="207">
        <f>N631</f>
        <v>0</v>
      </c>
      <c r="O636" s="207">
        <f t="shared" ref="O636:Q636" si="890">SUM(O631:O635)</f>
        <v>0</v>
      </c>
      <c r="P636" s="207">
        <f t="shared" si="890"/>
        <v>0</v>
      </c>
      <c r="Q636" s="207">
        <f t="shared" si="890"/>
        <v>0</v>
      </c>
      <c r="R636" s="221">
        <v>1</v>
      </c>
      <c r="S636" s="207">
        <f>S631</f>
        <v>0</v>
      </c>
      <c r="T636" s="217">
        <f>T631</f>
        <v>0</v>
      </c>
      <c r="U636" s="211">
        <f>SUM(U631:U635)</f>
        <v>0</v>
      </c>
      <c r="V636" s="212">
        <f>SUM(V631:V635)</f>
        <v>0</v>
      </c>
      <c r="W636" s="153">
        <f>IFERROR(((V636/U636)*1),0)</f>
        <v>0</v>
      </c>
      <c r="X636" s="307">
        <f>IFERROR(((1-(1-T636)*W636)*1),0)</f>
        <v>1</v>
      </c>
    </row>
    <row r="637" spans="1:24" ht="15.75" hidden="1" thickBot="1" x14ac:dyDescent="0.3">
      <c r="A637" s="440">
        <f>A631+1</f>
        <v>106</v>
      </c>
      <c r="B637" s="441"/>
      <c r="C637" s="425"/>
      <c r="D637" s="425"/>
      <c r="E637" s="148" t="s">
        <v>283</v>
      </c>
      <c r="F637" s="239">
        <v>0</v>
      </c>
      <c r="G637" s="239">
        <v>0</v>
      </c>
      <c r="H637" s="149">
        <f>F637+G637</f>
        <v>0</v>
      </c>
      <c r="I637" s="220" t="e">
        <f>H637/$H$642</f>
        <v>#DIV/0!</v>
      </c>
      <c r="J637" s="283">
        <v>0</v>
      </c>
      <c r="K637" s="283">
        <v>0</v>
      </c>
      <c r="L637" s="282">
        <f>J637+K637</f>
        <v>0</v>
      </c>
      <c r="M637" s="220" t="e">
        <f>L637/$L$642</f>
        <v>#DIV/0!</v>
      </c>
      <c r="N637" s="428">
        <v>0</v>
      </c>
      <c r="O637" s="283">
        <v>0</v>
      </c>
      <c r="P637" s="283">
        <v>0</v>
      </c>
      <c r="Q637" s="282">
        <f>O637+P637</f>
        <v>0</v>
      </c>
      <c r="R637" s="220" t="e">
        <f>Q637/$Q$642</f>
        <v>#DIV/0!</v>
      </c>
      <c r="S637" s="444">
        <f>N642-Q642</f>
        <v>0</v>
      </c>
      <c r="T637" s="445">
        <f>IFERROR((S637/N642),0)</f>
        <v>0</v>
      </c>
      <c r="U637" s="283">
        <v>0</v>
      </c>
      <c r="V637" s="283">
        <v>0</v>
      </c>
      <c r="W637" s="150">
        <f>IFERROR(((V637/U637)*1),0)</f>
        <v>0</v>
      </c>
      <c r="X637" s="446"/>
    </row>
    <row r="638" spans="1:24" ht="15.75" hidden="1" thickBot="1" x14ac:dyDescent="0.3">
      <c r="A638" s="440"/>
      <c r="B638" s="441"/>
      <c r="C638" s="425"/>
      <c r="D638" s="425"/>
      <c r="E638" s="148" t="s">
        <v>284</v>
      </c>
      <c r="F638" s="239">
        <v>0</v>
      </c>
      <c r="G638" s="239">
        <v>0</v>
      </c>
      <c r="H638" s="149">
        <f t="shared" ref="H638:H641" si="891">F638+G638</f>
        <v>0</v>
      </c>
      <c r="I638" s="220" t="e">
        <f t="shared" ref="I638:I641" si="892">H638/$H$642</f>
        <v>#DIV/0!</v>
      </c>
      <c r="J638" s="283">
        <v>0</v>
      </c>
      <c r="K638" s="283">
        <v>0</v>
      </c>
      <c r="L638" s="282">
        <f t="shared" ref="L638:L641" si="893">J638+K638</f>
        <v>0</v>
      </c>
      <c r="M638" s="220" t="e">
        <f t="shared" ref="M638:M641" si="894">L638/$L$642</f>
        <v>#DIV/0!</v>
      </c>
      <c r="N638" s="428"/>
      <c r="O638" s="283">
        <v>0</v>
      </c>
      <c r="P638" s="283">
        <v>0</v>
      </c>
      <c r="Q638" s="282">
        <f t="shared" ref="Q638:Q641" si="895">O638+P638</f>
        <v>0</v>
      </c>
      <c r="R638" s="220" t="e">
        <f t="shared" ref="R638:R641" si="896">Q638/$Q$642</f>
        <v>#DIV/0!</v>
      </c>
      <c r="S638" s="444"/>
      <c r="T638" s="445"/>
      <c r="U638" s="283">
        <v>0</v>
      </c>
      <c r="V638" s="283">
        <v>0</v>
      </c>
      <c r="W638" s="150">
        <f t="shared" ref="W638:W639" si="897">IFERROR(((V638/U638)*1),0)</f>
        <v>0</v>
      </c>
      <c r="X638" s="442"/>
    </row>
    <row r="639" spans="1:24" ht="15.75" hidden="1" thickBot="1" x14ac:dyDescent="0.3">
      <c r="A639" s="440"/>
      <c r="B639" s="441"/>
      <c r="C639" s="425"/>
      <c r="D639" s="425"/>
      <c r="E639" s="148" t="s">
        <v>285</v>
      </c>
      <c r="F639" s="239">
        <v>0</v>
      </c>
      <c r="G639" s="239">
        <v>0</v>
      </c>
      <c r="H639" s="149">
        <f t="shared" si="891"/>
        <v>0</v>
      </c>
      <c r="I639" s="220" t="e">
        <f t="shared" si="892"/>
        <v>#DIV/0!</v>
      </c>
      <c r="J639" s="283">
        <v>0</v>
      </c>
      <c r="K639" s="283">
        <v>0</v>
      </c>
      <c r="L639" s="282">
        <f t="shared" si="893"/>
        <v>0</v>
      </c>
      <c r="M639" s="220" t="e">
        <f t="shared" si="894"/>
        <v>#DIV/0!</v>
      </c>
      <c r="N639" s="428"/>
      <c r="O639" s="283">
        <v>0</v>
      </c>
      <c r="P639" s="283">
        <v>0</v>
      </c>
      <c r="Q639" s="282">
        <f t="shared" si="895"/>
        <v>0</v>
      </c>
      <c r="R639" s="220" t="e">
        <f t="shared" si="896"/>
        <v>#DIV/0!</v>
      </c>
      <c r="S639" s="444"/>
      <c r="T639" s="445"/>
      <c r="U639" s="283">
        <v>0</v>
      </c>
      <c r="V639" s="283">
        <v>0</v>
      </c>
      <c r="W639" s="150">
        <f t="shared" si="897"/>
        <v>0</v>
      </c>
      <c r="X639" s="442"/>
    </row>
    <row r="640" spans="1:24" ht="15.75" hidden="1" thickBot="1" x14ac:dyDescent="0.3">
      <c r="A640" s="440"/>
      <c r="B640" s="441"/>
      <c r="C640" s="425"/>
      <c r="D640" s="425"/>
      <c r="E640" s="148" t="s">
        <v>286</v>
      </c>
      <c r="F640" s="239">
        <v>0</v>
      </c>
      <c r="G640" s="239">
        <v>0</v>
      </c>
      <c r="H640" s="149">
        <f t="shared" si="891"/>
        <v>0</v>
      </c>
      <c r="I640" s="220" t="e">
        <f t="shared" si="892"/>
        <v>#DIV/0!</v>
      </c>
      <c r="J640" s="283">
        <v>0</v>
      </c>
      <c r="K640" s="283">
        <v>0</v>
      </c>
      <c r="L640" s="282">
        <f t="shared" si="893"/>
        <v>0</v>
      </c>
      <c r="M640" s="220" t="e">
        <f t="shared" si="894"/>
        <v>#DIV/0!</v>
      </c>
      <c r="N640" s="428"/>
      <c r="O640" s="283">
        <v>0</v>
      </c>
      <c r="P640" s="283">
        <v>0</v>
      </c>
      <c r="Q640" s="282">
        <f t="shared" si="895"/>
        <v>0</v>
      </c>
      <c r="R640" s="220" t="e">
        <f t="shared" si="896"/>
        <v>#DIV/0!</v>
      </c>
      <c r="S640" s="444"/>
      <c r="T640" s="445"/>
      <c r="U640" s="283">
        <v>0</v>
      </c>
      <c r="V640" s="283">
        <v>0</v>
      </c>
      <c r="W640" s="150">
        <f>IFERROR(((V640/U640)*1),0)</f>
        <v>0</v>
      </c>
      <c r="X640" s="442"/>
    </row>
    <row r="641" spans="1:24" ht="15.75" hidden="1" thickBot="1" x14ac:dyDescent="0.3">
      <c r="A641" s="440"/>
      <c r="B641" s="441"/>
      <c r="C641" s="425"/>
      <c r="D641" s="425"/>
      <c r="E641" s="148" t="s">
        <v>287</v>
      </c>
      <c r="F641" s="239">
        <v>0</v>
      </c>
      <c r="G641" s="239">
        <v>0</v>
      </c>
      <c r="H641" s="149">
        <f t="shared" si="891"/>
        <v>0</v>
      </c>
      <c r="I641" s="220" t="e">
        <f t="shared" si="892"/>
        <v>#DIV/0!</v>
      </c>
      <c r="J641" s="283">
        <v>0</v>
      </c>
      <c r="K641" s="283">
        <v>0</v>
      </c>
      <c r="L641" s="282">
        <f t="shared" si="893"/>
        <v>0</v>
      </c>
      <c r="M641" s="220" t="e">
        <f t="shared" si="894"/>
        <v>#DIV/0!</v>
      </c>
      <c r="N641" s="428"/>
      <c r="O641" s="283">
        <v>0</v>
      </c>
      <c r="P641" s="283">
        <v>0</v>
      </c>
      <c r="Q641" s="282">
        <f t="shared" si="895"/>
        <v>0</v>
      </c>
      <c r="R641" s="220" t="e">
        <f t="shared" si="896"/>
        <v>#DIV/0!</v>
      </c>
      <c r="S641" s="444"/>
      <c r="T641" s="445"/>
      <c r="U641" s="283">
        <v>0</v>
      </c>
      <c r="V641" s="283">
        <v>0</v>
      </c>
      <c r="W641" s="150">
        <f>IFERROR(((V641/U641)*1),0)</f>
        <v>0</v>
      </c>
      <c r="X641" s="443"/>
    </row>
    <row r="642" spans="1:24" ht="15.75" hidden="1" thickBot="1" x14ac:dyDescent="0.3">
      <c r="A642" s="437" t="s">
        <v>288</v>
      </c>
      <c r="B642" s="438"/>
      <c r="C642" s="439"/>
      <c r="D642" s="279"/>
      <c r="E642" s="280"/>
      <c r="F642" s="242">
        <f>SUM(F637:F641)</f>
        <v>0</v>
      </c>
      <c r="G642" s="241">
        <f t="shared" ref="G642:H642" si="898">SUM(G637:G641)</f>
        <v>0</v>
      </c>
      <c r="H642" s="152">
        <f t="shared" si="898"/>
        <v>0</v>
      </c>
      <c r="I642" s="221">
        <v>1</v>
      </c>
      <c r="J642" s="207">
        <f t="shared" ref="J642:L642" si="899">SUM(J637:J641)</f>
        <v>0</v>
      </c>
      <c r="K642" s="207">
        <f t="shared" si="899"/>
        <v>0</v>
      </c>
      <c r="L642" s="207">
        <f t="shared" si="899"/>
        <v>0</v>
      </c>
      <c r="M642" s="221">
        <v>1</v>
      </c>
      <c r="N642" s="207">
        <f>N637</f>
        <v>0</v>
      </c>
      <c r="O642" s="207">
        <f t="shared" ref="O642:Q642" si="900">SUM(O637:O641)</f>
        <v>0</v>
      </c>
      <c r="P642" s="207">
        <f t="shared" si="900"/>
        <v>0</v>
      </c>
      <c r="Q642" s="207">
        <f t="shared" si="900"/>
        <v>0</v>
      </c>
      <c r="R642" s="221">
        <v>1</v>
      </c>
      <c r="S642" s="207">
        <f>S637</f>
        <v>0</v>
      </c>
      <c r="T642" s="217">
        <f>T637</f>
        <v>0</v>
      </c>
      <c r="U642" s="211">
        <f>SUM(U637:U641)</f>
        <v>0</v>
      </c>
      <c r="V642" s="212">
        <f>SUM(V637:V641)</f>
        <v>0</v>
      </c>
      <c r="W642" s="153">
        <f>IFERROR(((V642/U642)*1),0)</f>
        <v>0</v>
      </c>
      <c r="X642" s="307">
        <f>IFERROR(((1-(1-T642)*W642)*1),0)</f>
        <v>1</v>
      </c>
    </row>
    <row r="643" spans="1:24" ht="15.75" hidden="1" thickBot="1" x14ac:dyDescent="0.3">
      <c r="A643" s="440">
        <f>A637+1</f>
        <v>107</v>
      </c>
      <c r="B643" s="441"/>
      <c r="C643" s="425"/>
      <c r="D643" s="425"/>
      <c r="E643" s="148" t="s">
        <v>283</v>
      </c>
      <c r="F643" s="239">
        <v>0</v>
      </c>
      <c r="G643" s="239">
        <v>0</v>
      </c>
      <c r="H643" s="149">
        <f>F643+G643</f>
        <v>0</v>
      </c>
      <c r="I643" s="220" t="e">
        <f>H643/$H$648</f>
        <v>#DIV/0!</v>
      </c>
      <c r="J643" s="283">
        <v>0</v>
      </c>
      <c r="K643" s="283">
        <v>0</v>
      </c>
      <c r="L643" s="282">
        <f>J643+K643</f>
        <v>0</v>
      </c>
      <c r="M643" s="220" t="e">
        <f>L643/$L$648</f>
        <v>#DIV/0!</v>
      </c>
      <c r="N643" s="428">
        <v>0</v>
      </c>
      <c r="O643" s="283">
        <v>0</v>
      </c>
      <c r="P643" s="283">
        <v>0</v>
      </c>
      <c r="Q643" s="282">
        <f>O643+P643</f>
        <v>0</v>
      </c>
      <c r="R643" s="220" t="e">
        <f>Q643/$Q$648</f>
        <v>#DIV/0!</v>
      </c>
      <c r="S643" s="444">
        <f>N648-Q648</f>
        <v>0</v>
      </c>
      <c r="T643" s="445">
        <f>IFERROR((S643/N648),0)</f>
        <v>0</v>
      </c>
      <c r="U643" s="283">
        <v>0</v>
      </c>
      <c r="V643" s="283">
        <v>0</v>
      </c>
      <c r="W643" s="150">
        <f>IFERROR(((V643/U643)*1),0)</f>
        <v>0</v>
      </c>
      <c r="X643" s="446"/>
    </row>
    <row r="644" spans="1:24" ht="15.75" hidden="1" thickBot="1" x14ac:dyDescent="0.3">
      <c r="A644" s="440"/>
      <c r="B644" s="441"/>
      <c r="C644" s="425"/>
      <c r="D644" s="425"/>
      <c r="E644" s="148" t="s">
        <v>284</v>
      </c>
      <c r="F644" s="239">
        <v>0</v>
      </c>
      <c r="G644" s="239">
        <v>0</v>
      </c>
      <c r="H644" s="149">
        <f t="shared" ref="H644:H647" si="901">F644+G644</f>
        <v>0</v>
      </c>
      <c r="I644" s="220" t="e">
        <f t="shared" ref="I644:I647" si="902">H644/$H$648</f>
        <v>#DIV/0!</v>
      </c>
      <c r="J644" s="283">
        <v>0</v>
      </c>
      <c r="K644" s="283">
        <v>0</v>
      </c>
      <c r="L644" s="282">
        <f t="shared" ref="L644:L647" si="903">J644+K644</f>
        <v>0</v>
      </c>
      <c r="M644" s="220" t="e">
        <f t="shared" ref="M644:M647" si="904">L644/$L$648</f>
        <v>#DIV/0!</v>
      </c>
      <c r="N644" s="428"/>
      <c r="O644" s="283">
        <v>0</v>
      </c>
      <c r="P644" s="283">
        <v>0</v>
      </c>
      <c r="Q644" s="282">
        <f t="shared" ref="Q644:Q647" si="905">O644+P644</f>
        <v>0</v>
      </c>
      <c r="R644" s="220" t="e">
        <f t="shared" ref="R644:R647" si="906">Q644/$Q$648</f>
        <v>#DIV/0!</v>
      </c>
      <c r="S644" s="444"/>
      <c r="T644" s="445"/>
      <c r="U644" s="283">
        <v>0</v>
      </c>
      <c r="V644" s="283">
        <v>0</v>
      </c>
      <c r="W644" s="150">
        <f t="shared" ref="W644:W645" si="907">IFERROR(((V644/U644)*1),0)</f>
        <v>0</v>
      </c>
      <c r="X644" s="442"/>
    </row>
    <row r="645" spans="1:24" ht="15.75" hidden="1" thickBot="1" x14ac:dyDescent="0.3">
      <c r="A645" s="440"/>
      <c r="B645" s="441"/>
      <c r="C645" s="425"/>
      <c r="D645" s="425"/>
      <c r="E645" s="148" t="s">
        <v>285</v>
      </c>
      <c r="F645" s="239">
        <v>0</v>
      </c>
      <c r="G645" s="239">
        <v>0</v>
      </c>
      <c r="H645" s="149">
        <f t="shared" si="901"/>
        <v>0</v>
      </c>
      <c r="I645" s="220" t="e">
        <f t="shared" si="902"/>
        <v>#DIV/0!</v>
      </c>
      <c r="J645" s="283">
        <v>0</v>
      </c>
      <c r="K645" s="283">
        <v>0</v>
      </c>
      <c r="L645" s="282">
        <f t="shared" si="903"/>
        <v>0</v>
      </c>
      <c r="M645" s="220" t="e">
        <f t="shared" si="904"/>
        <v>#DIV/0!</v>
      </c>
      <c r="N645" s="428"/>
      <c r="O645" s="283">
        <v>0</v>
      </c>
      <c r="P645" s="283">
        <v>0</v>
      </c>
      <c r="Q645" s="282">
        <f t="shared" si="905"/>
        <v>0</v>
      </c>
      <c r="R645" s="220" t="e">
        <f t="shared" si="906"/>
        <v>#DIV/0!</v>
      </c>
      <c r="S645" s="444"/>
      <c r="T645" s="445"/>
      <c r="U645" s="283">
        <v>0</v>
      </c>
      <c r="V645" s="283">
        <v>0</v>
      </c>
      <c r="W645" s="150">
        <f t="shared" si="907"/>
        <v>0</v>
      </c>
      <c r="X645" s="442"/>
    </row>
    <row r="646" spans="1:24" ht="15.75" hidden="1" thickBot="1" x14ac:dyDescent="0.3">
      <c r="A646" s="440"/>
      <c r="B646" s="441"/>
      <c r="C646" s="425"/>
      <c r="D646" s="425"/>
      <c r="E646" s="148" t="s">
        <v>286</v>
      </c>
      <c r="F646" s="239">
        <v>0</v>
      </c>
      <c r="G646" s="239">
        <v>0</v>
      </c>
      <c r="H646" s="149">
        <f t="shared" si="901"/>
        <v>0</v>
      </c>
      <c r="I646" s="220" t="e">
        <f t="shared" si="902"/>
        <v>#DIV/0!</v>
      </c>
      <c r="J646" s="283">
        <v>0</v>
      </c>
      <c r="K646" s="283">
        <v>0</v>
      </c>
      <c r="L646" s="282">
        <f t="shared" si="903"/>
        <v>0</v>
      </c>
      <c r="M646" s="220" t="e">
        <f t="shared" si="904"/>
        <v>#DIV/0!</v>
      </c>
      <c r="N646" s="428"/>
      <c r="O646" s="283">
        <v>0</v>
      </c>
      <c r="P646" s="283">
        <v>0</v>
      </c>
      <c r="Q646" s="282">
        <f t="shared" si="905"/>
        <v>0</v>
      </c>
      <c r="R646" s="220" t="e">
        <f t="shared" si="906"/>
        <v>#DIV/0!</v>
      </c>
      <c r="S646" s="444"/>
      <c r="T646" s="445"/>
      <c r="U646" s="283">
        <v>0</v>
      </c>
      <c r="V646" s="283">
        <v>0</v>
      </c>
      <c r="W646" s="150">
        <f>IFERROR(((V646/U646)*1),0)</f>
        <v>0</v>
      </c>
      <c r="X646" s="442"/>
    </row>
    <row r="647" spans="1:24" ht="15.75" hidden="1" thickBot="1" x14ac:dyDescent="0.3">
      <c r="A647" s="440"/>
      <c r="B647" s="441"/>
      <c r="C647" s="425"/>
      <c r="D647" s="425"/>
      <c r="E647" s="148" t="s">
        <v>287</v>
      </c>
      <c r="F647" s="239">
        <v>0</v>
      </c>
      <c r="G647" s="239">
        <v>0</v>
      </c>
      <c r="H647" s="149">
        <f t="shared" si="901"/>
        <v>0</v>
      </c>
      <c r="I647" s="220" t="e">
        <f t="shared" si="902"/>
        <v>#DIV/0!</v>
      </c>
      <c r="J647" s="283">
        <v>0</v>
      </c>
      <c r="K647" s="283">
        <v>0</v>
      </c>
      <c r="L647" s="282">
        <f t="shared" si="903"/>
        <v>0</v>
      </c>
      <c r="M647" s="220" t="e">
        <f t="shared" si="904"/>
        <v>#DIV/0!</v>
      </c>
      <c r="N647" s="428"/>
      <c r="O647" s="283">
        <v>0</v>
      </c>
      <c r="P647" s="283">
        <v>0</v>
      </c>
      <c r="Q647" s="282">
        <f t="shared" si="905"/>
        <v>0</v>
      </c>
      <c r="R647" s="220" t="e">
        <f t="shared" si="906"/>
        <v>#DIV/0!</v>
      </c>
      <c r="S647" s="444"/>
      <c r="T647" s="445"/>
      <c r="U647" s="283">
        <v>0</v>
      </c>
      <c r="V647" s="283">
        <v>0</v>
      </c>
      <c r="W647" s="150">
        <f>IFERROR(((V647/U647)*1),0)</f>
        <v>0</v>
      </c>
      <c r="X647" s="443"/>
    </row>
    <row r="648" spans="1:24" ht="15.75" hidden="1" thickBot="1" x14ac:dyDescent="0.3">
      <c r="A648" s="437" t="s">
        <v>288</v>
      </c>
      <c r="B648" s="438"/>
      <c r="C648" s="439"/>
      <c r="D648" s="279"/>
      <c r="E648" s="280"/>
      <c r="F648" s="242">
        <f>SUM(F643:F647)</f>
        <v>0</v>
      </c>
      <c r="G648" s="241">
        <f t="shared" ref="G648:H648" si="908">SUM(G643:G647)</f>
        <v>0</v>
      </c>
      <c r="H648" s="152">
        <f t="shared" si="908"/>
        <v>0</v>
      </c>
      <c r="I648" s="221">
        <v>1</v>
      </c>
      <c r="J648" s="207">
        <f t="shared" ref="J648:L648" si="909">SUM(J643:J647)</f>
        <v>0</v>
      </c>
      <c r="K648" s="207">
        <f t="shared" si="909"/>
        <v>0</v>
      </c>
      <c r="L648" s="207">
        <f t="shared" si="909"/>
        <v>0</v>
      </c>
      <c r="M648" s="221">
        <v>1</v>
      </c>
      <c r="N648" s="207">
        <f>N643</f>
        <v>0</v>
      </c>
      <c r="O648" s="207">
        <f t="shared" ref="O648:Q648" si="910">SUM(O643:O647)</f>
        <v>0</v>
      </c>
      <c r="P648" s="207">
        <f t="shared" si="910"/>
        <v>0</v>
      </c>
      <c r="Q648" s="207">
        <f t="shared" si="910"/>
        <v>0</v>
      </c>
      <c r="R648" s="221">
        <v>1</v>
      </c>
      <c r="S648" s="207">
        <f>S643</f>
        <v>0</v>
      </c>
      <c r="T648" s="217">
        <f>T643</f>
        <v>0</v>
      </c>
      <c r="U648" s="211">
        <f>SUM(U643:U647)</f>
        <v>0</v>
      </c>
      <c r="V648" s="212">
        <f>SUM(V643:V647)</f>
        <v>0</v>
      </c>
      <c r="W648" s="153">
        <f>IFERROR(((V648/U648)*1),0)</f>
        <v>0</v>
      </c>
      <c r="X648" s="307">
        <f>IFERROR(((1-(1-T648)*W648)*1),0)</f>
        <v>1</v>
      </c>
    </row>
    <row r="649" spans="1:24" ht="15.75" hidden="1" thickBot="1" x14ac:dyDescent="0.3">
      <c r="A649" s="440">
        <f>A643+1</f>
        <v>108</v>
      </c>
      <c r="B649" s="441"/>
      <c r="C649" s="425"/>
      <c r="D649" s="425"/>
      <c r="E649" s="148" t="s">
        <v>283</v>
      </c>
      <c r="F649" s="239">
        <v>0</v>
      </c>
      <c r="G649" s="239">
        <v>0</v>
      </c>
      <c r="H649" s="149">
        <f>F649+G649</f>
        <v>0</v>
      </c>
      <c r="I649" s="220" t="e">
        <f>H649/$H$654</f>
        <v>#DIV/0!</v>
      </c>
      <c r="J649" s="283">
        <v>0</v>
      </c>
      <c r="K649" s="283">
        <v>0</v>
      </c>
      <c r="L649" s="282">
        <f>J649+K649</f>
        <v>0</v>
      </c>
      <c r="M649" s="220" t="e">
        <f>L649/$L$654</f>
        <v>#DIV/0!</v>
      </c>
      <c r="N649" s="428">
        <v>0</v>
      </c>
      <c r="O649" s="283">
        <v>0</v>
      </c>
      <c r="P649" s="283">
        <v>0</v>
      </c>
      <c r="Q649" s="282">
        <f>O649+P649</f>
        <v>0</v>
      </c>
      <c r="R649" s="220" t="e">
        <f>Q649/$Q$654</f>
        <v>#DIV/0!</v>
      </c>
      <c r="S649" s="444">
        <f>N654-Q654</f>
        <v>0</v>
      </c>
      <c r="T649" s="445">
        <f>IFERROR((S649/N654),0)</f>
        <v>0</v>
      </c>
      <c r="U649" s="283">
        <v>0</v>
      </c>
      <c r="V649" s="283">
        <v>0</v>
      </c>
      <c r="W649" s="150">
        <f>IFERROR(((V649/U649)*1),0)</f>
        <v>0</v>
      </c>
      <c r="X649" s="446"/>
    </row>
    <row r="650" spans="1:24" ht="15.75" hidden="1" thickBot="1" x14ac:dyDescent="0.3">
      <c r="A650" s="440"/>
      <c r="B650" s="441"/>
      <c r="C650" s="425"/>
      <c r="D650" s="425"/>
      <c r="E650" s="148" t="s">
        <v>284</v>
      </c>
      <c r="F650" s="239">
        <v>0</v>
      </c>
      <c r="G650" s="239">
        <v>0</v>
      </c>
      <c r="H650" s="149">
        <f t="shared" ref="H650:H653" si="911">F650+G650</f>
        <v>0</v>
      </c>
      <c r="I650" s="220" t="e">
        <f t="shared" ref="I650:I653" si="912">H650/$H$654</f>
        <v>#DIV/0!</v>
      </c>
      <c r="J650" s="283">
        <v>0</v>
      </c>
      <c r="K650" s="283">
        <v>0</v>
      </c>
      <c r="L650" s="282">
        <f t="shared" ref="L650:L653" si="913">J650+K650</f>
        <v>0</v>
      </c>
      <c r="M650" s="220" t="e">
        <f t="shared" ref="M650:M653" si="914">L650/$L$654</f>
        <v>#DIV/0!</v>
      </c>
      <c r="N650" s="428"/>
      <c r="O650" s="283">
        <v>0</v>
      </c>
      <c r="P650" s="283">
        <v>0</v>
      </c>
      <c r="Q650" s="282">
        <f t="shared" ref="Q650:Q653" si="915">O650+P650</f>
        <v>0</v>
      </c>
      <c r="R650" s="220" t="e">
        <f t="shared" ref="R650:R653" si="916">Q650/$Q$654</f>
        <v>#DIV/0!</v>
      </c>
      <c r="S650" s="444"/>
      <c r="T650" s="445"/>
      <c r="U650" s="283">
        <v>0</v>
      </c>
      <c r="V650" s="283">
        <v>0</v>
      </c>
      <c r="W650" s="150">
        <f t="shared" ref="W650:W651" si="917">IFERROR(((V650/U650)*1),0)</f>
        <v>0</v>
      </c>
      <c r="X650" s="442"/>
    </row>
    <row r="651" spans="1:24" ht="15.75" hidden="1" thickBot="1" x14ac:dyDescent="0.3">
      <c r="A651" s="440"/>
      <c r="B651" s="441"/>
      <c r="C651" s="425"/>
      <c r="D651" s="425"/>
      <c r="E651" s="148" t="s">
        <v>285</v>
      </c>
      <c r="F651" s="239">
        <v>0</v>
      </c>
      <c r="G651" s="239">
        <v>0</v>
      </c>
      <c r="H651" s="149">
        <f t="shared" si="911"/>
        <v>0</v>
      </c>
      <c r="I651" s="220" t="e">
        <f t="shared" si="912"/>
        <v>#DIV/0!</v>
      </c>
      <c r="J651" s="283">
        <v>0</v>
      </c>
      <c r="K651" s="283">
        <v>0</v>
      </c>
      <c r="L651" s="282">
        <f t="shared" si="913"/>
        <v>0</v>
      </c>
      <c r="M651" s="220" t="e">
        <f t="shared" si="914"/>
        <v>#DIV/0!</v>
      </c>
      <c r="N651" s="428"/>
      <c r="O651" s="283">
        <v>0</v>
      </c>
      <c r="P651" s="283">
        <v>0</v>
      </c>
      <c r="Q651" s="282">
        <f t="shared" si="915"/>
        <v>0</v>
      </c>
      <c r="R651" s="220" t="e">
        <f t="shared" si="916"/>
        <v>#DIV/0!</v>
      </c>
      <c r="S651" s="444"/>
      <c r="T651" s="445"/>
      <c r="U651" s="283">
        <v>0</v>
      </c>
      <c r="V651" s="283">
        <v>0</v>
      </c>
      <c r="W651" s="150">
        <f t="shared" si="917"/>
        <v>0</v>
      </c>
      <c r="X651" s="442"/>
    </row>
    <row r="652" spans="1:24" ht="15.75" hidden="1" thickBot="1" x14ac:dyDescent="0.3">
      <c r="A652" s="440"/>
      <c r="B652" s="441"/>
      <c r="C652" s="425"/>
      <c r="D652" s="425"/>
      <c r="E652" s="148" t="s">
        <v>286</v>
      </c>
      <c r="F652" s="239">
        <v>0</v>
      </c>
      <c r="G652" s="239">
        <v>0</v>
      </c>
      <c r="H652" s="149">
        <f t="shared" si="911"/>
        <v>0</v>
      </c>
      <c r="I652" s="220" t="e">
        <f t="shared" si="912"/>
        <v>#DIV/0!</v>
      </c>
      <c r="J652" s="283">
        <v>0</v>
      </c>
      <c r="K652" s="283">
        <v>0</v>
      </c>
      <c r="L652" s="282">
        <f t="shared" si="913"/>
        <v>0</v>
      </c>
      <c r="M652" s="220" t="e">
        <f t="shared" si="914"/>
        <v>#DIV/0!</v>
      </c>
      <c r="N652" s="428"/>
      <c r="O652" s="283">
        <v>0</v>
      </c>
      <c r="P652" s="283">
        <v>0</v>
      </c>
      <c r="Q652" s="282">
        <f t="shared" si="915"/>
        <v>0</v>
      </c>
      <c r="R652" s="220" t="e">
        <f t="shared" si="916"/>
        <v>#DIV/0!</v>
      </c>
      <c r="S652" s="444"/>
      <c r="T652" s="445"/>
      <c r="U652" s="283">
        <v>0</v>
      </c>
      <c r="V652" s="283">
        <v>0</v>
      </c>
      <c r="W652" s="150">
        <f>IFERROR(((V652/U652)*1),0)</f>
        <v>0</v>
      </c>
      <c r="X652" s="442"/>
    </row>
    <row r="653" spans="1:24" ht="15.75" hidden="1" thickBot="1" x14ac:dyDescent="0.3">
      <c r="A653" s="440"/>
      <c r="B653" s="441"/>
      <c r="C653" s="425"/>
      <c r="D653" s="425"/>
      <c r="E653" s="148" t="s">
        <v>287</v>
      </c>
      <c r="F653" s="239">
        <v>0</v>
      </c>
      <c r="G653" s="239">
        <v>0</v>
      </c>
      <c r="H653" s="149">
        <f t="shared" si="911"/>
        <v>0</v>
      </c>
      <c r="I653" s="220" t="e">
        <f t="shared" si="912"/>
        <v>#DIV/0!</v>
      </c>
      <c r="J653" s="283">
        <v>0</v>
      </c>
      <c r="K653" s="283">
        <v>0</v>
      </c>
      <c r="L653" s="282">
        <f t="shared" si="913"/>
        <v>0</v>
      </c>
      <c r="M653" s="220" t="e">
        <f t="shared" si="914"/>
        <v>#DIV/0!</v>
      </c>
      <c r="N653" s="428"/>
      <c r="O653" s="283">
        <v>0</v>
      </c>
      <c r="P653" s="283">
        <v>0</v>
      </c>
      <c r="Q653" s="282">
        <f t="shared" si="915"/>
        <v>0</v>
      </c>
      <c r="R653" s="220" t="e">
        <f t="shared" si="916"/>
        <v>#DIV/0!</v>
      </c>
      <c r="S653" s="444"/>
      <c r="T653" s="445"/>
      <c r="U653" s="283">
        <v>0</v>
      </c>
      <c r="V653" s="283">
        <v>0</v>
      </c>
      <c r="W653" s="150">
        <f>IFERROR(((V653/U653)*1),0)</f>
        <v>0</v>
      </c>
      <c r="X653" s="443"/>
    </row>
    <row r="654" spans="1:24" ht="15.75" hidden="1" thickBot="1" x14ac:dyDescent="0.3">
      <c r="A654" s="437" t="s">
        <v>288</v>
      </c>
      <c r="B654" s="438"/>
      <c r="C654" s="439"/>
      <c r="D654" s="279"/>
      <c r="E654" s="280"/>
      <c r="F654" s="242">
        <f>SUM(F649:F653)</f>
        <v>0</v>
      </c>
      <c r="G654" s="241">
        <f t="shared" ref="G654:H654" si="918">SUM(G649:G653)</f>
        <v>0</v>
      </c>
      <c r="H654" s="152">
        <f t="shared" si="918"/>
        <v>0</v>
      </c>
      <c r="I654" s="221">
        <v>1</v>
      </c>
      <c r="J654" s="207">
        <f t="shared" ref="J654:L654" si="919">SUM(J649:J653)</f>
        <v>0</v>
      </c>
      <c r="K654" s="207">
        <f t="shared" si="919"/>
        <v>0</v>
      </c>
      <c r="L654" s="207">
        <f t="shared" si="919"/>
        <v>0</v>
      </c>
      <c r="M654" s="221">
        <v>1</v>
      </c>
      <c r="N654" s="207">
        <f>N649</f>
        <v>0</v>
      </c>
      <c r="O654" s="207">
        <f t="shared" ref="O654:Q654" si="920">SUM(O649:O653)</f>
        <v>0</v>
      </c>
      <c r="P654" s="207">
        <f t="shared" si="920"/>
        <v>0</v>
      </c>
      <c r="Q654" s="207">
        <f t="shared" si="920"/>
        <v>0</v>
      </c>
      <c r="R654" s="221">
        <v>1</v>
      </c>
      <c r="S654" s="207">
        <f>S649</f>
        <v>0</v>
      </c>
      <c r="T654" s="217">
        <f>T649</f>
        <v>0</v>
      </c>
      <c r="U654" s="211">
        <f>SUM(U649:U653)</f>
        <v>0</v>
      </c>
      <c r="V654" s="212">
        <f>SUM(V649:V653)</f>
        <v>0</v>
      </c>
      <c r="W654" s="153">
        <f>IFERROR(((V654/U654)*1),0)</f>
        <v>0</v>
      </c>
      <c r="X654" s="307">
        <f>IFERROR(((1-(1-T654)*W654)*1),0)</f>
        <v>1</v>
      </c>
    </row>
    <row r="655" spans="1:24" ht="15.75" hidden="1" thickBot="1" x14ac:dyDescent="0.3">
      <c r="A655" s="440">
        <f>A649+1</f>
        <v>109</v>
      </c>
      <c r="B655" s="441"/>
      <c r="C655" s="425"/>
      <c r="D655" s="425"/>
      <c r="E655" s="148" t="s">
        <v>283</v>
      </c>
      <c r="F655" s="239">
        <v>0</v>
      </c>
      <c r="G655" s="239">
        <v>0</v>
      </c>
      <c r="H655" s="149">
        <f>F655+G655</f>
        <v>0</v>
      </c>
      <c r="I655" s="220" t="e">
        <f>H655/$H$660</f>
        <v>#DIV/0!</v>
      </c>
      <c r="J655" s="283">
        <v>0</v>
      </c>
      <c r="K655" s="283">
        <v>0</v>
      </c>
      <c r="L655" s="282">
        <f>J655+K655</f>
        <v>0</v>
      </c>
      <c r="M655" s="220" t="e">
        <f>L655/$L$660</f>
        <v>#DIV/0!</v>
      </c>
      <c r="N655" s="428">
        <v>0</v>
      </c>
      <c r="O655" s="283">
        <v>0</v>
      </c>
      <c r="P655" s="283">
        <v>0</v>
      </c>
      <c r="Q655" s="282">
        <f>O655+P655</f>
        <v>0</v>
      </c>
      <c r="R655" s="220" t="e">
        <f>Q655/$Q$660</f>
        <v>#DIV/0!</v>
      </c>
      <c r="S655" s="444">
        <f>N660-Q660</f>
        <v>0</v>
      </c>
      <c r="T655" s="445">
        <f>IFERROR((S655/N660),0)</f>
        <v>0</v>
      </c>
      <c r="U655" s="283">
        <v>0</v>
      </c>
      <c r="V655" s="283">
        <v>0</v>
      </c>
      <c r="W655" s="150">
        <f>IFERROR(((V655/U655)*1),0)</f>
        <v>0</v>
      </c>
      <c r="X655" s="446"/>
    </row>
    <row r="656" spans="1:24" ht="15.75" hidden="1" thickBot="1" x14ac:dyDescent="0.3">
      <c r="A656" s="440"/>
      <c r="B656" s="441"/>
      <c r="C656" s="425"/>
      <c r="D656" s="425"/>
      <c r="E656" s="148" t="s">
        <v>284</v>
      </c>
      <c r="F656" s="239">
        <v>0</v>
      </c>
      <c r="G656" s="239">
        <v>0</v>
      </c>
      <c r="H656" s="149">
        <f t="shared" ref="H656:H659" si="921">F656+G656</f>
        <v>0</v>
      </c>
      <c r="I656" s="220" t="e">
        <f t="shared" ref="I656:I659" si="922">H656/$H$660</f>
        <v>#DIV/0!</v>
      </c>
      <c r="J656" s="283">
        <v>0</v>
      </c>
      <c r="K656" s="283">
        <v>0</v>
      </c>
      <c r="L656" s="282">
        <f t="shared" ref="L656:L659" si="923">J656+K656</f>
        <v>0</v>
      </c>
      <c r="M656" s="220" t="e">
        <f t="shared" ref="M656:M659" si="924">L656/$L$660</f>
        <v>#DIV/0!</v>
      </c>
      <c r="N656" s="428"/>
      <c r="O656" s="283">
        <v>0</v>
      </c>
      <c r="P656" s="283">
        <v>0</v>
      </c>
      <c r="Q656" s="282">
        <f t="shared" ref="Q656:Q659" si="925">O656+P656</f>
        <v>0</v>
      </c>
      <c r="R656" s="220" t="e">
        <f t="shared" ref="R656:R659" si="926">Q656/$Q$660</f>
        <v>#DIV/0!</v>
      </c>
      <c r="S656" s="444"/>
      <c r="T656" s="445"/>
      <c r="U656" s="283">
        <v>0</v>
      </c>
      <c r="V656" s="283">
        <v>0</v>
      </c>
      <c r="W656" s="150">
        <f t="shared" ref="W656:W657" si="927">IFERROR(((V656/U656)*1),0)</f>
        <v>0</v>
      </c>
      <c r="X656" s="442"/>
    </row>
    <row r="657" spans="1:24" ht="15.75" hidden="1" thickBot="1" x14ac:dyDescent="0.3">
      <c r="A657" s="440"/>
      <c r="B657" s="441"/>
      <c r="C657" s="425"/>
      <c r="D657" s="425"/>
      <c r="E657" s="148" t="s">
        <v>285</v>
      </c>
      <c r="F657" s="239">
        <v>0</v>
      </c>
      <c r="G657" s="239">
        <v>0</v>
      </c>
      <c r="H657" s="149">
        <f t="shared" si="921"/>
        <v>0</v>
      </c>
      <c r="I657" s="220" t="e">
        <f t="shared" si="922"/>
        <v>#DIV/0!</v>
      </c>
      <c r="J657" s="283">
        <v>0</v>
      </c>
      <c r="K657" s="283">
        <v>0</v>
      </c>
      <c r="L657" s="282">
        <f t="shared" si="923"/>
        <v>0</v>
      </c>
      <c r="M657" s="220" t="e">
        <f t="shared" si="924"/>
        <v>#DIV/0!</v>
      </c>
      <c r="N657" s="428"/>
      <c r="O657" s="283">
        <v>0</v>
      </c>
      <c r="P657" s="283">
        <v>0</v>
      </c>
      <c r="Q657" s="282">
        <f t="shared" si="925"/>
        <v>0</v>
      </c>
      <c r="R657" s="220" t="e">
        <f t="shared" si="926"/>
        <v>#DIV/0!</v>
      </c>
      <c r="S657" s="444"/>
      <c r="T657" s="445"/>
      <c r="U657" s="283">
        <v>0</v>
      </c>
      <c r="V657" s="283">
        <v>0</v>
      </c>
      <c r="W657" s="150">
        <f t="shared" si="927"/>
        <v>0</v>
      </c>
      <c r="X657" s="442"/>
    </row>
    <row r="658" spans="1:24" ht="15.75" hidden="1" thickBot="1" x14ac:dyDescent="0.3">
      <c r="A658" s="440"/>
      <c r="B658" s="441"/>
      <c r="C658" s="425"/>
      <c r="D658" s="425"/>
      <c r="E658" s="148" t="s">
        <v>286</v>
      </c>
      <c r="F658" s="239">
        <v>0</v>
      </c>
      <c r="G658" s="239">
        <v>0</v>
      </c>
      <c r="H658" s="149">
        <f t="shared" si="921"/>
        <v>0</v>
      </c>
      <c r="I658" s="220" t="e">
        <f t="shared" si="922"/>
        <v>#DIV/0!</v>
      </c>
      <c r="J658" s="283">
        <v>0</v>
      </c>
      <c r="K658" s="283">
        <v>0</v>
      </c>
      <c r="L658" s="282">
        <f t="shared" si="923"/>
        <v>0</v>
      </c>
      <c r="M658" s="220" t="e">
        <f t="shared" si="924"/>
        <v>#DIV/0!</v>
      </c>
      <c r="N658" s="428"/>
      <c r="O658" s="283">
        <v>0</v>
      </c>
      <c r="P658" s="283">
        <v>0</v>
      </c>
      <c r="Q658" s="282">
        <f t="shared" si="925"/>
        <v>0</v>
      </c>
      <c r="R658" s="220" t="e">
        <f t="shared" si="926"/>
        <v>#DIV/0!</v>
      </c>
      <c r="S658" s="444"/>
      <c r="T658" s="445"/>
      <c r="U658" s="283">
        <v>0</v>
      </c>
      <c r="V658" s="283">
        <v>0</v>
      </c>
      <c r="W658" s="150">
        <f>IFERROR(((V658/U658)*1),0)</f>
        <v>0</v>
      </c>
      <c r="X658" s="442"/>
    </row>
    <row r="659" spans="1:24" ht="15.75" hidden="1" thickBot="1" x14ac:dyDescent="0.3">
      <c r="A659" s="440"/>
      <c r="B659" s="441"/>
      <c r="C659" s="425"/>
      <c r="D659" s="425"/>
      <c r="E659" s="148" t="s">
        <v>287</v>
      </c>
      <c r="F659" s="239">
        <v>0</v>
      </c>
      <c r="G659" s="239">
        <v>0</v>
      </c>
      <c r="H659" s="149">
        <f t="shared" si="921"/>
        <v>0</v>
      </c>
      <c r="I659" s="220" t="e">
        <f t="shared" si="922"/>
        <v>#DIV/0!</v>
      </c>
      <c r="J659" s="283">
        <v>0</v>
      </c>
      <c r="K659" s="283">
        <v>0</v>
      </c>
      <c r="L659" s="282">
        <f t="shared" si="923"/>
        <v>0</v>
      </c>
      <c r="M659" s="220" t="e">
        <f t="shared" si="924"/>
        <v>#DIV/0!</v>
      </c>
      <c r="N659" s="428"/>
      <c r="O659" s="283">
        <v>0</v>
      </c>
      <c r="P659" s="283">
        <v>0</v>
      </c>
      <c r="Q659" s="282">
        <f t="shared" si="925"/>
        <v>0</v>
      </c>
      <c r="R659" s="220" t="e">
        <f t="shared" si="926"/>
        <v>#DIV/0!</v>
      </c>
      <c r="S659" s="444"/>
      <c r="T659" s="445"/>
      <c r="U659" s="283">
        <v>0</v>
      </c>
      <c r="V659" s="283">
        <v>0</v>
      </c>
      <c r="W659" s="150">
        <f>IFERROR(((V659/U659)*1),0)</f>
        <v>0</v>
      </c>
      <c r="X659" s="443"/>
    </row>
    <row r="660" spans="1:24" ht="15.75" hidden="1" thickBot="1" x14ac:dyDescent="0.3">
      <c r="A660" s="437" t="s">
        <v>288</v>
      </c>
      <c r="B660" s="438"/>
      <c r="C660" s="439"/>
      <c r="D660" s="279"/>
      <c r="E660" s="280"/>
      <c r="F660" s="242">
        <f>SUM(F655:F659)</f>
        <v>0</v>
      </c>
      <c r="G660" s="241">
        <f t="shared" ref="G660:H660" si="928">SUM(G655:G659)</f>
        <v>0</v>
      </c>
      <c r="H660" s="152">
        <f t="shared" si="928"/>
        <v>0</v>
      </c>
      <c r="I660" s="221">
        <v>1</v>
      </c>
      <c r="J660" s="207">
        <f t="shared" ref="J660:L660" si="929">SUM(J655:J659)</f>
        <v>0</v>
      </c>
      <c r="K660" s="207">
        <f t="shared" si="929"/>
        <v>0</v>
      </c>
      <c r="L660" s="207">
        <f t="shared" si="929"/>
        <v>0</v>
      </c>
      <c r="M660" s="221">
        <v>1</v>
      </c>
      <c r="N660" s="207">
        <f>N655</f>
        <v>0</v>
      </c>
      <c r="O660" s="207">
        <f t="shared" ref="O660:Q660" si="930">SUM(O655:O659)</f>
        <v>0</v>
      </c>
      <c r="P660" s="207">
        <f t="shared" si="930"/>
        <v>0</v>
      </c>
      <c r="Q660" s="207">
        <f t="shared" si="930"/>
        <v>0</v>
      </c>
      <c r="R660" s="221">
        <v>1</v>
      </c>
      <c r="S660" s="207">
        <f>S655</f>
        <v>0</v>
      </c>
      <c r="T660" s="217">
        <f>T655</f>
        <v>0</v>
      </c>
      <c r="U660" s="211">
        <f>SUM(U655:U659)</f>
        <v>0</v>
      </c>
      <c r="V660" s="212">
        <f>SUM(V655:V659)</f>
        <v>0</v>
      </c>
      <c r="W660" s="153">
        <f>IFERROR(((V660/U660)*1),0)</f>
        <v>0</v>
      </c>
      <c r="X660" s="307">
        <f>IFERROR(((1-(1-T660)*W660)*1),0)</f>
        <v>1</v>
      </c>
    </row>
    <row r="661" spans="1:24" ht="15.75" hidden="1" thickBot="1" x14ac:dyDescent="0.3">
      <c r="A661" s="440">
        <f>A655+1</f>
        <v>110</v>
      </c>
      <c r="B661" s="441"/>
      <c r="C661" s="425"/>
      <c r="D661" s="425"/>
      <c r="E661" s="148" t="s">
        <v>283</v>
      </c>
      <c r="F661" s="239">
        <v>0</v>
      </c>
      <c r="G661" s="239">
        <v>0</v>
      </c>
      <c r="H661" s="149">
        <f>F661+G661</f>
        <v>0</v>
      </c>
      <c r="I661" s="220" t="e">
        <f>H661/$H$666</f>
        <v>#DIV/0!</v>
      </c>
      <c r="J661" s="283">
        <v>0</v>
      </c>
      <c r="K661" s="283">
        <v>0</v>
      </c>
      <c r="L661" s="282">
        <f>J661+K661</f>
        <v>0</v>
      </c>
      <c r="M661" s="220" t="e">
        <f>L661/$L$666</f>
        <v>#DIV/0!</v>
      </c>
      <c r="N661" s="428">
        <v>0</v>
      </c>
      <c r="O661" s="283">
        <v>0</v>
      </c>
      <c r="P661" s="283">
        <v>0</v>
      </c>
      <c r="Q661" s="282">
        <f>O661+P661</f>
        <v>0</v>
      </c>
      <c r="R661" s="220" t="e">
        <f>Q661/$Q$666</f>
        <v>#DIV/0!</v>
      </c>
      <c r="S661" s="444">
        <f>N666-Q666</f>
        <v>0</v>
      </c>
      <c r="T661" s="445">
        <f>IFERROR((S661/N666),0)</f>
        <v>0</v>
      </c>
      <c r="U661" s="283">
        <v>0</v>
      </c>
      <c r="V661" s="283">
        <v>0</v>
      </c>
      <c r="W661" s="150">
        <f>IFERROR(((V661/U661)*1),0)</f>
        <v>0</v>
      </c>
      <c r="X661" s="446"/>
    </row>
    <row r="662" spans="1:24" ht="15.75" hidden="1" thickBot="1" x14ac:dyDescent="0.3">
      <c r="A662" s="440"/>
      <c r="B662" s="441"/>
      <c r="C662" s="425"/>
      <c r="D662" s="425"/>
      <c r="E662" s="148" t="s">
        <v>284</v>
      </c>
      <c r="F662" s="239">
        <v>0</v>
      </c>
      <c r="G662" s="239">
        <v>0</v>
      </c>
      <c r="H662" s="149">
        <f t="shared" ref="H662:H665" si="931">F662+G662</f>
        <v>0</v>
      </c>
      <c r="I662" s="220" t="e">
        <f t="shared" ref="I662:I665" si="932">H662/$H$666</f>
        <v>#DIV/0!</v>
      </c>
      <c r="J662" s="283">
        <v>0</v>
      </c>
      <c r="K662" s="283">
        <v>0</v>
      </c>
      <c r="L662" s="282">
        <f t="shared" ref="L662:L665" si="933">J662+K662</f>
        <v>0</v>
      </c>
      <c r="M662" s="220" t="e">
        <f t="shared" ref="M662:M665" si="934">L662/$L$666</f>
        <v>#DIV/0!</v>
      </c>
      <c r="N662" s="428"/>
      <c r="O662" s="283">
        <v>0</v>
      </c>
      <c r="P662" s="283">
        <v>0</v>
      </c>
      <c r="Q662" s="282">
        <f t="shared" ref="Q662:Q665" si="935">O662+P662</f>
        <v>0</v>
      </c>
      <c r="R662" s="220" t="e">
        <f t="shared" ref="R662:R665" si="936">Q662/$Q$666</f>
        <v>#DIV/0!</v>
      </c>
      <c r="S662" s="444"/>
      <c r="T662" s="445"/>
      <c r="U662" s="283">
        <v>0</v>
      </c>
      <c r="V662" s="283">
        <v>0</v>
      </c>
      <c r="W662" s="150">
        <f t="shared" ref="W662:W663" si="937">IFERROR(((V662/U662)*1),0)</f>
        <v>0</v>
      </c>
      <c r="X662" s="442"/>
    </row>
    <row r="663" spans="1:24" ht="15.75" hidden="1" thickBot="1" x14ac:dyDescent="0.3">
      <c r="A663" s="440"/>
      <c r="B663" s="441"/>
      <c r="C663" s="425"/>
      <c r="D663" s="425"/>
      <c r="E663" s="148" t="s">
        <v>285</v>
      </c>
      <c r="F663" s="239">
        <v>0</v>
      </c>
      <c r="G663" s="239">
        <v>0</v>
      </c>
      <c r="H663" s="149">
        <f t="shared" si="931"/>
        <v>0</v>
      </c>
      <c r="I663" s="220" t="e">
        <f t="shared" si="932"/>
        <v>#DIV/0!</v>
      </c>
      <c r="J663" s="283">
        <v>0</v>
      </c>
      <c r="K663" s="283">
        <v>0</v>
      </c>
      <c r="L663" s="282">
        <f t="shared" si="933"/>
        <v>0</v>
      </c>
      <c r="M663" s="220" t="e">
        <f t="shared" si="934"/>
        <v>#DIV/0!</v>
      </c>
      <c r="N663" s="428"/>
      <c r="O663" s="283">
        <v>0</v>
      </c>
      <c r="P663" s="283">
        <v>0</v>
      </c>
      <c r="Q663" s="282">
        <f t="shared" si="935"/>
        <v>0</v>
      </c>
      <c r="R663" s="220" t="e">
        <f t="shared" si="936"/>
        <v>#DIV/0!</v>
      </c>
      <c r="S663" s="444"/>
      <c r="T663" s="445"/>
      <c r="U663" s="283">
        <v>0</v>
      </c>
      <c r="V663" s="283">
        <v>0</v>
      </c>
      <c r="W663" s="150">
        <f t="shared" si="937"/>
        <v>0</v>
      </c>
      <c r="X663" s="442"/>
    </row>
    <row r="664" spans="1:24" ht="15.75" hidden="1" thickBot="1" x14ac:dyDescent="0.3">
      <c r="A664" s="440"/>
      <c r="B664" s="441"/>
      <c r="C664" s="425"/>
      <c r="D664" s="425"/>
      <c r="E664" s="148" t="s">
        <v>286</v>
      </c>
      <c r="F664" s="239">
        <v>0</v>
      </c>
      <c r="G664" s="239">
        <v>0</v>
      </c>
      <c r="H664" s="149">
        <f t="shared" si="931"/>
        <v>0</v>
      </c>
      <c r="I664" s="220" t="e">
        <f t="shared" si="932"/>
        <v>#DIV/0!</v>
      </c>
      <c r="J664" s="283">
        <v>0</v>
      </c>
      <c r="K664" s="283">
        <v>0</v>
      </c>
      <c r="L664" s="282">
        <f t="shared" si="933"/>
        <v>0</v>
      </c>
      <c r="M664" s="220" t="e">
        <f t="shared" si="934"/>
        <v>#DIV/0!</v>
      </c>
      <c r="N664" s="428"/>
      <c r="O664" s="283">
        <v>0</v>
      </c>
      <c r="P664" s="283">
        <v>0</v>
      </c>
      <c r="Q664" s="282">
        <f t="shared" si="935"/>
        <v>0</v>
      </c>
      <c r="R664" s="220" t="e">
        <f t="shared" si="936"/>
        <v>#DIV/0!</v>
      </c>
      <c r="S664" s="444"/>
      <c r="T664" s="445"/>
      <c r="U664" s="283">
        <v>0</v>
      </c>
      <c r="V664" s="283">
        <v>0</v>
      </c>
      <c r="W664" s="150">
        <f>IFERROR(((V664/U664)*1),0)</f>
        <v>0</v>
      </c>
      <c r="X664" s="442"/>
    </row>
    <row r="665" spans="1:24" ht="15.75" hidden="1" thickBot="1" x14ac:dyDescent="0.3">
      <c r="A665" s="440"/>
      <c r="B665" s="441"/>
      <c r="C665" s="425"/>
      <c r="D665" s="425"/>
      <c r="E665" s="148" t="s">
        <v>287</v>
      </c>
      <c r="F665" s="239">
        <v>0</v>
      </c>
      <c r="G665" s="239">
        <v>0</v>
      </c>
      <c r="H665" s="149">
        <f t="shared" si="931"/>
        <v>0</v>
      </c>
      <c r="I665" s="220" t="e">
        <f t="shared" si="932"/>
        <v>#DIV/0!</v>
      </c>
      <c r="J665" s="283">
        <v>0</v>
      </c>
      <c r="K665" s="283">
        <v>0</v>
      </c>
      <c r="L665" s="282">
        <f t="shared" si="933"/>
        <v>0</v>
      </c>
      <c r="M665" s="220" t="e">
        <f t="shared" si="934"/>
        <v>#DIV/0!</v>
      </c>
      <c r="N665" s="428"/>
      <c r="O665" s="283">
        <v>0</v>
      </c>
      <c r="P665" s="283">
        <v>0</v>
      </c>
      <c r="Q665" s="282">
        <f t="shared" si="935"/>
        <v>0</v>
      </c>
      <c r="R665" s="220" t="e">
        <f t="shared" si="936"/>
        <v>#DIV/0!</v>
      </c>
      <c r="S665" s="444"/>
      <c r="T665" s="445"/>
      <c r="U665" s="283">
        <v>0</v>
      </c>
      <c r="V665" s="283">
        <v>0</v>
      </c>
      <c r="W665" s="150">
        <f>IFERROR(((V665/U665)*1),0)</f>
        <v>0</v>
      </c>
      <c r="X665" s="443"/>
    </row>
    <row r="666" spans="1:24" ht="15.75" hidden="1" thickBot="1" x14ac:dyDescent="0.3">
      <c r="A666" s="437" t="s">
        <v>288</v>
      </c>
      <c r="B666" s="438"/>
      <c r="C666" s="439"/>
      <c r="D666" s="279"/>
      <c r="E666" s="280"/>
      <c r="F666" s="242">
        <f>SUM(F661:F665)</f>
        <v>0</v>
      </c>
      <c r="G666" s="241">
        <f t="shared" ref="G666:H666" si="938">SUM(G661:G665)</f>
        <v>0</v>
      </c>
      <c r="H666" s="152">
        <f t="shared" si="938"/>
        <v>0</v>
      </c>
      <c r="I666" s="221">
        <v>1</v>
      </c>
      <c r="J666" s="207">
        <f t="shared" ref="J666:L666" si="939">SUM(J661:J665)</f>
        <v>0</v>
      </c>
      <c r="K666" s="207">
        <f t="shared" si="939"/>
        <v>0</v>
      </c>
      <c r="L666" s="207">
        <f t="shared" si="939"/>
        <v>0</v>
      </c>
      <c r="M666" s="221">
        <v>1</v>
      </c>
      <c r="N666" s="207">
        <f>N661</f>
        <v>0</v>
      </c>
      <c r="O666" s="207">
        <f t="shared" ref="O666:Q666" si="940">SUM(O661:O665)</f>
        <v>0</v>
      </c>
      <c r="P666" s="207">
        <f t="shared" si="940"/>
        <v>0</v>
      </c>
      <c r="Q666" s="207">
        <f t="shared" si="940"/>
        <v>0</v>
      </c>
      <c r="R666" s="221">
        <v>1</v>
      </c>
      <c r="S666" s="207">
        <f>S661</f>
        <v>0</v>
      </c>
      <c r="T666" s="217">
        <f>T661</f>
        <v>0</v>
      </c>
      <c r="U666" s="211">
        <f>SUM(U661:U665)</f>
        <v>0</v>
      </c>
      <c r="V666" s="212">
        <f>SUM(V661:V665)</f>
        <v>0</v>
      </c>
      <c r="W666" s="153">
        <f>IFERROR(((V666/U666)*1),0)</f>
        <v>0</v>
      </c>
      <c r="X666" s="307">
        <f>IFERROR(((1-(1-T666)*W666)*1),0)</f>
        <v>1</v>
      </c>
    </row>
    <row r="667" spans="1:24" ht="15.75" thickBot="1" x14ac:dyDescent="0.3">
      <c r="A667" s="461">
        <v>76</v>
      </c>
      <c r="B667" s="463" t="s">
        <v>20</v>
      </c>
      <c r="C667" s="463"/>
      <c r="D667" s="464" t="s">
        <v>485</v>
      </c>
      <c r="E667" s="154" t="s">
        <v>283</v>
      </c>
      <c r="F667" s="243">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1769310</v>
      </c>
      <c r="G667" s="243">
        <f t="shared" si="941"/>
        <v>2042</v>
      </c>
      <c r="H667" s="155">
        <f t="shared" si="941"/>
        <v>1771352</v>
      </c>
      <c r="I667" s="222">
        <f>IFERROR((H667/$H$672),0)</f>
        <v>0.90628816487790054</v>
      </c>
      <c r="J667" s="281">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1928.3809999999999</v>
      </c>
      <c r="K667" s="281">
        <f t="shared" si="942"/>
        <v>1.4050000000000002</v>
      </c>
      <c r="L667" s="281">
        <f t="shared" si="942"/>
        <v>1929.7860000000001</v>
      </c>
      <c r="M667" s="222">
        <f>IFERROR((L667/$L$672),0)</f>
        <v>0.52708463924156945</v>
      </c>
      <c r="N667" s="466">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1598.1410000000001</v>
      </c>
      <c r="O667" s="281">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217.13200000000001</v>
      </c>
      <c r="P667" s="281">
        <f t="shared" si="943"/>
        <v>8.6</v>
      </c>
      <c r="Q667" s="281">
        <f t="shared" si="943"/>
        <v>225.73199999999994</v>
      </c>
      <c r="R667" s="222">
        <f>IFERROR((Q667/$Q$672),0)</f>
        <v>0.17037354595433396</v>
      </c>
      <c r="S667" s="466">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273.21699999999993</v>
      </c>
      <c r="T667" s="450">
        <f>IFERROR((S672/N672),0)</f>
        <v>0.17095925828822359</v>
      </c>
      <c r="U667" s="281">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117.82440000000003</v>
      </c>
      <c r="V667" s="213">
        <f t="shared" si="944"/>
        <v>208.20920000000001</v>
      </c>
      <c r="W667" s="156">
        <f>IFERROR(((V667/U667)*1),0)</f>
        <v>1.7671144516755439</v>
      </c>
      <c r="X667" s="451"/>
    </row>
    <row r="668" spans="1:24" ht="15.75" thickBot="1" x14ac:dyDescent="0.3">
      <c r="A668" s="461"/>
      <c r="B668" s="463"/>
      <c r="C668" s="463"/>
      <c r="D668" s="465"/>
      <c r="E668" s="154" t="s">
        <v>284</v>
      </c>
      <c r="F668" s="243">
        <f t="shared" si="941"/>
        <v>25399</v>
      </c>
      <c r="G668" s="243">
        <f t="shared" si="941"/>
        <v>1085</v>
      </c>
      <c r="H668" s="155">
        <f t="shared" si="941"/>
        <v>26484</v>
      </c>
      <c r="I668" s="222">
        <f>IFERROR((H668/$H$672),0)</f>
        <v>1.3550178484359019E-2</v>
      </c>
      <c r="J668" s="281">
        <f t="shared" si="942"/>
        <v>133.69999999999999</v>
      </c>
      <c r="K668" s="281">
        <f t="shared" si="942"/>
        <v>4.9209999999999994</v>
      </c>
      <c r="L668" s="281">
        <f t="shared" si="942"/>
        <v>138.62100000000004</v>
      </c>
      <c r="M668" s="222">
        <f>IFERROR((L668/$L$672),0)</f>
        <v>3.7861710975364948E-2</v>
      </c>
      <c r="N668" s="444"/>
      <c r="O668" s="281">
        <f t="shared" si="943"/>
        <v>9.6000000000000014</v>
      </c>
      <c r="P668" s="281">
        <f t="shared" si="943"/>
        <v>4.9489999999999998</v>
      </c>
      <c r="Q668" s="281">
        <f t="shared" si="943"/>
        <v>14.548999999999999</v>
      </c>
      <c r="R668" s="222">
        <f>IFERROR((Q668/$Q$672),0)</f>
        <v>1.0981007212489171E-2</v>
      </c>
      <c r="S668" s="444"/>
      <c r="T668" s="445"/>
      <c r="U668" s="281">
        <f t="shared" si="944"/>
        <v>3.3883000000000005</v>
      </c>
      <c r="V668" s="213">
        <f t="shared" si="944"/>
        <v>6.5978000000000003</v>
      </c>
      <c r="W668" s="156">
        <f t="shared" ref="W668:W672" si="945">IFERROR(((V668/U668)*1),0)</f>
        <v>1.9472301744237521</v>
      </c>
      <c r="X668" s="442"/>
    </row>
    <row r="669" spans="1:24" ht="15.75" thickBot="1" x14ac:dyDescent="0.3">
      <c r="A669" s="461"/>
      <c r="B669" s="463"/>
      <c r="C669" s="463"/>
      <c r="D669" s="465"/>
      <c r="E669" s="154" t="s">
        <v>285</v>
      </c>
      <c r="F669" s="243">
        <f t="shared" si="941"/>
        <v>124455</v>
      </c>
      <c r="G669" s="243">
        <f t="shared" si="941"/>
        <v>35</v>
      </c>
      <c r="H669" s="155">
        <f t="shared" si="941"/>
        <v>124490</v>
      </c>
      <c r="I669" s="222">
        <f>IFERROR((H669/$H$672),0)</f>
        <v>6.3693615749805713E-2</v>
      </c>
      <c r="J669" s="281">
        <f t="shared" si="942"/>
        <v>434.59600000000006</v>
      </c>
      <c r="K669" s="281">
        <f t="shared" si="942"/>
        <v>0.13800000000000001</v>
      </c>
      <c r="L669" s="281">
        <f t="shared" si="942"/>
        <v>434.73400000000004</v>
      </c>
      <c r="M669" s="222">
        <f>IFERROR((L669/$L$672),0)</f>
        <v>0.11873939056249992</v>
      </c>
      <c r="N669" s="444"/>
      <c r="O669" s="281">
        <f t="shared" si="943"/>
        <v>107.453</v>
      </c>
      <c r="P669" s="281">
        <f t="shared" si="943"/>
        <v>1.472</v>
      </c>
      <c r="Q669" s="281">
        <f t="shared" si="943"/>
        <v>108.92499999999998</v>
      </c>
      <c r="R669" s="222">
        <f>IFERROR((Q669/$Q$672),0)</f>
        <v>8.2212262741108169E-2</v>
      </c>
      <c r="S669" s="444"/>
      <c r="T669" s="445"/>
      <c r="U669" s="281">
        <f t="shared" si="944"/>
        <v>85.257199999999983</v>
      </c>
      <c r="V669" s="213">
        <f t="shared" si="944"/>
        <v>98.25030000000001</v>
      </c>
      <c r="W669" s="156">
        <f t="shared" si="945"/>
        <v>1.1523988589819985</v>
      </c>
      <c r="X669" s="442"/>
    </row>
    <row r="670" spans="1:24" ht="15.75" thickBot="1" x14ac:dyDescent="0.3">
      <c r="A670" s="461"/>
      <c r="B670" s="463"/>
      <c r="C670" s="463"/>
      <c r="D670" s="465"/>
      <c r="E670" s="154" t="s">
        <v>286</v>
      </c>
      <c r="F670" s="243">
        <f t="shared" si="941"/>
        <v>562</v>
      </c>
      <c r="G670" s="243">
        <f t="shared" si="941"/>
        <v>0</v>
      </c>
      <c r="H670" s="155">
        <f t="shared" si="941"/>
        <v>562</v>
      </c>
      <c r="I670" s="222">
        <f>IFERROR((H670/$H$672),0)</f>
        <v>2.8753965821665041E-4</v>
      </c>
      <c r="J670" s="281">
        <f t="shared" si="942"/>
        <v>817.52</v>
      </c>
      <c r="K670" s="281">
        <f t="shared" si="942"/>
        <v>0</v>
      </c>
      <c r="L670" s="281">
        <f t="shared" si="942"/>
        <v>817.52</v>
      </c>
      <c r="M670" s="222">
        <f>IFERROR((L670/$L$672),0)</f>
        <v>0.22329016495754858</v>
      </c>
      <c r="N670" s="444"/>
      <c r="O670" s="281">
        <f t="shared" si="943"/>
        <v>785.6389999999999</v>
      </c>
      <c r="P670" s="281">
        <f t="shared" si="943"/>
        <v>0</v>
      </c>
      <c r="Q670" s="281">
        <f t="shared" si="943"/>
        <v>785.6389999999999</v>
      </c>
      <c r="R670" s="222">
        <f>IFERROR((Q670/$Q$672),0)</f>
        <v>0.59296910615250387</v>
      </c>
      <c r="S670" s="444"/>
      <c r="T670" s="445"/>
      <c r="U670" s="281">
        <f t="shared" si="944"/>
        <v>511.51429999999999</v>
      </c>
      <c r="V670" s="213">
        <f t="shared" si="944"/>
        <v>510.92269999999996</v>
      </c>
      <c r="W670" s="156">
        <f t="shared" si="945"/>
        <v>0.9988434340936313</v>
      </c>
      <c r="X670" s="442"/>
    </row>
    <row r="671" spans="1:24" ht="15.75" thickBot="1" x14ac:dyDescent="0.3">
      <c r="A671" s="462"/>
      <c r="B671" s="464"/>
      <c r="C671" s="464"/>
      <c r="D671" s="465"/>
      <c r="E671" s="308" t="s">
        <v>287</v>
      </c>
      <c r="F671" s="309">
        <f t="shared" si="941"/>
        <v>30809</v>
      </c>
      <c r="G671" s="309">
        <f t="shared" si="941"/>
        <v>816</v>
      </c>
      <c r="H671" s="310">
        <f t="shared" si="941"/>
        <v>31625</v>
      </c>
      <c r="I671" s="277">
        <f>IFERROR((H671/$H$672),0)</f>
        <v>1.6180501229718095E-2</v>
      </c>
      <c r="J671" s="311">
        <f t="shared" si="942"/>
        <v>336.74199999999996</v>
      </c>
      <c r="K671" s="311">
        <f t="shared" si="942"/>
        <v>3.8420000000000001</v>
      </c>
      <c r="L671" s="311">
        <f t="shared" si="942"/>
        <v>340.584</v>
      </c>
      <c r="M671" s="277">
        <f>IFERROR((L671/$L$672),0)</f>
        <v>9.3024094263017096E-2</v>
      </c>
      <c r="N671" s="467"/>
      <c r="O671" s="311">
        <f t="shared" si="943"/>
        <v>182.39700000000005</v>
      </c>
      <c r="P671" s="311">
        <f t="shared" si="943"/>
        <v>7.6820000000000004</v>
      </c>
      <c r="Q671" s="311">
        <f t="shared" si="943"/>
        <v>190.07900000000001</v>
      </c>
      <c r="R671" s="277">
        <f>IFERROR((Q671/$Q$672),0)</f>
        <v>0.14346407793956487</v>
      </c>
      <c r="S671" s="467"/>
      <c r="T671" s="446"/>
      <c r="U671" s="311">
        <f t="shared" si="944"/>
        <v>125.83739999999999</v>
      </c>
      <c r="V671" s="312">
        <f t="shared" si="944"/>
        <v>136.81179999999998</v>
      </c>
      <c r="W671" s="150">
        <f t="shared" si="945"/>
        <v>1.0872109563611454</v>
      </c>
      <c r="X671" s="442"/>
    </row>
    <row r="672" spans="1:24" ht="15.75" thickBot="1" x14ac:dyDescent="0.3">
      <c r="A672" s="313">
        <v>77</v>
      </c>
      <c r="B672" s="452" t="s">
        <v>289</v>
      </c>
      <c r="C672" s="453"/>
      <c r="D672" s="314"/>
      <c r="E672" s="315"/>
      <c r="F672" s="241">
        <f>SUM(F667:F671)</f>
        <v>1950535</v>
      </c>
      <c r="G672" s="241">
        <f>SUM(G667:G671)</f>
        <v>3978</v>
      </c>
      <c r="H672" s="152">
        <f>SUM(H667:H671)</f>
        <v>1954513</v>
      </c>
      <c r="I672" s="221">
        <v>1</v>
      </c>
      <c r="J672" s="207">
        <f>SUM(J667:J671)</f>
        <v>3650.9389999999994</v>
      </c>
      <c r="K672" s="207">
        <f t="shared" ref="K672:L672" si="946">SUM(K667:K671)</f>
        <v>10.305999999999999</v>
      </c>
      <c r="L672" s="207">
        <f t="shared" si="946"/>
        <v>3661.2449999999999</v>
      </c>
      <c r="M672" s="221">
        <v>1</v>
      </c>
      <c r="N672" s="208">
        <f>N667</f>
        <v>1598.1410000000001</v>
      </c>
      <c r="O672" s="207">
        <f t="shared" ref="O672:P672" si="947">SUM(O667:O671)</f>
        <v>1302.221</v>
      </c>
      <c r="P672" s="207">
        <f t="shared" si="947"/>
        <v>22.702999999999999</v>
      </c>
      <c r="Q672" s="207">
        <f t="shared" ref="Q672" si="948">SUM(Q667:Q671)</f>
        <v>1324.9239999999998</v>
      </c>
      <c r="R672" s="221">
        <v>1</v>
      </c>
      <c r="S672" s="208">
        <f>S667</f>
        <v>273.21699999999993</v>
      </c>
      <c r="T672" s="215">
        <f>T667</f>
        <v>0.17095925828822359</v>
      </c>
      <c r="U672" s="212">
        <f>SUM(U667:U671)</f>
        <v>843.82159999999999</v>
      </c>
      <c r="V672" s="214">
        <f>SUM(V667:V671)</f>
        <v>960.79179999999997</v>
      </c>
      <c r="W672" s="153">
        <f t="shared" si="945"/>
        <v>1.1386195849928469</v>
      </c>
      <c r="X672" s="217">
        <f>IFERROR(((1-(1-T672)*W672)*1),0)</f>
        <v>5.6037974729975182E-2</v>
      </c>
    </row>
    <row r="673" spans="1:24" x14ac:dyDescent="0.25">
      <c r="A673" s="454" t="s">
        <v>290</v>
      </c>
      <c r="B673" s="454"/>
      <c r="C673" s="454"/>
      <c r="D673" s="454"/>
      <c r="E673" s="454"/>
      <c r="F673" s="454"/>
      <c r="G673" s="454"/>
      <c r="H673" s="454"/>
      <c r="I673" s="454"/>
      <c r="J673" s="454"/>
      <c r="K673" s="454"/>
      <c r="L673" s="454"/>
      <c r="M673" s="454"/>
      <c r="N673" s="454"/>
      <c r="O673" s="454"/>
      <c r="P673" s="454"/>
      <c r="Q673" s="454"/>
      <c r="R673" s="454"/>
      <c r="S673" s="454"/>
      <c r="T673" s="454"/>
      <c r="U673" s="454"/>
      <c r="V673" s="454"/>
      <c r="W673" s="454"/>
      <c r="X673" s="454"/>
    </row>
    <row r="674" spans="1:24" ht="15.75" thickBot="1" x14ac:dyDescent="0.3"/>
    <row r="675" spans="1:24" ht="60" x14ac:dyDescent="0.25">
      <c r="A675" s="157" t="s">
        <v>235</v>
      </c>
      <c r="B675" s="455" t="s">
        <v>236</v>
      </c>
      <c r="C675" s="456"/>
      <c r="D675" s="456"/>
      <c r="E675" s="457"/>
      <c r="F675" s="158"/>
      <c r="G675" s="158"/>
      <c r="H675" s="158"/>
      <c r="I675" s="158"/>
      <c r="J675" s="158"/>
      <c r="K675" s="158"/>
      <c r="L675" s="158"/>
      <c r="M675" s="158"/>
    </row>
    <row r="676" spans="1:24" x14ac:dyDescent="0.25">
      <c r="A676" s="159"/>
      <c r="B676" s="458" t="s">
        <v>291</v>
      </c>
      <c r="C676" s="459"/>
      <c r="D676" s="459"/>
      <c r="E676" s="460"/>
      <c r="F676" s="158"/>
      <c r="G676" s="158"/>
      <c r="H676" s="158"/>
      <c r="I676" s="158"/>
      <c r="J676" s="158"/>
      <c r="K676" s="158"/>
      <c r="L676" s="158"/>
      <c r="M676" s="158"/>
    </row>
    <row r="677" spans="1:24" x14ac:dyDescent="0.25">
      <c r="A677" s="160"/>
      <c r="B677" s="458" t="s">
        <v>292</v>
      </c>
      <c r="C677" s="459"/>
      <c r="D677" s="459"/>
      <c r="E677" s="460"/>
      <c r="F677" s="158"/>
      <c r="G677" s="158"/>
      <c r="H677" s="158"/>
      <c r="I677" s="158"/>
      <c r="J677" s="158"/>
      <c r="K677" s="158"/>
      <c r="L677" s="158"/>
      <c r="M677" s="158"/>
    </row>
    <row r="678" spans="1:24" x14ac:dyDescent="0.25">
      <c r="A678" s="161">
        <v>0</v>
      </c>
      <c r="B678" s="458" t="s">
        <v>241</v>
      </c>
      <c r="C678" s="459"/>
      <c r="D678" s="459"/>
      <c r="E678" s="460"/>
      <c r="F678" s="158"/>
      <c r="G678" s="158"/>
      <c r="H678" s="158"/>
      <c r="I678" s="158"/>
      <c r="J678" s="158"/>
      <c r="K678" s="158"/>
      <c r="L678" s="158"/>
      <c r="M678" s="158"/>
    </row>
    <row r="679" spans="1:24" ht="15.75" thickBot="1" x14ac:dyDescent="0.3">
      <c r="A679" s="162"/>
      <c r="B679" s="472" t="s">
        <v>243</v>
      </c>
      <c r="C679" s="473"/>
      <c r="D679" s="473"/>
      <c r="E679" s="474"/>
      <c r="F679" s="163"/>
      <c r="G679" s="163"/>
      <c r="H679" s="163"/>
      <c r="I679" s="163"/>
      <c r="J679" s="163"/>
      <c r="K679" s="163"/>
      <c r="L679" s="163"/>
      <c r="M679" s="158"/>
    </row>
    <row r="680" spans="1:24" x14ac:dyDescent="0.25">
      <c r="A680" s="475" t="s">
        <v>244</v>
      </c>
      <c r="B680" s="475"/>
      <c r="C680" s="475"/>
      <c r="D680" s="475"/>
      <c r="E680" s="475"/>
      <c r="F680" s="475"/>
      <c r="G680" s="475"/>
      <c r="H680" s="475"/>
      <c r="I680" s="475"/>
      <c r="J680" s="475"/>
      <c r="K680" s="475"/>
      <c r="L680" s="475"/>
      <c r="M680" s="475"/>
      <c r="N680" s="475"/>
      <c r="O680" s="475"/>
      <c r="P680" s="475"/>
      <c r="Q680" s="475"/>
      <c r="R680" s="475"/>
      <c r="S680" s="475"/>
      <c r="T680" s="475"/>
      <c r="U680" s="475"/>
      <c r="V680" s="475"/>
      <c r="W680" s="475"/>
      <c r="X680" s="475"/>
    </row>
    <row r="681" spans="1:24" x14ac:dyDescent="0.25">
      <c r="A681" s="475"/>
      <c r="B681" s="475"/>
      <c r="C681" s="475"/>
      <c r="D681" s="475"/>
      <c r="E681" s="475"/>
      <c r="F681" s="475"/>
      <c r="G681" s="475"/>
      <c r="H681" s="475"/>
      <c r="I681" s="475"/>
      <c r="J681" s="475"/>
      <c r="K681" s="475"/>
      <c r="L681" s="475"/>
      <c r="M681" s="475"/>
      <c r="N681" s="475"/>
      <c r="O681" s="475"/>
      <c r="P681" s="475"/>
      <c r="Q681" s="475"/>
      <c r="R681" s="475"/>
      <c r="S681" s="475"/>
      <c r="T681" s="475"/>
      <c r="U681" s="475"/>
      <c r="V681" s="475"/>
      <c r="W681" s="475"/>
      <c r="X681" s="475"/>
    </row>
    <row r="682" spans="1:24" x14ac:dyDescent="0.25">
      <c r="A682" s="104" t="s">
        <v>245</v>
      </c>
      <c r="B682" s="164"/>
      <c r="C682" s="164"/>
      <c r="D682" s="164"/>
      <c r="E682" s="476"/>
      <c r="F682" s="476"/>
      <c r="G682" s="476"/>
      <c r="H682" s="476"/>
      <c r="I682" s="476"/>
      <c r="J682" s="476"/>
      <c r="K682" s="476"/>
      <c r="L682" s="476"/>
      <c r="M682" s="476"/>
      <c r="N682" s="476"/>
      <c r="O682" s="476"/>
      <c r="P682" s="476"/>
      <c r="Q682" s="476"/>
      <c r="R682" s="476"/>
      <c r="S682" s="476"/>
      <c r="T682" s="370" t="s">
        <v>246</v>
      </c>
      <c r="U682" s="370"/>
      <c r="V682" s="469"/>
      <c r="W682" s="469"/>
      <c r="X682" s="469"/>
    </row>
    <row r="683" spans="1:24" x14ac:dyDescent="0.25">
      <c r="A683" s="99"/>
      <c r="B683" s="91"/>
      <c r="C683" s="100"/>
      <c r="D683" s="100"/>
      <c r="E683" s="476"/>
      <c r="F683" s="476"/>
      <c r="G683" s="476"/>
      <c r="H683" s="476"/>
      <c r="I683" s="476"/>
      <c r="J683" s="476"/>
      <c r="K683" s="476"/>
      <c r="L683" s="476"/>
      <c r="M683" s="476"/>
      <c r="N683" s="476"/>
      <c r="O683" s="476"/>
      <c r="P683" s="476"/>
      <c r="Q683" s="476"/>
      <c r="R683" s="476"/>
      <c r="S683" s="476"/>
      <c r="T683" s="370" t="s">
        <v>293</v>
      </c>
      <c r="U683" s="370"/>
      <c r="V683" s="370"/>
      <c r="W683" s="469"/>
      <c r="X683" s="469"/>
    </row>
    <row r="684" spans="1:24" x14ac:dyDescent="0.25">
      <c r="A684" s="99"/>
      <c r="B684" s="91"/>
      <c r="C684" s="100"/>
      <c r="D684" s="100"/>
      <c r="E684" s="476"/>
      <c r="F684" s="476"/>
      <c r="G684" s="476"/>
      <c r="H684" s="476"/>
      <c r="I684" s="476"/>
      <c r="J684" s="476"/>
      <c r="K684" s="476"/>
      <c r="L684" s="476"/>
      <c r="M684" s="476"/>
      <c r="N684" s="476"/>
      <c r="O684" s="476"/>
      <c r="P684" s="476"/>
      <c r="Q684" s="476"/>
      <c r="R684" s="476"/>
      <c r="S684" s="476"/>
      <c r="T684" s="370" t="s">
        <v>249</v>
      </c>
      <c r="U684" s="370"/>
      <c r="V684" s="370"/>
      <c r="W684" s="469"/>
      <c r="X684" s="469"/>
    </row>
    <row r="685" spans="1:24" x14ac:dyDescent="0.25">
      <c r="A685" s="470" t="s">
        <v>294</v>
      </c>
      <c r="B685" s="470"/>
      <c r="C685" s="470"/>
      <c r="D685" s="470"/>
      <c r="E685" s="470"/>
      <c r="F685" s="469"/>
      <c r="G685" s="469"/>
      <c r="H685" s="469"/>
      <c r="I685" s="469"/>
      <c r="J685" s="469"/>
      <c r="K685" s="469"/>
      <c r="L685" s="469"/>
      <c r="M685" s="469"/>
      <c r="N685" s="469"/>
      <c r="O685" s="469"/>
      <c r="P685" s="469"/>
      <c r="Q685" s="469"/>
      <c r="R685" s="469"/>
      <c r="S685" s="469"/>
    </row>
    <row r="687" spans="1:24" x14ac:dyDescent="0.25">
      <c r="A687" s="470" t="s">
        <v>250</v>
      </c>
      <c r="B687" s="470"/>
      <c r="C687" s="470"/>
      <c r="D687" s="470"/>
      <c r="E687" s="470"/>
      <c r="F687" s="468"/>
      <c r="G687" s="468"/>
      <c r="H687" s="468"/>
      <c r="I687" s="468"/>
      <c r="J687" s="468"/>
      <c r="K687" s="468"/>
      <c r="L687" s="468"/>
      <c r="M687" s="468"/>
      <c r="N687" s="468"/>
      <c r="O687" s="468"/>
      <c r="P687" s="468"/>
      <c r="Q687" s="468"/>
      <c r="R687" s="468"/>
      <c r="S687" s="468"/>
    </row>
    <row r="688" spans="1:24" x14ac:dyDescent="0.25">
      <c r="A688" s="470" t="s">
        <v>251</v>
      </c>
      <c r="B688" s="470"/>
      <c r="C688" s="470"/>
      <c r="D688" s="471"/>
      <c r="E688" s="471"/>
      <c r="F688" s="471"/>
      <c r="G688" s="471"/>
      <c r="H688" s="471"/>
      <c r="I688" s="471"/>
      <c r="J688" s="471"/>
      <c r="K688" s="471"/>
      <c r="L688" s="471"/>
      <c r="M688" s="471"/>
      <c r="N688" s="471"/>
      <c r="O688" s="471"/>
      <c r="P688" s="471"/>
      <c r="Q688" s="471"/>
      <c r="R688" s="471"/>
      <c r="S688" s="471"/>
    </row>
    <row r="689" spans="1:19" x14ac:dyDescent="0.25">
      <c r="A689" s="470"/>
      <c r="B689" s="470"/>
      <c r="C689" s="470"/>
      <c r="D689" s="471"/>
      <c r="E689" s="471"/>
      <c r="F689" s="471"/>
      <c r="G689" s="471"/>
      <c r="H689" s="471"/>
      <c r="I689" s="471"/>
      <c r="J689" s="471"/>
      <c r="K689" s="471"/>
      <c r="L689" s="471"/>
      <c r="M689" s="471"/>
      <c r="N689" s="471"/>
      <c r="O689" s="471"/>
      <c r="P689" s="471"/>
      <c r="Q689" s="471"/>
      <c r="R689" s="471"/>
      <c r="S689" s="471"/>
    </row>
    <row r="690" spans="1:19" x14ac:dyDescent="0.25">
      <c r="A690" s="109"/>
      <c r="B690" s="107"/>
      <c r="C690" s="107"/>
      <c r="D690" s="471"/>
      <c r="E690" s="471"/>
      <c r="F690" s="471"/>
      <c r="G690" s="471"/>
      <c r="H690" s="471"/>
      <c r="I690" s="471"/>
      <c r="J690" s="471"/>
      <c r="K690" s="471"/>
      <c r="L690" s="471"/>
      <c r="M690" s="471"/>
      <c r="N690" s="471"/>
      <c r="O690" s="471"/>
      <c r="P690" s="471"/>
      <c r="Q690" s="471"/>
      <c r="R690" s="471"/>
      <c r="S690" s="471"/>
    </row>
    <row r="691" spans="1:19" x14ac:dyDescent="0.25">
      <c r="A691" s="104" t="s">
        <v>252</v>
      </c>
      <c r="B691" s="107"/>
      <c r="C691" s="468"/>
      <c r="D691" s="468"/>
      <c r="E691" s="468"/>
      <c r="F691" s="468"/>
      <c r="G691" s="468"/>
      <c r="H691" s="468"/>
      <c r="I691" s="468"/>
      <c r="J691" s="468"/>
      <c r="K691" s="468"/>
      <c r="L691" s="468"/>
      <c r="M691" s="468"/>
      <c r="N691" s="468"/>
      <c r="O691" s="468"/>
      <c r="P691" s="468"/>
      <c r="Q691" s="468"/>
      <c r="R691" s="468"/>
      <c r="S691" s="468"/>
    </row>
  </sheetData>
  <autoFilter ref="A6:X673"/>
  <mergeCells count="1047">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s>
  <pageMargins left="0.31496062992125984" right="0.39370078740157483"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4"/>
  <sheetViews>
    <sheetView zoomScale="85" zoomScaleNormal="85" workbookViewId="0">
      <selection activeCell="N3" sqref="N3"/>
    </sheetView>
  </sheetViews>
  <sheetFormatPr defaultColWidth="9.140625" defaultRowHeight="0" customHeight="1" zeroHeight="1" x14ac:dyDescent="0.25"/>
  <cols>
    <col min="1" max="1" width="7" style="16" customWidth="1"/>
    <col min="2" max="2" width="9.140625" style="16" customWidth="1"/>
    <col min="3" max="3" width="15" style="16" customWidth="1"/>
    <col min="4" max="4" width="11.28515625" style="16" customWidth="1"/>
    <col min="5" max="5" width="12" style="16" customWidth="1"/>
    <col min="6" max="6" width="10.7109375" style="16" bestFit="1" customWidth="1"/>
    <col min="7" max="7" width="19.7109375" style="16" customWidth="1"/>
    <col min="8" max="8" width="10" style="16" customWidth="1"/>
    <col min="9" max="9" width="22.140625" style="16" customWidth="1"/>
    <col min="10" max="10" width="9.42578125" style="16" customWidth="1"/>
    <col min="11" max="11" width="20.28515625" style="16" customWidth="1"/>
    <col min="12" max="12" width="15.28515625" style="16" customWidth="1"/>
    <col min="13" max="13" width="13.5703125" style="16" customWidth="1"/>
    <col min="14" max="14" width="19.7109375" style="16" customWidth="1"/>
    <col min="15" max="15" width="14.28515625" style="16" customWidth="1"/>
    <col min="16" max="16" width="9.7109375" style="16" customWidth="1"/>
    <col min="17" max="17" width="11.140625" style="16" customWidth="1"/>
    <col min="18" max="18" width="10.140625" style="16" customWidth="1"/>
    <col min="19" max="21" width="9.140625" style="16" customWidth="1"/>
    <col min="22" max="22" width="11.28515625" style="16" customWidth="1"/>
    <col min="23" max="23" width="11.7109375" style="17" customWidth="1"/>
    <col min="24" max="16384" width="9.140625" style="17"/>
  </cols>
  <sheetData>
    <row r="1" spans="1:22" s="3" customFormat="1" ht="19.5" thickBot="1" x14ac:dyDescent="0.3">
      <c r="A1" s="488" t="s">
        <v>886</v>
      </c>
      <c r="B1" s="489"/>
      <c r="C1" s="489"/>
      <c r="D1" s="489"/>
      <c r="E1" s="489"/>
      <c r="F1" s="489"/>
      <c r="G1" s="489"/>
      <c r="H1" s="489"/>
      <c r="I1" s="489"/>
      <c r="J1" s="489"/>
      <c r="K1" s="489"/>
      <c r="L1" s="490"/>
    </row>
    <row r="2" spans="1:22" s="3" customFormat="1" ht="19.5" customHeight="1" thickBot="1" x14ac:dyDescent="0.3">
      <c r="A2" s="488" t="s">
        <v>887</v>
      </c>
      <c r="B2" s="489"/>
      <c r="C2" s="489"/>
      <c r="D2" s="489"/>
      <c r="E2" s="489"/>
      <c r="F2" s="489"/>
      <c r="G2" s="489"/>
      <c r="H2" s="489"/>
      <c r="I2" s="489"/>
      <c r="J2" s="489"/>
      <c r="K2" s="489"/>
      <c r="L2" s="490"/>
    </row>
    <row r="3" spans="1:22" s="253" customFormat="1" ht="75.75" thickBot="1" x14ac:dyDescent="0.3">
      <c r="A3" s="343" t="s">
        <v>23</v>
      </c>
      <c r="B3" s="486" t="s">
        <v>43</v>
      </c>
      <c r="C3" s="487"/>
      <c r="D3" s="487"/>
      <c r="E3" s="487"/>
      <c r="F3" s="487"/>
      <c r="G3" s="487"/>
      <c r="H3" s="344" t="s">
        <v>1924</v>
      </c>
      <c r="I3" s="480" t="s">
        <v>18</v>
      </c>
      <c r="J3" s="481"/>
      <c r="K3" s="481"/>
      <c r="L3" s="482"/>
    </row>
    <row r="4" spans="1:22" ht="15" customHeight="1" x14ac:dyDescent="0.25">
      <c r="A4" s="341" t="s">
        <v>44</v>
      </c>
      <c r="B4" s="527" t="s">
        <v>45</v>
      </c>
      <c r="C4" s="528"/>
      <c r="D4" s="528"/>
      <c r="E4" s="528"/>
      <c r="F4" s="528"/>
      <c r="G4" s="528"/>
      <c r="H4" s="342">
        <f>S167</f>
        <v>1935.2387829999991</v>
      </c>
      <c r="I4" s="483" t="s">
        <v>776</v>
      </c>
      <c r="J4" s="484"/>
      <c r="K4" s="484"/>
      <c r="L4" s="485"/>
      <c r="M4" s="17"/>
      <c r="N4" s="17"/>
      <c r="O4" s="17"/>
      <c r="P4" s="17"/>
      <c r="Q4" s="17"/>
      <c r="R4" s="17"/>
      <c r="S4" s="17"/>
      <c r="T4" s="17"/>
      <c r="U4" s="17"/>
      <c r="V4" s="17"/>
    </row>
    <row r="5" spans="1:22" ht="15" customHeight="1" x14ac:dyDescent="0.25">
      <c r="A5" s="18" t="s">
        <v>46</v>
      </c>
      <c r="B5" s="493" t="s">
        <v>47</v>
      </c>
      <c r="C5" s="494"/>
      <c r="D5" s="494"/>
      <c r="E5" s="494"/>
      <c r="F5" s="494"/>
      <c r="G5" s="494"/>
      <c r="H5" s="198">
        <v>0</v>
      </c>
      <c r="I5" s="498"/>
      <c r="J5" s="499"/>
      <c r="K5" s="499"/>
      <c r="L5" s="500"/>
      <c r="M5" s="17"/>
      <c r="N5" s="17"/>
      <c r="O5" s="17"/>
      <c r="P5" s="17"/>
      <c r="Q5" s="17"/>
      <c r="R5" s="17"/>
      <c r="S5" s="17"/>
      <c r="T5" s="17"/>
      <c r="U5" s="17"/>
      <c r="V5" s="17"/>
    </row>
    <row r="6" spans="1:22" ht="15" customHeight="1" x14ac:dyDescent="0.25">
      <c r="A6" s="19" t="s">
        <v>48</v>
      </c>
      <c r="B6" s="493" t="s">
        <v>49</v>
      </c>
      <c r="C6" s="494"/>
      <c r="D6" s="494"/>
      <c r="E6" s="494"/>
      <c r="F6" s="494"/>
      <c r="G6" s="494"/>
      <c r="H6" s="20">
        <f>H5*H4</f>
        <v>0</v>
      </c>
      <c r="I6" s="495"/>
      <c r="J6" s="496"/>
      <c r="K6" s="496"/>
      <c r="L6" s="497"/>
      <c r="M6" s="17"/>
      <c r="N6" s="17"/>
      <c r="O6" s="17"/>
      <c r="P6" s="17"/>
      <c r="Q6" s="17"/>
      <c r="R6" s="17"/>
      <c r="S6" s="17"/>
      <c r="T6" s="17"/>
      <c r="U6" s="17"/>
      <c r="V6" s="17"/>
    </row>
    <row r="7" spans="1:22" ht="15" customHeight="1" x14ac:dyDescent="0.25">
      <c r="A7" s="19" t="s">
        <v>50</v>
      </c>
      <c r="B7" s="493" t="s">
        <v>51</v>
      </c>
      <c r="C7" s="494"/>
      <c r="D7" s="494"/>
      <c r="E7" s="494"/>
      <c r="F7" s="494"/>
      <c r="G7" s="494"/>
      <c r="H7" s="117">
        <v>0</v>
      </c>
      <c r="I7" s="495"/>
      <c r="J7" s="496"/>
      <c r="K7" s="496"/>
      <c r="L7" s="497"/>
      <c r="M7" s="17"/>
      <c r="N7" s="17"/>
      <c r="O7" s="17"/>
      <c r="P7" s="17"/>
      <c r="Q7" s="17"/>
      <c r="R7" s="17"/>
      <c r="S7" s="17"/>
      <c r="T7" s="17"/>
      <c r="U7" s="17"/>
      <c r="V7" s="17"/>
    </row>
    <row r="8" spans="1:22" ht="15" customHeight="1" x14ac:dyDescent="0.25">
      <c r="A8" s="19" t="s">
        <v>52</v>
      </c>
      <c r="B8" s="493" t="s">
        <v>53</v>
      </c>
      <c r="C8" s="494"/>
      <c r="D8" s="494"/>
      <c r="E8" s="494"/>
      <c r="F8" s="494"/>
      <c r="G8" s="494"/>
      <c r="H8" s="117">
        <f>T165+T166</f>
        <v>337.09272900000002</v>
      </c>
      <c r="I8" s="495" t="s">
        <v>1929</v>
      </c>
      <c r="J8" s="496"/>
      <c r="K8" s="496"/>
      <c r="L8" s="497"/>
      <c r="M8" s="17"/>
      <c r="N8" s="17"/>
      <c r="O8" s="17"/>
      <c r="P8" s="17"/>
      <c r="Q8" s="17"/>
      <c r="R8" s="17"/>
      <c r="S8" s="17"/>
      <c r="T8" s="17"/>
      <c r="U8" s="17"/>
      <c r="V8" s="17"/>
    </row>
    <row r="9" spans="1:22" ht="15" x14ac:dyDescent="0.25">
      <c r="A9" s="19" t="s">
        <v>54</v>
      </c>
      <c r="B9" s="493" t="s">
        <v>55</v>
      </c>
      <c r="C9" s="494"/>
      <c r="D9" s="494"/>
      <c r="E9" s="494"/>
      <c r="F9" s="494"/>
      <c r="G9" s="494"/>
      <c r="H9" s="117">
        <f>'Infrastructure Details'!D86</f>
        <v>753.32200000000012</v>
      </c>
      <c r="I9" s="491"/>
      <c r="J9" s="491"/>
      <c r="K9" s="491"/>
      <c r="L9" s="492"/>
      <c r="M9" s="17"/>
      <c r="N9" s="17"/>
      <c r="O9" s="17"/>
      <c r="P9" s="17"/>
      <c r="Q9" s="17"/>
      <c r="R9" s="17"/>
      <c r="S9" s="17"/>
      <c r="T9" s="17"/>
      <c r="U9" s="17"/>
      <c r="V9" s="17"/>
    </row>
    <row r="10" spans="1:22" ht="15" customHeight="1" x14ac:dyDescent="0.25">
      <c r="A10" s="19" t="s">
        <v>56</v>
      </c>
      <c r="B10" s="493" t="s">
        <v>57</v>
      </c>
      <c r="C10" s="494"/>
      <c r="D10" s="494"/>
      <c r="E10" s="494"/>
      <c r="F10" s="494"/>
      <c r="G10" s="494"/>
      <c r="H10" s="20">
        <f>R168</f>
        <v>1598.1460539999991</v>
      </c>
      <c r="I10" s="495" t="s">
        <v>776</v>
      </c>
      <c r="J10" s="496"/>
      <c r="K10" s="496"/>
      <c r="L10" s="497"/>
      <c r="M10" s="17"/>
      <c r="N10" s="17"/>
      <c r="O10" s="17"/>
      <c r="P10" s="17"/>
      <c r="Q10" s="17"/>
      <c r="R10" s="17"/>
      <c r="S10" s="17"/>
      <c r="T10" s="17"/>
      <c r="U10" s="17"/>
      <c r="V10" s="17"/>
    </row>
    <row r="11" spans="1:22" ht="15" customHeight="1" x14ac:dyDescent="0.25">
      <c r="A11" s="19" t="s">
        <v>58</v>
      </c>
      <c r="B11" s="493" t="s">
        <v>59</v>
      </c>
      <c r="C11" s="494"/>
      <c r="D11" s="494"/>
      <c r="E11" s="494"/>
      <c r="F11" s="494"/>
      <c r="G11" s="494"/>
      <c r="H11" s="169" t="s">
        <v>842</v>
      </c>
      <c r="I11" s="491"/>
      <c r="J11" s="491"/>
      <c r="K11" s="491"/>
      <c r="L11" s="492"/>
      <c r="M11" s="17"/>
      <c r="N11" s="17"/>
      <c r="O11" s="17"/>
      <c r="P11" s="17"/>
      <c r="Q11" s="17"/>
      <c r="R11" s="17"/>
      <c r="S11" s="17"/>
      <c r="T11" s="17"/>
      <c r="U11" s="17"/>
      <c r="V11" s="17"/>
    </row>
    <row r="12" spans="1:22" ht="15" customHeight="1" x14ac:dyDescent="0.25">
      <c r="A12" s="19" t="s">
        <v>60</v>
      </c>
      <c r="B12" s="493" t="s">
        <v>61</v>
      </c>
      <c r="C12" s="494"/>
      <c r="D12" s="494"/>
      <c r="E12" s="494"/>
      <c r="F12" s="494"/>
      <c r="G12" s="494"/>
      <c r="H12" s="169" t="s">
        <v>935</v>
      </c>
      <c r="I12" s="491"/>
      <c r="J12" s="491"/>
      <c r="K12" s="491"/>
      <c r="L12" s="492"/>
      <c r="M12" s="17"/>
      <c r="N12" s="17"/>
      <c r="O12" s="358"/>
      <c r="P12" s="17"/>
      <c r="Q12" s="17"/>
      <c r="R12" s="17"/>
      <c r="S12" s="17"/>
      <c r="T12" s="17"/>
      <c r="U12" s="17"/>
      <c r="V12" s="17"/>
    </row>
    <row r="13" spans="1:22" ht="15" customHeight="1" x14ac:dyDescent="0.25">
      <c r="A13" s="19" t="s">
        <v>62</v>
      </c>
      <c r="B13" s="493" t="s">
        <v>63</v>
      </c>
      <c r="C13" s="494"/>
      <c r="D13" s="494"/>
      <c r="E13" s="494"/>
      <c r="F13" s="494"/>
      <c r="G13" s="494"/>
      <c r="H13" s="360">
        <v>0.1056</v>
      </c>
      <c r="I13" s="491"/>
      <c r="J13" s="491"/>
      <c r="K13" s="491"/>
      <c r="L13" s="492"/>
      <c r="M13" s="17"/>
      <c r="N13" s="17"/>
      <c r="O13" s="359"/>
      <c r="P13" s="17"/>
      <c r="Q13" s="17"/>
      <c r="R13" s="17"/>
      <c r="S13" s="17"/>
      <c r="T13" s="17"/>
      <c r="U13" s="17"/>
      <c r="V13" s="17"/>
    </row>
    <row r="14" spans="1:22" ht="15" customHeight="1" x14ac:dyDescent="0.25">
      <c r="A14" s="19" t="s">
        <v>64</v>
      </c>
      <c r="B14" s="493" t="s">
        <v>65</v>
      </c>
      <c r="C14" s="494"/>
      <c r="D14" s="494"/>
      <c r="E14" s="494"/>
      <c r="F14" s="494"/>
      <c r="G14" s="494"/>
      <c r="H14" s="360">
        <v>0.99795999999999996</v>
      </c>
      <c r="I14" s="491"/>
      <c r="J14" s="491"/>
      <c r="K14" s="491"/>
      <c r="L14" s="492"/>
      <c r="M14" s="17"/>
      <c r="N14" s="17"/>
      <c r="O14" s="17"/>
      <c r="P14" s="17"/>
      <c r="Q14" s="17"/>
      <c r="R14" s="17"/>
      <c r="S14" s="17"/>
      <c r="T14" s="17"/>
      <c r="U14" s="17"/>
      <c r="V14" s="17"/>
    </row>
    <row r="15" spans="1:22" ht="15" customHeight="1" x14ac:dyDescent="0.25">
      <c r="A15" s="18" t="s">
        <v>66</v>
      </c>
      <c r="B15" s="493" t="s">
        <v>67</v>
      </c>
      <c r="C15" s="494"/>
      <c r="D15" s="494"/>
      <c r="E15" s="494"/>
      <c r="F15" s="494"/>
      <c r="G15" s="494"/>
      <c r="H15" s="21" t="str">
        <f>'Infrastructure Details'!C24</f>
        <v>-</v>
      </c>
      <c r="I15" s="491" t="s">
        <v>789</v>
      </c>
      <c r="J15" s="491"/>
      <c r="K15" s="491"/>
      <c r="L15" s="492"/>
      <c r="M15" s="17"/>
      <c r="N15" s="17"/>
      <c r="O15" s="17"/>
      <c r="P15" s="17"/>
      <c r="Q15" s="17"/>
      <c r="R15" s="17"/>
      <c r="S15" s="17"/>
      <c r="T15" s="17"/>
      <c r="U15" s="17"/>
      <c r="V15" s="17"/>
    </row>
    <row r="16" spans="1:22" ht="15" customHeight="1" x14ac:dyDescent="0.25">
      <c r="A16" s="18" t="s">
        <v>68</v>
      </c>
      <c r="B16" s="493" t="s">
        <v>69</v>
      </c>
      <c r="C16" s="494"/>
      <c r="D16" s="494"/>
      <c r="E16" s="494"/>
      <c r="F16" s="494"/>
      <c r="G16" s="494"/>
      <c r="H16" s="21">
        <f>'Infrastructure Details'!D24</f>
        <v>115</v>
      </c>
      <c r="I16" s="491" t="s">
        <v>790</v>
      </c>
      <c r="J16" s="491"/>
      <c r="K16" s="491"/>
      <c r="L16" s="492"/>
      <c r="M16" s="17"/>
      <c r="N16" s="17"/>
      <c r="O16" s="17"/>
      <c r="P16" s="17"/>
      <c r="Q16" s="17"/>
      <c r="R16" s="17"/>
      <c r="S16" s="17"/>
      <c r="T16" s="17"/>
      <c r="U16" s="17"/>
      <c r="V16" s="17"/>
    </row>
    <row r="17" spans="1:22" ht="15" customHeight="1" x14ac:dyDescent="0.25">
      <c r="A17" s="18" t="s">
        <v>70</v>
      </c>
      <c r="B17" s="493" t="s">
        <v>71</v>
      </c>
      <c r="C17" s="494"/>
      <c r="D17" s="494"/>
      <c r="E17" s="494"/>
      <c r="F17" s="494"/>
      <c r="G17" s="494"/>
      <c r="H17" s="21">
        <f>'Infrastructure Details'!E24</f>
        <v>853</v>
      </c>
      <c r="I17" s="491" t="s">
        <v>790</v>
      </c>
      <c r="J17" s="491"/>
      <c r="K17" s="491"/>
      <c r="L17" s="492"/>
      <c r="M17" s="17"/>
      <c r="N17" s="17"/>
      <c r="O17" s="17"/>
      <c r="P17" s="17"/>
      <c r="Q17" s="17"/>
      <c r="R17" s="17"/>
      <c r="S17" s="17"/>
      <c r="T17" s="17"/>
      <c r="U17" s="17"/>
      <c r="V17" s="17"/>
    </row>
    <row r="18" spans="1:22" ht="15" customHeight="1" x14ac:dyDescent="0.25">
      <c r="A18" s="18" t="s">
        <v>72</v>
      </c>
      <c r="B18" s="493" t="s">
        <v>73</v>
      </c>
      <c r="C18" s="494"/>
      <c r="D18" s="494"/>
      <c r="E18" s="494"/>
      <c r="F18" s="494"/>
      <c r="G18" s="494"/>
      <c r="H18" s="21">
        <f>'Infrastructure Details'!C7</f>
        <v>77688</v>
      </c>
      <c r="I18" s="491" t="s">
        <v>843</v>
      </c>
      <c r="J18" s="491"/>
      <c r="K18" s="491"/>
      <c r="L18" s="492"/>
      <c r="M18" s="17"/>
      <c r="N18" s="17"/>
      <c r="O18" s="17"/>
      <c r="P18" s="17"/>
      <c r="Q18" s="17"/>
      <c r="R18" s="17"/>
      <c r="S18" s="17"/>
      <c r="T18" s="17"/>
      <c r="U18" s="17"/>
      <c r="V18" s="17"/>
    </row>
    <row r="19" spans="1:22" ht="15" customHeight="1" x14ac:dyDescent="0.25">
      <c r="A19" s="18" t="s">
        <v>74</v>
      </c>
      <c r="B19" s="493" t="s">
        <v>75</v>
      </c>
      <c r="C19" s="494"/>
      <c r="D19" s="494"/>
      <c r="E19" s="494"/>
      <c r="F19" s="494"/>
      <c r="G19" s="494"/>
      <c r="H19" s="22" t="str">
        <f>'Infrastructure Details'!C25</f>
        <v>-</v>
      </c>
      <c r="I19" s="491" t="s">
        <v>789</v>
      </c>
      <c r="J19" s="491"/>
      <c r="K19" s="491"/>
      <c r="L19" s="492"/>
      <c r="M19" s="17"/>
      <c r="N19" s="17"/>
      <c r="O19" s="17"/>
      <c r="P19" s="17"/>
      <c r="Q19" s="17"/>
      <c r="R19" s="17"/>
      <c r="S19" s="17"/>
      <c r="T19" s="17"/>
      <c r="U19" s="17"/>
      <c r="V19" s="17"/>
    </row>
    <row r="20" spans="1:22" ht="15" customHeight="1" x14ac:dyDescent="0.25">
      <c r="A20" s="18" t="s">
        <v>76</v>
      </c>
      <c r="B20" s="493" t="s">
        <v>77</v>
      </c>
      <c r="C20" s="494"/>
      <c r="D20" s="494"/>
      <c r="E20" s="494"/>
      <c r="F20" s="494"/>
      <c r="G20" s="494"/>
      <c r="H20" s="22">
        <f>'Infrastructure Details'!D25</f>
        <v>3225.6360000000004</v>
      </c>
      <c r="I20" s="491" t="s">
        <v>790</v>
      </c>
      <c r="J20" s="491"/>
      <c r="K20" s="491"/>
      <c r="L20" s="492"/>
      <c r="M20" s="17"/>
      <c r="N20" s="17"/>
      <c r="O20" s="17"/>
      <c r="P20" s="17"/>
      <c r="Q20" s="17"/>
      <c r="R20" s="17"/>
      <c r="S20" s="17"/>
      <c r="T20" s="17"/>
      <c r="U20" s="17"/>
      <c r="V20" s="17"/>
    </row>
    <row r="21" spans="1:22" ht="15" customHeight="1" x14ac:dyDescent="0.25">
      <c r="A21" s="18" t="s">
        <v>78</v>
      </c>
      <c r="B21" s="493" t="s">
        <v>79</v>
      </c>
      <c r="C21" s="494"/>
      <c r="D21" s="494"/>
      <c r="E21" s="494"/>
      <c r="F21" s="494"/>
      <c r="G21" s="494"/>
      <c r="H21" s="22">
        <f>'Infrastructure Details'!E25</f>
        <v>41108.37036999999</v>
      </c>
      <c r="I21" s="491" t="s">
        <v>790</v>
      </c>
      <c r="J21" s="491"/>
      <c r="K21" s="491"/>
      <c r="L21" s="492"/>
      <c r="M21" s="17"/>
      <c r="N21" s="17"/>
      <c r="O21" s="17"/>
      <c r="P21" s="17"/>
      <c r="Q21" s="17"/>
      <c r="R21" s="17"/>
      <c r="S21" s="17"/>
      <c r="T21" s="17"/>
      <c r="U21" s="17"/>
      <c r="V21" s="17"/>
    </row>
    <row r="22" spans="1:22" ht="15" customHeight="1" x14ac:dyDescent="0.25">
      <c r="A22" s="18" t="s">
        <v>80</v>
      </c>
      <c r="B22" s="493" t="s">
        <v>81</v>
      </c>
      <c r="C22" s="494"/>
      <c r="D22" s="494"/>
      <c r="E22" s="494"/>
      <c r="F22" s="494"/>
      <c r="G22" s="494"/>
      <c r="H22" s="22">
        <f>'Infrastructure Details'!F25</f>
        <v>68139.449899999992</v>
      </c>
      <c r="I22" s="491" t="s">
        <v>790</v>
      </c>
      <c r="J22" s="491"/>
      <c r="K22" s="491"/>
      <c r="L22" s="492"/>
      <c r="M22" s="17"/>
      <c r="N22" s="17"/>
      <c r="O22" s="17"/>
      <c r="P22" s="17"/>
      <c r="Q22" s="17"/>
      <c r="R22" s="17"/>
      <c r="S22" s="17"/>
      <c r="T22" s="17"/>
      <c r="U22" s="17"/>
      <c r="V22" s="17"/>
    </row>
    <row r="23" spans="1:22" ht="15" customHeight="1" x14ac:dyDescent="0.25">
      <c r="A23" s="18" t="s">
        <v>82</v>
      </c>
      <c r="B23" s="493" t="s">
        <v>83</v>
      </c>
      <c r="C23" s="494"/>
      <c r="D23" s="494"/>
      <c r="E23" s="494"/>
      <c r="F23" s="494"/>
      <c r="G23" s="494"/>
      <c r="H23" s="22">
        <f>SUM('Infrastructure Details'!C26:E26)</f>
        <v>0</v>
      </c>
      <c r="I23" s="491" t="s">
        <v>790</v>
      </c>
      <c r="J23" s="491"/>
      <c r="K23" s="491"/>
      <c r="L23" s="492"/>
      <c r="M23" s="17"/>
      <c r="N23" s="17"/>
      <c r="O23" s="17"/>
      <c r="P23" s="17"/>
      <c r="Q23" s="17"/>
      <c r="R23" s="17"/>
      <c r="S23" s="17"/>
      <c r="T23" s="17"/>
      <c r="U23" s="17"/>
      <c r="V23" s="17"/>
    </row>
    <row r="24" spans="1:22" ht="15" customHeight="1" x14ac:dyDescent="0.25">
      <c r="A24" s="18" t="s">
        <v>84</v>
      </c>
      <c r="B24" s="493" t="s">
        <v>85</v>
      </c>
      <c r="C24" s="494"/>
      <c r="D24" s="494"/>
      <c r="E24" s="494"/>
      <c r="F24" s="494"/>
      <c r="G24" s="494"/>
      <c r="H24" s="22">
        <f>SUM('Infrastructure Details'!C27:E27)</f>
        <v>415</v>
      </c>
      <c r="I24" s="491" t="s">
        <v>790</v>
      </c>
      <c r="J24" s="491"/>
      <c r="K24" s="491"/>
      <c r="L24" s="492"/>
      <c r="M24" s="17"/>
      <c r="N24" s="17"/>
      <c r="O24" s="17"/>
      <c r="P24" s="17"/>
      <c r="Q24" s="17"/>
      <c r="R24" s="17"/>
      <c r="S24" s="17"/>
      <c r="T24" s="17"/>
      <c r="U24" s="17"/>
      <c r="V24" s="17"/>
    </row>
    <row r="25" spans="1:22" ht="15.75" thickBot="1" x14ac:dyDescent="0.3">
      <c r="A25" s="266" t="s">
        <v>86</v>
      </c>
      <c r="B25" s="503" t="s">
        <v>87</v>
      </c>
      <c r="C25" s="503"/>
      <c r="D25" s="503"/>
      <c r="E25" s="503"/>
      <c r="F25" s="503"/>
      <c r="G25" s="503"/>
      <c r="H25" s="267">
        <f>(SUM(H19:H21)/H22)</f>
        <v>0.65063639983979371</v>
      </c>
      <c r="I25" s="501"/>
      <c r="J25" s="501"/>
      <c r="K25" s="501"/>
      <c r="L25" s="502"/>
      <c r="M25" s="17"/>
      <c r="N25" s="17"/>
      <c r="O25" s="17"/>
      <c r="P25" s="17"/>
      <c r="Q25" s="17"/>
      <c r="R25" s="17"/>
      <c r="S25" s="17"/>
      <c r="T25" s="17"/>
      <c r="U25" s="17"/>
      <c r="V25" s="17"/>
    </row>
    <row r="26" spans="1:22" ht="15.75" thickBot="1" x14ac:dyDescent="0.3">
      <c r="A26" s="504"/>
      <c r="B26" s="505"/>
      <c r="C26" s="505"/>
      <c r="D26" s="505"/>
      <c r="E26" s="505"/>
      <c r="F26" s="505"/>
      <c r="G26" s="505"/>
      <c r="H26" s="505"/>
      <c r="I26" s="505"/>
      <c r="J26" s="505"/>
      <c r="K26" s="505"/>
      <c r="L26" s="505"/>
      <c r="M26" s="505"/>
      <c r="N26" s="505"/>
      <c r="O26" s="505"/>
      <c r="P26" s="505"/>
      <c r="Q26" s="505"/>
      <c r="R26" s="505"/>
      <c r="S26" s="505"/>
      <c r="T26" s="505"/>
      <c r="U26" s="505"/>
      <c r="V26" s="505"/>
    </row>
    <row r="27" spans="1:22" ht="15" x14ac:dyDescent="0.25">
      <c r="A27" s="506" t="s">
        <v>88</v>
      </c>
      <c r="B27" s="507"/>
      <c r="C27" s="507"/>
      <c r="D27" s="508"/>
      <c r="E27" s="508"/>
      <c r="F27" s="508"/>
      <c r="G27" s="508"/>
      <c r="H27" s="508"/>
      <c r="I27" s="508"/>
      <c r="J27" s="508"/>
      <c r="K27" s="508"/>
      <c r="L27" s="508"/>
      <c r="M27" s="508"/>
      <c r="N27" s="508"/>
      <c r="O27" s="508"/>
      <c r="P27" s="508"/>
      <c r="Q27" s="508"/>
      <c r="R27" s="508"/>
      <c r="S27" s="508"/>
      <c r="T27" s="508"/>
      <c r="U27" s="508"/>
      <c r="V27" s="508"/>
    </row>
    <row r="28" spans="1:22" ht="15" customHeight="1" x14ac:dyDescent="0.25">
      <c r="A28" s="509" t="s">
        <v>13</v>
      </c>
      <c r="B28" s="510" t="s">
        <v>0</v>
      </c>
      <c r="C28" s="510" t="s">
        <v>89</v>
      </c>
      <c r="D28" s="510" t="s">
        <v>470</v>
      </c>
      <c r="E28" s="511" t="s">
        <v>457</v>
      </c>
      <c r="F28" s="510" t="s">
        <v>458</v>
      </c>
      <c r="G28" s="510" t="s">
        <v>901</v>
      </c>
      <c r="H28" s="511" t="s">
        <v>90</v>
      </c>
      <c r="I28" s="510" t="s">
        <v>2</v>
      </c>
      <c r="J28" s="513" t="s">
        <v>91</v>
      </c>
      <c r="K28" s="515" t="s">
        <v>92</v>
      </c>
      <c r="L28" s="259" t="s">
        <v>93</v>
      </c>
      <c r="M28" s="515" t="s">
        <v>94</v>
      </c>
      <c r="N28" s="517" t="s">
        <v>95</v>
      </c>
      <c r="O28" s="517"/>
      <c r="P28" s="517"/>
      <c r="Q28" s="518" t="s">
        <v>1916</v>
      </c>
      <c r="R28" s="518"/>
      <c r="S28" s="518"/>
      <c r="T28" s="518"/>
      <c r="U28" s="519" t="s">
        <v>459</v>
      </c>
      <c r="V28" s="510" t="s">
        <v>96</v>
      </c>
    </row>
    <row r="29" spans="1:22" ht="96" customHeight="1" x14ac:dyDescent="0.25">
      <c r="A29" s="509"/>
      <c r="B29" s="510"/>
      <c r="C29" s="510"/>
      <c r="D29" s="510"/>
      <c r="E29" s="512"/>
      <c r="F29" s="510"/>
      <c r="G29" s="510"/>
      <c r="H29" s="512"/>
      <c r="I29" s="510"/>
      <c r="J29" s="514"/>
      <c r="K29" s="516"/>
      <c r="L29" s="259" t="s">
        <v>97</v>
      </c>
      <c r="M29" s="516"/>
      <c r="N29" s="259" t="s">
        <v>98</v>
      </c>
      <c r="O29" s="259" t="s">
        <v>99</v>
      </c>
      <c r="P29" s="259" t="s">
        <v>100</v>
      </c>
      <c r="Q29" s="258" t="s">
        <v>101</v>
      </c>
      <c r="R29" s="258" t="s">
        <v>933</v>
      </c>
      <c r="S29" s="258" t="s">
        <v>102</v>
      </c>
      <c r="T29" s="258" t="s">
        <v>103</v>
      </c>
      <c r="U29" s="520"/>
      <c r="V29" s="510"/>
    </row>
    <row r="30" spans="1:22" ht="27.75" customHeight="1" x14ac:dyDescent="0.25">
      <c r="A30" s="190" t="s">
        <v>104</v>
      </c>
      <c r="B30" s="190" t="s">
        <v>485</v>
      </c>
      <c r="C30" s="196" t="s">
        <v>471</v>
      </c>
      <c r="D30" s="191" t="s">
        <v>711</v>
      </c>
      <c r="E30" s="191" t="s">
        <v>472</v>
      </c>
      <c r="F30" s="192" t="s">
        <v>529</v>
      </c>
      <c r="G30" s="23" t="s">
        <v>471</v>
      </c>
      <c r="H30" s="193">
        <v>324301</v>
      </c>
      <c r="I30" s="193" t="s">
        <v>560</v>
      </c>
      <c r="J30" s="194" t="s">
        <v>554</v>
      </c>
      <c r="K30" s="194" t="s">
        <v>555</v>
      </c>
      <c r="L30" s="195">
        <v>45382</v>
      </c>
      <c r="M30" s="194" t="s">
        <v>556</v>
      </c>
      <c r="N30" s="194" t="s">
        <v>557</v>
      </c>
      <c r="O30" s="195" t="s">
        <v>496</v>
      </c>
      <c r="P30" s="205">
        <v>2184</v>
      </c>
      <c r="Q30" s="24" t="s">
        <v>1917</v>
      </c>
      <c r="R30" s="197">
        <v>1</v>
      </c>
      <c r="S30" s="168">
        <v>0.286078</v>
      </c>
      <c r="T30" s="168">
        <v>0</v>
      </c>
      <c r="U30" s="168">
        <f>S30-T30</f>
        <v>0.286078</v>
      </c>
      <c r="V30" s="257" t="s">
        <v>776</v>
      </c>
    </row>
    <row r="31" spans="1:22" ht="27.75" customHeight="1" x14ac:dyDescent="0.25">
      <c r="A31" s="190" t="s">
        <v>105</v>
      </c>
      <c r="B31" s="190" t="s">
        <v>485</v>
      </c>
      <c r="C31" s="196" t="s">
        <v>471</v>
      </c>
      <c r="D31" s="191" t="s">
        <v>711</v>
      </c>
      <c r="E31" s="191" t="s">
        <v>472</v>
      </c>
      <c r="F31" s="192" t="s">
        <v>529</v>
      </c>
      <c r="G31" s="23" t="s">
        <v>471</v>
      </c>
      <c r="H31" s="193">
        <v>324302</v>
      </c>
      <c r="I31" s="193" t="s">
        <v>616</v>
      </c>
      <c r="J31" s="194" t="s">
        <v>554</v>
      </c>
      <c r="K31" s="194" t="s">
        <v>555</v>
      </c>
      <c r="L31" s="195">
        <v>45382</v>
      </c>
      <c r="M31" s="194" t="s">
        <v>556</v>
      </c>
      <c r="N31" s="194" t="s">
        <v>557</v>
      </c>
      <c r="O31" s="195" t="s">
        <v>496</v>
      </c>
      <c r="P31" s="205">
        <v>2184</v>
      </c>
      <c r="Q31" s="24" t="s">
        <v>1918</v>
      </c>
      <c r="R31" s="197">
        <v>1</v>
      </c>
      <c r="S31" s="168">
        <v>69.010840000000002</v>
      </c>
      <c r="T31" s="168">
        <v>0</v>
      </c>
      <c r="U31" s="168">
        <f t="shared" ref="U31:U96" si="0">S31-T31</f>
        <v>69.010840000000002</v>
      </c>
      <c r="V31" s="257" t="s">
        <v>776</v>
      </c>
    </row>
    <row r="32" spans="1:22" ht="27.75" customHeight="1" x14ac:dyDescent="0.25">
      <c r="A32" s="190" t="s">
        <v>106</v>
      </c>
      <c r="B32" s="190" t="s">
        <v>485</v>
      </c>
      <c r="C32" s="196" t="s">
        <v>471</v>
      </c>
      <c r="D32" s="191" t="s">
        <v>711</v>
      </c>
      <c r="E32" s="191" t="s">
        <v>472</v>
      </c>
      <c r="F32" s="192" t="s">
        <v>538</v>
      </c>
      <c r="G32" s="23" t="s">
        <v>471</v>
      </c>
      <c r="H32" s="193">
        <v>321201</v>
      </c>
      <c r="I32" s="193" t="s">
        <v>558</v>
      </c>
      <c r="J32" s="194" t="s">
        <v>554</v>
      </c>
      <c r="K32" s="194" t="s">
        <v>555</v>
      </c>
      <c r="L32" s="195">
        <v>45382</v>
      </c>
      <c r="M32" s="194" t="s">
        <v>556</v>
      </c>
      <c r="N32" s="194" t="s">
        <v>557</v>
      </c>
      <c r="O32" s="195" t="s">
        <v>496</v>
      </c>
      <c r="P32" s="205">
        <v>2184</v>
      </c>
      <c r="Q32" s="24" t="s">
        <v>743</v>
      </c>
      <c r="R32" s="197">
        <v>1</v>
      </c>
      <c r="S32" s="168">
        <v>16.733829999999998</v>
      </c>
      <c r="T32" s="168">
        <v>0</v>
      </c>
      <c r="U32" s="168">
        <f t="shared" si="0"/>
        <v>16.733829999999998</v>
      </c>
      <c r="V32" s="257" t="s">
        <v>776</v>
      </c>
    </row>
    <row r="33" spans="1:22" ht="27.75" customHeight="1" x14ac:dyDescent="0.25">
      <c r="A33" s="190" t="s">
        <v>107</v>
      </c>
      <c r="B33" s="190" t="s">
        <v>485</v>
      </c>
      <c r="C33" s="196" t="s">
        <v>471</v>
      </c>
      <c r="D33" s="191" t="s">
        <v>358</v>
      </c>
      <c r="E33" s="191" t="s">
        <v>472</v>
      </c>
      <c r="F33" s="192" t="s">
        <v>538</v>
      </c>
      <c r="G33" s="23" t="s">
        <v>471</v>
      </c>
      <c r="H33" s="193">
        <v>321202</v>
      </c>
      <c r="I33" s="193" t="s">
        <v>582</v>
      </c>
      <c r="J33" s="194" t="s">
        <v>554</v>
      </c>
      <c r="K33" s="194" t="s">
        <v>555</v>
      </c>
      <c r="L33" s="195">
        <v>45382</v>
      </c>
      <c r="M33" s="194" t="s">
        <v>556</v>
      </c>
      <c r="N33" s="194" t="s">
        <v>557</v>
      </c>
      <c r="O33" s="195" t="s">
        <v>496</v>
      </c>
      <c r="P33" s="205">
        <v>2184</v>
      </c>
      <c r="Q33" s="24" t="s">
        <v>654</v>
      </c>
      <c r="R33" s="197">
        <v>1</v>
      </c>
      <c r="S33" s="168">
        <v>29.745575000000002</v>
      </c>
      <c r="T33" s="168">
        <v>0</v>
      </c>
      <c r="U33" s="168">
        <f t="shared" si="0"/>
        <v>29.745575000000002</v>
      </c>
      <c r="V33" s="257" t="s">
        <v>776</v>
      </c>
    </row>
    <row r="34" spans="1:22" ht="27.75" customHeight="1" x14ac:dyDescent="0.25">
      <c r="A34" s="190" t="s">
        <v>108</v>
      </c>
      <c r="B34" s="190" t="s">
        <v>485</v>
      </c>
      <c r="C34" s="196" t="s">
        <v>471</v>
      </c>
      <c r="D34" s="191" t="s">
        <v>358</v>
      </c>
      <c r="E34" s="191" t="s">
        <v>472</v>
      </c>
      <c r="F34" s="192" t="s">
        <v>538</v>
      </c>
      <c r="G34" s="23" t="s">
        <v>471</v>
      </c>
      <c r="H34" s="193">
        <v>321203</v>
      </c>
      <c r="I34" s="193" t="s">
        <v>596</v>
      </c>
      <c r="J34" s="194" t="s">
        <v>554</v>
      </c>
      <c r="K34" s="194" t="s">
        <v>555</v>
      </c>
      <c r="L34" s="195">
        <v>45382</v>
      </c>
      <c r="M34" s="194" t="s">
        <v>556</v>
      </c>
      <c r="N34" s="194" t="s">
        <v>557</v>
      </c>
      <c r="O34" s="195" t="s">
        <v>496</v>
      </c>
      <c r="P34" s="205">
        <v>2184</v>
      </c>
      <c r="Q34" s="24" t="s">
        <v>1919</v>
      </c>
      <c r="R34" s="197">
        <v>1</v>
      </c>
      <c r="S34" s="168">
        <v>30.108000000000004</v>
      </c>
      <c r="T34" s="168">
        <v>0</v>
      </c>
      <c r="U34" s="168">
        <f t="shared" si="0"/>
        <v>30.108000000000004</v>
      </c>
      <c r="V34" s="257" t="s">
        <v>776</v>
      </c>
    </row>
    <row r="35" spans="1:22" ht="27.75" customHeight="1" x14ac:dyDescent="0.25">
      <c r="A35" s="190" t="s">
        <v>109</v>
      </c>
      <c r="B35" s="190" t="s">
        <v>485</v>
      </c>
      <c r="C35" s="196" t="s">
        <v>471</v>
      </c>
      <c r="D35" s="191" t="s">
        <v>358</v>
      </c>
      <c r="E35" s="191" t="s">
        <v>472</v>
      </c>
      <c r="F35" s="192" t="s">
        <v>538</v>
      </c>
      <c r="G35" s="23" t="s">
        <v>471</v>
      </c>
      <c r="H35" s="193">
        <v>321204</v>
      </c>
      <c r="I35" s="193" t="s">
        <v>584</v>
      </c>
      <c r="J35" s="194" t="s">
        <v>554</v>
      </c>
      <c r="K35" s="194" t="s">
        <v>555</v>
      </c>
      <c r="L35" s="195">
        <v>45382</v>
      </c>
      <c r="M35" s="194" t="s">
        <v>556</v>
      </c>
      <c r="N35" s="194" t="s">
        <v>557</v>
      </c>
      <c r="O35" s="195" t="s">
        <v>496</v>
      </c>
      <c r="P35" s="205">
        <v>2184</v>
      </c>
      <c r="Q35" s="24" t="s">
        <v>744</v>
      </c>
      <c r="R35" s="197">
        <v>1</v>
      </c>
      <c r="S35" s="168">
        <v>29.463359999999998</v>
      </c>
      <c r="T35" s="168">
        <v>0</v>
      </c>
      <c r="U35" s="168">
        <f t="shared" si="0"/>
        <v>29.463359999999998</v>
      </c>
      <c r="V35" s="257" t="s">
        <v>776</v>
      </c>
    </row>
    <row r="36" spans="1:22" ht="27.75" customHeight="1" x14ac:dyDescent="0.25">
      <c r="A36" s="190" t="s">
        <v>110</v>
      </c>
      <c r="B36" s="190" t="s">
        <v>485</v>
      </c>
      <c r="C36" s="196" t="s">
        <v>471</v>
      </c>
      <c r="D36" s="191" t="s">
        <v>358</v>
      </c>
      <c r="E36" s="191" t="s">
        <v>532</v>
      </c>
      <c r="F36" s="192" t="s">
        <v>542</v>
      </c>
      <c r="G36" s="23" t="s">
        <v>701</v>
      </c>
      <c r="H36" s="193">
        <v>322101</v>
      </c>
      <c r="I36" s="193" t="s">
        <v>592</v>
      </c>
      <c r="J36" s="194" t="s">
        <v>554</v>
      </c>
      <c r="K36" s="194" t="s">
        <v>555</v>
      </c>
      <c r="L36" s="195">
        <v>45382</v>
      </c>
      <c r="M36" s="194" t="s">
        <v>556</v>
      </c>
      <c r="N36" s="194" t="s">
        <v>557</v>
      </c>
      <c r="O36" s="195" t="s">
        <v>496</v>
      </c>
      <c r="P36" s="205">
        <v>2184</v>
      </c>
      <c r="Q36" s="24" t="s">
        <v>661</v>
      </c>
      <c r="R36" s="197">
        <v>1</v>
      </c>
      <c r="S36" s="168">
        <v>14.360716</v>
      </c>
      <c r="T36" s="168">
        <v>0</v>
      </c>
      <c r="U36" s="168">
        <f t="shared" si="0"/>
        <v>14.360716</v>
      </c>
      <c r="V36" s="257" t="s">
        <v>776</v>
      </c>
    </row>
    <row r="37" spans="1:22" ht="27.75" customHeight="1" x14ac:dyDescent="0.25">
      <c r="A37" s="190" t="s">
        <v>111</v>
      </c>
      <c r="B37" s="190" t="s">
        <v>485</v>
      </c>
      <c r="C37" s="196" t="s">
        <v>471</v>
      </c>
      <c r="D37" s="191" t="s">
        <v>358</v>
      </c>
      <c r="E37" s="191" t="s">
        <v>532</v>
      </c>
      <c r="F37" s="192" t="s">
        <v>542</v>
      </c>
      <c r="G37" s="23" t="s">
        <v>701</v>
      </c>
      <c r="H37" s="193">
        <v>322102</v>
      </c>
      <c r="I37" s="193" t="s">
        <v>583</v>
      </c>
      <c r="J37" s="194" t="s">
        <v>554</v>
      </c>
      <c r="K37" s="194" t="s">
        <v>555</v>
      </c>
      <c r="L37" s="195">
        <v>45382</v>
      </c>
      <c r="M37" s="194" t="s">
        <v>556</v>
      </c>
      <c r="N37" s="194" t="s">
        <v>557</v>
      </c>
      <c r="O37" s="195" t="s">
        <v>496</v>
      </c>
      <c r="P37" s="205">
        <v>2184</v>
      </c>
      <c r="Q37" s="24" t="s">
        <v>748</v>
      </c>
      <c r="R37" s="197">
        <v>1</v>
      </c>
      <c r="S37" s="168">
        <v>9.1145639999999997</v>
      </c>
      <c r="T37" s="168">
        <v>0</v>
      </c>
      <c r="U37" s="168">
        <f t="shared" si="0"/>
        <v>9.1145639999999997</v>
      </c>
      <c r="V37" s="257" t="s">
        <v>776</v>
      </c>
    </row>
    <row r="38" spans="1:22" ht="27.75" customHeight="1" x14ac:dyDescent="0.25">
      <c r="A38" s="190" t="s">
        <v>112</v>
      </c>
      <c r="B38" s="190" t="s">
        <v>485</v>
      </c>
      <c r="C38" s="196" t="s">
        <v>471</v>
      </c>
      <c r="D38" s="191" t="s">
        <v>358</v>
      </c>
      <c r="E38" s="191" t="s">
        <v>532</v>
      </c>
      <c r="F38" s="192" t="s">
        <v>542</v>
      </c>
      <c r="G38" s="23" t="s">
        <v>701</v>
      </c>
      <c r="H38" s="193">
        <v>322103</v>
      </c>
      <c r="I38" s="193" t="s">
        <v>593</v>
      </c>
      <c r="J38" s="194" t="s">
        <v>554</v>
      </c>
      <c r="K38" s="194" t="s">
        <v>555</v>
      </c>
      <c r="L38" s="195">
        <v>45382</v>
      </c>
      <c r="M38" s="194" t="s">
        <v>556</v>
      </c>
      <c r="N38" s="194" t="s">
        <v>557</v>
      </c>
      <c r="O38" s="195" t="s">
        <v>496</v>
      </c>
      <c r="P38" s="205">
        <v>2184</v>
      </c>
      <c r="Q38" s="24" t="s">
        <v>749</v>
      </c>
      <c r="R38" s="197">
        <v>1</v>
      </c>
      <c r="S38" s="168">
        <v>14.365368</v>
      </c>
      <c r="T38" s="168">
        <v>0</v>
      </c>
      <c r="U38" s="168">
        <f t="shared" si="0"/>
        <v>14.365368</v>
      </c>
      <c r="V38" s="257" t="s">
        <v>776</v>
      </c>
    </row>
    <row r="39" spans="1:22" ht="27.75" customHeight="1" x14ac:dyDescent="0.25">
      <c r="A39" s="190" t="s">
        <v>113</v>
      </c>
      <c r="B39" s="190" t="s">
        <v>485</v>
      </c>
      <c r="C39" s="196" t="s">
        <v>471</v>
      </c>
      <c r="D39" s="191" t="s">
        <v>358</v>
      </c>
      <c r="E39" s="191" t="s">
        <v>536</v>
      </c>
      <c r="F39" s="192" t="s">
        <v>718</v>
      </c>
      <c r="G39" s="23" t="s">
        <v>726</v>
      </c>
      <c r="H39" s="193">
        <v>323201</v>
      </c>
      <c r="I39" s="193" t="s">
        <v>587</v>
      </c>
      <c r="J39" s="194" t="s">
        <v>554</v>
      </c>
      <c r="K39" s="194" t="s">
        <v>555</v>
      </c>
      <c r="L39" s="195">
        <v>45382</v>
      </c>
      <c r="M39" s="194" t="s">
        <v>556</v>
      </c>
      <c r="N39" s="194" t="s">
        <v>557</v>
      </c>
      <c r="O39" s="195" t="s">
        <v>496</v>
      </c>
      <c r="P39" s="205">
        <v>2184</v>
      </c>
      <c r="Q39" s="24" t="s">
        <v>752</v>
      </c>
      <c r="R39" s="197">
        <v>1</v>
      </c>
      <c r="S39" s="168">
        <v>12.463930000000001</v>
      </c>
      <c r="T39" s="168">
        <v>0</v>
      </c>
      <c r="U39" s="168">
        <f t="shared" si="0"/>
        <v>12.463930000000001</v>
      </c>
      <c r="V39" s="257" t="s">
        <v>776</v>
      </c>
    </row>
    <row r="40" spans="1:22" ht="27.75" customHeight="1" x14ac:dyDescent="0.25">
      <c r="A40" s="190" t="s">
        <v>114</v>
      </c>
      <c r="B40" s="190" t="s">
        <v>485</v>
      </c>
      <c r="C40" s="196" t="s">
        <v>471</v>
      </c>
      <c r="D40" s="191" t="s">
        <v>358</v>
      </c>
      <c r="E40" s="191" t="s">
        <v>536</v>
      </c>
      <c r="F40" s="192" t="s">
        <v>718</v>
      </c>
      <c r="G40" s="23" t="s">
        <v>726</v>
      </c>
      <c r="H40" s="193">
        <v>323202</v>
      </c>
      <c r="I40" s="193" t="s">
        <v>588</v>
      </c>
      <c r="J40" s="194" t="s">
        <v>554</v>
      </c>
      <c r="K40" s="194" t="s">
        <v>555</v>
      </c>
      <c r="L40" s="195">
        <v>45382</v>
      </c>
      <c r="M40" s="194" t="s">
        <v>556</v>
      </c>
      <c r="N40" s="194" t="s">
        <v>557</v>
      </c>
      <c r="O40" s="195" t="s">
        <v>496</v>
      </c>
      <c r="P40" s="205">
        <v>2184</v>
      </c>
      <c r="Q40" s="24" t="s">
        <v>753</v>
      </c>
      <c r="R40" s="197">
        <v>1</v>
      </c>
      <c r="S40" s="168">
        <v>12.31704</v>
      </c>
      <c r="T40" s="168">
        <v>0</v>
      </c>
      <c r="U40" s="168">
        <f t="shared" si="0"/>
        <v>12.31704</v>
      </c>
      <c r="V40" s="257" t="s">
        <v>776</v>
      </c>
    </row>
    <row r="41" spans="1:22" ht="27.75" customHeight="1" x14ac:dyDescent="0.25">
      <c r="A41" s="190" t="s">
        <v>115</v>
      </c>
      <c r="B41" s="190" t="s">
        <v>485</v>
      </c>
      <c r="C41" s="196" t="s">
        <v>471</v>
      </c>
      <c r="D41" s="191" t="s">
        <v>358</v>
      </c>
      <c r="E41" s="191" t="s">
        <v>472</v>
      </c>
      <c r="F41" s="192" t="s">
        <v>911</v>
      </c>
      <c r="G41" s="23" t="s">
        <v>727</v>
      </c>
      <c r="H41" s="193">
        <v>321205</v>
      </c>
      <c r="I41" s="193" t="s">
        <v>605</v>
      </c>
      <c r="J41" s="194" t="s">
        <v>554</v>
      </c>
      <c r="K41" s="194" t="s">
        <v>555</v>
      </c>
      <c r="L41" s="195">
        <v>45382</v>
      </c>
      <c r="M41" s="194" t="s">
        <v>556</v>
      </c>
      <c r="N41" s="194" t="s">
        <v>557</v>
      </c>
      <c r="O41" s="195" t="s">
        <v>496</v>
      </c>
      <c r="P41" s="205">
        <v>2184</v>
      </c>
      <c r="Q41" s="24" t="s">
        <v>756</v>
      </c>
      <c r="R41" s="197">
        <v>1</v>
      </c>
      <c r="S41" s="168">
        <v>6.8256210000000017</v>
      </c>
      <c r="T41" s="168">
        <v>0</v>
      </c>
      <c r="U41" s="168">
        <f t="shared" si="0"/>
        <v>6.8256210000000017</v>
      </c>
      <c r="V41" s="257" t="s">
        <v>776</v>
      </c>
    </row>
    <row r="42" spans="1:22" ht="27.75" customHeight="1" x14ac:dyDescent="0.25">
      <c r="A42" s="190" t="s">
        <v>116</v>
      </c>
      <c r="B42" s="190" t="s">
        <v>485</v>
      </c>
      <c r="C42" s="196" t="s">
        <v>471</v>
      </c>
      <c r="D42" s="191" t="s">
        <v>358</v>
      </c>
      <c r="E42" s="191" t="s">
        <v>472</v>
      </c>
      <c r="F42" s="192" t="s">
        <v>911</v>
      </c>
      <c r="G42" s="23" t="s">
        <v>727</v>
      </c>
      <c r="H42" s="193">
        <v>321206</v>
      </c>
      <c r="I42" s="193" t="s">
        <v>605</v>
      </c>
      <c r="J42" s="194" t="s">
        <v>554</v>
      </c>
      <c r="K42" s="194" t="s">
        <v>555</v>
      </c>
      <c r="L42" s="195">
        <v>45382</v>
      </c>
      <c r="M42" s="194" t="s">
        <v>556</v>
      </c>
      <c r="N42" s="194" t="s">
        <v>557</v>
      </c>
      <c r="O42" s="195" t="s">
        <v>496</v>
      </c>
      <c r="P42" s="205">
        <v>2184</v>
      </c>
      <c r="Q42" s="24" t="s">
        <v>796</v>
      </c>
      <c r="R42" s="197">
        <v>1</v>
      </c>
      <c r="S42" s="168">
        <v>6.9224189999999997</v>
      </c>
      <c r="T42" s="168">
        <v>0</v>
      </c>
      <c r="U42" s="168">
        <f t="shared" si="0"/>
        <v>6.9224189999999997</v>
      </c>
      <c r="V42" s="257" t="s">
        <v>776</v>
      </c>
    </row>
    <row r="43" spans="1:22" ht="27.75" customHeight="1" x14ac:dyDescent="0.25">
      <c r="A43" s="190" t="s">
        <v>117</v>
      </c>
      <c r="B43" s="190" t="s">
        <v>485</v>
      </c>
      <c r="C43" s="196" t="s">
        <v>471</v>
      </c>
      <c r="D43" s="191" t="s">
        <v>711</v>
      </c>
      <c r="E43" s="191" t="s">
        <v>536</v>
      </c>
      <c r="F43" s="192" t="s">
        <v>541</v>
      </c>
      <c r="G43" s="23" t="s">
        <v>700</v>
      </c>
      <c r="H43" s="193">
        <v>323101</v>
      </c>
      <c r="I43" s="193" t="s">
        <v>558</v>
      </c>
      <c r="J43" s="194" t="s">
        <v>554</v>
      </c>
      <c r="K43" s="194" t="s">
        <v>555</v>
      </c>
      <c r="L43" s="195">
        <v>45382</v>
      </c>
      <c r="M43" s="194" t="s">
        <v>556</v>
      </c>
      <c r="N43" s="194" t="s">
        <v>557</v>
      </c>
      <c r="O43" s="195" t="s">
        <v>496</v>
      </c>
      <c r="P43" s="205">
        <v>2184</v>
      </c>
      <c r="Q43" s="24" t="s">
        <v>797</v>
      </c>
      <c r="R43" s="197">
        <v>1</v>
      </c>
      <c r="S43" s="168">
        <v>15.092230000000001</v>
      </c>
      <c r="T43" s="168">
        <v>0</v>
      </c>
      <c r="U43" s="168">
        <f t="shared" si="0"/>
        <v>15.092230000000001</v>
      </c>
      <c r="V43" s="257" t="s">
        <v>776</v>
      </c>
    </row>
    <row r="44" spans="1:22" ht="27.75" customHeight="1" x14ac:dyDescent="0.25">
      <c r="A44" s="190" t="s">
        <v>118</v>
      </c>
      <c r="B44" s="190" t="s">
        <v>485</v>
      </c>
      <c r="C44" s="196" t="s">
        <v>471</v>
      </c>
      <c r="D44" s="191" t="s">
        <v>358</v>
      </c>
      <c r="E44" s="191" t="s">
        <v>536</v>
      </c>
      <c r="F44" s="192" t="s">
        <v>541</v>
      </c>
      <c r="G44" s="23" t="s">
        <v>700</v>
      </c>
      <c r="H44" s="193">
        <v>323102</v>
      </c>
      <c r="I44" s="193" t="s">
        <v>589</v>
      </c>
      <c r="J44" s="194" t="s">
        <v>554</v>
      </c>
      <c r="K44" s="194" t="s">
        <v>555</v>
      </c>
      <c r="L44" s="195">
        <v>45382</v>
      </c>
      <c r="M44" s="194" t="s">
        <v>556</v>
      </c>
      <c r="N44" s="194" t="s">
        <v>557</v>
      </c>
      <c r="O44" s="195" t="s">
        <v>496</v>
      </c>
      <c r="P44" s="205">
        <v>2184</v>
      </c>
      <c r="Q44" s="24" t="s">
        <v>1930</v>
      </c>
      <c r="R44" s="197">
        <v>1</v>
      </c>
      <c r="S44" s="168">
        <v>13.118269999999999</v>
      </c>
      <c r="T44" s="168">
        <v>0</v>
      </c>
      <c r="U44" s="168">
        <f t="shared" si="0"/>
        <v>13.118269999999999</v>
      </c>
      <c r="V44" s="257" t="s">
        <v>776</v>
      </c>
    </row>
    <row r="45" spans="1:22" ht="27.75" customHeight="1" x14ac:dyDescent="0.25">
      <c r="A45" s="190" t="s">
        <v>119</v>
      </c>
      <c r="B45" s="190" t="s">
        <v>485</v>
      </c>
      <c r="C45" s="196" t="s">
        <v>471</v>
      </c>
      <c r="D45" s="191" t="s">
        <v>358</v>
      </c>
      <c r="E45" s="191" t="s">
        <v>536</v>
      </c>
      <c r="F45" s="192" t="s">
        <v>541</v>
      </c>
      <c r="G45" s="23" t="s">
        <v>700</v>
      </c>
      <c r="H45" s="193">
        <v>323103</v>
      </c>
      <c r="I45" s="193" t="s">
        <v>590</v>
      </c>
      <c r="J45" s="194" t="s">
        <v>554</v>
      </c>
      <c r="K45" s="194" t="s">
        <v>555</v>
      </c>
      <c r="L45" s="195">
        <v>45382</v>
      </c>
      <c r="M45" s="194" t="s">
        <v>556</v>
      </c>
      <c r="N45" s="194" t="s">
        <v>557</v>
      </c>
      <c r="O45" s="195" t="s">
        <v>496</v>
      </c>
      <c r="P45" s="205">
        <v>2184</v>
      </c>
      <c r="Q45" s="24" t="s">
        <v>660</v>
      </c>
      <c r="R45" s="197">
        <v>1</v>
      </c>
      <c r="S45" s="168">
        <v>13.13973</v>
      </c>
      <c r="T45" s="168">
        <v>0</v>
      </c>
      <c r="U45" s="168">
        <f t="shared" si="0"/>
        <v>13.13973</v>
      </c>
      <c r="V45" s="257" t="s">
        <v>776</v>
      </c>
    </row>
    <row r="46" spans="1:22" ht="27.75" customHeight="1" x14ac:dyDescent="0.25">
      <c r="A46" s="190" t="s">
        <v>120</v>
      </c>
      <c r="B46" s="190" t="s">
        <v>485</v>
      </c>
      <c r="C46" s="196" t="s">
        <v>471</v>
      </c>
      <c r="D46" s="191" t="s">
        <v>358</v>
      </c>
      <c r="E46" s="191" t="s">
        <v>536</v>
      </c>
      <c r="F46" s="192" t="s">
        <v>541</v>
      </c>
      <c r="G46" s="23" t="s">
        <v>700</v>
      </c>
      <c r="H46" s="193">
        <v>323104</v>
      </c>
      <c r="I46" s="193" t="s">
        <v>591</v>
      </c>
      <c r="J46" s="194" t="s">
        <v>554</v>
      </c>
      <c r="K46" s="194" t="s">
        <v>555</v>
      </c>
      <c r="L46" s="195">
        <v>45382</v>
      </c>
      <c r="M46" s="194" t="s">
        <v>556</v>
      </c>
      <c r="N46" s="194" t="s">
        <v>557</v>
      </c>
      <c r="O46" s="195" t="s">
        <v>496</v>
      </c>
      <c r="P46" s="205">
        <v>2184</v>
      </c>
      <c r="Q46" s="24" t="s">
        <v>1931</v>
      </c>
      <c r="R46" s="197">
        <v>1</v>
      </c>
      <c r="S46" s="168">
        <v>5.2577350000000003</v>
      </c>
      <c r="T46" s="168">
        <v>0</v>
      </c>
      <c r="U46" s="168">
        <f t="shared" si="0"/>
        <v>5.2577350000000003</v>
      </c>
      <c r="V46" s="257" t="s">
        <v>776</v>
      </c>
    </row>
    <row r="47" spans="1:22" ht="27.75" customHeight="1" x14ac:dyDescent="0.25">
      <c r="A47" s="190" t="s">
        <v>121</v>
      </c>
      <c r="B47" s="190" t="s">
        <v>485</v>
      </c>
      <c r="C47" s="196" t="s">
        <v>471</v>
      </c>
      <c r="D47" s="191" t="s">
        <v>711</v>
      </c>
      <c r="E47" s="191" t="s">
        <v>547</v>
      </c>
      <c r="F47" s="192" t="s">
        <v>530</v>
      </c>
      <c r="G47" s="23" t="s">
        <v>688</v>
      </c>
      <c r="H47" s="193">
        <v>324201</v>
      </c>
      <c r="I47" s="193" t="s">
        <v>561</v>
      </c>
      <c r="J47" s="194" t="s">
        <v>554</v>
      </c>
      <c r="K47" s="194" t="s">
        <v>555</v>
      </c>
      <c r="L47" s="195">
        <v>45382</v>
      </c>
      <c r="M47" s="194" t="s">
        <v>556</v>
      </c>
      <c r="N47" s="194" t="s">
        <v>557</v>
      </c>
      <c r="O47" s="195" t="s">
        <v>496</v>
      </c>
      <c r="P47" s="205">
        <v>2184</v>
      </c>
      <c r="Q47" s="24" t="s">
        <v>634</v>
      </c>
      <c r="R47" s="197">
        <v>1</v>
      </c>
      <c r="S47" s="168">
        <v>6.333844</v>
      </c>
      <c r="T47" s="168">
        <v>0</v>
      </c>
      <c r="U47" s="168">
        <f t="shared" si="0"/>
        <v>6.333844</v>
      </c>
      <c r="V47" s="257" t="s">
        <v>776</v>
      </c>
    </row>
    <row r="48" spans="1:22" ht="27.75" customHeight="1" x14ac:dyDescent="0.25">
      <c r="A48" s="190" t="s">
        <v>122</v>
      </c>
      <c r="B48" s="190" t="s">
        <v>485</v>
      </c>
      <c r="C48" s="196" t="s">
        <v>471</v>
      </c>
      <c r="D48" s="191" t="s">
        <v>711</v>
      </c>
      <c r="E48" s="191" t="s">
        <v>547</v>
      </c>
      <c r="F48" s="192" t="s">
        <v>530</v>
      </c>
      <c r="G48" s="23" t="s">
        <v>688</v>
      </c>
      <c r="H48" s="193">
        <v>324202</v>
      </c>
      <c r="I48" s="193" t="s">
        <v>617</v>
      </c>
      <c r="J48" s="194" t="s">
        <v>554</v>
      </c>
      <c r="K48" s="194" t="s">
        <v>555</v>
      </c>
      <c r="L48" s="195">
        <v>45382</v>
      </c>
      <c r="M48" s="194" t="s">
        <v>556</v>
      </c>
      <c r="N48" s="194" t="s">
        <v>557</v>
      </c>
      <c r="O48" s="195" t="s">
        <v>496</v>
      </c>
      <c r="P48" s="205">
        <v>2184</v>
      </c>
      <c r="Q48" s="24" t="s">
        <v>798</v>
      </c>
      <c r="R48" s="197">
        <v>1</v>
      </c>
      <c r="S48" s="168">
        <v>33.513332000000005</v>
      </c>
      <c r="T48" s="168">
        <v>0</v>
      </c>
      <c r="U48" s="168">
        <f t="shared" si="0"/>
        <v>33.513332000000005</v>
      </c>
      <c r="V48" s="257" t="s">
        <v>776</v>
      </c>
    </row>
    <row r="49" spans="1:22" ht="27.75" customHeight="1" x14ac:dyDescent="0.25">
      <c r="A49" s="190" t="s">
        <v>123</v>
      </c>
      <c r="B49" s="190" t="s">
        <v>485</v>
      </c>
      <c r="C49" s="196" t="s">
        <v>471</v>
      </c>
      <c r="D49" s="191" t="s">
        <v>358</v>
      </c>
      <c r="E49" s="191" t="s">
        <v>547</v>
      </c>
      <c r="F49" s="192" t="s">
        <v>530</v>
      </c>
      <c r="G49" s="23" t="s">
        <v>688</v>
      </c>
      <c r="H49" s="193">
        <v>324203</v>
      </c>
      <c r="I49" s="193" t="s">
        <v>585</v>
      </c>
      <c r="J49" s="194" t="s">
        <v>554</v>
      </c>
      <c r="K49" s="194" t="s">
        <v>555</v>
      </c>
      <c r="L49" s="195">
        <v>45382</v>
      </c>
      <c r="M49" s="194" t="s">
        <v>556</v>
      </c>
      <c r="N49" s="194" t="s">
        <v>557</v>
      </c>
      <c r="O49" s="195" t="s">
        <v>496</v>
      </c>
      <c r="P49" s="205">
        <v>2184</v>
      </c>
      <c r="Q49" s="24" t="s">
        <v>656</v>
      </c>
      <c r="R49" s="197">
        <v>1</v>
      </c>
      <c r="S49" s="168">
        <v>6.7351549999999989</v>
      </c>
      <c r="T49" s="168">
        <v>0</v>
      </c>
      <c r="U49" s="168">
        <f t="shared" si="0"/>
        <v>6.7351549999999989</v>
      </c>
      <c r="V49" s="257" t="s">
        <v>776</v>
      </c>
    </row>
    <row r="50" spans="1:22" ht="27.75" customHeight="1" x14ac:dyDescent="0.25">
      <c r="A50" s="190" t="s">
        <v>124</v>
      </c>
      <c r="B50" s="190" t="s">
        <v>485</v>
      </c>
      <c r="C50" s="196" t="s">
        <v>471</v>
      </c>
      <c r="D50" s="191" t="s">
        <v>358</v>
      </c>
      <c r="E50" s="191" t="s">
        <v>547</v>
      </c>
      <c r="F50" s="192" t="s">
        <v>530</v>
      </c>
      <c r="G50" s="23" t="s">
        <v>688</v>
      </c>
      <c r="H50" s="193">
        <v>324204</v>
      </c>
      <c r="I50" s="193" t="s">
        <v>586</v>
      </c>
      <c r="J50" s="194" t="s">
        <v>554</v>
      </c>
      <c r="K50" s="194" t="s">
        <v>555</v>
      </c>
      <c r="L50" s="195">
        <v>45382</v>
      </c>
      <c r="M50" s="194" t="s">
        <v>556</v>
      </c>
      <c r="N50" s="194" t="s">
        <v>557</v>
      </c>
      <c r="O50" s="195" t="s">
        <v>496</v>
      </c>
      <c r="P50" s="205">
        <v>2184</v>
      </c>
      <c r="Q50" s="24" t="s">
        <v>657</v>
      </c>
      <c r="R50" s="197">
        <v>1</v>
      </c>
      <c r="S50" s="168">
        <v>6.5562990000000001</v>
      </c>
      <c r="T50" s="168">
        <v>0</v>
      </c>
      <c r="U50" s="168">
        <f t="shared" si="0"/>
        <v>6.5562990000000001</v>
      </c>
      <c r="V50" s="257" t="s">
        <v>776</v>
      </c>
    </row>
    <row r="51" spans="1:22" ht="27.75" customHeight="1" x14ac:dyDescent="0.25">
      <c r="A51" s="190" t="s">
        <v>125</v>
      </c>
      <c r="B51" s="190" t="s">
        <v>485</v>
      </c>
      <c r="C51" s="196" t="s">
        <v>471</v>
      </c>
      <c r="D51" s="191" t="s">
        <v>358</v>
      </c>
      <c r="E51" s="191" t="s">
        <v>548</v>
      </c>
      <c r="F51" s="192" t="s">
        <v>721</v>
      </c>
      <c r="G51" s="23" t="s">
        <v>731</v>
      </c>
      <c r="H51" s="193">
        <v>325101</v>
      </c>
      <c r="I51" s="193" t="s">
        <v>587</v>
      </c>
      <c r="J51" s="194" t="s">
        <v>554</v>
      </c>
      <c r="K51" s="194" t="s">
        <v>555</v>
      </c>
      <c r="L51" s="195">
        <v>45382</v>
      </c>
      <c r="M51" s="194" t="s">
        <v>556</v>
      </c>
      <c r="N51" s="194" t="s">
        <v>557</v>
      </c>
      <c r="O51" s="195" t="s">
        <v>496</v>
      </c>
      <c r="P51" s="205">
        <v>2184</v>
      </c>
      <c r="Q51" s="24" t="s">
        <v>772</v>
      </c>
      <c r="R51" s="197">
        <v>1</v>
      </c>
      <c r="S51" s="168">
        <v>21.754890000000003</v>
      </c>
      <c r="T51" s="168">
        <v>0</v>
      </c>
      <c r="U51" s="168">
        <f t="shared" si="0"/>
        <v>21.754890000000003</v>
      </c>
      <c r="V51" s="257" t="s">
        <v>776</v>
      </c>
    </row>
    <row r="52" spans="1:22" ht="27.75" customHeight="1" x14ac:dyDescent="0.25">
      <c r="A52" s="190" t="s">
        <v>126</v>
      </c>
      <c r="B52" s="190" t="s">
        <v>485</v>
      </c>
      <c r="C52" s="196" t="s">
        <v>471</v>
      </c>
      <c r="D52" s="191" t="s">
        <v>358</v>
      </c>
      <c r="E52" s="191" t="s">
        <v>548</v>
      </c>
      <c r="F52" s="192" t="s">
        <v>721</v>
      </c>
      <c r="G52" s="23" t="s">
        <v>731</v>
      </c>
      <c r="H52" s="193">
        <v>325102</v>
      </c>
      <c r="I52" s="193" t="s">
        <v>594</v>
      </c>
      <c r="J52" s="194" t="s">
        <v>554</v>
      </c>
      <c r="K52" s="194" t="s">
        <v>555</v>
      </c>
      <c r="L52" s="195">
        <v>45382</v>
      </c>
      <c r="M52" s="194" t="s">
        <v>556</v>
      </c>
      <c r="N52" s="194" t="s">
        <v>557</v>
      </c>
      <c r="O52" s="195" t="s">
        <v>496</v>
      </c>
      <c r="P52" s="205">
        <v>2184</v>
      </c>
      <c r="Q52" s="24" t="s">
        <v>773</v>
      </c>
      <c r="R52" s="197">
        <v>1</v>
      </c>
      <c r="S52" s="168">
        <v>14.211771000000001</v>
      </c>
      <c r="T52" s="168">
        <v>0</v>
      </c>
      <c r="U52" s="168">
        <f t="shared" si="0"/>
        <v>14.211771000000001</v>
      </c>
      <c r="V52" s="257" t="s">
        <v>776</v>
      </c>
    </row>
    <row r="53" spans="1:22" ht="27.75" customHeight="1" x14ac:dyDescent="0.25">
      <c r="A53" s="190" t="s">
        <v>127</v>
      </c>
      <c r="B53" s="190" t="s">
        <v>485</v>
      </c>
      <c r="C53" s="196" t="s">
        <v>471</v>
      </c>
      <c r="D53" s="191" t="s">
        <v>358</v>
      </c>
      <c r="E53" s="191" t="s">
        <v>548</v>
      </c>
      <c r="F53" s="192" t="s">
        <v>721</v>
      </c>
      <c r="G53" s="23" t="s">
        <v>731</v>
      </c>
      <c r="H53" s="193">
        <v>325103</v>
      </c>
      <c r="I53" s="193" t="s">
        <v>595</v>
      </c>
      <c r="J53" s="194" t="s">
        <v>554</v>
      </c>
      <c r="K53" s="194" t="s">
        <v>555</v>
      </c>
      <c r="L53" s="195">
        <v>45382</v>
      </c>
      <c r="M53" s="194" t="s">
        <v>556</v>
      </c>
      <c r="N53" s="194" t="s">
        <v>557</v>
      </c>
      <c r="O53" s="195" t="s">
        <v>496</v>
      </c>
      <c r="P53" s="205">
        <v>2184</v>
      </c>
      <c r="Q53" s="24" t="s">
        <v>774</v>
      </c>
      <c r="R53" s="197">
        <v>1</v>
      </c>
      <c r="S53" s="168">
        <v>20.725408000000002</v>
      </c>
      <c r="T53" s="168">
        <v>0</v>
      </c>
      <c r="U53" s="168">
        <f t="shared" si="0"/>
        <v>20.725408000000002</v>
      </c>
      <c r="V53" s="257" t="s">
        <v>776</v>
      </c>
    </row>
    <row r="54" spans="1:22" ht="27.75" customHeight="1" x14ac:dyDescent="0.25">
      <c r="A54" s="190" t="s">
        <v>128</v>
      </c>
      <c r="B54" s="190" t="s">
        <v>485</v>
      </c>
      <c r="C54" s="196" t="s">
        <v>475</v>
      </c>
      <c r="D54" s="191" t="s">
        <v>358</v>
      </c>
      <c r="E54" s="191" t="s">
        <v>472</v>
      </c>
      <c r="F54" s="192" t="s">
        <v>716</v>
      </c>
      <c r="G54" s="23" t="s">
        <v>724</v>
      </c>
      <c r="H54" s="193">
        <v>521401</v>
      </c>
      <c r="I54" s="193" t="s">
        <v>599</v>
      </c>
      <c r="J54" s="194" t="s">
        <v>554</v>
      </c>
      <c r="K54" s="194" t="s">
        <v>555</v>
      </c>
      <c r="L54" s="195">
        <v>45382</v>
      </c>
      <c r="M54" s="194" t="s">
        <v>556</v>
      </c>
      <c r="N54" s="194" t="s">
        <v>557</v>
      </c>
      <c r="O54" s="195" t="s">
        <v>496</v>
      </c>
      <c r="P54" s="205">
        <v>2184</v>
      </c>
      <c r="Q54" s="24" t="s">
        <v>1932</v>
      </c>
      <c r="R54" s="197">
        <v>1</v>
      </c>
      <c r="S54" s="168">
        <v>7.3634840000000006</v>
      </c>
      <c r="T54" s="168">
        <v>0</v>
      </c>
      <c r="U54" s="168">
        <f t="shared" si="0"/>
        <v>7.3634840000000006</v>
      </c>
      <c r="V54" s="257" t="s">
        <v>776</v>
      </c>
    </row>
    <row r="55" spans="1:22" ht="27.75" customHeight="1" x14ac:dyDescent="0.25">
      <c r="A55" s="190" t="s">
        <v>129</v>
      </c>
      <c r="B55" s="190" t="s">
        <v>485</v>
      </c>
      <c r="C55" s="196" t="s">
        <v>475</v>
      </c>
      <c r="D55" s="191" t="s">
        <v>358</v>
      </c>
      <c r="E55" s="191" t="s">
        <v>472</v>
      </c>
      <c r="F55" s="192" t="s">
        <v>716</v>
      </c>
      <c r="G55" s="23" t="s">
        <v>724</v>
      </c>
      <c r="H55" s="193">
        <v>521402</v>
      </c>
      <c r="I55" s="193" t="s">
        <v>583</v>
      </c>
      <c r="J55" s="194" t="s">
        <v>554</v>
      </c>
      <c r="K55" s="194" t="s">
        <v>555</v>
      </c>
      <c r="L55" s="195">
        <v>45382</v>
      </c>
      <c r="M55" s="194" t="s">
        <v>556</v>
      </c>
      <c r="N55" s="194" t="s">
        <v>557</v>
      </c>
      <c r="O55" s="195" t="s">
        <v>496</v>
      </c>
      <c r="P55" s="205">
        <v>2184</v>
      </c>
      <c r="Q55" s="24" t="s">
        <v>745</v>
      </c>
      <c r="R55" s="197">
        <v>1</v>
      </c>
      <c r="S55" s="168">
        <v>7.1528519999999993</v>
      </c>
      <c r="T55" s="168">
        <v>0</v>
      </c>
      <c r="U55" s="168">
        <f t="shared" si="0"/>
        <v>7.1528519999999993</v>
      </c>
      <c r="V55" s="257" t="s">
        <v>776</v>
      </c>
    </row>
    <row r="56" spans="1:22" ht="27.75" customHeight="1" x14ac:dyDescent="0.25">
      <c r="A56" s="190" t="s">
        <v>130</v>
      </c>
      <c r="B56" s="190" t="s">
        <v>485</v>
      </c>
      <c r="C56" s="196" t="s">
        <v>475</v>
      </c>
      <c r="D56" s="191" t="s">
        <v>358</v>
      </c>
      <c r="E56" s="191" t="s">
        <v>472</v>
      </c>
      <c r="F56" s="192" t="s">
        <v>540</v>
      </c>
      <c r="G56" s="23" t="s">
        <v>475</v>
      </c>
      <c r="H56" s="193">
        <v>521101</v>
      </c>
      <c r="I56" s="193" t="s">
        <v>631</v>
      </c>
      <c r="J56" s="194" t="s">
        <v>554</v>
      </c>
      <c r="K56" s="194" t="s">
        <v>555</v>
      </c>
      <c r="L56" s="195">
        <v>45382</v>
      </c>
      <c r="M56" s="194" t="s">
        <v>556</v>
      </c>
      <c r="N56" s="194" t="s">
        <v>557</v>
      </c>
      <c r="O56" s="195" t="s">
        <v>496</v>
      </c>
      <c r="P56" s="205">
        <v>2184</v>
      </c>
      <c r="Q56" s="24" t="s">
        <v>687</v>
      </c>
      <c r="R56" s="197">
        <v>1</v>
      </c>
      <c r="S56" s="168">
        <v>9.5177000000000012E-2</v>
      </c>
      <c r="T56" s="168">
        <v>0</v>
      </c>
      <c r="U56" s="168">
        <f t="shared" si="0"/>
        <v>9.5177000000000012E-2</v>
      </c>
      <c r="V56" s="257" t="s">
        <v>776</v>
      </c>
    </row>
    <row r="57" spans="1:22" ht="27.75" customHeight="1" x14ac:dyDescent="0.25">
      <c r="A57" s="190" t="s">
        <v>131</v>
      </c>
      <c r="B57" s="190" t="s">
        <v>485</v>
      </c>
      <c r="C57" s="196" t="s">
        <v>475</v>
      </c>
      <c r="D57" s="191" t="s">
        <v>358</v>
      </c>
      <c r="E57" s="191" t="s">
        <v>890</v>
      </c>
      <c r="F57" s="192" t="s">
        <v>540</v>
      </c>
      <c r="G57" s="23" t="s">
        <v>475</v>
      </c>
      <c r="H57" s="193">
        <v>521105</v>
      </c>
      <c r="I57" s="193" t="s">
        <v>891</v>
      </c>
      <c r="J57" s="194" t="s">
        <v>554</v>
      </c>
      <c r="K57" s="194" t="s">
        <v>555</v>
      </c>
      <c r="L57" s="195">
        <v>45382</v>
      </c>
      <c r="M57" s="194" t="s">
        <v>556</v>
      </c>
      <c r="N57" s="194" t="s">
        <v>557</v>
      </c>
      <c r="O57" s="195" t="s">
        <v>496</v>
      </c>
      <c r="P57" s="205">
        <v>2184</v>
      </c>
      <c r="Q57" s="24" t="s">
        <v>914</v>
      </c>
      <c r="R57" s="197">
        <v>1</v>
      </c>
      <c r="S57" s="168">
        <v>0.33050600000000002</v>
      </c>
      <c r="T57" s="168">
        <v>0</v>
      </c>
      <c r="U57" s="168">
        <f t="shared" si="0"/>
        <v>0.33050600000000002</v>
      </c>
      <c r="V57" s="257" t="s">
        <v>776</v>
      </c>
    </row>
    <row r="58" spans="1:22" ht="27.75" customHeight="1" x14ac:dyDescent="0.25">
      <c r="A58" s="190" t="s">
        <v>132</v>
      </c>
      <c r="B58" s="190" t="s">
        <v>485</v>
      </c>
      <c r="C58" s="196" t="s">
        <v>475</v>
      </c>
      <c r="D58" s="191" t="s">
        <v>358</v>
      </c>
      <c r="E58" s="191" t="s">
        <v>472</v>
      </c>
      <c r="F58" s="192" t="s">
        <v>540</v>
      </c>
      <c r="G58" s="23" t="s">
        <v>475</v>
      </c>
      <c r="H58" s="193">
        <v>521102</v>
      </c>
      <c r="I58" s="193" t="s">
        <v>587</v>
      </c>
      <c r="J58" s="194" t="s">
        <v>554</v>
      </c>
      <c r="K58" s="194" t="s">
        <v>555</v>
      </c>
      <c r="L58" s="195">
        <v>45382</v>
      </c>
      <c r="M58" s="194" t="s">
        <v>556</v>
      </c>
      <c r="N58" s="194" t="s">
        <v>557</v>
      </c>
      <c r="O58" s="195" t="s">
        <v>496</v>
      </c>
      <c r="P58" s="205">
        <v>2184</v>
      </c>
      <c r="Q58" s="24" t="s">
        <v>1933</v>
      </c>
      <c r="R58" s="197">
        <v>1</v>
      </c>
      <c r="S58" s="168">
        <v>10.576982000000001</v>
      </c>
      <c r="T58" s="168">
        <v>0</v>
      </c>
      <c r="U58" s="168">
        <f t="shared" si="0"/>
        <v>10.576982000000001</v>
      </c>
      <c r="V58" s="257" t="s">
        <v>776</v>
      </c>
    </row>
    <row r="59" spans="1:22" ht="27.75" customHeight="1" x14ac:dyDescent="0.25">
      <c r="A59" s="190" t="s">
        <v>133</v>
      </c>
      <c r="B59" s="190" t="s">
        <v>485</v>
      </c>
      <c r="C59" s="196" t="s">
        <v>475</v>
      </c>
      <c r="D59" s="191" t="s">
        <v>358</v>
      </c>
      <c r="E59" s="191" t="s">
        <v>472</v>
      </c>
      <c r="F59" s="192" t="s">
        <v>540</v>
      </c>
      <c r="G59" s="23" t="s">
        <v>475</v>
      </c>
      <c r="H59" s="193">
        <v>521103</v>
      </c>
      <c r="I59" s="193" t="s">
        <v>588</v>
      </c>
      <c r="J59" s="194" t="s">
        <v>554</v>
      </c>
      <c r="K59" s="194" t="s">
        <v>555</v>
      </c>
      <c r="L59" s="195">
        <v>45382</v>
      </c>
      <c r="M59" s="194" t="s">
        <v>556</v>
      </c>
      <c r="N59" s="194" t="s">
        <v>557</v>
      </c>
      <c r="O59" s="195" t="s">
        <v>496</v>
      </c>
      <c r="P59" s="205">
        <v>2184</v>
      </c>
      <c r="Q59" s="24" t="s">
        <v>659</v>
      </c>
      <c r="R59" s="197">
        <v>1</v>
      </c>
      <c r="S59" s="168">
        <v>10.674047000000002</v>
      </c>
      <c r="T59" s="168">
        <v>0</v>
      </c>
      <c r="U59" s="168">
        <f t="shared" si="0"/>
        <v>10.674047000000002</v>
      </c>
      <c r="V59" s="257" t="s">
        <v>776</v>
      </c>
    </row>
    <row r="60" spans="1:22" ht="27.75" customHeight="1" x14ac:dyDescent="0.25">
      <c r="A60" s="190" t="s">
        <v>134</v>
      </c>
      <c r="B60" s="190" t="s">
        <v>485</v>
      </c>
      <c r="C60" s="196" t="s">
        <v>475</v>
      </c>
      <c r="D60" s="191" t="s">
        <v>358</v>
      </c>
      <c r="E60" s="191" t="s">
        <v>472</v>
      </c>
      <c r="F60" s="192" t="s">
        <v>540</v>
      </c>
      <c r="G60" s="23" t="s">
        <v>475</v>
      </c>
      <c r="H60" s="193">
        <v>521104</v>
      </c>
      <c r="I60" s="193" t="s">
        <v>595</v>
      </c>
      <c r="J60" s="194" t="s">
        <v>554</v>
      </c>
      <c r="K60" s="194" t="s">
        <v>555</v>
      </c>
      <c r="L60" s="195">
        <v>45382</v>
      </c>
      <c r="M60" s="194" t="s">
        <v>556</v>
      </c>
      <c r="N60" s="194" t="s">
        <v>557</v>
      </c>
      <c r="O60" s="195" t="s">
        <v>496</v>
      </c>
      <c r="P60" s="205">
        <v>2184</v>
      </c>
      <c r="Q60" s="24" t="s">
        <v>663</v>
      </c>
      <c r="R60" s="197">
        <v>1</v>
      </c>
      <c r="S60" s="168">
        <v>11.217449999999999</v>
      </c>
      <c r="T60" s="168">
        <v>0</v>
      </c>
      <c r="U60" s="168">
        <f t="shared" si="0"/>
        <v>11.217449999999999</v>
      </c>
      <c r="V60" s="257" t="s">
        <v>776</v>
      </c>
    </row>
    <row r="61" spans="1:22" ht="27.75" customHeight="1" x14ac:dyDescent="0.25">
      <c r="A61" s="190" t="s">
        <v>135</v>
      </c>
      <c r="B61" s="190" t="s">
        <v>485</v>
      </c>
      <c r="C61" s="196" t="s">
        <v>475</v>
      </c>
      <c r="D61" s="191" t="s">
        <v>358</v>
      </c>
      <c r="E61" s="191" t="s">
        <v>472</v>
      </c>
      <c r="F61" s="192" t="s">
        <v>717</v>
      </c>
      <c r="G61" s="23" t="s">
        <v>795</v>
      </c>
      <c r="H61" s="193">
        <v>521201</v>
      </c>
      <c r="I61" s="193" t="s">
        <v>592</v>
      </c>
      <c r="J61" s="194" t="s">
        <v>554</v>
      </c>
      <c r="K61" s="194" t="s">
        <v>555</v>
      </c>
      <c r="L61" s="195">
        <v>45382</v>
      </c>
      <c r="M61" s="194" t="s">
        <v>556</v>
      </c>
      <c r="N61" s="194" t="s">
        <v>557</v>
      </c>
      <c r="O61" s="195" t="s">
        <v>496</v>
      </c>
      <c r="P61" s="205">
        <v>2184</v>
      </c>
      <c r="Q61" s="24" t="s">
        <v>750</v>
      </c>
      <c r="R61" s="197">
        <v>1</v>
      </c>
      <c r="S61" s="168">
        <v>11.377722</v>
      </c>
      <c r="T61" s="168">
        <v>0</v>
      </c>
      <c r="U61" s="168">
        <f t="shared" si="0"/>
        <v>11.377722</v>
      </c>
      <c r="V61" s="257" t="s">
        <v>776</v>
      </c>
    </row>
    <row r="62" spans="1:22" ht="27.75" customHeight="1" x14ac:dyDescent="0.25">
      <c r="A62" s="190" t="s">
        <v>136</v>
      </c>
      <c r="B62" s="190" t="s">
        <v>485</v>
      </c>
      <c r="C62" s="196" t="s">
        <v>475</v>
      </c>
      <c r="D62" s="191" t="s">
        <v>358</v>
      </c>
      <c r="E62" s="191" t="s">
        <v>472</v>
      </c>
      <c r="F62" s="192" t="s">
        <v>717</v>
      </c>
      <c r="G62" s="23" t="s">
        <v>795</v>
      </c>
      <c r="H62" s="193">
        <v>521202</v>
      </c>
      <c r="I62" s="193" t="s">
        <v>588</v>
      </c>
      <c r="J62" s="194" t="s">
        <v>554</v>
      </c>
      <c r="K62" s="194" t="s">
        <v>555</v>
      </c>
      <c r="L62" s="195">
        <v>45382</v>
      </c>
      <c r="M62" s="194" t="s">
        <v>556</v>
      </c>
      <c r="N62" s="194" t="s">
        <v>557</v>
      </c>
      <c r="O62" s="195" t="s">
        <v>496</v>
      </c>
      <c r="P62" s="205">
        <v>2184</v>
      </c>
      <c r="Q62" s="24" t="s">
        <v>751</v>
      </c>
      <c r="R62" s="197">
        <v>1</v>
      </c>
      <c r="S62" s="168">
        <v>17.874405000000003</v>
      </c>
      <c r="T62" s="168">
        <v>0</v>
      </c>
      <c r="U62" s="168">
        <f t="shared" si="0"/>
        <v>17.874405000000003</v>
      </c>
      <c r="V62" s="257" t="s">
        <v>776</v>
      </c>
    </row>
    <row r="63" spans="1:22" ht="27.75" customHeight="1" x14ac:dyDescent="0.25">
      <c r="A63" s="190" t="s">
        <v>137</v>
      </c>
      <c r="B63" s="190" t="s">
        <v>485</v>
      </c>
      <c r="C63" s="196" t="s">
        <v>475</v>
      </c>
      <c r="D63" s="191" t="s">
        <v>358</v>
      </c>
      <c r="E63" s="191" t="s">
        <v>545</v>
      </c>
      <c r="F63" s="192" t="s">
        <v>544</v>
      </c>
      <c r="G63" s="23" t="s">
        <v>703</v>
      </c>
      <c r="H63" s="193">
        <v>523201</v>
      </c>
      <c r="I63" s="193" t="s">
        <v>599</v>
      </c>
      <c r="J63" s="194" t="s">
        <v>554</v>
      </c>
      <c r="K63" s="194" t="s">
        <v>555</v>
      </c>
      <c r="L63" s="195">
        <v>45382</v>
      </c>
      <c r="M63" s="194" t="s">
        <v>556</v>
      </c>
      <c r="N63" s="194" t="s">
        <v>557</v>
      </c>
      <c r="O63" s="195" t="s">
        <v>496</v>
      </c>
      <c r="P63" s="205">
        <v>2184</v>
      </c>
      <c r="Q63" s="24" t="s">
        <v>765</v>
      </c>
      <c r="R63" s="197">
        <v>1</v>
      </c>
      <c r="S63" s="168">
        <v>6.6875049999999998</v>
      </c>
      <c r="T63" s="168">
        <v>0</v>
      </c>
      <c r="U63" s="168">
        <f t="shared" si="0"/>
        <v>6.6875049999999998</v>
      </c>
      <c r="V63" s="257" t="s">
        <v>776</v>
      </c>
    </row>
    <row r="64" spans="1:22" ht="27.75" customHeight="1" x14ac:dyDescent="0.25">
      <c r="A64" s="190" t="s">
        <v>138</v>
      </c>
      <c r="B64" s="190" t="s">
        <v>485</v>
      </c>
      <c r="C64" s="196" t="s">
        <v>475</v>
      </c>
      <c r="D64" s="191" t="s">
        <v>358</v>
      </c>
      <c r="E64" s="191" t="s">
        <v>545</v>
      </c>
      <c r="F64" s="192" t="s">
        <v>544</v>
      </c>
      <c r="G64" s="23" t="s">
        <v>703</v>
      </c>
      <c r="H64" s="193">
        <v>523202</v>
      </c>
      <c r="I64" s="193" t="s">
        <v>583</v>
      </c>
      <c r="J64" s="194" t="s">
        <v>554</v>
      </c>
      <c r="K64" s="194" t="s">
        <v>555</v>
      </c>
      <c r="L64" s="195">
        <v>45382</v>
      </c>
      <c r="M64" s="194" t="s">
        <v>556</v>
      </c>
      <c r="N64" s="194" t="s">
        <v>557</v>
      </c>
      <c r="O64" s="195" t="s">
        <v>496</v>
      </c>
      <c r="P64" s="205">
        <v>2184</v>
      </c>
      <c r="Q64" s="24" t="s">
        <v>766</v>
      </c>
      <c r="R64" s="197">
        <v>1</v>
      </c>
      <c r="S64" s="168">
        <v>6.6033720000000002</v>
      </c>
      <c r="T64" s="168">
        <v>0</v>
      </c>
      <c r="U64" s="168">
        <f t="shared" si="0"/>
        <v>6.6033720000000002</v>
      </c>
      <c r="V64" s="257" t="s">
        <v>776</v>
      </c>
    </row>
    <row r="65" spans="1:22" ht="27.75" customHeight="1" x14ac:dyDescent="0.25">
      <c r="A65" s="190" t="s">
        <v>139</v>
      </c>
      <c r="B65" s="190" t="s">
        <v>485</v>
      </c>
      <c r="C65" s="196" t="s">
        <v>475</v>
      </c>
      <c r="D65" s="191" t="s">
        <v>358</v>
      </c>
      <c r="E65" s="191" t="s">
        <v>545</v>
      </c>
      <c r="F65" s="192" t="s">
        <v>544</v>
      </c>
      <c r="G65" s="23" t="s">
        <v>703</v>
      </c>
      <c r="H65" s="193">
        <v>523203</v>
      </c>
      <c r="I65" s="193" t="s">
        <v>600</v>
      </c>
      <c r="J65" s="194" t="s">
        <v>554</v>
      </c>
      <c r="K65" s="194" t="s">
        <v>555</v>
      </c>
      <c r="L65" s="195">
        <v>45382</v>
      </c>
      <c r="M65" s="194" t="s">
        <v>556</v>
      </c>
      <c r="N65" s="194" t="s">
        <v>557</v>
      </c>
      <c r="O65" s="195" t="s">
        <v>496</v>
      </c>
      <c r="P65" s="205">
        <v>2184</v>
      </c>
      <c r="Q65" s="24" t="s">
        <v>665</v>
      </c>
      <c r="R65" s="197">
        <v>1</v>
      </c>
      <c r="S65" s="168">
        <v>10.598548000000001</v>
      </c>
      <c r="T65" s="168">
        <v>0</v>
      </c>
      <c r="U65" s="168">
        <f t="shared" si="0"/>
        <v>10.598548000000001</v>
      </c>
      <c r="V65" s="257" t="s">
        <v>776</v>
      </c>
    </row>
    <row r="66" spans="1:22" ht="27.75" customHeight="1" x14ac:dyDescent="0.25">
      <c r="A66" s="190" t="s">
        <v>140</v>
      </c>
      <c r="B66" s="190" t="s">
        <v>485</v>
      </c>
      <c r="C66" s="196" t="s">
        <v>475</v>
      </c>
      <c r="D66" s="191" t="s">
        <v>358</v>
      </c>
      <c r="E66" s="191" t="s">
        <v>545</v>
      </c>
      <c r="F66" s="192" t="s">
        <v>539</v>
      </c>
      <c r="G66" s="23" t="s">
        <v>730</v>
      </c>
      <c r="H66" s="193">
        <v>523101</v>
      </c>
      <c r="I66" s="193" t="s">
        <v>592</v>
      </c>
      <c r="J66" s="194" t="s">
        <v>554</v>
      </c>
      <c r="K66" s="194" t="s">
        <v>555</v>
      </c>
      <c r="L66" s="195">
        <v>45382</v>
      </c>
      <c r="M66" s="194" t="s">
        <v>556</v>
      </c>
      <c r="N66" s="194" t="s">
        <v>557</v>
      </c>
      <c r="O66" s="195" t="s">
        <v>496</v>
      </c>
      <c r="P66" s="205">
        <v>2184</v>
      </c>
      <c r="Q66" s="24" t="s">
        <v>1934</v>
      </c>
      <c r="R66" s="197">
        <v>1</v>
      </c>
      <c r="S66" s="168">
        <v>9.4746300000000012</v>
      </c>
      <c r="T66" s="168">
        <v>0</v>
      </c>
      <c r="U66" s="168">
        <f t="shared" si="0"/>
        <v>9.4746300000000012</v>
      </c>
      <c r="V66" s="257" t="s">
        <v>776</v>
      </c>
    </row>
    <row r="67" spans="1:22" ht="27.75" customHeight="1" x14ac:dyDescent="0.25">
      <c r="A67" s="190" t="s">
        <v>141</v>
      </c>
      <c r="B67" s="190" t="s">
        <v>485</v>
      </c>
      <c r="C67" s="196" t="s">
        <v>475</v>
      </c>
      <c r="D67" s="191" t="s">
        <v>358</v>
      </c>
      <c r="E67" s="191" t="s">
        <v>545</v>
      </c>
      <c r="F67" s="192" t="s">
        <v>539</v>
      </c>
      <c r="G67" s="23" t="s">
        <v>730</v>
      </c>
      <c r="H67" s="193">
        <v>523102</v>
      </c>
      <c r="I67" s="193" t="s">
        <v>583</v>
      </c>
      <c r="J67" s="194" t="s">
        <v>554</v>
      </c>
      <c r="K67" s="194" t="s">
        <v>555</v>
      </c>
      <c r="L67" s="195">
        <v>45382</v>
      </c>
      <c r="M67" s="194" t="s">
        <v>556</v>
      </c>
      <c r="N67" s="194" t="s">
        <v>557</v>
      </c>
      <c r="O67" s="195" t="s">
        <v>496</v>
      </c>
      <c r="P67" s="205">
        <v>2184</v>
      </c>
      <c r="Q67" s="24" t="s">
        <v>1935</v>
      </c>
      <c r="R67" s="197">
        <v>1</v>
      </c>
      <c r="S67" s="168">
        <v>5.9535830000000001</v>
      </c>
      <c r="T67" s="168">
        <v>0</v>
      </c>
      <c r="U67" s="168">
        <f t="shared" si="0"/>
        <v>5.9535830000000001</v>
      </c>
      <c r="V67" s="257" t="s">
        <v>776</v>
      </c>
    </row>
    <row r="68" spans="1:22" ht="27.75" customHeight="1" x14ac:dyDescent="0.25">
      <c r="A68" s="190" t="s">
        <v>142</v>
      </c>
      <c r="B68" s="190" t="s">
        <v>485</v>
      </c>
      <c r="C68" s="196" t="s">
        <v>475</v>
      </c>
      <c r="D68" s="191" t="s">
        <v>358</v>
      </c>
      <c r="E68" s="191" t="s">
        <v>545</v>
      </c>
      <c r="F68" s="192" t="s">
        <v>539</v>
      </c>
      <c r="G68" s="23" t="s">
        <v>730</v>
      </c>
      <c r="H68" s="193">
        <v>523103</v>
      </c>
      <c r="I68" s="193" t="s">
        <v>593</v>
      </c>
      <c r="J68" s="194" t="s">
        <v>554</v>
      </c>
      <c r="K68" s="194" t="s">
        <v>555</v>
      </c>
      <c r="L68" s="195">
        <v>45382</v>
      </c>
      <c r="M68" s="194" t="s">
        <v>556</v>
      </c>
      <c r="N68" s="194" t="s">
        <v>557</v>
      </c>
      <c r="O68" s="195" t="s">
        <v>496</v>
      </c>
      <c r="P68" s="205">
        <v>2184</v>
      </c>
      <c r="Q68" s="24" t="s">
        <v>1936</v>
      </c>
      <c r="R68" s="197">
        <v>1</v>
      </c>
      <c r="S68" s="168">
        <v>9.3100629999999995</v>
      </c>
      <c r="T68" s="168">
        <v>0</v>
      </c>
      <c r="U68" s="168">
        <f t="shared" si="0"/>
        <v>9.3100629999999995</v>
      </c>
      <c r="V68" s="257" t="s">
        <v>776</v>
      </c>
    </row>
    <row r="69" spans="1:22" ht="27.75" customHeight="1" x14ac:dyDescent="0.25">
      <c r="A69" s="190" t="s">
        <v>143</v>
      </c>
      <c r="B69" s="190" t="s">
        <v>485</v>
      </c>
      <c r="C69" s="196" t="s">
        <v>475</v>
      </c>
      <c r="D69" s="191" t="s">
        <v>358</v>
      </c>
      <c r="E69" s="191" t="s">
        <v>476</v>
      </c>
      <c r="F69" s="192" t="s">
        <v>723</v>
      </c>
      <c r="G69" s="23" t="s">
        <v>733</v>
      </c>
      <c r="H69" s="193">
        <v>522101</v>
      </c>
      <c r="I69" s="193" t="s">
        <v>587</v>
      </c>
      <c r="J69" s="194" t="s">
        <v>554</v>
      </c>
      <c r="K69" s="194" t="s">
        <v>555</v>
      </c>
      <c r="L69" s="195">
        <v>45382</v>
      </c>
      <c r="M69" s="194" t="s">
        <v>556</v>
      </c>
      <c r="N69" s="194" t="s">
        <v>557</v>
      </c>
      <c r="O69" s="195" t="s">
        <v>496</v>
      </c>
      <c r="P69" s="205">
        <v>2184</v>
      </c>
      <c r="Q69" s="24" t="s">
        <v>932</v>
      </c>
      <c r="R69" s="197">
        <v>1</v>
      </c>
      <c r="S69" s="168">
        <v>9.3857499999999998</v>
      </c>
      <c r="T69" s="168">
        <v>0</v>
      </c>
      <c r="U69" s="168">
        <f t="shared" si="0"/>
        <v>9.3857499999999998</v>
      </c>
      <c r="V69" s="257" t="s">
        <v>776</v>
      </c>
    </row>
    <row r="70" spans="1:22" ht="27.75" customHeight="1" x14ac:dyDescent="0.25">
      <c r="A70" s="190" t="s">
        <v>144</v>
      </c>
      <c r="B70" s="190" t="s">
        <v>485</v>
      </c>
      <c r="C70" s="196" t="s">
        <v>475</v>
      </c>
      <c r="D70" s="191" t="s">
        <v>358</v>
      </c>
      <c r="E70" s="191" t="s">
        <v>476</v>
      </c>
      <c r="F70" s="192" t="s">
        <v>723</v>
      </c>
      <c r="G70" s="23" t="s">
        <v>733</v>
      </c>
      <c r="H70" s="193">
        <v>522102</v>
      </c>
      <c r="I70" s="193" t="s">
        <v>588</v>
      </c>
      <c r="J70" s="194" t="s">
        <v>554</v>
      </c>
      <c r="K70" s="194" t="s">
        <v>555</v>
      </c>
      <c r="L70" s="195">
        <v>45382</v>
      </c>
      <c r="M70" s="194" t="s">
        <v>556</v>
      </c>
      <c r="N70" s="194" t="s">
        <v>557</v>
      </c>
      <c r="O70" s="195" t="s">
        <v>496</v>
      </c>
      <c r="P70" s="205">
        <v>2184</v>
      </c>
      <c r="Q70" s="24" t="s">
        <v>915</v>
      </c>
      <c r="R70" s="197">
        <v>1</v>
      </c>
      <c r="S70" s="168">
        <v>8.2567140000000006</v>
      </c>
      <c r="T70" s="168">
        <v>0</v>
      </c>
      <c r="U70" s="168">
        <f t="shared" si="0"/>
        <v>8.2567140000000006</v>
      </c>
      <c r="V70" s="257" t="s">
        <v>776</v>
      </c>
    </row>
    <row r="71" spans="1:22" ht="27.75" customHeight="1" x14ac:dyDescent="0.25">
      <c r="A71" s="190" t="s">
        <v>145</v>
      </c>
      <c r="B71" s="190" t="s">
        <v>485</v>
      </c>
      <c r="C71" s="196" t="s">
        <v>525</v>
      </c>
      <c r="D71" s="191" t="s">
        <v>358</v>
      </c>
      <c r="E71" s="191" t="s">
        <v>714</v>
      </c>
      <c r="F71" s="192" t="s">
        <v>527</v>
      </c>
      <c r="G71" s="23" t="s">
        <v>699</v>
      </c>
      <c r="H71" s="193">
        <v>422201</v>
      </c>
      <c r="I71" s="193" t="s">
        <v>597</v>
      </c>
      <c r="J71" s="194" t="s">
        <v>554</v>
      </c>
      <c r="K71" s="194" t="s">
        <v>555</v>
      </c>
      <c r="L71" s="195">
        <v>45382</v>
      </c>
      <c r="M71" s="194" t="s">
        <v>556</v>
      </c>
      <c r="N71" s="194" t="s">
        <v>557</v>
      </c>
      <c r="O71" s="195" t="s">
        <v>496</v>
      </c>
      <c r="P71" s="205">
        <v>2184</v>
      </c>
      <c r="Q71" s="24" t="s">
        <v>658</v>
      </c>
      <c r="R71" s="197">
        <v>1</v>
      </c>
      <c r="S71" s="168">
        <v>12.46894</v>
      </c>
      <c r="T71" s="168">
        <v>0</v>
      </c>
      <c r="U71" s="168">
        <f t="shared" si="0"/>
        <v>12.46894</v>
      </c>
      <c r="V71" s="257" t="s">
        <v>776</v>
      </c>
    </row>
    <row r="72" spans="1:22" ht="27.75" customHeight="1" x14ac:dyDescent="0.25">
      <c r="A72" s="190" t="s">
        <v>146</v>
      </c>
      <c r="B72" s="190" t="s">
        <v>485</v>
      </c>
      <c r="C72" s="196" t="s">
        <v>525</v>
      </c>
      <c r="D72" s="191" t="s">
        <v>711</v>
      </c>
      <c r="E72" s="191" t="s">
        <v>526</v>
      </c>
      <c r="F72" s="192" t="s">
        <v>549</v>
      </c>
      <c r="G72" s="23" t="s">
        <v>474</v>
      </c>
      <c r="H72" s="193">
        <v>421501</v>
      </c>
      <c r="I72" s="193" t="s">
        <v>615</v>
      </c>
      <c r="J72" s="194" t="s">
        <v>554</v>
      </c>
      <c r="K72" s="194" t="s">
        <v>555</v>
      </c>
      <c r="L72" s="195">
        <v>45382</v>
      </c>
      <c r="M72" s="194" t="s">
        <v>556</v>
      </c>
      <c r="N72" s="194" t="s">
        <v>557</v>
      </c>
      <c r="O72" s="195" t="s">
        <v>496</v>
      </c>
      <c r="P72" s="205">
        <v>2184</v>
      </c>
      <c r="Q72" s="24" t="s">
        <v>677</v>
      </c>
      <c r="R72" s="197">
        <v>1</v>
      </c>
      <c r="S72" s="168">
        <v>7.373742</v>
      </c>
      <c r="T72" s="168">
        <v>0</v>
      </c>
      <c r="U72" s="168">
        <f t="shared" si="0"/>
        <v>7.373742</v>
      </c>
      <c r="V72" s="257" t="s">
        <v>776</v>
      </c>
    </row>
    <row r="73" spans="1:22" ht="27.75" customHeight="1" x14ac:dyDescent="0.25">
      <c r="A73" s="190" t="s">
        <v>147</v>
      </c>
      <c r="B73" s="190" t="s">
        <v>485</v>
      </c>
      <c r="C73" s="196" t="s">
        <v>525</v>
      </c>
      <c r="D73" s="191" t="s">
        <v>711</v>
      </c>
      <c r="E73" s="191" t="s">
        <v>526</v>
      </c>
      <c r="F73" s="192" t="s">
        <v>549</v>
      </c>
      <c r="G73" s="23" t="s">
        <v>474</v>
      </c>
      <c r="H73" s="193">
        <v>421502</v>
      </c>
      <c r="I73" s="193" t="s">
        <v>614</v>
      </c>
      <c r="J73" s="194" t="s">
        <v>554</v>
      </c>
      <c r="K73" s="194" t="s">
        <v>555</v>
      </c>
      <c r="L73" s="195">
        <v>45382</v>
      </c>
      <c r="M73" s="194" t="s">
        <v>556</v>
      </c>
      <c r="N73" s="194" t="s">
        <v>557</v>
      </c>
      <c r="O73" s="195" t="s">
        <v>496</v>
      </c>
      <c r="P73" s="205">
        <v>2184</v>
      </c>
      <c r="Q73" s="24" t="s">
        <v>676</v>
      </c>
      <c r="R73" s="197">
        <v>1</v>
      </c>
      <c r="S73" s="168">
        <v>17.661122000000002</v>
      </c>
      <c r="T73" s="168">
        <v>0</v>
      </c>
      <c r="U73" s="168">
        <f t="shared" si="0"/>
        <v>17.661122000000002</v>
      </c>
      <c r="V73" s="257" t="s">
        <v>776</v>
      </c>
    </row>
    <row r="74" spans="1:22" ht="27.75" customHeight="1" x14ac:dyDescent="0.25">
      <c r="A74" s="190" t="s">
        <v>148</v>
      </c>
      <c r="B74" s="190" t="s">
        <v>485</v>
      </c>
      <c r="C74" s="196" t="s">
        <v>525</v>
      </c>
      <c r="D74" s="191" t="s">
        <v>711</v>
      </c>
      <c r="E74" s="191" t="s">
        <v>526</v>
      </c>
      <c r="F74" s="192" t="s">
        <v>527</v>
      </c>
      <c r="G74" s="23" t="s">
        <v>474</v>
      </c>
      <c r="H74" s="193">
        <v>422202</v>
      </c>
      <c r="I74" s="193" t="s">
        <v>553</v>
      </c>
      <c r="J74" s="194" t="s">
        <v>554</v>
      </c>
      <c r="K74" s="194" t="s">
        <v>555</v>
      </c>
      <c r="L74" s="195">
        <v>45382</v>
      </c>
      <c r="M74" s="194" t="s">
        <v>556</v>
      </c>
      <c r="N74" s="194" t="s">
        <v>557</v>
      </c>
      <c r="O74" s="195" t="s">
        <v>496</v>
      </c>
      <c r="P74" s="205">
        <v>2184</v>
      </c>
      <c r="Q74" s="24" t="s">
        <v>632</v>
      </c>
      <c r="R74" s="197">
        <v>1</v>
      </c>
      <c r="S74" s="168">
        <v>11.61467</v>
      </c>
      <c r="T74" s="168">
        <v>0</v>
      </c>
      <c r="U74" s="168">
        <f t="shared" si="0"/>
        <v>11.61467</v>
      </c>
      <c r="V74" s="257" t="s">
        <v>776</v>
      </c>
    </row>
    <row r="75" spans="1:22" ht="27.75" customHeight="1" x14ac:dyDescent="0.25">
      <c r="A75" s="190" t="s">
        <v>149</v>
      </c>
      <c r="B75" s="190" t="s">
        <v>485</v>
      </c>
      <c r="C75" s="196" t="s">
        <v>525</v>
      </c>
      <c r="D75" s="191" t="s">
        <v>711</v>
      </c>
      <c r="E75" s="191" t="s">
        <v>526</v>
      </c>
      <c r="F75" s="192" t="s">
        <v>527</v>
      </c>
      <c r="G75" s="23" t="s">
        <v>474</v>
      </c>
      <c r="H75" s="193">
        <v>422203</v>
      </c>
      <c r="I75" s="193" t="s">
        <v>559</v>
      </c>
      <c r="J75" s="194" t="s">
        <v>554</v>
      </c>
      <c r="K75" s="194" t="s">
        <v>555</v>
      </c>
      <c r="L75" s="195">
        <v>45382</v>
      </c>
      <c r="M75" s="194" t="s">
        <v>556</v>
      </c>
      <c r="N75" s="194" t="s">
        <v>557</v>
      </c>
      <c r="O75" s="195" t="s">
        <v>496</v>
      </c>
      <c r="P75" s="205">
        <v>2184</v>
      </c>
      <c r="Q75" s="24" t="s">
        <v>1920</v>
      </c>
      <c r="R75" s="197">
        <v>1</v>
      </c>
      <c r="S75" s="168">
        <v>2.0539999999999999E-2</v>
      </c>
      <c r="T75" s="168">
        <v>0</v>
      </c>
      <c r="U75" s="168">
        <f t="shared" si="0"/>
        <v>2.0539999999999999E-2</v>
      </c>
      <c r="V75" s="257" t="s">
        <v>776</v>
      </c>
    </row>
    <row r="76" spans="1:22" ht="27.75" customHeight="1" x14ac:dyDescent="0.25">
      <c r="A76" s="190" t="s">
        <v>150</v>
      </c>
      <c r="B76" s="190" t="s">
        <v>485</v>
      </c>
      <c r="C76" s="196" t="s">
        <v>525</v>
      </c>
      <c r="D76" s="191" t="s">
        <v>711</v>
      </c>
      <c r="E76" s="191" t="s">
        <v>526</v>
      </c>
      <c r="F76" s="192" t="s">
        <v>528</v>
      </c>
      <c r="G76" s="23" t="s">
        <v>474</v>
      </c>
      <c r="H76" s="193">
        <v>421101</v>
      </c>
      <c r="I76" s="193" t="s">
        <v>558</v>
      </c>
      <c r="J76" s="194" t="s">
        <v>554</v>
      </c>
      <c r="K76" s="194" t="s">
        <v>555</v>
      </c>
      <c r="L76" s="195">
        <v>45382</v>
      </c>
      <c r="M76" s="194" t="s">
        <v>556</v>
      </c>
      <c r="N76" s="194" t="s">
        <v>557</v>
      </c>
      <c r="O76" s="195" t="s">
        <v>496</v>
      </c>
      <c r="P76" s="205">
        <v>2184</v>
      </c>
      <c r="Q76" s="24" t="s">
        <v>633</v>
      </c>
      <c r="R76" s="197">
        <v>1</v>
      </c>
      <c r="S76" s="168">
        <v>16.13861</v>
      </c>
      <c r="T76" s="168">
        <v>0</v>
      </c>
      <c r="U76" s="168">
        <f t="shared" si="0"/>
        <v>16.13861</v>
      </c>
      <c r="V76" s="257" t="s">
        <v>776</v>
      </c>
    </row>
    <row r="77" spans="1:22" ht="27.75" customHeight="1" x14ac:dyDescent="0.25">
      <c r="A77" s="190" t="s">
        <v>151</v>
      </c>
      <c r="B77" s="190" t="s">
        <v>485</v>
      </c>
      <c r="C77" s="196" t="s">
        <v>525</v>
      </c>
      <c r="D77" s="191" t="s">
        <v>358</v>
      </c>
      <c r="E77" s="191" t="s">
        <v>526</v>
      </c>
      <c r="F77" s="192" t="s">
        <v>528</v>
      </c>
      <c r="G77" s="23" t="s">
        <v>474</v>
      </c>
      <c r="H77" s="193">
        <v>421102</v>
      </c>
      <c r="I77" s="193" t="s">
        <v>582</v>
      </c>
      <c r="J77" s="194" t="s">
        <v>554</v>
      </c>
      <c r="K77" s="194" t="s">
        <v>555</v>
      </c>
      <c r="L77" s="195">
        <v>45382</v>
      </c>
      <c r="M77" s="194" t="s">
        <v>556</v>
      </c>
      <c r="N77" s="194" t="s">
        <v>557</v>
      </c>
      <c r="O77" s="195" t="s">
        <v>496</v>
      </c>
      <c r="P77" s="205">
        <v>2184</v>
      </c>
      <c r="Q77" s="24" t="s">
        <v>1921</v>
      </c>
      <c r="R77" s="197">
        <v>1</v>
      </c>
      <c r="S77" s="168">
        <v>24.711089999999999</v>
      </c>
      <c r="T77" s="168">
        <v>0</v>
      </c>
      <c r="U77" s="168">
        <f t="shared" si="0"/>
        <v>24.711089999999999</v>
      </c>
      <c r="V77" s="257" t="s">
        <v>776</v>
      </c>
    </row>
    <row r="78" spans="1:22" ht="27.75" customHeight="1" x14ac:dyDescent="0.25">
      <c r="A78" s="190" t="s">
        <v>152</v>
      </c>
      <c r="B78" s="190" t="s">
        <v>485</v>
      </c>
      <c r="C78" s="196" t="s">
        <v>525</v>
      </c>
      <c r="D78" s="191" t="s">
        <v>358</v>
      </c>
      <c r="E78" s="191" t="s">
        <v>526</v>
      </c>
      <c r="F78" s="192" t="s">
        <v>528</v>
      </c>
      <c r="G78" s="23" t="s">
        <v>474</v>
      </c>
      <c r="H78" s="193">
        <v>421103</v>
      </c>
      <c r="I78" s="193" t="s">
        <v>596</v>
      </c>
      <c r="J78" s="194" t="s">
        <v>554</v>
      </c>
      <c r="K78" s="194" t="s">
        <v>555</v>
      </c>
      <c r="L78" s="195">
        <v>45382</v>
      </c>
      <c r="M78" s="194" t="s">
        <v>556</v>
      </c>
      <c r="N78" s="194" t="s">
        <v>557</v>
      </c>
      <c r="O78" s="195" t="s">
        <v>496</v>
      </c>
      <c r="P78" s="205">
        <v>2184</v>
      </c>
      <c r="Q78" s="24" t="s">
        <v>1922</v>
      </c>
      <c r="R78" s="197">
        <v>1</v>
      </c>
      <c r="S78" s="168">
        <v>24.695039999999999</v>
      </c>
      <c r="T78" s="168">
        <v>0</v>
      </c>
      <c r="U78" s="168">
        <f t="shared" si="0"/>
        <v>24.695039999999999</v>
      </c>
      <c r="V78" s="257" t="s">
        <v>776</v>
      </c>
    </row>
    <row r="79" spans="1:22" ht="27.75" customHeight="1" x14ac:dyDescent="0.25">
      <c r="A79" s="190" t="s">
        <v>153</v>
      </c>
      <c r="B79" s="190" t="s">
        <v>485</v>
      </c>
      <c r="C79" s="196" t="s">
        <v>525</v>
      </c>
      <c r="D79" s="191" t="s">
        <v>358</v>
      </c>
      <c r="E79" s="191" t="s">
        <v>526</v>
      </c>
      <c r="F79" s="192" t="s">
        <v>528</v>
      </c>
      <c r="G79" s="23" t="s">
        <v>474</v>
      </c>
      <c r="H79" s="193">
        <v>421104</v>
      </c>
      <c r="I79" s="193" t="s">
        <v>584</v>
      </c>
      <c r="J79" s="194" t="s">
        <v>554</v>
      </c>
      <c r="K79" s="194" t="s">
        <v>555</v>
      </c>
      <c r="L79" s="195">
        <v>45382</v>
      </c>
      <c r="M79" s="194" t="s">
        <v>556</v>
      </c>
      <c r="N79" s="194" t="s">
        <v>557</v>
      </c>
      <c r="O79" s="195" t="s">
        <v>496</v>
      </c>
      <c r="P79" s="205">
        <v>2184</v>
      </c>
      <c r="Q79" s="24" t="s">
        <v>655</v>
      </c>
      <c r="R79" s="197">
        <v>1</v>
      </c>
      <c r="S79" s="168">
        <v>24.092030000000001</v>
      </c>
      <c r="T79" s="168">
        <v>0</v>
      </c>
      <c r="U79" s="168">
        <f t="shared" si="0"/>
        <v>24.092030000000001</v>
      </c>
      <c r="V79" s="257" t="s">
        <v>776</v>
      </c>
    </row>
    <row r="80" spans="1:22" ht="27.75" customHeight="1" x14ac:dyDescent="0.25">
      <c r="A80" s="190" t="s">
        <v>154</v>
      </c>
      <c r="B80" s="190" t="s">
        <v>485</v>
      </c>
      <c r="C80" s="196" t="s">
        <v>525</v>
      </c>
      <c r="D80" s="191" t="s">
        <v>358</v>
      </c>
      <c r="E80" s="191" t="s">
        <v>526</v>
      </c>
      <c r="F80" s="192" t="s">
        <v>543</v>
      </c>
      <c r="G80" s="23" t="s">
        <v>702</v>
      </c>
      <c r="H80" s="193">
        <v>421201</v>
      </c>
      <c r="I80" s="193" t="s">
        <v>597</v>
      </c>
      <c r="J80" s="194" t="s">
        <v>554</v>
      </c>
      <c r="K80" s="194" t="s">
        <v>555</v>
      </c>
      <c r="L80" s="195">
        <v>45382</v>
      </c>
      <c r="M80" s="194" t="s">
        <v>556</v>
      </c>
      <c r="N80" s="194" t="s">
        <v>557</v>
      </c>
      <c r="O80" s="195" t="s">
        <v>496</v>
      </c>
      <c r="P80" s="205">
        <v>2184</v>
      </c>
      <c r="Q80" s="24" t="s">
        <v>754</v>
      </c>
      <c r="R80" s="197">
        <v>1</v>
      </c>
      <c r="S80" s="168">
        <v>5.9295059999999999</v>
      </c>
      <c r="T80" s="168">
        <v>0</v>
      </c>
      <c r="U80" s="168">
        <f t="shared" si="0"/>
        <v>5.9295059999999999</v>
      </c>
      <c r="V80" s="257" t="s">
        <v>776</v>
      </c>
    </row>
    <row r="81" spans="1:22" ht="27.75" customHeight="1" x14ac:dyDescent="0.25">
      <c r="A81" s="190" t="s">
        <v>155</v>
      </c>
      <c r="B81" s="190" t="s">
        <v>485</v>
      </c>
      <c r="C81" s="196" t="s">
        <v>525</v>
      </c>
      <c r="D81" s="191" t="s">
        <v>358</v>
      </c>
      <c r="E81" s="191" t="s">
        <v>526</v>
      </c>
      <c r="F81" s="192" t="s">
        <v>543</v>
      </c>
      <c r="G81" s="23" t="s">
        <v>702</v>
      </c>
      <c r="H81" s="193">
        <v>421202</v>
      </c>
      <c r="I81" s="193" t="s">
        <v>598</v>
      </c>
      <c r="J81" s="194" t="s">
        <v>554</v>
      </c>
      <c r="K81" s="194" t="s">
        <v>555</v>
      </c>
      <c r="L81" s="195">
        <v>45382</v>
      </c>
      <c r="M81" s="194" t="s">
        <v>556</v>
      </c>
      <c r="N81" s="194" t="s">
        <v>557</v>
      </c>
      <c r="O81" s="195" t="s">
        <v>496</v>
      </c>
      <c r="P81" s="205">
        <v>2184</v>
      </c>
      <c r="Q81" s="24" t="s">
        <v>662</v>
      </c>
      <c r="R81" s="197">
        <v>1</v>
      </c>
      <c r="S81" s="168">
        <v>3.5979890000000001</v>
      </c>
      <c r="T81" s="168">
        <v>0</v>
      </c>
      <c r="U81" s="168">
        <f t="shared" si="0"/>
        <v>3.5979890000000001</v>
      </c>
      <c r="V81" s="257" t="s">
        <v>776</v>
      </c>
    </row>
    <row r="82" spans="1:22" ht="27.75" customHeight="1" x14ac:dyDescent="0.25">
      <c r="A82" s="190" t="s">
        <v>156</v>
      </c>
      <c r="B82" s="190" t="s">
        <v>485</v>
      </c>
      <c r="C82" s="196" t="s">
        <v>525</v>
      </c>
      <c r="D82" s="191" t="s">
        <v>358</v>
      </c>
      <c r="E82" s="191" t="s">
        <v>526</v>
      </c>
      <c r="F82" s="192" t="s">
        <v>549</v>
      </c>
      <c r="G82" s="23" t="s">
        <v>897</v>
      </c>
      <c r="H82" s="193">
        <v>421502</v>
      </c>
      <c r="I82" s="193" t="s">
        <v>587</v>
      </c>
      <c r="J82" s="194" t="s">
        <v>554</v>
      </c>
      <c r="K82" s="194" t="s">
        <v>555</v>
      </c>
      <c r="L82" s="195">
        <v>45382</v>
      </c>
      <c r="M82" s="194" t="s">
        <v>556</v>
      </c>
      <c r="N82" s="194" t="s">
        <v>557</v>
      </c>
      <c r="O82" s="195" t="s">
        <v>496</v>
      </c>
      <c r="P82" s="205">
        <v>2184</v>
      </c>
      <c r="Q82" s="24" t="s">
        <v>922</v>
      </c>
      <c r="R82" s="197">
        <v>1</v>
      </c>
      <c r="S82" s="168">
        <v>4.1403720000000002</v>
      </c>
      <c r="T82" s="168">
        <v>0</v>
      </c>
      <c r="U82" s="168">
        <f t="shared" si="0"/>
        <v>4.1403720000000002</v>
      </c>
      <c r="V82" s="257" t="s">
        <v>776</v>
      </c>
    </row>
    <row r="83" spans="1:22" ht="27.75" customHeight="1" x14ac:dyDescent="0.25">
      <c r="A83" s="190" t="s">
        <v>157</v>
      </c>
      <c r="B83" s="190" t="s">
        <v>485</v>
      </c>
      <c r="C83" s="196" t="s">
        <v>525</v>
      </c>
      <c r="D83" s="191" t="s">
        <v>358</v>
      </c>
      <c r="E83" s="191" t="s">
        <v>526</v>
      </c>
      <c r="F83" s="192" t="s">
        <v>549</v>
      </c>
      <c r="G83" s="23" t="s">
        <v>897</v>
      </c>
      <c r="H83" s="193">
        <v>421503</v>
      </c>
      <c r="I83" s="193" t="s">
        <v>594</v>
      </c>
      <c r="J83" s="194" t="s">
        <v>554</v>
      </c>
      <c r="K83" s="194" t="s">
        <v>555</v>
      </c>
      <c r="L83" s="195">
        <v>45382</v>
      </c>
      <c r="M83" s="194" t="s">
        <v>556</v>
      </c>
      <c r="N83" s="194" t="s">
        <v>557</v>
      </c>
      <c r="O83" s="195" t="s">
        <v>496</v>
      </c>
      <c r="P83" s="205">
        <v>2184</v>
      </c>
      <c r="Q83" s="24" t="s">
        <v>894</v>
      </c>
      <c r="R83" s="197">
        <v>1</v>
      </c>
      <c r="S83" s="168">
        <v>3.6893770000000004</v>
      </c>
      <c r="T83" s="168">
        <v>0</v>
      </c>
      <c r="U83" s="168">
        <f t="shared" si="0"/>
        <v>3.6893770000000004</v>
      </c>
      <c r="V83" s="257" t="s">
        <v>776</v>
      </c>
    </row>
    <row r="84" spans="1:22" ht="27.75" customHeight="1" x14ac:dyDescent="0.25">
      <c r="A84" s="190" t="s">
        <v>158</v>
      </c>
      <c r="B84" s="190" t="s">
        <v>485</v>
      </c>
      <c r="C84" s="196" t="s">
        <v>477</v>
      </c>
      <c r="D84" s="191" t="s">
        <v>711</v>
      </c>
      <c r="E84" s="191" t="s">
        <v>478</v>
      </c>
      <c r="F84" s="192" t="s">
        <v>531</v>
      </c>
      <c r="G84" s="23" t="s">
        <v>689</v>
      </c>
      <c r="H84" s="193">
        <v>611201</v>
      </c>
      <c r="I84" s="193" t="s">
        <v>793</v>
      </c>
      <c r="J84" s="194" t="s">
        <v>554</v>
      </c>
      <c r="K84" s="194" t="s">
        <v>555</v>
      </c>
      <c r="L84" s="195">
        <v>45382</v>
      </c>
      <c r="M84" s="194" t="s">
        <v>556</v>
      </c>
      <c r="N84" s="194" t="s">
        <v>557</v>
      </c>
      <c r="O84" s="195" t="s">
        <v>496</v>
      </c>
      <c r="P84" s="205">
        <v>2184</v>
      </c>
      <c r="Q84" s="24" t="s">
        <v>799</v>
      </c>
      <c r="R84" s="197">
        <v>1</v>
      </c>
      <c r="S84" s="168">
        <v>0</v>
      </c>
      <c r="T84" s="168">
        <v>0</v>
      </c>
      <c r="U84" s="168">
        <f t="shared" si="0"/>
        <v>0</v>
      </c>
      <c r="V84" s="257" t="s">
        <v>776</v>
      </c>
    </row>
    <row r="85" spans="1:22" ht="27.75" customHeight="1" x14ac:dyDescent="0.25">
      <c r="A85" s="190" t="s">
        <v>159</v>
      </c>
      <c r="B85" s="190" t="s">
        <v>485</v>
      </c>
      <c r="C85" s="196" t="s">
        <v>477</v>
      </c>
      <c r="D85" s="191" t="s">
        <v>711</v>
      </c>
      <c r="E85" s="191" t="s">
        <v>478</v>
      </c>
      <c r="F85" s="192" t="s">
        <v>531</v>
      </c>
      <c r="G85" s="23" t="s">
        <v>689</v>
      </c>
      <c r="H85" s="193">
        <v>611202</v>
      </c>
      <c r="I85" s="193" t="s">
        <v>565</v>
      </c>
      <c r="J85" s="194" t="s">
        <v>554</v>
      </c>
      <c r="K85" s="194" t="s">
        <v>555</v>
      </c>
      <c r="L85" s="195">
        <v>45382</v>
      </c>
      <c r="M85" s="194" t="s">
        <v>556</v>
      </c>
      <c r="N85" s="194" t="s">
        <v>557</v>
      </c>
      <c r="O85" s="195" t="s">
        <v>496</v>
      </c>
      <c r="P85" s="205">
        <v>2184</v>
      </c>
      <c r="Q85" s="24" t="s">
        <v>1937</v>
      </c>
      <c r="R85" s="197">
        <v>1</v>
      </c>
      <c r="S85" s="168">
        <v>18.523205000000001</v>
      </c>
      <c r="T85" s="168">
        <v>0</v>
      </c>
      <c r="U85" s="168">
        <f t="shared" si="0"/>
        <v>18.523205000000001</v>
      </c>
      <c r="V85" s="257" t="s">
        <v>776</v>
      </c>
    </row>
    <row r="86" spans="1:22" ht="27.75" customHeight="1" x14ac:dyDescent="0.25">
      <c r="A86" s="190" t="s">
        <v>160</v>
      </c>
      <c r="B86" s="190" t="s">
        <v>485</v>
      </c>
      <c r="C86" s="196" t="s">
        <v>477</v>
      </c>
      <c r="D86" s="191" t="s">
        <v>711</v>
      </c>
      <c r="E86" s="191" t="s">
        <v>478</v>
      </c>
      <c r="F86" s="192" t="s">
        <v>531</v>
      </c>
      <c r="G86" s="23" t="s">
        <v>689</v>
      </c>
      <c r="H86" s="193">
        <v>611203</v>
      </c>
      <c r="I86" s="193" t="s">
        <v>562</v>
      </c>
      <c r="J86" s="194" t="s">
        <v>554</v>
      </c>
      <c r="K86" s="194" t="s">
        <v>555</v>
      </c>
      <c r="L86" s="195">
        <v>45382</v>
      </c>
      <c r="M86" s="194" t="s">
        <v>556</v>
      </c>
      <c r="N86" s="194" t="s">
        <v>557</v>
      </c>
      <c r="O86" s="195" t="s">
        <v>496</v>
      </c>
      <c r="P86" s="205">
        <v>2184</v>
      </c>
      <c r="Q86" s="24" t="s">
        <v>635</v>
      </c>
      <c r="R86" s="197">
        <v>1</v>
      </c>
      <c r="S86" s="168">
        <v>10.93234</v>
      </c>
      <c r="T86" s="168">
        <v>0</v>
      </c>
      <c r="U86" s="168">
        <f t="shared" si="0"/>
        <v>10.93234</v>
      </c>
      <c r="V86" s="257" t="s">
        <v>776</v>
      </c>
    </row>
    <row r="87" spans="1:22" ht="27.75" customHeight="1" x14ac:dyDescent="0.25">
      <c r="A87" s="190" t="s">
        <v>161</v>
      </c>
      <c r="B87" s="190" t="s">
        <v>485</v>
      </c>
      <c r="C87" s="196" t="s">
        <v>477</v>
      </c>
      <c r="D87" s="191" t="s">
        <v>711</v>
      </c>
      <c r="E87" s="191" t="s">
        <v>478</v>
      </c>
      <c r="F87" s="192" t="s">
        <v>531</v>
      </c>
      <c r="G87" s="23" t="s">
        <v>691</v>
      </c>
      <c r="H87" s="193">
        <v>611204</v>
      </c>
      <c r="I87" s="193" t="s">
        <v>564</v>
      </c>
      <c r="J87" s="194" t="s">
        <v>554</v>
      </c>
      <c r="K87" s="194" t="s">
        <v>555</v>
      </c>
      <c r="L87" s="195">
        <v>45382</v>
      </c>
      <c r="M87" s="194" t="s">
        <v>556</v>
      </c>
      <c r="N87" s="194" t="s">
        <v>557</v>
      </c>
      <c r="O87" s="195" t="s">
        <v>496</v>
      </c>
      <c r="P87" s="205">
        <v>2184</v>
      </c>
      <c r="Q87" s="24" t="s">
        <v>637</v>
      </c>
      <c r="R87" s="197">
        <v>1</v>
      </c>
      <c r="S87" s="168">
        <v>17.620878999999999</v>
      </c>
      <c r="T87" s="168">
        <v>0</v>
      </c>
      <c r="U87" s="168">
        <f t="shared" si="0"/>
        <v>17.620878999999999</v>
      </c>
      <c r="V87" s="257" t="s">
        <v>776</v>
      </c>
    </row>
    <row r="88" spans="1:22" ht="27.75" customHeight="1" x14ac:dyDescent="0.25">
      <c r="A88" s="190" t="s">
        <v>162</v>
      </c>
      <c r="B88" s="190" t="s">
        <v>485</v>
      </c>
      <c r="C88" s="196" t="s">
        <v>477</v>
      </c>
      <c r="D88" s="191" t="s">
        <v>358</v>
      </c>
      <c r="E88" s="191" t="s">
        <v>480</v>
      </c>
      <c r="F88" s="192" t="s">
        <v>551</v>
      </c>
      <c r="G88" s="23" t="s">
        <v>710</v>
      </c>
      <c r="H88" s="193">
        <v>615206</v>
      </c>
      <c r="I88" s="193" t="s">
        <v>734</v>
      </c>
      <c r="J88" s="194" t="s">
        <v>554</v>
      </c>
      <c r="K88" s="194" t="s">
        <v>555</v>
      </c>
      <c r="L88" s="195">
        <v>45382</v>
      </c>
      <c r="M88" s="194" t="s">
        <v>556</v>
      </c>
      <c r="N88" s="194" t="s">
        <v>557</v>
      </c>
      <c r="O88" s="195" t="s">
        <v>496</v>
      </c>
      <c r="P88" s="205">
        <v>2184</v>
      </c>
      <c r="Q88" s="24" t="s">
        <v>920</v>
      </c>
      <c r="R88" s="197">
        <v>1</v>
      </c>
      <c r="S88" s="168">
        <v>-12.318695</v>
      </c>
      <c r="T88" s="168">
        <v>0</v>
      </c>
      <c r="U88" s="168">
        <f t="shared" si="0"/>
        <v>-12.318695</v>
      </c>
      <c r="V88" s="257" t="s">
        <v>776</v>
      </c>
    </row>
    <row r="89" spans="1:22" ht="27.75" customHeight="1" x14ac:dyDescent="0.25">
      <c r="A89" s="190" t="s">
        <v>163</v>
      </c>
      <c r="B89" s="190" t="s">
        <v>485</v>
      </c>
      <c r="C89" s="196" t="s">
        <v>477</v>
      </c>
      <c r="D89" s="191" t="s">
        <v>358</v>
      </c>
      <c r="E89" s="191" t="s">
        <v>719</v>
      </c>
      <c r="F89" s="192" t="s">
        <v>551</v>
      </c>
      <c r="G89" s="23" t="s">
        <v>710</v>
      </c>
      <c r="H89" s="193">
        <v>615205</v>
      </c>
      <c r="I89" s="193" t="s">
        <v>735</v>
      </c>
      <c r="J89" s="194" t="s">
        <v>554</v>
      </c>
      <c r="K89" s="194" t="s">
        <v>555</v>
      </c>
      <c r="L89" s="195">
        <v>45382</v>
      </c>
      <c r="M89" s="194" t="s">
        <v>556</v>
      </c>
      <c r="N89" s="194" t="s">
        <v>557</v>
      </c>
      <c r="O89" s="195" t="s">
        <v>496</v>
      </c>
      <c r="P89" s="205">
        <v>2184</v>
      </c>
      <c r="Q89" s="24" t="s">
        <v>755</v>
      </c>
      <c r="R89" s="197">
        <v>1</v>
      </c>
      <c r="S89" s="168">
        <v>-8.7273329999999998</v>
      </c>
      <c r="T89" s="168">
        <v>0</v>
      </c>
      <c r="U89" s="168">
        <f t="shared" si="0"/>
        <v>-8.7273329999999998</v>
      </c>
      <c r="V89" s="257" t="s">
        <v>776</v>
      </c>
    </row>
    <row r="90" spans="1:22" ht="27.75" customHeight="1" x14ac:dyDescent="0.25">
      <c r="A90" s="190" t="s">
        <v>164</v>
      </c>
      <c r="B90" s="190" t="s">
        <v>485</v>
      </c>
      <c r="C90" s="196" t="s">
        <v>477</v>
      </c>
      <c r="D90" s="191" t="s">
        <v>358</v>
      </c>
      <c r="E90" s="191" t="s">
        <v>480</v>
      </c>
      <c r="F90" s="192" t="s">
        <v>533</v>
      </c>
      <c r="G90" s="23" t="s">
        <v>710</v>
      </c>
      <c r="H90" s="193">
        <v>615201</v>
      </c>
      <c r="I90" s="193" t="s">
        <v>592</v>
      </c>
      <c r="J90" s="194" t="s">
        <v>554</v>
      </c>
      <c r="K90" s="194" t="s">
        <v>555</v>
      </c>
      <c r="L90" s="195">
        <v>45382</v>
      </c>
      <c r="M90" s="194" t="s">
        <v>556</v>
      </c>
      <c r="N90" s="194" t="s">
        <v>557</v>
      </c>
      <c r="O90" s="195" t="s">
        <v>496</v>
      </c>
      <c r="P90" s="205">
        <v>2184</v>
      </c>
      <c r="Q90" s="24" t="s">
        <v>921</v>
      </c>
      <c r="R90" s="197">
        <v>1</v>
      </c>
      <c r="S90" s="168">
        <v>17.320782000000001</v>
      </c>
      <c r="T90" s="168">
        <v>0</v>
      </c>
      <c r="U90" s="168">
        <f t="shared" si="0"/>
        <v>17.320782000000001</v>
      </c>
      <c r="V90" s="257" t="s">
        <v>776</v>
      </c>
    </row>
    <row r="91" spans="1:22" ht="27.75" customHeight="1" x14ac:dyDescent="0.25">
      <c r="A91" s="190" t="s">
        <v>165</v>
      </c>
      <c r="B91" s="190" t="s">
        <v>485</v>
      </c>
      <c r="C91" s="196" t="s">
        <v>477</v>
      </c>
      <c r="D91" s="191" t="s">
        <v>358</v>
      </c>
      <c r="E91" s="191" t="s">
        <v>480</v>
      </c>
      <c r="F91" s="192" t="s">
        <v>533</v>
      </c>
      <c r="G91" s="23" t="s">
        <v>710</v>
      </c>
      <c r="H91" s="193">
        <v>615202</v>
      </c>
      <c r="I91" s="193" t="s">
        <v>594</v>
      </c>
      <c r="J91" s="194" t="s">
        <v>554</v>
      </c>
      <c r="K91" s="194" t="s">
        <v>555</v>
      </c>
      <c r="L91" s="195">
        <v>45382</v>
      </c>
      <c r="M91" s="194" t="s">
        <v>556</v>
      </c>
      <c r="N91" s="194" t="s">
        <v>557</v>
      </c>
      <c r="O91" s="195" t="s">
        <v>496</v>
      </c>
      <c r="P91" s="205">
        <v>2184</v>
      </c>
      <c r="Q91" s="24" t="s">
        <v>684</v>
      </c>
      <c r="R91" s="197">
        <v>1</v>
      </c>
      <c r="S91" s="168">
        <v>17.943718999999998</v>
      </c>
      <c r="T91" s="168">
        <v>0</v>
      </c>
      <c r="U91" s="168">
        <f t="shared" si="0"/>
        <v>17.943718999999998</v>
      </c>
      <c r="V91" s="257" t="s">
        <v>776</v>
      </c>
    </row>
    <row r="92" spans="1:22" ht="27.75" customHeight="1" x14ac:dyDescent="0.25">
      <c r="A92" s="190" t="s">
        <v>166</v>
      </c>
      <c r="B92" s="190" t="s">
        <v>485</v>
      </c>
      <c r="C92" s="196" t="s">
        <v>477</v>
      </c>
      <c r="D92" s="191" t="s">
        <v>358</v>
      </c>
      <c r="E92" s="191" t="s">
        <v>480</v>
      </c>
      <c r="F92" s="192" t="s">
        <v>533</v>
      </c>
      <c r="G92" s="23" t="s">
        <v>710</v>
      </c>
      <c r="H92" s="193">
        <v>615203</v>
      </c>
      <c r="I92" s="193" t="s">
        <v>593</v>
      </c>
      <c r="J92" s="194" t="s">
        <v>554</v>
      </c>
      <c r="K92" s="194" t="s">
        <v>555</v>
      </c>
      <c r="L92" s="195">
        <v>45382</v>
      </c>
      <c r="M92" s="194" t="s">
        <v>556</v>
      </c>
      <c r="N92" s="194" t="s">
        <v>557</v>
      </c>
      <c r="O92" s="195" t="s">
        <v>496</v>
      </c>
      <c r="P92" s="205">
        <v>2184</v>
      </c>
      <c r="Q92" s="24" t="s">
        <v>685</v>
      </c>
      <c r="R92" s="197">
        <v>1</v>
      </c>
      <c r="S92" s="168">
        <v>17.848109000000001</v>
      </c>
      <c r="T92" s="168">
        <v>0</v>
      </c>
      <c r="U92" s="168">
        <f t="shared" si="0"/>
        <v>17.848109000000001</v>
      </c>
      <c r="V92" s="257" t="s">
        <v>776</v>
      </c>
    </row>
    <row r="93" spans="1:22" ht="27.75" customHeight="1" x14ac:dyDescent="0.25">
      <c r="A93" s="190" t="s">
        <v>167</v>
      </c>
      <c r="B93" s="190" t="s">
        <v>485</v>
      </c>
      <c r="C93" s="196" t="s">
        <v>477</v>
      </c>
      <c r="D93" s="191" t="s">
        <v>711</v>
      </c>
      <c r="E93" s="191" t="s">
        <v>478</v>
      </c>
      <c r="F93" s="192" t="s">
        <v>531</v>
      </c>
      <c r="G93" s="23" t="s">
        <v>690</v>
      </c>
      <c r="H93" s="193">
        <v>611205</v>
      </c>
      <c r="I93" s="193" t="s">
        <v>620</v>
      </c>
      <c r="J93" s="194" t="s">
        <v>554</v>
      </c>
      <c r="K93" s="194" t="s">
        <v>555</v>
      </c>
      <c r="L93" s="195">
        <v>45382</v>
      </c>
      <c r="M93" s="194" t="s">
        <v>556</v>
      </c>
      <c r="N93" s="194" t="s">
        <v>557</v>
      </c>
      <c r="O93" s="195" t="s">
        <v>496</v>
      </c>
      <c r="P93" s="205">
        <v>2184</v>
      </c>
      <c r="Q93" s="24" t="s">
        <v>679</v>
      </c>
      <c r="R93" s="197">
        <v>1</v>
      </c>
      <c r="S93" s="168">
        <v>24.009</v>
      </c>
      <c r="T93" s="168">
        <v>0</v>
      </c>
      <c r="U93" s="168">
        <f t="shared" si="0"/>
        <v>24.009</v>
      </c>
      <c r="V93" s="257" t="s">
        <v>776</v>
      </c>
    </row>
    <row r="94" spans="1:22" ht="27.75" customHeight="1" x14ac:dyDescent="0.25">
      <c r="A94" s="190" t="s">
        <v>168</v>
      </c>
      <c r="B94" s="190" t="s">
        <v>485</v>
      </c>
      <c r="C94" s="196" t="s">
        <v>477</v>
      </c>
      <c r="D94" s="191" t="s">
        <v>711</v>
      </c>
      <c r="E94" s="191" t="s">
        <v>478</v>
      </c>
      <c r="F94" s="192" t="s">
        <v>531</v>
      </c>
      <c r="G94" s="23" t="s">
        <v>690</v>
      </c>
      <c r="H94" s="193">
        <v>611206</v>
      </c>
      <c r="I94" s="193" t="s">
        <v>619</v>
      </c>
      <c r="J94" s="194" t="s">
        <v>554</v>
      </c>
      <c r="K94" s="194" t="s">
        <v>555</v>
      </c>
      <c r="L94" s="195">
        <v>45382</v>
      </c>
      <c r="M94" s="194" t="s">
        <v>556</v>
      </c>
      <c r="N94" s="194" t="s">
        <v>557</v>
      </c>
      <c r="O94" s="195" t="s">
        <v>496</v>
      </c>
      <c r="P94" s="205">
        <v>2184</v>
      </c>
      <c r="Q94" s="24" t="s">
        <v>923</v>
      </c>
      <c r="R94" s="197">
        <v>1</v>
      </c>
      <c r="S94" s="168">
        <v>2.6311999999999999E-2</v>
      </c>
      <c r="T94" s="168">
        <v>0</v>
      </c>
      <c r="U94" s="168">
        <f t="shared" si="0"/>
        <v>2.6311999999999999E-2</v>
      </c>
      <c r="V94" s="257" t="s">
        <v>776</v>
      </c>
    </row>
    <row r="95" spans="1:22" ht="27.75" customHeight="1" x14ac:dyDescent="0.25">
      <c r="A95" s="190" t="s">
        <v>169</v>
      </c>
      <c r="B95" s="190" t="s">
        <v>485</v>
      </c>
      <c r="C95" s="196" t="s">
        <v>477</v>
      </c>
      <c r="D95" s="191" t="s">
        <v>711</v>
      </c>
      <c r="E95" s="191" t="s">
        <v>478</v>
      </c>
      <c r="F95" s="192" t="s">
        <v>531</v>
      </c>
      <c r="G95" s="23" t="s">
        <v>690</v>
      </c>
      <c r="H95" s="193">
        <v>611207</v>
      </c>
      <c r="I95" s="193" t="s">
        <v>563</v>
      </c>
      <c r="J95" s="194" t="s">
        <v>554</v>
      </c>
      <c r="K95" s="194" t="s">
        <v>555</v>
      </c>
      <c r="L95" s="195">
        <v>45382</v>
      </c>
      <c r="M95" s="194" t="s">
        <v>556</v>
      </c>
      <c r="N95" s="194" t="s">
        <v>557</v>
      </c>
      <c r="O95" s="195" t="s">
        <v>496</v>
      </c>
      <c r="P95" s="205">
        <v>2184</v>
      </c>
      <c r="Q95" s="24" t="s">
        <v>636</v>
      </c>
      <c r="R95" s="197">
        <v>1</v>
      </c>
      <c r="S95" s="168">
        <v>23.996088999999998</v>
      </c>
      <c r="T95" s="168">
        <v>0</v>
      </c>
      <c r="U95" s="168">
        <f t="shared" si="0"/>
        <v>23.996088999999998</v>
      </c>
      <c r="V95" s="257" t="s">
        <v>776</v>
      </c>
    </row>
    <row r="96" spans="1:22" ht="27.75" customHeight="1" x14ac:dyDescent="0.25">
      <c r="A96" s="190" t="s">
        <v>170</v>
      </c>
      <c r="B96" s="190" t="s">
        <v>485</v>
      </c>
      <c r="C96" s="196" t="s">
        <v>477</v>
      </c>
      <c r="D96" s="191" t="s">
        <v>712</v>
      </c>
      <c r="E96" s="191" t="s">
        <v>478</v>
      </c>
      <c r="F96" s="192" t="s">
        <v>531</v>
      </c>
      <c r="G96" s="23" t="s">
        <v>690</v>
      </c>
      <c r="H96" s="193">
        <v>611208</v>
      </c>
      <c r="I96" s="193" t="s">
        <v>618</v>
      </c>
      <c r="J96" s="194" t="s">
        <v>554</v>
      </c>
      <c r="K96" s="194" t="s">
        <v>555</v>
      </c>
      <c r="L96" s="195">
        <v>45382</v>
      </c>
      <c r="M96" s="194" t="s">
        <v>556</v>
      </c>
      <c r="N96" s="194" t="s">
        <v>557</v>
      </c>
      <c r="O96" s="195" t="s">
        <v>496</v>
      </c>
      <c r="P96" s="205">
        <v>2184</v>
      </c>
      <c r="Q96" s="24" t="s">
        <v>678</v>
      </c>
      <c r="R96" s="197">
        <v>1</v>
      </c>
      <c r="S96" s="168">
        <v>42.643372999999997</v>
      </c>
      <c r="T96" s="168">
        <v>0</v>
      </c>
      <c r="U96" s="168">
        <f t="shared" si="0"/>
        <v>42.643372999999997</v>
      </c>
      <c r="V96" s="257" t="s">
        <v>776</v>
      </c>
    </row>
    <row r="97" spans="1:22" ht="27.75" customHeight="1" x14ac:dyDescent="0.25">
      <c r="A97" s="190" t="s">
        <v>171</v>
      </c>
      <c r="B97" s="190" t="s">
        <v>485</v>
      </c>
      <c r="C97" s="196" t="s">
        <v>477</v>
      </c>
      <c r="D97" s="191" t="s">
        <v>711</v>
      </c>
      <c r="E97" s="191" t="s">
        <v>478</v>
      </c>
      <c r="F97" s="192" t="s">
        <v>531</v>
      </c>
      <c r="G97" s="23" t="s">
        <v>690</v>
      </c>
      <c r="H97" s="193"/>
      <c r="I97" s="193" t="s">
        <v>924</v>
      </c>
      <c r="J97" s="194" t="s">
        <v>554</v>
      </c>
      <c r="K97" s="194" t="s">
        <v>555</v>
      </c>
      <c r="L97" s="195">
        <v>45382</v>
      </c>
      <c r="M97" s="194" t="s">
        <v>556</v>
      </c>
      <c r="N97" s="194" t="s">
        <v>557</v>
      </c>
      <c r="O97" s="195" t="s">
        <v>496</v>
      </c>
      <c r="P97" s="205">
        <v>2184</v>
      </c>
      <c r="Q97" s="24" t="s">
        <v>925</v>
      </c>
      <c r="R97" s="197">
        <v>1</v>
      </c>
      <c r="S97" s="168">
        <v>2.0547020000000003</v>
      </c>
      <c r="T97" s="168">
        <v>0</v>
      </c>
      <c r="U97" s="168">
        <f t="shared" ref="U97:U162" si="1">S97-T97</f>
        <v>2.0547020000000003</v>
      </c>
      <c r="V97" s="257" t="s">
        <v>776</v>
      </c>
    </row>
    <row r="98" spans="1:22" ht="27.75" customHeight="1" x14ac:dyDescent="0.25">
      <c r="A98" s="190" t="s">
        <v>172</v>
      </c>
      <c r="B98" s="190" t="s">
        <v>485</v>
      </c>
      <c r="C98" s="196" t="s">
        <v>477</v>
      </c>
      <c r="D98" s="191" t="s">
        <v>358</v>
      </c>
      <c r="E98" s="191" t="s">
        <v>478</v>
      </c>
      <c r="F98" s="192" t="s">
        <v>531</v>
      </c>
      <c r="G98" s="23" t="s">
        <v>690</v>
      </c>
      <c r="H98" s="193">
        <v>611209</v>
      </c>
      <c r="I98" s="193" t="s">
        <v>626</v>
      </c>
      <c r="J98" s="194" t="s">
        <v>554</v>
      </c>
      <c r="K98" s="194" t="s">
        <v>555</v>
      </c>
      <c r="L98" s="195">
        <v>45382</v>
      </c>
      <c r="M98" s="194" t="s">
        <v>556</v>
      </c>
      <c r="N98" s="194" t="s">
        <v>557</v>
      </c>
      <c r="O98" s="195" t="s">
        <v>496</v>
      </c>
      <c r="P98" s="205">
        <v>2184</v>
      </c>
      <c r="Q98" s="24" t="s">
        <v>926</v>
      </c>
      <c r="R98" s="197">
        <v>1</v>
      </c>
      <c r="S98" s="168">
        <v>26.683498</v>
      </c>
      <c r="T98" s="168">
        <v>0</v>
      </c>
      <c r="U98" s="168">
        <f t="shared" si="1"/>
        <v>26.683498</v>
      </c>
      <c r="V98" s="257" t="s">
        <v>776</v>
      </c>
    </row>
    <row r="99" spans="1:22" ht="27.75" customHeight="1" x14ac:dyDescent="0.25">
      <c r="A99" s="190" t="s">
        <v>173</v>
      </c>
      <c r="B99" s="190" t="s">
        <v>485</v>
      </c>
      <c r="C99" s="196" t="s">
        <v>477</v>
      </c>
      <c r="D99" s="191" t="s">
        <v>358</v>
      </c>
      <c r="E99" s="191" t="s">
        <v>478</v>
      </c>
      <c r="F99" s="192" t="s">
        <v>531</v>
      </c>
      <c r="G99" s="23" t="s">
        <v>690</v>
      </c>
      <c r="H99" s="193">
        <v>611210</v>
      </c>
      <c r="I99" s="193" t="s">
        <v>601</v>
      </c>
      <c r="J99" s="194" t="s">
        <v>554</v>
      </c>
      <c r="K99" s="194" t="s">
        <v>555</v>
      </c>
      <c r="L99" s="195">
        <v>45382</v>
      </c>
      <c r="M99" s="194" t="s">
        <v>556</v>
      </c>
      <c r="N99" s="194" t="s">
        <v>557</v>
      </c>
      <c r="O99" s="195" t="s">
        <v>496</v>
      </c>
      <c r="P99" s="205">
        <v>2184</v>
      </c>
      <c r="Q99" s="24" t="s">
        <v>1938</v>
      </c>
      <c r="R99" s="197">
        <v>1</v>
      </c>
      <c r="S99" s="168">
        <v>0</v>
      </c>
      <c r="T99" s="168">
        <v>0</v>
      </c>
      <c r="U99" s="168">
        <f t="shared" si="1"/>
        <v>0</v>
      </c>
      <c r="V99" s="257" t="s">
        <v>776</v>
      </c>
    </row>
    <row r="100" spans="1:22" ht="27.75" customHeight="1" x14ac:dyDescent="0.25">
      <c r="A100" s="190" t="s">
        <v>174</v>
      </c>
      <c r="B100" s="190" t="s">
        <v>485</v>
      </c>
      <c r="C100" s="196" t="s">
        <v>477</v>
      </c>
      <c r="D100" s="191" t="s">
        <v>712</v>
      </c>
      <c r="E100" s="191" t="s">
        <v>478</v>
      </c>
      <c r="F100" s="192" t="s">
        <v>531</v>
      </c>
      <c r="G100" s="23" t="s">
        <v>692</v>
      </c>
      <c r="H100" s="193">
        <v>611212</v>
      </c>
      <c r="I100" s="193" t="s">
        <v>566</v>
      </c>
      <c r="J100" s="194" t="s">
        <v>554</v>
      </c>
      <c r="K100" s="194" t="s">
        <v>555</v>
      </c>
      <c r="L100" s="195">
        <v>45382</v>
      </c>
      <c r="M100" s="194" t="s">
        <v>556</v>
      </c>
      <c r="N100" s="194" t="s">
        <v>557</v>
      </c>
      <c r="O100" s="195" t="s">
        <v>496</v>
      </c>
      <c r="P100" s="205">
        <v>2184</v>
      </c>
      <c r="Q100" s="24" t="s">
        <v>638</v>
      </c>
      <c r="R100" s="197">
        <v>1</v>
      </c>
      <c r="S100" s="168">
        <v>40.334920000000004</v>
      </c>
      <c r="T100" s="168">
        <v>0</v>
      </c>
      <c r="U100" s="168">
        <f t="shared" si="1"/>
        <v>40.334920000000004</v>
      </c>
      <c r="V100" s="257" t="s">
        <v>776</v>
      </c>
    </row>
    <row r="101" spans="1:22" ht="27.75" customHeight="1" x14ac:dyDescent="0.25">
      <c r="A101" s="190" t="s">
        <v>175</v>
      </c>
      <c r="B101" s="190" t="s">
        <v>485</v>
      </c>
      <c r="C101" s="196" t="s">
        <v>477</v>
      </c>
      <c r="D101" s="191" t="s">
        <v>712</v>
      </c>
      <c r="E101" s="191" t="s">
        <v>478</v>
      </c>
      <c r="F101" s="192" t="s">
        <v>531</v>
      </c>
      <c r="G101" s="23" t="s">
        <v>692</v>
      </c>
      <c r="H101" s="193">
        <v>611213</v>
      </c>
      <c r="I101" s="193" t="s">
        <v>567</v>
      </c>
      <c r="J101" s="194" t="s">
        <v>554</v>
      </c>
      <c r="K101" s="194" t="s">
        <v>555</v>
      </c>
      <c r="L101" s="195">
        <v>45382</v>
      </c>
      <c r="M101" s="194" t="s">
        <v>556</v>
      </c>
      <c r="N101" s="194" t="s">
        <v>557</v>
      </c>
      <c r="O101" s="195" t="s">
        <v>496</v>
      </c>
      <c r="P101" s="205">
        <v>2184</v>
      </c>
      <c r="Q101" s="24" t="s">
        <v>639</v>
      </c>
      <c r="R101" s="197">
        <v>1</v>
      </c>
      <c r="S101" s="168">
        <v>42.945239999999998</v>
      </c>
      <c r="T101" s="168">
        <v>0</v>
      </c>
      <c r="U101" s="168">
        <f t="shared" si="1"/>
        <v>42.945239999999998</v>
      </c>
      <c r="V101" s="257" t="s">
        <v>776</v>
      </c>
    </row>
    <row r="102" spans="1:22" ht="27.75" customHeight="1" x14ac:dyDescent="0.25">
      <c r="A102" s="190" t="s">
        <v>176</v>
      </c>
      <c r="B102" s="190" t="s">
        <v>485</v>
      </c>
      <c r="C102" s="196" t="s">
        <v>477</v>
      </c>
      <c r="D102" s="191" t="s">
        <v>712</v>
      </c>
      <c r="E102" s="191" t="s">
        <v>478</v>
      </c>
      <c r="F102" s="192" t="s">
        <v>531</v>
      </c>
      <c r="G102" s="23" t="s">
        <v>692</v>
      </c>
      <c r="H102" s="193">
        <v>611214</v>
      </c>
      <c r="I102" s="193" t="s">
        <v>621</v>
      </c>
      <c r="J102" s="194" t="s">
        <v>554</v>
      </c>
      <c r="K102" s="194" t="s">
        <v>555</v>
      </c>
      <c r="L102" s="195">
        <v>45382</v>
      </c>
      <c r="M102" s="194" t="s">
        <v>556</v>
      </c>
      <c r="N102" s="194" t="s">
        <v>557</v>
      </c>
      <c r="O102" s="195" t="s">
        <v>496</v>
      </c>
      <c r="P102" s="205">
        <v>2184</v>
      </c>
      <c r="Q102" s="24" t="s">
        <v>680</v>
      </c>
      <c r="R102" s="197">
        <v>1</v>
      </c>
      <c r="S102" s="168">
        <v>0.127084</v>
      </c>
      <c r="T102" s="168">
        <v>0</v>
      </c>
      <c r="U102" s="168">
        <f t="shared" si="1"/>
        <v>0.127084</v>
      </c>
      <c r="V102" s="257" t="s">
        <v>776</v>
      </c>
    </row>
    <row r="103" spans="1:22" ht="27.75" customHeight="1" x14ac:dyDescent="0.25">
      <c r="A103" s="190" t="s">
        <v>177</v>
      </c>
      <c r="B103" s="190" t="s">
        <v>485</v>
      </c>
      <c r="C103" s="196" t="s">
        <v>477</v>
      </c>
      <c r="D103" s="191" t="s">
        <v>712</v>
      </c>
      <c r="E103" s="191" t="s">
        <v>478</v>
      </c>
      <c r="F103" s="192" t="s">
        <v>531</v>
      </c>
      <c r="G103" s="23" t="s">
        <v>692</v>
      </c>
      <c r="H103" s="193">
        <v>611211</v>
      </c>
      <c r="I103" s="193" t="s">
        <v>794</v>
      </c>
      <c r="J103" s="194" t="s">
        <v>554</v>
      </c>
      <c r="K103" s="194" t="s">
        <v>555</v>
      </c>
      <c r="L103" s="195">
        <v>45382</v>
      </c>
      <c r="M103" s="194" t="s">
        <v>556</v>
      </c>
      <c r="N103" s="194" t="s">
        <v>557</v>
      </c>
      <c r="O103" s="195" t="s">
        <v>496</v>
      </c>
      <c r="P103" s="205">
        <v>2184</v>
      </c>
      <c r="Q103" s="24" t="s">
        <v>644</v>
      </c>
      <c r="R103" s="197">
        <v>1</v>
      </c>
      <c r="S103" s="168">
        <v>5.5932400000000007</v>
      </c>
      <c r="T103" s="168">
        <v>0</v>
      </c>
      <c r="U103" s="168">
        <f t="shared" si="1"/>
        <v>5.5932400000000007</v>
      </c>
      <c r="V103" s="257" t="s">
        <v>776</v>
      </c>
    </row>
    <row r="104" spans="1:22" ht="27.75" customHeight="1" x14ac:dyDescent="0.25">
      <c r="A104" s="190" t="s">
        <v>178</v>
      </c>
      <c r="B104" s="190" t="s">
        <v>485</v>
      </c>
      <c r="C104" s="196" t="s">
        <v>477</v>
      </c>
      <c r="D104" s="191" t="s">
        <v>712</v>
      </c>
      <c r="E104" s="191" t="s">
        <v>478</v>
      </c>
      <c r="F104" s="192" t="s">
        <v>531</v>
      </c>
      <c r="G104" s="23" t="s">
        <v>692</v>
      </c>
      <c r="H104" s="193">
        <v>611215</v>
      </c>
      <c r="I104" s="193" t="s">
        <v>568</v>
      </c>
      <c r="J104" s="194" t="s">
        <v>554</v>
      </c>
      <c r="K104" s="194" t="s">
        <v>555</v>
      </c>
      <c r="L104" s="195">
        <v>45382</v>
      </c>
      <c r="M104" s="194" t="s">
        <v>556</v>
      </c>
      <c r="N104" s="194" t="s">
        <v>557</v>
      </c>
      <c r="O104" s="195" t="s">
        <v>496</v>
      </c>
      <c r="P104" s="205">
        <v>2184</v>
      </c>
      <c r="Q104" s="24" t="s">
        <v>640</v>
      </c>
      <c r="R104" s="197">
        <v>1</v>
      </c>
      <c r="S104" s="168">
        <v>55.640249999999995</v>
      </c>
      <c r="T104" s="168">
        <v>0</v>
      </c>
      <c r="U104" s="168">
        <f t="shared" si="1"/>
        <v>55.640249999999995</v>
      </c>
      <c r="V104" s="257" t="s">
        <v>776</v>
      </c>
    </row>
    <row r="105" spans="1:22" ht="27.75" customHeight="1" x14ac:dyDescent="0.25">
      <c r="A105" s="190" t="s">
        <v>179</v>
      </c>
      <c r="B105" s="190" t="s">
        <v>485</v>
      </c>
      <c r="C105" s="196" t="s">
        <v>477</v>
      </c>
      <c r="D105" s="191" t="s">
        <v>713</v>
      </c>
      <c r="E105" s="191" t="s">
        <v>478</v>
      </c>
      <c r="F105" s="192" t="s">
        <v>531</v>
      </c>
      <c r="G105" s="23" t="s">
        <v>692</v>
      </c>
      <c r="H105" s="193">
        <v>611216</v>
      </c>
      <c r="I105" s="193" t="s">
        <v>569</v>
      </c>
      <c r="J105" s="194" t="s">
        <v>554</v>
      </c>
      <c r="K105" s="194" t="s">
        <v>555</v>
      </c>
      <c r="L105" s="195">
        <v>45382</v>
      </c>
      <c r="M105" s="194" t="s">
        <v>556</v>
      </c>
      <c r="N105" s="194" t="s">
        <v>557</v>
      </c>
      <c r="O105" s="195" t="s">
        <v>496</v>
      </c>
      <c r="P105" s="205">
        <v>2184</v>
      </c>
      <c r="Q105" s="24" t="s">
        <v>641</v>
      </c>
      <c r="R105" s="197">
        <v>1</v>
      </c>
      <c r="S105" s="168">
        <v>135.99967000000001</v>
      </c>
      <c r="T105" s="168">
        <v>0</v>
      </c>
      <c r="U105" s="168">
        <f t="shared" si="1"/>
        <v>135.99967000000001</v>
      </c>
      <c r="V105" s="257" t="s">
        <v>776</v>
      </c>
    </row>
    <row r="106" spans="1:22" ht="27.75" customHeight="1" x14ac:dyDescent="0.25">
      <c r="A106" s="190" t="s">
        <v>180</v>
      </c>
      <c r="B106" s="190" t="s">
        <v>485</v>
      </c>
      <c r="C106" s="196" t="s">
        <v>477</v>
      </c>
      <c r="D106" s="191" t="s">
        <v>713</v>
      </c>
      <c r="E106" s="191" t="s">
        <v>478</v>
      </c>
      <c r="F106" s="192" t="s">
        <v>531</v>
      </c>
      <c r="G106" s="23" t="s">
        <v>692</v>
      </c>
      <c r="H106" s="193">
        <v>611217</v>
      </c>
      <c r="I106" s="193" t="s">
        <v>570</v>
      </c>
      <c r="J106" s="194" t="s">
        <v>554</v>
      </c>
      <c r="K106" s="194" t="s">
        <v>555</v>
      </c>
      <c r="L106" s="195">
        <v>45382</v>
      </c>
      <c r="M106" s="194" t="s">
        <v>556</v>
      </c>
      <c r="N106" s="194" t="s">
        <v>557</v>
      </c>
      <c r="O106" s="195" t="s">
        <v>496</v>
      </c>
      <c r="P106" s="205">
        <v>2184</v>
      </c>
      <c r="Q106" s="24" t="s">
        <v>642</v>
      </c>
      <c r="R106" s="197">
        <v>1</v>
      </c>
      <c r="S106" s="168">
        <v>140.35517999999999</v>
      </c>
      <c r="T106" s="168">
        <v>0</v>
      </c>
      <c r="U106" s="168">
        <f t="shared" si="1"/>
        <v>140.35517999999999</v>
      </c>
      <c r="V106" s="257" t="s">
        <v>776</v>
      </c>
    </row>
    <row r="107" spans="1:22" ht="27.75" customHeight="1" x14ac:dyDescent="0.25">
      <c r="A107" s="190" t="s">
        <v>181</v>
      </c>
      <c r="B107" s="190" t="s">
        <v>485</v>
      </c>
      <c r="C107" s="196" t="s">
        <v>477</v>
      </c>
      <c r="D107" s="191" t="s">
        <v>358</v>
      </c>
      <c r="E107" s="191" t="s">
        <v>478</v>
      </c>
      <c r="F107" s="192" t="s">
        <v>531</v>
      </c>
      <c r="G107" s="23" t="s">
        <v>692</v>
      </c>
      <c r="H107" s="193">
        <v>611220</v>
      </c>
      <c r="I107" s="193" t="s">
        <v>602</v>
      </c>
      <c r="J107" s="194" t="s">
        <v>554</v>
      </c>
      <c r="K107" s="194" t="s">
        <v>555</v>
      </c>
      <c r="L107" s="195">
        <v>45382</v>
      </c>
      <c r="M107" s="194" t="s">
        <v>556</v>
      </c>
      <c r="N107" s="194" t="s">
        <v>557</v>
      </c>
      <c r="O107" s="195" t="s">
        <v>496</v>
      </c>
      <c r="P107" s="205">
        <v>2184</v>
      </c>
      <c r="Q107" s="24" t="s">
        <v>666</v>
      </c>
      <c r="R107" s="197">
        <v>1</v>
      </c>
      <c r="S107" s="168">
        <v>4.9912209999999995</v>
      </c>
      <c r="T107" s="168">
        <v>0</v>
      </c>
      <c r="U107" s="168">
        <f t="shared" si="1"/>
        <v>4.9912209999999995</v>
      </c>
      <c r="V107" s="257" t="s">
        <v>776</v>
      </c>
    </row>
    <row r="108" spans="1:22" ht="27.75" customHeight="1" x14ac:dyDescent="0.25">
      <c r="A108" s="190" t="s">
        <v>182</v>
      </c>
      <c r="B108" s="190" t="s">
        <v>485</v>
      </c>
      <c r="C108" s="196" t="s">
        <v>477</v>
      </c>
      <c r="D108" s="191" t="s">
        <v>712</v>
      </c>
      <c r="E108" s="191" t="s">
        <v>478</v>
      </c>
      <c r="F108" s="192" t="s">
        <v>531</v>
      </c>
      <c r="G108" s="23" t="s">
        <v>692</v>
      </c>
      <c r="H108" s="193">
        <v>611218</v>
      </c>
      <c r="I108" s="193" t="s">
        <v>571</v>
      </c>
      <c r="J108" s="194" t="s">
        <v>554</v>
      </c>
      <c r="K108" s="194" t="s">
        <v>555</v>
      </c>
      <c r="L108" s="195">
        <v>45382</v>
      </c>
      <c r="M108" s="194" t="s">
        <v>556</v>
      </c>
      <c r="N108" s="194" t="s">
        <v>557</v>
      </c>
      <c r="O108" s="195" t="s">
        <v>496</v>
      </c>
      <c r="P108" s="205">
        <v>2184</v>
      </c>
      <c r="Q108" s="24" t="s">
        <v>643</v>
      </c>
      <c r="R108" s="197">
        <v>1</v>
      </c>
      <c r="S108" s="168">
        <v>3.5540000000000002E-2</v>
      </c>
      <c r="T108" s="168">
        <v>0</v>
      </c>
      <c r="U108" s="168">
        <f t="shared" si="1"/>
        <v>3.5540000000000002E-2</v>
      </c>
      <c r="V108" s="257" t="s">
        <v>776</v>
      </c>
    </row>
    <row r="109" spans="1:22" ht="27.75" customHeight="1" x14ac:dyDescent="0.25">
      <c r="A109" s="190" t="s">
        <v>183</v>
      </c>
      <c r="B109" s="190" t="s">
        <v>485</v>
      </c>
      <c r="C109" s="196" t="s">
        <v>477</v>
      </c>
      <c r="D109" s="191" t="s">
        <v>711</v>
      </c>
      <c r="E109" s="191" t="s">
        <v>478</v>
      </c>
      <c r="F109" s="192" t="s">
        <v>533</v>
      </c>
      <c r="G109" s="23" t="s">
        <v>693</v>
      </c>
      <c r="H109" s="193">
        <v>615204</v>
      </c>
      <c r="I109" s="193" t="s">
        <v>572</v>
      </c>
      <c r="J109" s="194" t="s">
        <v>554</v>
      </c>
      <c r="K109" s="194" t="s">
        <v>555</v>
      </c>
      <c r="L109" s="195">
        <v>45382</v>
      </c>
      <c r="M109" s="194" t="s">
        <v>556</v>
      </c>
      <c r="N109" s="194" t="s">
        <v>557</v>
      </c>
      <c r="O109" s="195" t="s">
        <v>496</v>
      </c>
      <c r="P109" s="205">
        <v>2184</v>
      </c>
      <c r="Q109" s="24" t="s">
        <v>645</v>
      </c>
      <c r="R109" s="197">
        <v>1</v>
      </c>
      <c r="S109" s="168">
        <v>11.809595999999999</v>
      </c>
      <c r="T109" s="168">
        <v>0</v>
      </c>
      <c r="U109" s="168">
        <f t="shared" si="1"/>
        <v>11.809595999999999</v>
      </c>
      <c r="V109" s="257" t="s">
        <v>776</v>
      </c>
    </row>
    <row r="110" spans="1:22" ht="27.75" customHeight="1" x14ac:dyDescent="0.25">
      <c r="A110" s="190" t="s">
        <v>184</v>
      </c>
      <c r="B110" s="190" t="s">
        <v>485</v>
      </c>
      <c r="C110" s="196" t="s">
        <v>477</v>
      </c>
      <c r="D110" s="191" t="s">
        <v>358</v>
      </c>
      <c r="E110" s="191" t="s">
        <v>478</v>
      </c>
      <c r="F110" s="192" t="s">
        <v>552</v>
      </c>
      <c r="G110" s="23" t="s">
        <v>707</v>
      </c>
      <c r="H110" s="193">
        <v>611101</v>
      </c>
      <c r="I110" s="193" t="s">
        <v>587</v>
      </c>
      <c r="J110" s="194" t="s">
        <v>554</v>
      </c>
      <c r="K110" s="194" t="s">
        <v>555</v>
      </c>
      <c r="L110" s="195">
        <v>45382</v>
      </c>
      <c r="M110" s="194" t="s">
        <v>556</v>
      </c>
      <c r="N110" s="194" t="s">
        <v>557</v>
      </c>
      <c r="O110" s="195" t="s">
        <v>496</v>
      </c>
      <c r="P110" s="205">
        <v>2184</v>
      </c>
      <c r="Q110" s="24" t="s">
        <v>759</v>
      </c>
      <c r="R110" s="197">
        <v>1</v>
      </c>
      <c r="S110" s="168">
        <v>20.324376000000001</v>
      </c>
      <c r="T110" s="168">
        <v>0</v>
      </c>
      <c r="U110" s="168">
        <f t="shared" si="1"/>
        <v>20.324376000000001</v>
      </c>
      <c r="V110" s="257" t="s">
        <v>776</v>
      </c>
    </row>
    <row r="111" spans="1:22" ht="27.75" customHeight="1" x14ac:dyDescent="0.25">
      <c r="A111" s="190" t="s">
        <v>185</v>
      </c>
      <c r="B111" s="190" t="s">
        <v>485</v>
      </c>
      <c r="C111" s="196" t="s">
        <v>477</v>
      </c>
      <c r="D111" s="191" t="s">
        <v>358</v>
      </c>
      <c r="E111" s="191" t="s">
        <v>478</v>
      </c>
      <c r="F111" s="192" t="s">
        <v>552</v>
      </c>
      <c r="G111" s="23" t="s">
        <v>707</v>
      </c>
      <c r="H111" s="193">
        <v>611102</v>
      </c>
      <c r="I111" s="193" t="s">
        <v>588</v>
      </c>
      <c r="J111" s="194" t="s">
        <v>554</v>
      </c>
      <c r="K111" s="194" t="s">
        <v>555</v>
      </c>
      <c r="L111" s="195">
        <v>45382</v>
      </c>
      <c r="M111" s="194" t="s">
        <v>556</v>
      </c>
      <c r="N111" s="194" t="s">
        <v>557</v>
      </c>
      <c r="O111" s="195" t="s">
        <v>496</v>
      </c>
      <c r="P111" s="205">
        <v>2184</v>
      </c>
      <c r="Q111" s="24" t="s">
        <v>760</v>
      </c>
      <c r="R111" s="197">
        <v>1</v>
      </c>
      <c r="S111" s="168">
        <v>20.343302000000001</v>
      </c>
      <c r="T111" s="168">
        <v>0</v>
      </c>
      <c r="U111" s="168">
        <f t="shared" si="1"/>
        <v>20.343302000000001</v>
      </c>
      <c r="V111" s="257" t="s">
        <v>776</v>
      </c>
    </row>
    <row r="112" spans="1:22" ht="27.75" customHeight="1" x14ac:dyDescent="0.25">
      <c r="A112" s="190" t="s">
        <v>186</v>
      </c>
      <c r="B112" s="190" t="s">
        <v>485</v>
      </c>
      <c r="C112" s="196" t="s">
        <v>477</v>
      </c>
      <c r="D112" s="191" t="s">
        <v>358</v>
      </c>
      <c r="E112" s="191" t="s">
        <v>478</v>
      </c>
      <c r="F112" s="192" t="s">
        <v>552</v>
      </c>
      <c r="G112" s="23" t="s">
        <v>707</v>
      </c>
      <c r="H112" s="193">
        <v>611103</v>
      </c>
      <c r="I112" s="193" t="s">
        <v>595</v>
      </c>
      <c r="J112" s="194" t="s">
        <v>554</v>
      </c>
      <c r="K112" s="194" t="s">
        <v>555</v>
      </c>
      <c r="L112" s="195">
        <v>45382</v>
      </c>
      <c r="M112" s="194" t="s">
        <v>556</v>
      </c>
      <c r="N112" s="194" t="s">
        <v>557</v>
      </c>
      <c r="O112" s="195" t="s">
        <v>496</v>
      </c>
      <c r="P112" s="205">
        <v>2184</v>
      </c>
      <c r="Q112" s="24" t="s">
        <v>761</v>
      </c>
      <c r="R112" s="197">
        <v>1</v>
      </c>
      <c r="S112" s="168">
        <v>15.060281999999999</v>
      </c>
      <c r="T112" s="168">
        <v>0</v>
      </c>
      <c r="U112" s="168">
        <f t="shared" si="1"/>
        <v>15.060281999999999</v>
      </c>
      <c r="V112" s="257" t="s">
        <v>776</v>
      </c>
    </row>
    <row r="113" spans="1:22" ht="27.75" customHeight="1" x14ac:dyDescent="0.25">
      <c r="A113" s="190" t="s">
        <v>187</v>
      </c>
      <c r="B113" s="190" t="s">
        <v>485</v>
      </c>
      <c r="C113" s="196" t="s">
        <v>477</v>
      </c>
      <c r="D113" s="191" t="s">
        <v>358</v>
      </c>
      <c r="E113" s="191" t="s">
        <v>478</v>
      </c>
      <c r="F113" s="192" t="s">
        <v>552</v>
      </c>
      <c r="G113" s="23" t="s">
        <v>707</v>
      </c>
      <c r="H113" s="193">
        <v>611104</v>
      </c>
      <c r="I113" s="193" t="s">
        <v>630</v>
      </c>
      <c r="J113" s="194" t="s">
        <v>554</v>
      </c>
      <c r="K113" s="194" t="s">
        <v>555</v>
      </c>
      <c r="L113" s="195">
        <v>45382</v>
      </c>
      <c r="M113" s="194" t="s">
        <v>556</v>
      </c>
      <c r="N113" s="194" t="s">
        <v>557</v>
      </c>
      <c r="O113" s="195" t="s">
        <v>496</v>
      </c>
      <c r="P113" s="205">
        <v>2184</v>
      </c>
      <c r="Q113" s="24" t="s">
        <v>686</v>
      </c>
      <c r="R113" s="197">
        <v>1</v>
      </c>
      <c r="S113" s="168">
        <v>1.9999999999999999E-6</v>
      </c>
      <c r="T113" s="168">
        <v>0</v>
      </c>
      <c r="U113" s="168">
        <f t="shared" si="1"/>
        <v>1.9999999999999999E-6</v>
      </c>
      <c r="V113" s="257" t="s">
        <v>776</v>
      </c>
    </row>
    <row r="114" spans="1:22" ht="27.75" customHeight="1" x14ac:dyDescent="0.25">
      <c r="A114" s="190" t="s">
        <v>188</v>
      </c>
      <c r="B114" s="190" t="s">
        <v>485</v>
      </c>
      <c r="C114" s="196" t="s">
        <v>477</v>
      </c>
      <c r="D114" s="191" t="s">
        <v>358</v>
      </c>
      <c r="E114" s="191" t="s">
        <v>479</v>
      </c>
      <c r="F114" s="192" t="s">
        <v>720</v>
      </c>
      <c r="G114" s="23" t="s">
        <v>728</v>
      </c>
      <c r="H114" s="193">
        <v>612101</v>
      </c>
      <c r="I114" s="193" t="s">
        <v>587</v>
      </c>
      <c r="J114" s="194" t="s">
        <v>554</v>
      </c>
      <c r="K114" s="194" t="s">
        <v>555</v>
      </c>
      <c r="L114" s="195">
        <v>45382</v>
      </c>
      <c r="M114" s="194" t="s">
        <v>556</v>
      </c>
      <c r="N114" s="194" t="s">
        <v>557</v>
      </c>
      <c r="O114" s="195" t="s">
        <v>496</v>
      </c>
      <c r="P114" s="205">
        <v>2184</v>
      </c>
      <c r="Q114" s="24" t="s">
        <v>762</v>
      </c>
      <c r="R114" s="197">
        <v>1</v>
      </c>
      <c r="S114" s="168">
        <v>18.550468000000002</v>
      </c>
      <c r="T114" s="168">
        <v>0</v>
      </c>
      <c r="U114" s="168">
        <f t="shared" si="1"/>
        <v>18.550468000000002</v>
      </c>
      <c r="V114" s="257" t="s">
        <v>776</v>
      </c>
    </row>
    <row r="115" spans="1:22" ht="27.75" customHeight="1" x14ac:dyDescent="0.25">
      <c r="A115" s="190" t="s">
        <v>189</v>
      </c>
      <c r="B115" s="190" t="s">
        <v>485</v>
      </c>
      <c r="C115" s="196" t="s">
        <v>477</v>
      </c>
      <c r="D115" s="191" t="s">
        <v>358</v>
      </c>
      <c r="E115" s="191" t="s">
        <v>479</v>
      </c>
      <c r="F115" s="192" t="s">
        <v>720</v>
      </c>
      <c r="G115" s="23" t="s">
        <v>728</v>
      </c>
      <c r="H115" s="193">
        <v>612102</v>
      </c>
      <c r="I115" s="193" t="s">
        <v>594</v>
      </c>
      <c r="J115" s="194" t="s">
        <v>554</v>
      </c>
      <c r="K115" s="194" t="s">
        <v>555</v>
      </c>
      <c r="L115" s="195">
        <v>45382</v>
      </c>
      <c r="M115" s="194" t="s">
        <v>556</v>
      </c>
      <c r="N115" s="194" t="s">
        <v>557</v>
      </c>
      <c r="O115" s="195" t="s">
        <v>496</v>
      </c>
      <c r="P115" s="205">
        <v>2184</v>
      </c>
      <c r="Q115" s="24" t="s">
        <v>1923</v>
      </c>
      <c r="R115" s="197">
        <v>1</v>
      </c>
      <c r="S115" s="168">
        <v>11.728991000000001</v>
      </c>
      <c r="T115" s="168">
        <v>0</v>
      </c>
      <c r="U115" s="168">
        <f t="shared" si="1"/>
        <v>11.728991000000001</v>
      </c>
      <c r="V115" s="257" t="s">
        <v>776</v>
      </c>
    </row>
    <row r="116" spans="1:22" ht="27.75" customHeight="1" x14ac:dyDescent="0.25">
      <c r="A116" s="190" t="s">
        <v>190</v>
      </c>
      <c r="B116" s="190" t="s">
        <v>485</v>
      </c>
      <c r="C116" s="196" t="s">
        <v>477</v>
      </c>
      <c r="D116" s="191" t="s">
        <v>358</v>
      </c>
      <c r="E116" s="191" t="s">
        <v>479</v>
      </c>
      <c r="F116" s="192" t="s">
        <v>720</v>
      </c>
      <c r="G116" s="23" t="s">
        <v>728</v>
      </c>
      <c r="H116" s="193">
        <v>612103</v>
      </c>
      <c r="I116" s="193" t="s">
        <v>595</v>
      </c>
      <c r="J116" s="194" t="s">
        <v>554</v>
      </c>
      <c r="K116" s="194" t="s">
        <v>555</v>
      </c>
      <c r="L116" s="195">
        <v>45382</v>
      </c>
      <c r="M116" s="194" t="s">
        <v>556</v>
      </c>
      <c r="N116" s="194" t="s">
        <v>557</v>
      </c>
      <c r="O116" s="195" t="s">
        <v>496</v>
      </c>
      <c r="P116" s="205">
        <v>2184</v>
      </c>
      <c r="Q116" s="24" t="s">
        <v>927</v>
      </c>
      <c r="R116" s="197">
        <v>1</v>
      </c>
      <c r="S116" s="168">
        <v>18.997039000000001</v>
      </c>
      <c r="T116" s="168">
        <v>0</v>
      </c>
      <c r="U116" s="168">
        <f t="shared" si="1"/>
        <v>18.997039000000001</v>
      </c>
      <c r="V116" s="257" t="s">
        <v>776</v>
      </c>
    </row>
    <row r="117" spans="1:22" ht="27.75" customHeight="1" x14ac:dyDescent="0.25">
      <c r="A117" s="190" t="s">
        <v>191</v>
      </c>
      <c r="B117" s="190" t="s">
        <v>485</v>
      </c>
      <c r="C117" s="196" t="s">
        <v>477</v>
      </c>
      <c r="D117" s="191" t="s">
        <v>711</v>
      </c>
      <c r="E117" s="191" t="s">
        <v>478</v>
      </c>
      <c r="F117" s="192" t="s">
        <v>531</v>
      </c>
      <c r="G117" s="23" t="s">
        <v>704</v>
      </c>
      <c r="H117" s="193">
        <v>611219</v>
      </c>
      <c r="I117" s="193" t="s">
        <v>607</v>
      </c>
      <c r="J117" s="194" t="s">
        <v>554</v>
      </c>
      <c r="K117" s="194" t="s">
        <v>555</v>
      </c>
      <c r="L117" s="195">
        <v>45382</v>
      </c>
      <c r="M117" s="194" t="s">
        <v>556</v>
      </c>
      <c r="N117" s="194" t="s">
        <v>557</v>
      </c>
      <c r="O117" s="195" t="s">
        <v>496</v>
      </c>
      <c r="P117" s="205">
        <v>2184</v>
      </c>
      <c r="Q117" s="24" t="s">
        <v>669</v>
      </c>
      <c r="R117" s="197">
        <v>1</v>
      </c>
      <c r="S117" s="168">
        <v>7.0118200000000002</v>
      </c>
      <c r="T117" s="168">
        <v>0</v>
      </c>
      <c r="U117" s="168">
        <f t="shared" si="1"/>
        <v>7.0118200000000002</v>
      </c>
      <c r="V117" s="257" t="s">
        <v>776</v>
      </c>
    </row>
    <row r="118" spans="1:22" ht="27.75" customHeight="1" x14ac:dyDescent="0.25">
      <c r="A118" s="190" t="s">
        <v>192</v>
      </c>
      <c r="B118" s="190" t="s">
        <v>485</v>
      </c>
      <c r="C118" s="196" t="s">
        <v>477</v>
      </c>
      <c r="D118" s="191" t="s">
        <v>711</v>
      </c>
      <c r="E118" s="191" t="s">
        <v>478</v>
      </c>
      <c r="F118" s="192" t="s">
        <v>531</v>
      </c>
      <c r="G118" s="23" t="s">
        <v>705</v>
      </c>
      <c r="H118" s="193">
        <v>611221</v>
      </c>
      <c r="I118" s="193" t="s">
        <v>611</v>
      </c>
      <c r="J118" s="194" t="s">
        <v>554</v>
      </c>
      <c r="K118" s="194" t="s">
        <v>555</v>
      </c>
      <c r="L118" s="195">
        <v>45382</v>
      </c>
      <c r="M118" s="194" t="s">
        <v>556</v>
      </c>
      <c r="N118" s="194" t="s">
        <v>557</v>
      </c>
      <c r="O118" s="195" t="s">
        <v>496</v>
      </c>
      <c r="P118" s="205">
        <v>2184</v>
      </c>
      <c r="Q118" s="24" t="s">
        <v>673</v>
      </c>
      <c r="R118" s="197">
        <v>1</v>
      </c>
      <c r="S118" s="168">
        <v>35.943992000000001</v>
      </c>
      <c r="T118" s="168">
        <v>0</v>
      </c>
      <c r="U118" s="168">
        <f t="shared" si="1"/>
        <v>35.943992000000001</v>
      </c>
      <c r="V118" s="257" t="s">
        <v>776</v>
      </c>
    </row>
    <row r="119" spans="1:22" ht="27.75" customHeight="1" x14ac:dyDescent="0.25">
      <c r="A119" s="190" t="s">
        <v>193</v>
      </c>
      <c r="B119" s="190" t="s">
        <v>485</v>
      </c>
      <c r="C119" s="196" t="s">
        <v>477</v>
      </c>
      <c r="D119" s="191" t="s">
        <v>711</v>
      </c>
      <c r="E119" s="191" t="s">
        <v>478</v>
      </c>
      <c r="F119" s="192" t="s">
        <v>531</v>
      </c>
      <c r="G119" s="23" t="s">
        <v>705</v>
      </c>
      <c r="H119" s="193">
        <v>611222</v>
      </c>
      <c r="I119" s="193" t="s">
        <v>599</v>
      </c>
      <c r="J119" s="194" t="s">
        <v>554</v>
      </c>
      <c r="K119" s="194" t="s">
        <v>555</v>
      </c>
      <c r="L119" s="195">
        <v>45382</v>
      </c>
      <c r="M119" s="194" t="s">
        <v>556</v>
      </c>
      <c r="N119" s="194" t="s">
        <v>557</v>
      </c>
      <c r="O119" s="195" t="s">
        <v>496</v>
      </c>
      <c r="P119" s="205">
        <v>2184</v>
      </c>
      <c r="Q119" s="24" t="s">
        <v>664</v>
      </c>
      <c r="R119" s="197">
        <v>1</v>
      </c>
      <c r="S119" s="168">
        <v>1.9432999999999998</v>
      </c>
      <c r="T119" s="168">
        <v>0</v>
      </c>
      <c r="U119" s="168">
        <f t="shared" si="1"/>
        <v>1.9432999999999998</v>
      </c>
      <c r="V119" s="257" t="s">
        <v>776</v>
      </c>
    </row>
    <row r="120" spans="1:22" ht="27.75" customHeight="1" x14ac:dyDescent="0.25">
      <c r="A120" s="190" t="s">
        <v>194</v>
      </c>
      <c r="B120" s="190" t="s">
        <v>485</v>
      </c>
      <c r="C120" s="196" t="s">
        <v>481</v>
      </c>
      <c r="D120" s="191" t="s">
        <v>358</v>
      </c>
      <c r="E120" s="191" t="s">
        <v>484</v>
      </c>
      <c r="F120" s="192" t="s">
        <v>715</v>
      </c>
      <c r="G120" s="23" t="s">
        <v>698</v>
      </c>
      <c r="H120" s="193">
        <v>623101</v>
      </c>
      <c r="I120" s="193" t="s">
        <v>599</v>
      </c>
      <c r="J120" s="194" t="s">
        <v>554</v>
      </c>
      <c r="K120" s="194" t="s">
        <v>555</v>
      </c>
      <c r="L120" s="195">
        <v>45382</v>
      </c>
      <c r="M120" s="194" t="s">
        <v>556</v>
      </c>
      <c r="N120" s="194" t="s">
        <v>557</v>
      </c>
      <c r="O120" s="195" t="s">
        <v>496</v>
      </c>
      <c r="P120" s="205">
        <v>2184</v>
      </c>
      <c r="Q120" s="24" t="s">
        <v>741</v>
      </c>
      <c r="R120" s="197">
        <v>1</v>
      </c>
      <c r="S120" s="168">
        <v>6.303903</v>
      </c>
      <c r="T120" s="168">
        <v>0</v>
      </c>
      <c r="U120" s="168">
        <f t="shared" si="1"/>
        <v>6.303903</v>
      </c>
      <c r="V120" s="257" t="s">
        <v>776</v>
      </c>
    </row>
    <row r="121" spans="1:22" ht="27.75" customHeight="1" x14ac:dyDescent="0.25">
      <c r="A121" s="190" t="s">
        <v>195</v>
      </c>
      <c r="B121" s="190" t="s">
        <v>485</v>
      </c>
      <c r="C121" s="196" t="s">
        <v>481</v>
      </c>
      <c r="D121" s="191" t="s">
        <v>358</v>
      </c>
      <c r="E121" s="191" t="s">
        <v>484</v>
      </c>
      <c r="F121" s="192" t="s">
        <v>715</v>
      </c>
      <c r="G121" s="23" t="s">
        <v>698</v>
      </c>
      <c r="H121" s="193">
        <v>623102</v>
      </c>
      <c r="I121" s="193" t="s">
        <v>583</v>
      </c>
      <c r="J121" s="194" t="s">
        <v>554</v>
      </c>
      <c r="K121" s="194" t="s">
        <v>555</v>
      </c>
      <c r="L121" s="195">
        <v>45382</v>
      </c>
      <c r="M121" s="194" t="s">
        <v>556</v>
      </c>
      <c r="N121" s="194" t="s">
        <v>557</v>
      </c>
      <c r="O121" s="195" t="s">
        <v>496</v>
      </c>
      <c r="P121" s="205">
        <v>2184</v>
      </c>
      <c r="Q121" s="24" t="s">
        <v>742</v>
      </c>
      <c r="R121" s="197">
        <v>1</v>
      </c>
      <c r="S121" s="168">
        <v>6.1533600000000002</v>
      </c>
      <c r="T121" s="168">
        <v>0</v>
      </c>
      <c r="U121" s="168">
        <f t="shared" si="1"/>
        <v>6.1533600000000002</v>
      </c>
      <c r="V121" s="257" t="s">
        <v>776</v>
      </c>
    </row>
    <row r="122" spans="1:22" ht="27.75" customHeight="1" x14ac:dyDescent="0.25">
      <c r="A122" s="190" t="s">
        <v>196</v>
      </c>
      <c r="B122" s="190" t="s">
        <v>485</v>
      </c>
      <c r="C122" s="196" t="s">
        <v>481</v>
      </c>
      <c r="D122" s="191" t="s">
        <v>358</v>
      </c>
      <c r="E122" s="191" t="s">
        <v>484</v>
      </c>
      <c r="F122" s="192" t="s">
        <v>715</v>
      </c>
      <c r="G122" s="23" t="s">
        <v>698</v>
      </c>
      <c r="H122" s="193">
        <v>623103</v>
      </c>
      <c r="I122" s="193" t="s">
        <v>593</v>
      </c>
      <c r="J122" s="194" t="s">
        <v>554</v>
      </c>
      <c r="K122" s="194" t="s">
        <v>555</v>
      </c>
      <c r="L122" s="195">
        <v>45382</v>
      </c>
      <c r="M122" s="194" t="s">
        <v>556</v>
      </c>
      <c r="N122" s="194" t="s">
        <v>557</v>
      </c>
      <c r="O122" s="195" t="s">
        <v>496</v>
      </c>
      <c r="P122" s="205">
        <v>2184</v>
      </c>
      <c r="Q122" s="24" t="s">
        <v>1939</v>
      </c>
      <c r="R122" s="197">
        <v>1</v>
      </c>
      <c r="S122" s="168">
        <v>8.2957979999999996</v>
      </c>
      <c r="T122" s="168">
        <v>0</v>
      </c>
      <c r="U122" s="168">
        <f t="shared" si="1"/>
        <v>8.2957979999999996</v>
      </c>
      <c r="V122" s="257" t="s">
        <v>776</v>
      </c>
    </row>
    <row r="123" spans="1:22" ht="27.75" customHeight="1" x14ac:dyDescent="0.25">
      <c r="A123" s="190" t="s">
        <v>197</v>
      </c>
      <c r="B123" s="190" t="s">
        <v>485</v>
      </c>
      <c r="C123" s="196" t="s">
        <v>481</v>
      </c>
      <c r="D123" s="191" t="s">
        <v>711</v>
      </c>
      <c r="E123" s="191" t="s">
        <v>483</v>
      </c>
      <c r="F123" s="192" t="s">
        <v>535</v>
      </c>
      <c r="G123" s="23" t="s">
        <v>696</v>
      </c>
      <c r="H123" s="193">
        <v>622101</v>
      </c>
      <c r="I123" s="193" t="s">
        <v>575</v>
      </c>
      <c r="J123" s="194" t="s">
        <v>554</v>
      </c>
      <c r="K123" s="194" t="s">
        <v>555</v>
      </c>
      <c r="L123" s="195">
        <v>45382</v>
      </c>
      <c r="M123" s="194" t="s">
        <v>556</v>
      </c>
      <c r="N123" s="194" t="s">
        <v>557</v>
      </c>
      <c r="O123" s="195" t="s">
        <v>496</v>
      </c>
      <c r="P123" s="205">
        <v>2184</v>
      </c>
      <c r="Q123" s="24" t="s">
        <v>648</v>
      </c>
      <c r="R123" s="197">
        <v>1</v>
      </c>
      <c r="S123" s="168">
        <v>10.823256000000001</v>
      </c>
      <c r="T123" s="168">
        <v>0</v>
      </c>
      <c r="U123" s="168">
        <f t="shared" si="1"/>
        <v>10.823256000000001</v>
      </c>
      <c r="V123" s="257" t="s">
        <v>776</v>
      </c>
    </row>
    <row r="124" spans="1:22" ht="27.75" customHeight="1" x14ac:dyDescent="0.25">
      <c r="A124" s="190" t="s">
        <v>198</v>
      </c>
      <c r="B124" s="190" t="s">
        <v>485</v>
      </c>
      <c r="C124" s="196" t="s">
        <v>481</v>
      </c>
      <c r="D124" s="191" t="s">
        <v>711</v>
      </c>
      <c r="E124" s="191" t="s">
        <v>483</v>
      </c>
      <c r="F124" s="192" t="s">
        <v>535</v>
      </c>
      <c r="G124" s="23" t="s">
        <v>696</v>
      </c>
      <c r="H124" s="193">
        <v>622102</v>
      </c>
      <c r="I124" s="193" t="s">
        <v>576</v>
      </c>
      <c r="J124" s="194" t="s">
        <v>554</v>
      </c>
      <c r="K124" s="194" t="s">
        <v>555</v>
      </c>
      <c r="L124" s="195">
        <v>45382</v>
      </c>
      <c r="M124" s="194" t="s">
        <v>556</v>
      </c>
      <c r="N124" s="194" t="s">
        <v>557</v>
      </c>
      <c r="O124" s="195" t="s">
        <v>496</v>
      </c>
      <c r="P124" s="205">
        <v>2184</v>
      </c>
      <c r="Q124" s="24" t="s">
        <v>649</v>
      </c>
      <c r="R124" s="197">
        <v>1</v>
      </c>
      <c r="S124" s="168">
        <v>10.536160000000001</v>
      </c>
      <c r="T124" s="168">
        <v>0</v>
      </c>
      <c r="U124" s="168">
        <f t="shared" si="1"/>
        <v>10.536160000000001</v>
      </c>
      <c r="V124" s="257" t="s">
        <v>776</v>
      </c>
    </row>
    <row r="125" spans="1:22" ht="27.75" customHeight="1" x14ac:dyDescent="0.25">
      <c r="A125" s="190" t="s">
        <v>199</v>
      </c>
      <c r="B125" s="190" t="s">
        <v>485</v>
      </c>
      <c r="C125" s="196" t="s">
        <v>481</v>
      </c>
      <c r="D125" s="191" t="s">
        <v>711</v>
      </c>
      <c r="E125" s="191" t="s">
        <v>483</v>
      </c>
      <c r="F125" s="192" t="s">
        <v>535</v>
      </c>
      <c r="G125" s="23" t="s">
        <v>696</v>
      </c>
      <c r="H125" s="193">
        <v>622103</v>
      </c>
      <c r="I125" s="193" t="s">
        <v>580</v>
      </c>
      <c r="J125" s="194" t="s">
        <v>554</v>
      </c>
      <c r="K125" s="194" t="s">
        <v>555</v>
      </c>
      <c r="L125" s="195">
        <v>45382</v>
      </c>
      <c r="M125" s="194" t="s">
        <v>556</v>
      </c>
      <c r="N125" s="194" t="s">
        <v>557</v>
      </c>
      <c r="O125" s="195" t="s">
        <v>496</v>
      </c>
      <c r="P125" s="205">
        <v>2184</v>
      </c>
      <c r="Q125" s="24" t="s">
        <v>919</v>
      </c>
      <c r="R125" s="197">
        <v>1</v>
      </c>
      <c r="S125" s="168">
        <v>0.28504200000000002</v>
      </c>
      <c r="T125" s="168">
        <v>0</v>
      </c>
      <c r="U125" s="168">
        <f t="shared" si="1"/>
        <v>0.28504200000000002</v>
      </c>
      <c r="V125" s="257" t="s">
        <v>776</v>
      </c>
    </row>
    <row r="126" spans="1:22" ht="27.75" customHeight="1" x14ac:dyDescent="0.25">
      <c r="A126" s="190" t="s">
        <v>200</v>
      </c>
      <c r="B126" s="190" t="s">
        <v>485</v>
      </c>
      <c r="C126" s="196" t="s">
        <v>481</v>
      </c>
      <c r="D126" s="191" t="s">
        <v>358</v>
      </c>
      <c r="E126" s="191" t="s">
        <v>483</v>
      </c>
      <c r="F126" s="192" t="s">
        <v>537</v>
      </c>
      <c r="G126" s="23" t="s">
        <v>725</v>
      </c>
      <c r="H126" s="193">
        <v>622301</v>
      </c>
      <c r="I126" s="193" t="s">
        <v>599</v>
      </c>
      <c r="J126" s="194" t="s">
        <v>554</v>
      </c>
      <c r="K126" s="194" t="s">
        <v>555</v>
      </c>
      <c r="L126" s="195">
        <v>45382</v>
      </c>
      <c r="M126" s="194" t="s">
        <v>556</v>
      </c>
      <c r="N126" s="194" t="s">
        <v>557</v>
      </c>
      <c r="O126" s="195" t="s">
        <v>496</v>
      </c>
      <c r="P126" s="205">
        <v>2184</v>
      </c>
      <c r="Q126" s="24" t="s">
        <v>746</v>
      </c>
      <c r="R126" s="197">
        <v>1</v>
      </c>
      <c r="S126" s="168">
        <v>4.9917680000000004</v>
      </c>
      <c r="T126" s="168">
        <v>0</v>
      </c>
      <c r="U126" s="168">
        <f t="shared" si="1"/>
        <v>4.9917680000000004</v>
      </c>
      <c r="V126" s="257" t="s">
        <v>776</v>
      </c>
    </row>
    <row r="127" spans="1:22" ht="27.75" customHeight="1" x14ac:dyDescent="0.25">
      <c r="A127" s="190" t="s">
        <v>201</v>
      </c>
      <c r="B127" s="190" t="s">
        <v>485</v>
      </c>
      <c r="C127" s="196" t="s">
        <v>481</v>
      </c>
      <c r="D127" s="191" t="s">
        <v>358</v>
      </c>
      <c r="E127" s="191" t="s">
        <v>483</v>
      </c>
      <c r="F127" s="192" t="s">
        <v>537</v>
      </c>
      <c r="G127" s="23" t="s">
        <v>725</v>
      </c>
      <c r="H127" s="193">
        <v>622302</v>
      </c>
      <c r="I127" s="193" t="s">
        <v>583</v>
      </c>
      <c r="J127" s="194" t="s">
        <v>554</v>
      </c>
      <c r="K127" s="194" t="s">
        <v>555</v>
      </c>
      <c r="L127" s="195">
        <v>45382</v>
      </c>
      <c r="M127" s="194" t="s">
        <v>556</v>
      </c>
      <c r="N127" s="194" t="s">
        <v>557</v>
      </c>
      <c r="O127" s="195" t="s">
        <v>496</v>
      </c>
      <c r="P127" s="205">
        <v>2184</v>
      </c>
      <c r="Q127" s="24" t="s">
        <v>747</v>
      </c>
      <c r="R127" s="197">
        <v>1</v>
      </c>
      <c r="S127" s="168">
        <v>5.3691800000000001</v>
      </c>
      <c r="T127" s="168">
        <v>0</v>
      </c>
      <c r="U127" s="168">
        <f t="shared" si="1"/>
        <v>5.3691800000000001</v>
      </c>
      <c r="V127" s="257" t="s">
        <v>776</v>
      </c>
    </row>
    <row r="128" spans="1:22" ht="27.75" customHeight="1" x14ac:dyDescent="0.25">
      <c r="A128" s="190" t="s">
        <v>202</v>
      </c>
      <c r="B128" s="190" t="s">
        <v>485</v>
      </c>
      <c r="C128" s="196" t="s">
        <v>481</v>
      </c>
      <c r="D128" s="191" t="s">
        <v>358</v>
      </c>
      <c r="E128" s="191" t="s">
        <v>483</v>
      </c>
      <c r="F128" s="192" t="s">
        <v>537</v>
      </c>
      <c r="G128" s="23" t="s">
        <v>725</v>
      </c>
      <c r="H128" s="193">
        <v>622303</v>
      </c>
      <c r="I128" s="193" t="s">
        <v>593</v>
      </c>
      <c r="J128" s="194" t="s">
        <v>554</v>
      </c>
      <c r="K128" s="194" t="s">
        <v>555</v>
      </c>
      <c r="L128" s="195">
        <v>45382</v>
      </c>
      <c r="M128" s="194" t="s">
        <v>556</v>
      </c>
      <c r="N128" s="194" t="s">
        <v>557</v>
      </c>
      <c r="O128" s="195" t="s">
        <v>496</v>
      </c>
      <c r="P128" s="205">
        <v>2184</v>
      </c>
      <c r="Q128" s="24" t="s">
        <v>916</v>
      </c>
      <c r="R128" s="197">
        <v>1</v>
      </c>
      <c r="S128" s="168">
        <v>7.9711600000000011</v>
      </c>
      <c r="T128" s="168">
        <v>0</v>
      </c>
      <c r="U128" s="168">
        <f t="shared" si="1"/>
        <v>7.9711600000000011</v>
      </c>
      <c r="V128" s="257" t="s">
        <v>776</v>
      </c>
    </row>
    <row r="129" spans="1:22" ht="27.75" customHeight="1" x14ac:dyDescent="0.25">
      <c r="A129" s="190" t="s">
        <v>203</v>
      </c>
      <c r="B129" s="190" t="s">
        <v>485</v>
      </c>
      <c r="C129" s="196" t="s">
        <v>481</v>
      </c>
      <c r="D129" s="191" t="s">
        <v>711</v>
      </c>
      <c r="E129" s="191" t="s">
        <v>483</v>
      </c>
      <c r="F129" s="192" t="s">
        <v>537</v>
      </c>
      <c r="G129" s="23" t="s">
        <v>697</v>
      </c>
      <c r="H129" s="193">
        <v>622303</v>
      </c>
      <c r="I129" s="193" t="s">
        <v>623</v>
      </c>
      <c r="J129" s="194" t="s">
        <v>554</v>
      </c>
      <c r="K129" s="194" t="s">
        <v>555</v>
      </c>
      <c r="L129" s="195">
        <v>45382</v>
      </c>
      <c r="M129" s="194" t="s">
        <v>556</v>
      </c>
      <c r="N129" s="194" t="s">
        <v>557</v>
      </c>
      <c r="O129" s="195" t="s">
        <v>496</v>
      </c>
      <c r="P129" s="205">
        <v>2184</v>
      </c>
      <c r="Q129" s="24" t="s">
        <v>681</v>
      </c>
      <c r="R129" s="197">
        <v>1</v>
      </c>
      <c r="S129" s="168">
        <v>4.5651359999999999</v>
      </c>
      <c r="T129" s="168">
        <v>0</v>
      </c>
      <c r="U129" s="168">
        <f t="shared" si="1"/>
        <v>4.5651359999999999</v>
      </c>
      <c r="V129" s="257" t="s">
        <v>776</v>
      </c>
    </row>
    <row r="130" spans="1:22" ht="27.75" customHeight="1" x14ac:dyDescent="0.25">
      <c r="A130" s="190" t="s">
        <v>204</v>
      </c>
      <c r="B130" s="190" t="s">
        <v>485</v>
      </c>
      <c r="C130" s="196" t="s">
        <v>481</v>
      </c>
      <c r="D130" s="191" t="s">
        <v>711</v>
      </c>
      <c r="E130" s="191" t="s">
        <v>483</v>
      </c>
      <c r="F130" s="192" t="s">
        <v>537</v>
      </c>
      <c r="G130" s="23" t="s">
        <v>697</v>
      </c>
      <c r="H130" s="193">
        <v>622304</v>
      </c>
      <c r="I130" s="193" t="s">
        <v>577</v>
      </c>
      <c r="J130" s="194" t="s">
        <v>554</v>
      </c>
      <c r="K130" s="194" t="s">
        <v>555</v>
      </c>
      <c r="L130" s="195">
        <v>45382</v>
      </c>
      <c r="M130" s="194" t="s">
        <v>556</v>
      </c>
      <c r="N130" s="194" t="s">
        <v>557</v>
      </c>
      <c r="O130" s="195" t="s">
        <v>496</v>
      </c>
      <c r="P130" s="205">
        <v>2184</v>
      </c>
      <c r="Q130" s="24" t="s">
        <v>650</v>
      </c>
      <c r="R130" s="197">
        <v>1</v>
      </c>
      <c r="S130" s="168">
        <v>0</v>
      </c>
      <c r="T130" s="168">
        <v>0</v>
      </c>
      <c r="U130" s="168">
        <f t="shared" si="1"/>
        <v>0</v>
      </c>
      <c r="V130" s="257" t="s">
        <v>776</v>
      </c>
    </row>
    <row r="131" spans="1:22" ht="27.75" customHeight="1" x14ac:dyDescent="0.25">
      <c r="A131" s="190" t="s">
        <v>205</v>
      </c>
      <c r="B131" s="190" t="s">
        <v>485</v>
      </c>
      <c r="C131" s="196" t="s">
        <v>481</v>
      </c>
      <c r="D131" s="191" t="s">
        <v>358</v>
      </c>
      <c r="E131" s="191" t="s">
        <v>484</v>
      </c>
      <c r="F131" s="192" t="s">
        <v>546</v>
      </c>
      <c r="G131" s="23" t="s">
        <v>708</v>
      </c>
      <c r="H131" s="193">
        <v>623301</v>
      </c>
      <c r="I131" s="193" t="s">
        <v>605</v>
      </c>
      <c r="J131" s="194" t="s">
        <v>554</v>
      </c>
      <c r="K131" s="194" t="s">
        <v>555</v>
      </c>
      <c r="L131" s="195">
        <v>45382</v>
      </c>
      <c r="M131" s="194" t="s">
        <v>556</v>
      </c>
      <c r="N131" s="194" t="s">
        <v>557</v>
      </c>
      <c r="O131" s="195" t="s">
        <v>496</v>
      </c>
      <c r="P131" s="205">
        <v>2184</v>
      </c>
      <c r="Q131" s="24" t="s">
        <v>667</v>
      </c>
      <c r="R131" s="197">
        <v>1</v>
      </c>
      <c r="S131" s="168">
        <v>5.5243460000000004</v>
      </c>
      <c r="T131" s="168">
        <v>0</v>
      </c>
      <c r="U131" s="168">
        <f t="shared" si="1"/>
        <v>5.5243460000000004</v>
      </c>
      <c r="V131" s="257" t="s">
        <v>776</v>
      </c>
    </row>
    <row r="132" spans="1:22" ht="27.75" customHeight="1" x14ac:dyDescent="0.25">
      <c r="A132" s="190" t="s">
        <v>206</v>
      </c>
      <c r="B132" s="190" t="s">
        <v>485</v>
      </c>
      <c r="C132" s="196" t="s">
        <v>481</v>
      </c>
      <c r="D132" s="191" t="s">
        <v>358</v>
      </c>
      <c r="E132" s="191" t="s">
        <v>484</v>
      </c>
      <c r="F132" s="192" t="s">
        <v>546</v>
      </c>
      <c r="G132" s="23" t="s">
        <v>708</v>
      </c>
      <c r="H132" s="193">
        <v>623302</v>
      </c>
      <c r="I132" s="193" t="s">
        <v>736</v>
      </c>
      <c r="J132" s="194" t="s">
        <v>554</v>
      </c>
      <c r="K132" s="194" t="s">
        <v>555</v>
      </c>
      <c r="L132" s="195">
        <v>45382</v>
      </c>
      <c r="M132" s="194" t="s">
        <v>556</v>
      </c>
      <c r="N132" s="194" t="s">
        <v>557</v>
      </c>
      <c r="O132" s="195" t="s">
        <v>496</v>
      </c>
      <c r="P132" s="205">
        <v>2184</v>
      </c>
      <c r="Q132" s="24" t="s">
        <v>757</v>
      </c>
      <c r="R132" s="197">
        <v>1</v>
      </c>
      <c r="S132" s="168">
        <v>5.5955560000000002</v>
      </c>
      <c r="T132" s="168">
        <v>0</v>
      </c>
      <c r="U132" s="168">
        <f t="shared" si="1"/>
        <v>5.5955560000000002</v>
      </c>
      <c r="V132" s="257" t="s">
        <v>776</v>
      </c>
    </row>
    <row r="133" spans="1:22" ht="27.75" customHeight="1" x14ac:dyDescent="0.25">
      <c r="A133" s="190" t="s">
        <v>207</v>
      </c>
      <c r="B133" s="190" t="s">
        <v>485</v>
      </c>
      <c r="C133" s="196" t="s">
        <v>481</v>
      </c>
      <c r="D133" s="191" t="s">
        <v>711</v>
      </c>
      <c r="E133" s="191" t="s">
        <v>483</v>
      </c>
      <c r="F133" s="192" t="s">
        <v>550</v>
      </c>
      <c r="G133" s="23" t="s">
        <v>709</v>
      </c>
      <c r="H133" s="193">
        <v>621201</v>
      </c>
      <c r="I133" s="193" t="s">
        <v>900</v>
      </c>
      <c r="J133" s="194" t="s">
        <v>554</v>
      </c>
      <c r="K133" s="194" t="s">
        <v>555</v>
      </c>
      <c r="L133" s="195">
        <v>45382</v>
      </c>
      <c r="M133" s="194" t="s">
        <v>556</v>
      </c>
      <c r="N133" s="194" t="s">
        <v>557</v>
      </c>
      <c r="O133" s="195" t="s">
        <v>496</v>
      </c>
      <c r="P133" s="205">
        <v>2184</v>
      </c>
      <c r="Q133" s="24" t="s">
        <v>902</v>
      </c>
      <c r="R133" s="197">
        <v>1</v>
      </c>
      <c r="S133" s="168">
        <v>0</v>
      </c>
      <c r="T133" s="168">
        <v>0</v>
      </c>
      <c r="U133" s="168">
        <f t="shared" si="1"/>
        <v>0</v>
      </c>
      <c r="V133" s="257" t="s">
        <v>776</v>
      </c>
    </row>
    <row r="134" spans="1:22" ht="27.75" customHeight="1" x14ac:dyDescent="0.25">
      <c r="A134" s="190" t="s">
        <v>208</v>
      </c>
      <c r="B134" s="190" t="s">
        <v>485</v>
      </c>
      <c r="C134" s="196" t="s">
        <v>481</v>
      </c>
      <c r="D134" s="191" t="s">
        <v>711</v>
      </c>
      <c r="E134" s="191" t="s">
        <v>483</v>
      </c>
      <c r="F134" s="192" t="s">
        <v>550</v>
      </c>
      <c r="G134" s="23" t="s">
        <v>709</v>
      </c>
      <c r="H134" s="193">
        <v>621204</v>
      </c>
      <c r="I134" s="193" t="s">
        <v>737</v>
      </c>
      <c r="J134" s="194" t="s">
        <v>554</v>
      </c>
      <c r="K134" s="194" t="s">
        <v>555</v>
      </c>
      <c r="L134" s="195">
        <v>45382</v>
      </c>
      <c r="M134" s="194" t="s">
        <v>556</v>
      </c>
      <c r="N134" s="194" t="s">
        <v>557</v>
      </c>
      <c r="O134" s="195" t="s">
        <v>496</v>
      </c>
      <c r="P134" s="205">
        <v>2184</v>
      </c>
      <c r="Q134" s="24" t="s">
        <v>758</v>
      </c>
      <c r="R134" s="197">
        <v>1</v>
      </c>
      <c r="S134" s="168">
        <v>0.23125200000000001</v>
      </c>
      <c r="T134" s="168">
        <v>0</v>
      </c>
      <c r="U134" s="168">
        <f t="shared" si="1"/>
        <v>0.23125200000000001</v>
      </c>
      <c r="V134" s="257" t="s">
        <v>776</v>
      </c>
    </row>
    <row r="135" spans="1:22" ht="27.75" customHeight="1" x14ac:dyDescent="0.25">
      <c r="A135" s="190" t="s">
        <v>209</v>
      </c>
      <c r="B135" s="190" t="s">
        <v>485</v>
      </c>
      <c r="C135" s="196" t="s">
        <v>481</v>
      </c>
      <c r="D135" s="191" t="s">
        <v>358</v>
      </c>
      <c r="E135" s="191" t="s">
        <v>483</v>
      </c>
      <c r="F135" s="192" t="s">
        <v>535</v>
      </c>
      <c r="G135" s="23" t="s">
        <v>695</v>
      </c>
      <c r="H135" s="193">
        <v>622106</v>
      </c>
      <c r="I135" s="193" t="s">
        <v>629</v>
      </c>
      <c r="J135" s="194" t="s">
        <v>554</v>
      </c>
      <c r="K135" s="194" t="s">
        <v>555</v>
      </c>
      <c r="L135" s="195">
        <v>45382</v>
      </c>
      <c r="M135" s="194" t="s">
        <v>556</v>
      </c>
      <c r="N135" s="194" t="s">
        <v>557</v>
      </c>
      <c r="O135" s="195" t="s">
        <v>496</v>
      </c>
      <c r="P135" s="205">
        <v>2184</v>
      </c>
      <c r="Q135" s="24" t="s">
        <v>928</v>
      </c>
      <c r="R135" s="197">
        <v>1</v>
      </c>
      <c r="S135" s="168">
        <v>-17.282170000000001</v>
      </c>
      <c r="T135" s="168">
        <v>0</v>
      </c>
      <c r="U135" s="168">
        <f t="shared" si="1"/>
        <v>-17.282170000000001</v>
      </c>
      <c r="V135" s="257" t="s">
        <v>776</v>
      </c>
    </row>
    <row r="136" spans="1:22" ht="27.75" customHeight="1" x14ac:dyDescent="0.25">
      <c r="A136" s="190" t="s">
        <v>210</v>
      </c>
      <c r="B136" s="190" t="s">
        <v>485</v>
      </c>
      <c r="C136" s="196" t="s">
        <v>481</v>
      </c>
      <c r="D136" s="191" t="s">
        <v>711</v>
      </c>
      <c r="E136" s="191" t="s">
        <v>483</v>
      </c>
      <c r="F136" s="192" t="s">
        <v>535</v>
      </c>
      <c r="G136" s="23" t="s">
        <v>695</v>
      </c>
      <c r="H136" s="193">
        <v>622104</v>
      </c>
      <c r="I136" s="193" t="s">
        <v>581</v>
      </c>
      <c r="J136" s="194" t="s">
        <v>554</v>
      </c>
      <c r="K136" s="194" t="s">
        <v>555</v>
      </c>
      <c r="L136" s="195">
        <v>45382</v>
      </c>
      <c r="M136" s="194" t="s">
        <v>556</v>
      </c>
      <c r="N136" s="194" t="s">
        <v>557</v>
      </c>
      <c r="O136" s="195" t="s">
        <v>496</v>
      </c>
      <c r="P136" s="205">
        <v>2184</v>
      </c>
      <c r="Q136" s="24" t="s">
        <v>653</v>
      </c>
      <c r="R136" s="197">
        <v>1</v>
      </c>
      <c r="S136" s="168">
        <v>18.099948999999999</v>
      </c>
      <c r="T136" s="168">
        <v>0</v>
      </c>
      <c r="U136" s="168">
        <f t="shared" si="1"/>
        <v>18.099948999999999</v>
      </c>
      <c r="V136" s="257" t="s">
        <v>776</v>
      </c>
    </row>
    <row r="137" spans="1:22" ht="27.75" customHeight="1" x14ac:dyDescent="0.25">
      <c r="A137" s="190" t="s">
        <v>211</v>
      </c>
      <c r="B137" s="190" t="s">
        <v>485</v>
      </c>
      <c r="C137" s="196" t="s">
        <v>481</v>
      </c>
      <c r="D137" s="191" t="s">
        <v>711</v>
      </c>
      <c r="E137" s="191" t="s">
        <v>483</v>
      </c>
      <c r="F137" s="192" t="s">
        <v>535</v>
      </c>
      <c r="G137" s="23" t="s">
        <v>695</v>
      </c>
      <c r="H137" s="193">
        <v>622105</v>
      </c>
      <c r="I137" s="193" t="s">
        <v>574</v>
      </c>
      <c r="J137" s="194" t="s">
        <v>554</v>
      </c>
      <c r="K137" s="194" t="s">
        <v>555</v>
      </c>
      <c r="L137" s="195">
        <v>45382</v>
      </c>
      <c r="M137" s="194" t="s">
        <v>556</v>
      </c>
      <c r="N137" s="194" t="s">
        <v>557</v>
      </c>
      <c r="O137" s="195" t="s">
        <v>496</v>
      </c>
      <c r="P137" s="205">
        <v>2184</v>
      </c>
      <c r="Q137" s="24" t="s">
        <v>647</v>
      </c>
      <c r="R137" s="197">
        <v>1</v>
      </c>
      <c r="S137" s="168">
        <v>37.094194999999999</v>
      </c>
      <c r="T137" s="168">
        <v>0</v>
      </c>
      <c r="U137" s="168">
        <f t="shared" si="1"/>
        <v>37.094194999999999</v>
      </c>
      <c r="V137" s="257" t="s">
        <v>776</v>
      </c>
    </row>
    <row r="138" spans="1:22" ht="27.75" customHeight="1" x14ac:dyDescent="0.25">
      <c r="A138" s="190" t="s">
        <v>212</v>
      </c>
      <c r="B138" s="190" t="s">
        <v>485</v>
      </c>
      <c r="C138" s="196" t="s">
        <v>481</v>
      </c>
      <c r="D138" s="191" t="s">
        <v>712</v>
      </c>
      <c r="E138" s="191" t="s">
        <v>483</v>
      </c>
      <c r="F138" s="192" t="s">
        <v>535</v>
      </c>
      <c r="G138" s="23" t="s">
        <v>695</v>
      </c>
      <c r="H138" s="193">
        <v>622107</v>
      </c>
      <c r="I138" s="193" t="s">
        <v>578</v>
      </c>
      <c r="J138" s="194" t="s">
        <v>554</v>
      </c>
      <c r="K138" s="194" t="s">
        <v>555</v>
      </c>
      <c r="L138" s="195">
        <v>45382</v>
      </c>
      <c r="M138" s="194" t="s">
        <v>556</v>
      </c>
      <c r="N138" s="194" t="s">
        <v>557</v>
      </c>
      <c r="O138" s="195" t="s">
        <v>496</v>
      </c>
      <c r="P138" s="205">
        <v>2184</v>
      </c>
      <c r="Q138" s="24" t="s">
        <v>651</v>
      </c>
      <c r="R138" s="197">
        <v>1</v>
      </c>
      <c r="S138" s="168">
        <v>48.850932</v>
      </c>
      <c r="T138" s="168">
        <v>0</v>
      </c>
      <c r="U138" s="168">
        <f t="shared" si="1"/>
        <v>48.850932</v>
      </c>
      <c r="V138" s="257" t="s">
        <v>776</v>
      </c>
    </row>
    <row r="139" spans="1:22" ht="27.75" customHeight="1" x14ac:dyDescent="0.25">
      <c r="A139" s="190" t="s">
        <v>213</v>
      </c>
      <c r="B139" s="190" t="s">
        <v>485</v>
      </c>
      <c r="C139" s="196" t="s">
        <v>481</v>
      </c>
      <c r="D139" s="191" t="s">
        <v>712</v>
      </c>
      <c r="E139" s="191" t="s">
        <v>483</v>
      </c>
      <c r="F139" s="192" t="s">
        <v>535</v>
      </c>
      <c r="G139" s="23" t="s">
        <v>695</v>
      </c>
      <c r="H139" s="193">
        <v>622108</v>
      </c>
      <c r="I139" s="193" t="s">
        <v>579</v>
      </c>
      <c r="J139" s="194" t="s">
        <v>554</v>
      </c>
      <c r="K139" s="194" t="s">
        <v>555</v>
      </c>
      <c r="L139" s="195">
        <v>45382</v>
      </c>
      <c r="M139" s="194" t="s">
        <v>556</v>
      </c>
      <c r="N139" s="194" t="s">
        <v>557</v>
      </c>
      <c r="O139" s="195" t="s">
        <v>496</v>
      </c>
      <c r="P139" s="205">
        <v>2184</v>
      </c>
      <c r="Q139" s="24" t="s">
        <v>652</v>
      </c>
      <c r="R139" s="197">
        <v>1</v>
      </c>
      <c r="S139" s="168">
        <v>44.070050000000002</v>
      </c>
      <c r="T139" s="168">
        <v>0</v>
      </c>
      <c r="U139" s="168">
        <f t="shared" si="1"/>
        <v>44.070050000000002</v>
      </c>
      <c r="V139" s="257" t="s">
        <v>776</v>
      </c>
    </row>
    <row r="140" spans="1:22" ht="27.75" customHeight="1" x14ac:dyDescent="0.25">
      <c r="A140" s="190" t="s">
        <v>214</v>
      </c>
      <c r="B140" s="190" t="s">
        <v>485</v>
      </c>
      <c r="C140" s="196" t="s">
        <v>481</v>
      </c>
      <c r="D140" s="191" t="s">
        <v>712</v>
      </c>
      <c r="E140" s="191" t="s">
        <v>483</v>
      </c>
      <c r="F140" s="192" t="s">
        <v>535</v>
      </c>
      <c r="G140" s="23" t="s">
        <v>695</v>
      </c>
      <c r="H140" s="193">
        <v>622109</v>
      </c>
      <c r="I140" s="193" t="s">
        <v>624</v>
      </c>
      <c r="J140" s="194" t="s">
        <v>554</v>
      </c>
      <c r="K140" s="194" t="s">
        <v>555</v>
      </c>
      <c r="L140" s="195">
        <v>45382</v>
      </c>
      <c r="M140" s="194" t="s">
        <v>556</v>
      </c>
      <c r="N140" s="194" t="s">
        <v>557</v>
      </c>
      <c r="O140" s="195" t="s">
        <v>496</v>
      </c>
      <c r="P140" s="205">
        <v>2184</v>
      </c>
      <c r="Q140" s="24" t="s">
        <v>682</v>
      </c>
      <c r="R140" s="197">
        <v>1</v>
      </c>
      <c r="S140" s="168">
        <v>3.99031</v>
      </c>
      <c r="T140" s="168">
        <v>0</v>
      </c>
      <c r="U140" s="168">
        <f t="shared" si="1"/>
        <v>3.99031</v>
      </c>
      <c r="V140" s="257" t="s">
        <v>776</v>
      </c>
    </row>
    <row r="141" spans="1:22" ht="27.75" customHeight="1" x14ac:dyDescent="0.25">
      <c r="A141" s="190" t="s">
        <v>215</v>
      </c>
      <c r="B141" s="190" t="s">
        <v>485</v>
      </c>
      <c r="C141" s="196" t="s">
        <v>481</v>
      </c>
      <c r="D141" s="191" t="s">
        <v>358</v>
      </c>
      <c r="E141" s="191" t="s">
        <v>483</v>
      </c>
      <c r="F141" s="192" t="s">
        <v>537</v>
      </c>
      <c r="G141" s="23" t="s">
        <v>695</v>
      </c>
      <c r="H141" s="193">
        <v>622305</v>
      </c>
      <c r="I141" s="193" t="s">
        <v>738</v>
      </c>
      <c r="J141" s="194" t="s">
        <v>554</v>
      </c>
      <c r="K141" s="194" t="s">
        <v>555</v>
      </c>
      <c r="L141" s="195">
        <v>45382</v>
      </c>
      <c r="M141" s="194" t="s">
        <v>556</v>
      </c>
      <c r="N141" s="194" t="s">
        <v>557</v>
      </c>
      <c r="O141" s="195" t="s">
        <v>496</v>
      </c>
      <c r="P141" s="205">
        <v>2184</v>
      </c>
      <c r="Q141" s="24" t="s">
        <v>763</v>
      </c>
      <c r="R141" s="197">
        <v>1</v>
      </c>
      <c r="S141" s="168">
        <v>6.2961740000000006</v>
      </c>
      <c r="T141" s="168">
        <v>0</v>
      </c>
      <c r="U141" s="168">
        <f t="shared" si="1"/>
        <v>6.2961740000000006</v>
      </c>
      <c r="V141" s="257" t="s">
        <v>776</v>
      </c>
    </row>
    <row r="142" spans="1:22" ht="27.75" customHeight="1" x14ac:dyDescent="0.25">
      <c r="A142" s="190" t="s">
        <v>216</v>
      </c>
      <c r="B142" s="190" t="s">
        <v>485</v>
      </c>
      <c r="C142" s="196" t="s">
        <v>481</v>
      </c>
      <c r="D142" s="191" t="s">
        <v>712</v>
      </c>
      <c r="E142" s="191" t="s">
        <v>483</v>
      </c>
      <c r="F142" s="192" t="s">
        <v>535</v>
      </c>
      <c r="G142" s="23" t="s">
        <v>695</v>
      </c>
      <c r="H142" s="193">
        <v>622110</v>
      </c>
      <c r="I142" s="193" t="s">
        <v>739</v>
      </c>
      <c r="J142" s="194" t="s">
        <v>554</v>
      </c>
      <c r="K142" s="194" t="s">
        <v>555</v>
      </c>
      <c r="L142" s="195">
        <v>45382</v>
      </c>
      <c r="M142" s="194" t="s">
        <v>556</v>
      </c>
      <c r="N142" s="194" t="s">
        <v>557</v>
      </c>
      <c r="O142" s="195" t="s">
        <v>496</v>
      </c>
      <c r="P142" s="205">
        <v>2184</v>
      </c>
      <c r="Q142" s="24" t="s">
        <v>683</v>
      </c>
      <c r="R142" s="197">
        <v>1</v>
      </c>
      <c r="S142" s="168">
        <v>14.377559999999999</v>
      </c>
      <c r="T142" s="168">
        <v>0</v>
      </c>
      <c r="U142" s="168">
        <f t="shared" si="1"/>
        <v>14.377559999999999</v>
      </c>
      <c r="V142" s="257" t="s">
        <v>776</v>
      </c>
    </row>
    <row r="143" spans="1:22" ht="27.75" customHeight="1" x14ac:dyDescent="0.25">
      <c r="A143" s="190" t="s">
        <v>217</v>
      </c>
      <c r="B143" s="190" t="s">
        <v>485</v>
      </c>
      <c r="C143" s="196" t="s">
        <v>481</v>
      </c>
      <c r="D143" s="191" t="s">
        <v>712</v>
      </c>
      <c r="E143" s="191" t="s">
        <v>483</v>
      </c>
      <c r="F143" s="192" t="s">
        <v>535</v>
      </c>
      <c r="G143" s="23" t="s">
        <v>695</v>
      </c>
      <c r="H143" s="193">
        <v>622111</v>
      </c>
      <c r="I143" s="193" t="s">
        <v>625</v>
      </c>
      <c r="J143" s="194" t="s">
        <v>554</v>
      </c>
      <c r="K143" s="194" t="s">
        <v>555</v>
      </c>
      <c r="L143" s="195">
        <v>45382</v>
      </c>
      <c r="M143" s="194" t="s">
        <v>556</v>
      </c>
      <c r="N143" s="194" t="s">
        <v>557</v>
      </c>
      <c r="O143" s="195" t="s">
        <v>496</v>
      </c>
      <c r="P143" s="205">
        <v>2184</v>
      </c>
      <c r="Q143" s="24" t="s">
        <v>1940</v>
      </c>
      <c r="R143" s="197">
        <v>1</v>
      </c>
      <c r="S143" s="168">
        <v>1.5700000000000002E-4</v>
      </c>
      <c r="T143" s="168">
        <v>0</v>
      </c>
      <c r="U143" s="168">
        <f t="shared" si="1"/>
        <v>1.5700000000000002E-4</v>
      </c>
      <c r="V143" s="257" t="s">
        <v>776</v>
      </c>
    </row>
    <row r="144" spans="1:22" ht="27.75" customHeight="1" x14ac:dyDescent="0.25">
      <c r="A144" s="190" t="s">
        <v>218</v>
      </c>
      <c r="B144" s="190" t="s">
        <v>485</v>
      </c>
      <c r="C144" s="196" t="s">
        <v>481</v>
      </c>
      <c r="D144" s="191" t="s">
        <v>358</v>
      </c>
      <c r="E144" s="191" t="s">
        <v>483</v>
      </c>
      <c r="F144" s="192" t="s">
        <v>535</v>
      </c>
      <c r="G144" s="23" t="s">
        <v>695</v>
      </c>
      <c r="H144" s="193">
        <v>622112</v>
      </c>
      <c r="I144" s="193" t="s">
        <v>594</v>
      </c>
      <c r="J144" s="194" t="s">
        <v>554</v>
      </c>
      <c r="K144" s="194" t="s">
        <v>555</v>
      </c>
      <c r="L144" s="195">
        <v>45382</v>
      </c>
      <c r="M144" s="194" t="s">
        <v>556</v>
      </c>
      <c r="N144" s="194" t="s">
        <v>557</v>
      </c>
      <c r="O144" s="195" t="s">
        <v>496</v>
      </c>
      <c r="P144" s="205">
        <v>2184</v>
      </c>
      <c r="Q144" s="24" t="s">
        <v>764</v>
      </c>
      <c r="R144" s="197">
        <v>1</v>
      </c>
      <c r="S144" s="168">
        <v>12.414141000000001</v>
      </c>
      <c r="T144" s="168">
        <v>0</v>
      </c>
      <c r="U144" s="168">
        <f t="shared" si="1"/>
        <v>12.414141000000001</v>
      </c>
      <c r="V144" s="257" t="s">
        <v>776</v>
      </c>
    </row>
    <row r="145" spans="1:22" ht="27.75" customHeight="1" x14ac:dyDescent="0.25">
      <c r="A145" s="190" t="s">
        <v>219</v>
      </c>
      <c r="B145" s="190" t="s">
        <v>485</v>
      </c>
      <c r="C145" s="196" t="s">
        <v>481</v>
      </c>
      <c r="D145" s="191" t="s">
        <v>358</v>
      </c>
      <c r="E145" s="191" t="s">
        <v>483</v>
      </c>
      <c r="F145" s="192" t="s">
        <v>535</v>
      </c>
      <c r="G145" s="23" t="s">
        <v>695</v>
      </c>
      <c r="H145" s="193">
        <v>622113</v>
      </c>
      <c r="I145" s="193" t="s">
        <v>604</v>
      </c>
      <c r="J145" s="194" t="s">
        <v>554</v>
      </c>
      <c r="K145" s="194" t="s">
        <v>555</v>
      </c>
      <c r="L145" s="195">
        <v>45382</v>
      </c>
      <c r="M145" s="194" t="s">
        <v>556</v>
      </c>
      <c r="N145" s="194" t="s">
        <v>557</v>
      </c>
      <c r="O145" s="195" t="s">
        <v>496</v>
      </c>
      <c r="P145" s="205">
        <v>2184</v>
      </c>
      <c r="Q145" s="24" t="s">
        <v>929</v>
      </c>
      <c r="R145" s="197">
        <v>1</v>
      </c>
      <c r="S145" s="168">
        <v>11.641920000000001</v>
      </c>
      <c r="T145" s="168">
        <v>0</v>
      </c>
      <c r="U145" s="168">
        <f t="shared" si="1"/>
        <v>11.641920000000001</v>
      </c>
      <c r="V145" s="257" t="s">
        <v>776</v>
      </c>
    </row>
    <row r="146" spans="1:22" ht="27.75" customHeight="1" x14ac:dyDescent="0.25">
      <c r="A146" s="190" t="s">
        <v>220</v>
      </c>
      <c r="B146" s="190" t="s">
        <v>485</v>
      </c>
      <c r="C146" s="196" t="s">
        <v>481</v>
      </c>
      <c r="D146" s="191" t="s">
        <v>358</v>
      </c>
      <c r="E146" s="191" t="s">
        <v>483</v>
      </c>
      <c r="F146" s="192" t="s">
        <v>535</v>
      </c>
      <c r="G146" s="23" t="s">
        <v>695</v>
      </c>
      <c r="H146" s="193">
        <v>622114</v>
      </c>
      <c r="I146" s="193" t="s">
        <v>603</v>
      </c>
      <c r="J146" s="194" t="s">
        <v>554</v>
      </c>
      <c r="K146" s="194" t="s">
        <v>555</v>
      </c>
      <c r="L146" s="195">
        <v>45382</v>
      </c>
      <c r="M146" s="194" t="s">
        <v>556</v>
      </c>
      <c r="N146" s="194" t="s">
        <v>557</v>
      </c>
      <c r="O146" s="195" t="s">
        <v>496</v>
      </c>
      <c r="P146" s="205">
        <v>2184</v>
      </c>
      <c r="Q146" s="24" t="s">
        <v>930</v>
      </c>
      <c r="R146" s="197">
        <v>1</v>
      </c>
      <c r="S146" s="168">
        <v>12.429324000000001</v>
      </c>
      <c r="T146" s="168">
        <v>0</v>
      </c>
      <c r="U146" s="168">
        <f t="shared" si="1"/>
        <v>12.429324000000001</v>
      </c>
      <c r="V146" s="257" t="s">
        <v>776</v>
      </c>
    </row>
    <row r="147" spans="1:22" ht="27.75" customHeight="1" x14ac:dyDescent="0.25">
      <c r="A147" s="190" t="s">
        <v>221</v>
      </c>
      <c r="B147" s="190" t="s">
        <v>485</v>
      </c>
      <c r="C147" s="196" t="s">
        <v>481</v>
      </c>
      <c r="D147" s="191" t="s">
        <v>358</v>
      </c>
      <c r="E147" s="191" t="s">
        <v>483</v>
      </c>
      <c r="F147" s="192" t="s">
        <v>535</v>
      </c>
      <c r="G147" s="23" t="s">
        <v>695</v>
      </c>
      <c r="H147" s="193">
        <v>622115</v>
      </c>
      <c r="I147" s="193" t="s">
        <v>627</v>
      </c>
      <c r="J147" s="194" t="s">
        <v>554</v>
      </c>
      <c r="K147" s="194" t="s">
        <v>555</v>
      </c>
      <c r="L147" s="195">
        <v>45382</v>
      </c>
      <c r="M147" s="194" t="s">
        <v>556</v>
      </c>
      <c r="N147" s="194" t="s">
        <v>557</v>
      </c>
      <c r="O147" s="195" t="s">
        <v>496</v>
      </c>
      <c r="P147" s="205">
        <v>2184</v>
      </c>
      <c r="Q147" s="24" t="s">
        <v>931</v>
      </c>
      <c r="R147" s="197">
        <v>1</v>
      </c>
      <c r="S147" s="168">
        <v>19.362300000000001</v>
      </c>
      <c r="T147" s="168">
        <v>0</v>
      </c>
      <c r="U147" s="168">
        <f t="shared" si="1"/>
        <v>19.362300000000001</v>
      </c>
      <c r="V147" s="257" t="s">
        <v>776</v>
      </c>
    </row>
    <row r="148" spans="1:22" ht="27.75" customHeight="1" x14ac:dyDescent="0.25">
      <c r="A148" s="190" t="s">
        <v>222</v>
      </c>
      <c r="B148" s="190" t="s">
        <v>485</v>
      </c>
      <c r="C148" s="196" t="s">
        <v>481</v>
      </c>
      <c r="D148" s="191" t="s">
        <v>712</v>
      </c>
      <c r="E148" s="191" t="s">
        <v>483</v>
      </c>
      <c r="F148" s="192" t="s">
        <v>535</v>
      </c>
      <c r="G148" s="23" t="s">
        <v>695</v>
      </c>
      <c r="H148" s="193">
        <v>622116</v>
      </c>
      <c r="I148" s="193" t="s">
        <v>628</v>
      </c>
      <c r="J148" s="194" t="s">
        <v>554</v>
      </c>
      <c r="K148" s="194" t="s">
        <v>555</v>
      </c>
      <c r="L148" s="195">
        <v>45382</v>
      </c>
      <c r="M148" s="194" t="s">
        <v>556</v>
      </c>
      <c r="N148" s="194" t="s">
        <v>557</v>
      </c>
      <c r="O148" s="195" t="s">
        <v>496</v>
      </c>
      <c r="P148" s="205">
        <v>2184</v>
      </c>
      <c r="Q148" s="24" t="s">
        <v>1941</v>
      </c>
      <c r="R148" s="197">
        <v>1</v>
      </c>
      <c r="S148" s="168">
        <v>0.70928999999999998</v>
      </c>
      <c r="T148" s="168">
        <v>0</v>
      </c>
      <c r="U148" s="168">
        <f t="shared" si="1"/>
        <v>0.70928999999999998</v>
      </c>
      <c r="V148" s="257" t="s">
        <v>776</v>
      </c>
    </row>
    <row r="149" spans="1:22" ht="27.75" customHeight="1" x14ac:dyDescent="0.25">
      <c r="A149" s="190" t="s">
        <v>223</v>
      </c>
      <c r="B149" s="190" t="s">
        <v>485</v>
      </c>
      <c r="C149" s="196" t="s">
        <v>481</v>
      </c>
      <c r="D149" s="191" t="s">
        <v>711</v>
      </c>
      <c r="E149" s="191" t="s">
        <v>483</v>
      </c>
      <c r="F149" s="192" t="s">
        <v>535</v>
      </c>
      <c r="G149" s="23" t="s">
        <v>706</v>
      </c>
      <c r="H149" s="193">
        <v>622119</v>
      </c>
      <c r="I149" s="193" t="s">
        <v>613</v>
      </c>
      <c r="J149" s="194" t="s">
        <v>554</v>
      </c>
      <c r="K149" s="194" t="s">
        <v>555</v>
      </c>
      <c r="L149" s="195">
        <v>45382</v>
      </c>
      <c r="M149" s="194" t="s">
        <v>556</v>
      </c>
      <c r="N149" s="194" t="s">
        <v>557</v>
      </c>
      <c r="O149" s="195" t="s">
        <v>496</v>
      </c>
      <c r="P149" s="205">
        <v>2184</v>
      </c>
      <c r="Q149" s="24" t="s">
        <v>675</v>
      </c>
      <c r="R149" s="197">
        <v>1</v>
      </c>
      <c r="S149" s="168">
        <v>2.0999999999999998E-2</v>
      </c>
      <c r="T149" s="168">
        <v>0</v>
      </c>
      <c r="U149" s="168">
        <f t="shared" si="1"/>
        <v>2.0999999999999998E-2</v>
      </c>
      <c r="V149" s="257" t="s">
        <v>776</v>
      </c>
    </row>
    <row r="150" spans="1:22" ht="27.75" customHeight="1" x14ac:dyDescent="0.25">
      <c r="A150" s="190" t="s">
        <v>224</v>
      </c>
      <c r="B150" s="190" t="s">
        <v>485</v>
      </c>
      <c r="C150" s="196" t="s">
        <v>481</v>
      </c>
      <c r="D150" s="191" t="s">
        <v>711</v>
      </c>
      <c r="E150" s="191" t="s">
        <v>483</v>
      </c>
      <c r="F150" s="192" t="s">
        <v>537</v>
      </c>
      <c r="G150" s="23" t="s">
        <v>706</v>
      </c>
      <c r="H150" s="193">
        <v>622117</v>
      </c>
      <c r="I150" s="193" t="s">
        <v>612</v>
      </c>
      <c r="J150" s="194" t="s">
        <v>554</v>
      </c>
      <c r="K150" s="194" t="s">
        <v>555</v>
      </c>
      <c r="L150" s="195">
        <v>45382</v>
      </c>
      <c r="M150" s="194" t="s">
        <v>556</v>
      </c>
      <c r="N150" s="194" t="s">
        <v>557</v>
      </c>
      <c r="O150" s="195" t="s">
        <v>496</v>
      </c>
      <c r="P150" s="205">
        <v>2184</v>
      </c>
      <c r="Q150" s="24" t="s">
        <v>674</v>
      </c>
      <c r="R150" s="197">
        <v>1</v>
      </c>
      <c r="S150" s="168">
        <v>1.3973260000000001</v>
      </c>
      <c r="T150" s="168">
        <v>0</v>
      </c>
      <c r="U150" s="168">
        <f t="shared" si="1"/>
        <v>1.3973260000000001</v>
      </c>
      <c r="V150" s="257" t="s">
        <v>776</v>
      </c>
    </row>
    <row r="151" spans="1:22" ht="27.75" customHeight="1" x14ac:dyDescent="0.25">
      <c r="A151" s="190" t="s">
        <v>225</v>
      </c>
      <c r="B151" s="190" t="s">
        <v>485</v>
      </c>
      <c r="C151" s="196" t="s">
        <v>481</v>
      </c>
      <c r="D151" s="191" t="s">
        <v>358</v>
      </c>
      <c r="E151" s="191" t="s">
        <v>482</v>
      </c>
      <c r="F151" s="192" t="s">
        <v>534</v>
      </c>
      <c r="G151" s="23" t="s">
        <v>898</v>
      </c>
      <c r="H151" s="193">
        <v>621101</v>
      </c>
      <c r="I151" s="193" t="s">
        <v>608</v>
      </c>
      <c r="J151" s="194" t="s">
        <v>554</v>
      </c>
      <c r="K151" s="194" t="s">
        <v>555</v>
      </c>
      <c r="L151" s="195">
        <v>45382</v>
      </c>
      <c r="M151" s="194" t="s">
        <v>556</v>
      </c>
      <c r="N151" s="194" t="s">
        <v>557</v>
      </c>
      <c r="O151" s="195" t="s">
        <v>496</v>
      </c>
      <c r="P151" s="205">
        <v>2184</v>
      </c>
      <c r="Q151" s="24" t="s">
        <v>670</v>
      </c>
      <c r="R151" s="197">
        <v>1</v>
      </c>
      <c r="S151" s="168">
        <v>11.669885999999998</v>
      </c>
      <c r="T151" s="168">
        <v>0</v>
      </c>
      <c r="U151" s="168">
        <f t="shared" si="1"/>
        <v>11.669885999999998</v>
      </c>
      <c r="V151" s="257" t="s">
        <v>776</v>
      </c>
    </row>
    <row r="152" spans="1:22" ht="27.75" customHeight="1" x14ac:dyDescent="0.25">
      <c r="A152" s="190" t="s">
        <v>226</v>
      </c>
      <c r="B152" s="190" t="s">
        <v>485</v>
      </c>
      <c r="C152" s="196" t="s">
        <v>481</v>
      </c>
      <c r="D152" s="191" t="s">
        <v>358</v>
      </c>
      <c r="E152" s="191" t="s">
        <v>482</v>
      </c>
      <c r="F152" s="192" t="s">
        <v>534</v>
      </c>
      <c r="G152" s="23" t="s">
        <v>898</v>
      </c>
      <c r="H152" s="193">
        <v>621102</v>
      </c>
      <c r="I152" s="193" t="s">
        <v>609</v>
      </c>
      <c r="J152" s="194" t="s">
        <v>554</v>
      </c>
      <c r="K152" s="194" t="s">
        <v>555</v>
      </c>
      <c r="L152" s="195">
        <v>45382</v>
      </c>
      <c r="M152" s="194" t="s">
        <v>556</v>
      </c>
      <c r="N152" s="194" t="s">
        <v>557</v>
      </c>
      <c r="O152" s="195" t="s">
        <v>496</v>
      </c>
      <c r="P152" s="205">
        <v>2184</v>
      </c>
      <c r="Q152" s="24" t="s">
        <v>671</v>
      </c>
      <c r="R152" s="197">
        <v>1</v>
      </c>
      <c r="S152" s="168">
        <v>11.755587999999999</v>
      </c>
      <c r="T152" s="168">
        <v>0</v>
      </c>
      <c r="U152" s="168">
        <f t="shared" si="1"/>
        <v>11.755587999999999</v>
      </c>
      <c r="V152" s="257" t="s">
        <v>776</v>
      </c>
    </row>
    <row r="153" spans="1:22" ht="27.75" customHeight="1" x14ac:dyDescent="0.25">
      <c r="A153" s="190" t="s">
        <v>227</v>
      </c>
      <c r="B153" s="190" t="s">
        <v>485</v>
      </c>
      <c r="C153" s="196" t="s">
        <v>481</v>
      </c>
      <c r="D153" s="191" t="s">
        <v>711</v>
      </c>
      <c r="E153" s="191" t="s">
        <v>483</v>
      </c>
      <c r="F153" s="192" t="s">
        <v>535</v>
      </c>
      <c r="G153" s="23" t="s">
        <v>729</v>
      </c>
      <c r="H153" s="193">
        <v>622118</v>
      </c>
      <c r="I153" s="193" t="s">
        <v>558</v>
      </c>
      <c r="J153" s="194" t="s">
        <v>554</v>
      </c>
      <c r="K153" s="194" t="s">
        <v>555</v>
      </c>
      <c r="L153" s="195">
        <v>45382</v>
      </c>
      <c r="M153" s="194" t="s">
        <v>556</v>
      </c>
      <c r="N153" s="194" t="s">
        <v>557</v>
      </c>
      <c r="O153" s="195" t="s">
        <v>496</v>
      </c>
      <c r="P153" s="205">
        <v>2184</v>
      </c>
      <c r="Q153" s="24" t="s">
        <v>767</v>
      </c>
      <c r="R153" s="197">
        <v>1</v>
      </c>
      <c r="S153" s="168">
        <v>7.71434</v>
      </c>
      <c r="T153" s="168">
        <v>0</v>
      </c>
      <c r="U153" s="168">
        <f t="shared" si="1"/>
        <v>7.71434</v>
      </c>
      <c r="V153" s="257" t="s">
        <v>776</v>
      </c>
    </row>
    <row r="154" spans="1:22" ht="27.75" customHeight="1" x14ac:dyDescent="0.25">
      <c r="A154" s="190" t="s">
        <v>228</v>
      </c>
      <c r="B154" s="190" t="s">
        <v>485</v>
      </c>
      <c r="C154" s="196" t="s">
        <v>481</v>
      </c>
      <c r="D154" s="191" t="s">
        <v>358</v>
      </c>
      <c r="E154" s="191" t="s">
        <v>482</v>
      </c>
      <c r="F154" s="192" t="s">
        <v>534</v>
      </c>
      <c r="G154" s="23" t="s">
        <v>899</v>
      </c>
      <c r="H154" s="193">
        <v>621103</v>
      </c>
      <c r="I154" s="193" t="s">
        <v>610</v>
      </c>
      <c r="J154" s="194" t="s">
        <v>554</v>
      </c>
      <c r="K154" s="194" t="s">
        <v>555</v>
      </c>
      <c r="L154" s="195">
        <v>45382</v>
      </c>
      <c r="M154" s="194" t="s">
        <v>556</v>
      </c>
      <c r="N154" s="194" t="s">
        <v>557</v>
      </c>
      <c r="O154" s="195" t="s">
        <v>496</v>
      </c>
      <c r="P154" s="205">
        <v>2184</v>
      </c>
      <c r="Q154" s="24" t="s">
        <v>672</v>
      </c>
      <c r="R154" s="197">
        <v>1</v>
      </c>
      <c r="S154" s="168">
        <v>7.4841000000000005E-2</v>
      </c>
      <c r="T154" s="168">
        <v>0</v>
      </c>
      <c r="U154" s="168">
        <f t="shared" si="1"/>
        <v>7.4841000000000005E-2</v>
      </c>
      <c r="V154" s="257" t="s">
        <v>776</v>
      </c>
    </row>
    <row r="155" spans="1:22" ht="27.75" customHeight="1" x14ac:dyDescent="0.25">
      <c r="A155" s="190" t="s">
        <v>229</v>
      </c>
      <c r="B155" s="190" t="s">
        <v>485</v>
      </c>
      <c r="C155" s="196" t="s">
        <v>481</v>
      </c>
      <c r="D155" s="191" t="s">
        <v>711</v>
      </c>
      <c r="E155" s="191" t="s">
        <v>482</v>
      </c>
      <c r="F155" s="192" t="s">
        <v>534</v>
      </c>
      <c r="G155" s="23" t="s">
        <v>694</v>
      </c>
      <c r="H155" s="193">
        <v>621104</v>
      </c>
      <c r="I155" s="193" t="s">
        <v>573</v>
      </c>
      <c r="J155" s="194" t="s">
        <v>554</v>
      </c>
      <c r="K155" s="194" t="s">
        <v>555</v>
      </c>
      <c r="L155" s="195">
        <v>45382</v>
      </c>
      <c r="M155" s="194" t="s">
        <v>556</v>
      </c>
      <c r="N155" s="194" t="s">
        <v>557</v>
      </c>
      <c r="O155" s="195" t="s">
        <v>496</v>
      </c>
      <c r="P155" s="205">
        <v>2184</v>
      </c>
      <c r="Q155" s="24" t="s">
        <v>646</v>
      </c>
      <c r="R155" s="197">
        <v>1</v>
      </c>
      <c r="S155" s="168">
        <v>34.769734000000007</v>
      </c>
      <c r="T155" s="168">
        <v>0</v>
      </c>
      <c r="U155" s="168">
        <f t="shared" si="1"/>
        <v>34.769734000000007</v>
      </c>
      <c r="V155" s="257" t="s">
        <v>776</v>
      </c>
    </row>
    <row r="156" spans="1:22" ht="27.75" customHeight="1" x14ac:dyDescent="0.25">
      <c r="A156" s="190" t="s">
        <v>230</v>
      </c>
      <c r="B156" s="190" t="s">
        <v>485</v>
      </c>
      <c r="C156" s="196" t="s">
        <v>481</v>
      </c>
      <c r="D156" s="191" t="s">
        <v>711</v>
      </c>
      <c r="E156" s="191" t="s">
        <v>482</v>
      </c>
      <c r="F156" s="192" t="s">
        <v>534</v>
      </c>
      <c r="G156" s="23" t="s">
        <v>694</v>
      </c>
      <c r="H156" s="193">
        <v>621105</v>
      </c>
      <c r="I156" s="193" t="s">
        <v>622</v>
      </c>
      <c r="J156" s="194" t="s">
        <v>554</v>
      </c>
      <c r="K156" s="194" t="s">
        <v>555</v>
      </c>
      <c r="L156" s="195">
        <v>45382</v>
      </c>
      <c r="M156" s="194" t="s">
        <v>556</v>
      </c>
      <c r="N156" s="194" t="s">
        <v>557</v>
      </c>
      <c r="O156" s="195" t="s">
        <v>496</v>
      </c>
      <c r="P156" s="205">
        <v>2184</v>
      </c>
      <c r="Q156" s="24" t="s">
        <v>800</v>
      </c>
      <c r="R156" s="197">
        <v>1</v>
      </c>
      <c r="S156" s="168">
        <v>24.104234999999999</v>
      </c>
      <c r="T156" s="168">
        <v>0</v>
      </c>
      <c r="U156" s="168">
        <f t="shared" si="1"/>
        <v>24.104234999999999</v>
      </c>
      <c r="V156" s="257" t="s">
        <v>776</v>
      </c>
    </row>
    <row r="157" spans="1:22" ht="27.75" customHeight="1" x14ac:dyDescent="0.25">
      <c r="A157" s="190" t="s">
        <v>231</v>
      </c>
      <c r="B157" s="190" t="s">
        <v>485</v>
      </c>
      <c r="C157" s="196" t="s">
        <v>481</v>
      </c>
      <c r="D157" s="191" t="s">
        <v>358</v>
      </c>
      <c r="E157" s="191" t="s">
        <v>483</v>
      </c>
      <c r="F157" s="192" t="s">
        <v>534</v>
      </c>
      <c r="G157" s="23" t="s">
        <v>694</v>
      </c>
      <c r="H157" s="193">
        <v>621106</v>
      </c>
      <c r="I157" s="193" t="s">
        <v>740</v>
      </c>
      <c r="J157" s="194" t="s">
        <v>554</v>
      </c>
      <c r="K157" s="194" t="s">
        <v>555</v>
      </c>
      <c r="L157" s="195">
        <v>45382</v>
      </c>
      <c r="M157" s="194" t="s">
        <v>556</v>
      </c>
      <c r="N157" s="194" t="s">
        <v>557</v>
      </c>
      <c r="O157" s="195" t="s">
        <v>496</v>
      </c>
      <c r="P157" s="205">
        <v>2184</v>
      </c>
      <c r="Q157" s="24" t="s">
        <v>917</v>
      </c>
      <c r="R157" s="197">
        <v>1</v>
      </c>
      <c r="S157" s="168">
        <v>2.439292</v>
      </c>
      <c r="T157" s="168">
        <v>0</v>
      </c>
      <c r="U157" s="168">
        <f t="shared" si="1"/>
        <v>2.439292</v>
      </c>
      <c r="V157" s="257" t="s">
        <v>776</v>
      </c>
    </row>
    <row r="158" spans="1:22" ht="27.75" customHeight="1" x14ac:dyDescent="0.25">
      <c r="A158" s="190" t="s">
        <v>232</v>
      </c>
      <c r="B158" s="190" t="s">
        <v>485</v>
      </c>
      <c r="C158" s="196" t="s">
        <v>481</v>
      </c>
      <c r="D158" s="191" t="s">
        <v>358</v>
      </c>
      <c r="E158" s="191" t="s">
        <v>483</v>
      </c>
      <c r="F158" s="192" t="s">
        <v>534</v>
      </c>
      <c r="G158" s="23" t="s">
        <v>694</v>
      </c>
      <c r="H158" s="193">
        <v>621107</v>
      </c>
      <c r="I158" s="193" t="s">
        <v>606</v>
      </c>
      <c r="J158" s="194" t="s">
        <v>554</v>
      </c>
      <c r="K158" s="194" t="s">
        <v>555</v>
      </c>
      <c r="L158" s="195">
        <v>45382</v>
      </c>
      <c r="M158" s="194" t="s">
        <v>556</v>
      </c>
      <c r="N158" s="194" t="s">
        <v>557</v>
      </c>
      <c r="O158" s="195" t="s">
        <v>496</v>
      </c>
      <c r="P158" s="205">
        <v>2184</v>
      </c>
      <c r="Q158" s="24" t="s">
        <v>668</v>
      </c>
      <c r="R158" s="197">
        <v>1</v>
      </c>
      <c r="S158" s="168">
        <v>9.9999999999999995E-7</v>
      </c>
      <c r="T158" s="168">
        <v>0</v>
      </c>
      <c r="U158" s="168">
        <f t="shared" si="1"/>
        <v>9.9999999999999995E-7</v>
      </c>
      <c r="V158" s="257" t="s">
        <v>776</v>
      </c>
    </row>
    <row r="159" spans="1:22" ht="27.75" customHeight="1" x14ac:dyDescent="0.25">
      <c r="A159" s="190" t="s">
        <v>801</v>
      </c>
      <c r="B159" s="190" t="s">
        <v>485</v>
      </c>
      <c r="C159" s="196" t="s">
        <v>481</v>
      </c>
      <c r="D159" s="191" t="s">
        <v>711</v>
      </c>
      <c r="E159" s="191" t="s">
        <v>482</v>
      </c>
      <c r="F159" s="192" t="s">
        <v>534</v>
      </c>
      <c r="G159" s="23" t="s">
        <v>694</v>
      </c>
      <c r="H159" s="193">
        <v>621108</v>
      </c>
      <c r="I159" s="193" t="s">
        <v>558</v>
      </c>
      <c r="J159" s="194" t="s">
        <v>554</v>
      </c>
      <c r="K159" s="194" t="s">
        <v>555</v>
      </c>
      <c r="L159" s="195">
        <v>45382</v>
      </c>
      <c r="M159" s="194" t="s">
        <v>556</v>
      </c>
      <c r="N159" s="194" t="s">
        <v>557</v>
      </c>
      <c r="O159" s="195" t="s">
        <v>496</v>
      </c>
      <c r="P159" s="205">
        <v>2184</v>
      </c>
      <c r="Q159" s="24" t="s">
        <v>768</v>
      </c>
      <c r="R159" s="197">
        <v>1</v>
      </c>
      <c r="S159" s="168">
        <v>17.088304000000001</v>
      </c>
      <c r="T159" s="168">
        <v>0</v>
      </c>
      <c r="U159" s="168">
        <f t="shared" si="1"/>
        <v>17.088304000000001</v>
      </c>
      <c r="V159" s="257" t="s">
        <v>776</v>
      </c>
    </row>
    <row r="160" spans="1:22" ht="27.75" customHeight="1" x14ac:dyDescent="0.25">
      <c r="A160" s="190" t="s">
        <v>802</v>
      </c>
      <c r="B160" s="190" t="s">
        <v>485</v>
      </c>
      <c r="C160" s="190" t="s">
        <v>481</v>
      </c>
      <c r="D160" s="191" t="s">
        <v>358</v>
      </c>
      <c r="E160" s="191" t="s">
        <v>482</v>
      </c>
      <c r="F160" s="192" t="s">
        <v>534</v>
      </c>
      <c r="G160" s="23" t="s">
        <v>694</v>
      </c>
      <c r="H160" s="193">
        <v>621109</v>
      </c>
      <c r="I160" s="193" t="s">
        <v>592</v>
      </c>
      <c r="J160" s="194" t="s">
        <v>554</v>
      </c>
      <c r="K160" s="194" t="s">
        <v>555</v>
      </c>
      <c r="L160" s="195">
        <v>45382</v>
      </c>
      <c r="M160" s="194" t="s">
        <v>556</v>
      </c>
      <c r="N160" s="194" t="s">
        <v>557</v>
      </c>
      <c r="O160" s="195" t="s">
        <v>496</v>
      </c>
      <c r="P160" s="205">
        <v>2184</v>
      </c>
      <c r="Q160" s="24" t="s">
        <v>769</v>
      </c>
      <c r="R160" s="197">
        <v>1</v>
      </c>
      <c r="S160" s="168">
        <v>11.429893</v>
      </c>
      <c r="T160" s="168">
        <v>0</v>
      </c>
      <c r="U160" s="168">
        <f t="shared" si="1"/>
        <v>11.429893</v>
      </c>
      <c r="V160" s="257" t="s">
        <v>776</v>
      </c>
    </row>
    <row r="161" spans="1:25" ht="27.75" customHeight="1" x14ac:dyDescent="0.25">
      <c r="A161" s="190" t="s">
        <v>892</v>
      </c>
      <c r="B161" s="190" t="s">
        <v>485</v>
      </c>
      <c r="C161" s="190" t="s">
        <v>481</v>
      </c>
      <c r="D161" s="191" t="s">
        <v>358</v>
      </c>
      <c r="E161" s="191" t="s">
        <v>482</v>
      </c>
      <c r="F161" s="192" t="s">
        <v>534</v>
      </c>
      <c r="G161" s="23" t="s">
        <v>694</v>
      </c>
      <c r="H161" s="193">
        <v>621110</v>
      </c>
      <c r="I161" s="193" t="s">
        <v>594</v>
      </c>
      <c r="J161" s="194" t="s">
        <v>554</v>
      </c>
      <c r="K161" s="194" t="s">
        <v>555</v>
      </c>
      <c r="L161" s="195">
        <v>45382</v>
      </c>
      <c r="M161" s="194" t="s">
        <v>556</v>
      </c>
      <c r="N161" s="194" t="s">
        <v>557</v>
      </c>
      <c r="O161" s="195" t="s">
        <v>496</v>
      </c>
      <c r="P161" s="205">
        <v>2184</v>
      </c>
      <c r="Q161" s="24" t="s">
        <v>770</v>
      </c>
      <c r="R161" s="197">
        <v>1</v>
      </c>
      <c r="S161" s="168">
        <v>10.735139</v>
      </c>
      <c r="T161" s="168">
        <v>0</v>
      </c>
      <c r="U161" s="168">
        <f t="shared" si="1"/>
        <v>10.735139</v>
      </c>
      <c r="V161" s="257" t="s">
        <v>776</v>
      </c>
    </row>
    <row r="162" spans="1:25" ht="27.75" customHeight="1" x14ac:dyDescent="0.25">
      <c r="A162" s="190" t="s">
        <v>893</v>
      </c>
      <c r="B162" s="190" t="s">
        <v>485</v>
      </c>
      <c r="C162" s="190" t="s">
        <v>481</v>
      </c>
      <c r="D162" s="191" t="s">
        <v>358</v>
      </c>
      <c r="E162" s="191" t="s">
        <v>482</v>
      </c>
      <c r="F162" s="192" t="s">
        <v>534</v>
      </c>
      <c r="G162" s="23" t="s">
        <v>694</v>
      </c>
      <c r="H162" s="193">
        <v>621111</v>
      </c>
      <c r="I162" s="193" t="s">
        <v>595</v>
      </c>
      <c r="J162" s="194" t="s">
        <v>554</v>
      </c>
      <c r="K162" s="194" t="s">
        <v>555</v>
      </c>
      <c r="L162" s="195">
        <v>45382</v>
      </c>
      <c r="M162" s="194" t="s">
        <v>556</v>
      </c>
      <c r="N162" s="194" t="s">
        <v>557</v>
      </c>
      <c r="O162" s="195" t="s">
        <v>496</v>
      </c>
      <c r="P162" s="205">
        <v>2184</v>
      </c>
      <c r="Q162" s="24" t="s">
        <v>771</v>
      </c>
      <c r="R162" s="197">
        <v>1</v>
      </c>
      <c r="S162" s="168">
        <v>16.71753</v>
      </c>
      <c r="T162" s="168">
        <v>0</v>
      </c>
      <c r="U162" s="168">
        <f t="shared" si="1"/>
        <v>16.71753</v>
      </c>
      <c r="V162" s="257" t="s">
        <v>776</v>
      </c>
    </row>
    <row r="163" spans="1:25" ht="27.75" customHeight="1" x14ac:dyDescent="0.25">
      <c r="A163" s="190" t="s">
        <v>896</v>
      </c>
      <c r="B163" s="190" t="s">
        <v>485</v>
      </c>
      <c r="C163" s="190" t="s">
        <v>481</v>
      </c>
      <c r="D163" s="191" t="s">
        <v>358</v>
      </c>
      <c r="E163" s="191" t="s">
        <v>722</v>
      </c>
      <c r="F163" s="192" t="s">
        <v>550</v>
      </c>
      <c r="G163" s="23" t="s">
        <v>732</v>
      </c>
      <c r="H163" s="193">
        <v>621202</v>
      </c>
      <c r="I163" s="193" t="s">
        <v>608</v>
      </c>
      <c r="J163" s="194" t="s">
        <v>554</v>
      </c>
      <c r="K163" s="194" t="s">
        <v>555</v>
      </c>
      <c r="L163" s="195">
        <v>45382</v>
      </c>
      <c r="M163" s="194" t="s">
        <v>556</v>
      </c>
      <c r="N163" s="194" t="s">
        <v>557</v>
      </c>
      <c r="O163" s="195" t="s">
        <v>496</v>
      </c>
      <c r="P163" s="205">
        <v>2184</v>
      </c>
      <c r="Q163" s="24" t="s">
        <v>1942</v>
      </c>
      <c r="R163" s="197">
        <v>1</v>
      </c>
      <c r="S163" s="168">
        <v>1.5709390000000001</v>
      </c>
      <c r="T163" s="168">
        <v>0</v>
      </c>
      <c r="U163" s="168">
        <f t="shared" ref="U163:U164" si="2">S163-T163</f>
        <v>1.5709390000000001</v>
      </c>
      <c r="V163" s="257" t="s">
        <v>776</v>
      </c>
    </row>
    <row r="164" spans="1:25" ht="27.75" customHeight="1" x14ac:dyDescent="0.25">
      <c r="A164" s="190" t="s">
        <v>912</v>
      </c>
      <c r="B164" s="190" t="s">
        <v>485</v>
      </c>
      <c r="C164" s="190" t="s">
        <v>481</v>
      </c>
      <c r="D164" s="191" t="s">
        <v>358</v>
      </c>
      <c r="E164" s="191" t="s">
        <v>482</v>
      </c>
      <c r="F164" s="192" t="s">
        <v>550</v>
      </c>
      <c r="G164" s="23" t="s">
        <v>732</v>
      </c>
      <c r="H164" s="193">
        <v>621203</v>
      </c>
      <c r="I164" s="193" t="s">
        <v>609</v>
      </c>
      <c r="J164" s="194" t="s">
        <v>554</v>
      </c>
      <c r="K164" s="194" t="s">
        <v>555</v>
      </c>
      <c r="L164" s="195">
        <v>45382</v>
      </c>
      <c r="M164" s="194" t="s">
        <v>556</v>
      </c>
      <c r="N164" s="194" t="s">
        <v>557</v>
      </c>
      <c r="O164" s="195" t="s">
        <v>496</v>
      </c>
      <c r="P164" s="205">
        <v>2184</v>
      </c>
      <c r="Q164" s="24" t="s">
        <v>775</v>
      </c>
      <c r="R164" s="197">
        <v>1</v>
      </c>
      <c r="S164" s="168">
        <v>1.5373700000000001</v>
      </c>
      <c r="T164" s="168">
        <v>0</v>
      </c>
      <c r="U164" s="168">
        <f t="shared" si="2"/>
        <v>1.5373700000000001</v>
      </c>
      <c r="V164" s="257" t="s">
        <v>776</v>
      </c>
    </row>
    <row r="165" spans="1:25" ht="27.75" customHeight="1" x14ac:dyDescent="0.25">
      <c r="A165" s="190" t="s">
        <v>966</v>
      </c>
      <c r="B165" s="190"/>
      <c r="C165" s="190"/>
      <c r="D165" s="191"/>
      <c r="E165" s="191"/>
      <c r="F165" s="192"/>
      <c r="G165" s="23"/>
      <c r="H165" s="193"/>
      <c r="I165" s="193" t="s">
        <v>913</v>
      </c>
      <c r="J165" s="194"/>
      <c r="K165" s="194"/>
      <c r="L165" s="195"/>
      <c r="M165" s="194"/>
      <c r="N165" s="194"/>
      <c r="O165" s="195"/>
      <c r="P165" s="205"/>
      <c r="Q165" s="24"/>
      <c r="R165" s="197"/>
      <c r="S165" s="168"/>
      <c r="T165" s="168">
        <f>0.341124+0.275131+0.271342</f>
        <v>0.88759699999999997</v>
      </c>
      <c r="U165" s="168">
        <v>0</v>
      </c>
      <c r="V165" s="257" t="s">
        <v>776</v>
      </c>
    </row>
    <row r="166" spans="1:25" ht="27.75" customHeight="1" x14ac:dyDescent="0.25">
      <c r="A166" s="190" t="s">
        <v>967</v>
      </c>
      <c r="B166" s="190"/>
      <c r="C166" s="190"/>
      <c r="D166" s="191"/>
      <c r="E166" s="191"/>
      <c r="F166" s="192"/>
      <c r="G166" s="23"/>
      <c r="H166" s="193"/>
      <c r="I166" s="193" t="s">
        <v>777</v>
      </c>
      <c r="J166" s="194"/>
      <c r="K166" s="194"/>
      <c r="L166" s="195"/>
      <c r="M166" s="194"/>
      <c r="N166" s="194"/>
      <c r="O166" s="195"/>
      <c r="P166" s="205"/>
      <c r="Q166" s="24"/>
      <c r="R166" s="197"/>
      <c r="S166" s="168"/>
      <c r="T166" s="168">
        <f>119.358989+102.188392+114.657751</f>
        <v>336.20513199999999</v>
      </c>
      <c r="U166" s="168">
        <v>0</v>
      </c>
      <c r="V166" s="257" t="s">
        <v>776</v>
      </c>
    </row>
    <row r="167" spans="1:25" ht="15" x14ac:dyDescent="0.25">
      <c r="A167" s="167"/>
      <c r="B167" s="477" t="s">
        <v>233</v>
      </c>
      <c r="C167" s="478"/>
      <c r="D167" s="478"/>
      <c r="E167" s="478"/>
      <c r="F167" s="478"/>
      <c r="G167" s="478"/>
      <c r="H167" s="478"/>
      <c r="I167" s="478"/>
      <c r="J167" s="478"/>
      <c r="K167" s="478"/>
      <c r="L167" s="478"/>
      <c r="M167" s="478"/>
      <c r="N167" s="478"/>
      <c r="O167" s="478"/>
      <c r="P167" s="478"/>
      <c r="Q167" s="478"/>
      <c r="R167" s="479"/>
      <c r="S167" s="25">
        <f t="shared" ref="S167:U167" si="3">SUM(S30:S166)</f>
        <v>1935.2387829999991</v>
      </c>
      <c r="T167" s="25">
        <f t="shared" si="3"/>
        <v>337.09272900000002</v>
      </c>
      <c r="U167" s="25">
        <f t="shared" si="3"/>
        <v>1935.2387829999991</v>
      </c>
      <c r="V167" s="25"/>
      <c r="Y167" s="268"/>
    </row>
    <row r="168" spans="1:25" ht="15.75" customHeight="1" thickBot="1" x14ac:dyDescent="0.3">
      <c r="A168" s="167"/>
      <c r="B168" s="532" t="s">
        <v>234</v>
      </c>
      <c r="C168" s="533"/>
      <c r="D168" s="533"/>
      <c r="E168" s="533"/>
      <c r="F168" s="533"/>
      <c r="G168" s="533"/>
      <c r="H168" s="533"/>
      <c r="I168" s="533"/>
      <c r="J168" s="533"/>
      <c r="K168" s="533"/>
      <c r="L168" s="533"/>
      <c r="M168" s="533"/>
      <c r="N168" s="533"/>
      <c r="O168" s="533"/>
      <c r="P168" s="533"/>
      <c r="Q168" s="534"/>
      <c r="R168" s="535">
        <f>S167-T167</f>
        <v>1598.1460539999991</v>
      </c>
      <c r="S168" s="536"/>
      <c r="T168" s="536"/>
      <c r="U168" s="536"/>
      <c r="V168" s="537"/>
      <c r="Y168" s="268"/>
    </row>
    <row r="169" spans="1:25" ht="15" x14ac:dyDescent="0.25">
      <c r="A169" s="26"/>
      <c r="B169" s="27"/>
      <c r="C169" s="27"/>
      <c r="D169" s="27"/>
      <c r="E169" s="27"/>
      <c r="F169" s="27"/>
      <c r="G169" s="27"/>
      <c r="H169" s="27"/>
      <c r="I169" s="27"/>
      <c r="J169" s="27"/>
      <c r="K169" s="27"/>
      <c r="L169" s="27"/>
      <c r="M169" s="27"/>
      <c r="N169" s="27"/>
      <c r="O169" s="27"/>
      <c r="P169" s="27"/>
      <c r="Q169" s="27"/>
      <c r="R169" s="27"/>
      <c r="S169" s="27"/>
      <c r="T169" s="27"/>
      <c r="U169" s="27"/>
      <c r="V169" s="28"/>
    </row>
    <row r="170" spans="1:25" ht="15.75" thickBot="1" x14ac:dyDescent="0.3">
      <c r="A170" s="29"/>
      <c r="B170" s="30"/>
      <c r="C170" s="30"/>
      <c r="D170" s="30"/>
      <c r="E170" s="30"/>
      <c r="F170" s="30"/>
      <c r="G170" s="30"/>
      <c r="H170" s="30"/>
      <c r="I170" s="30"/>
      <c r="J170" s="30"/>
      <c r="K170" s="30"/>
      <c r="L170" s="30"/>
      <c r="M170" s="30"/>
      <c r="N170" s="30"/>
      <c r="O170" s="30"/>
      <c r="P170" s="30"/>
      <c r="Q170" s="30"/>
      <c r="R170" s="30"/>
      <c r="S170" s="30"/>
      <c r="T170" s="30"/>
      <c r="U170" s="30"/>
      <c r="V170" s="31"/>
    </row>
    <row r="171" spans="1:25" ht="30" x14ac:dyDescent="0.25">
      <c r="A171" s="270" t="s">
        <v>235</v>
      </c>
      <c r="B171" s="32"/>
      <c r="C171" s="32"/>
      <c r="D171" s="538" t="s">
        <v>236</v>
      </c>
      <c r="E171" s="538"/>
      <c r="F171" s="538"/>
      <c r="G171" s="538"/>
      <c r="H171" s="539"/>
      <c r="I171" s="539"/>
      <c r="J171" s="539"/>
      <c r="K171" s="539"/>
      <c r="L171" s="539"/>
      <c r="M171" s="539"/>
      <c r="N171" s="539"/>
      <c r="O171" s="540"/>
      <c r="P171" s="30"/>
      <c r="Q171" s="30"/>
      <c r="R171" s="30"/>
      <c r="S171" s="30"/>
      <c r="T171" s="30"/>
      <c r="U171" s="30"/>
      <c r="V171" s="31"/>
    </row>
    <row r="172" spans="1:25" ht="15" customHeight="1" x14ac:dyDescent="0.25">
      <c r="A172" s="271"/>
      <c r="B172" s="33"/>
      <c r="C172" s="33"/>
      <c r="D172" s="529" t="s">
        <v>237</v>
      </c>
      <c r="E172" s="529"/>
      <c r="F172" s="529"/>
      <c r="G172" s="529"/>
      <c r="H172" s="530"/>
      <c r="I172" s="530"/>
      <c r="J172" s="530"/>
      <c r="K172" s="530"/>
      <c r="L172" s="530"/>
      <c r="M172" s="530"/>
      <c r="N172" s="530"/>
      <c r="O172" s="531"/>
      <c r="P172" s="30"/>
      <c r="Q172" s="30"/>
      <c r="R172" s="30"/>
      <c r="S172" s="30"/>
      <c r="T172" s="30"/>
      <c r="U172" s="30"/>
      <c r="V172" s="31"/>
    </row>
    <row r="173" spans="1:25" ht="15" customHeight="1" x14ac:dyDescent="0.25">
      <c r="A173" s="272"/>
      <c r="B173" s="34"/>
      <c r="C173" s="34"/>
      <c r="D173" s="529" t="s">
        <v>238</v>
      </c>
      <c r="E173" s="529"/>
      <c r="F173" s="529"/>
      <c r="G173" s="529"/>
      <c r="H173" s="530"/>
      <c r="I173" s="530"/>
      <c r="J173" s="530"/>
      <c r="K173" s="530"/>
      <c r="L173" s="530"/>
      <c r="M173" s="530"/>
      <c r="N173" s="530"/>
      <c r="O173" s="531"/>
      <c r="P173" s="30"/>
      <c r="Q173" s="30"/>
      <c r="R173" s="30"/>
      <c r="S173" s="30"/>
      <c r="T173" s="30"/>
      <c r="U173" s="30"/>
      <c r="V173" s="31"/>
    </row>
    <row r="174" spans="1:25" ht="15" customHeight="1" x14ac:dyDescent="0.25">
      <c r="A174" s="273"/>
      <c r="B174" s="35"/>
      <c r="C174" s="35"/>
      <c r="D174" s="529" t="s">
        <v>239</v>
      </c>
      <c r="E174" s="529"/>
      <c r="F174" s="529"/>
      <c r="G174" s="529"/>
      <c r="H174" s="530"/>
      <c r="I174" s="530"/>
      <c r="J174" s="530"/>
      <c r="K174" s="530"/>
      <c r="L174" s="530"/>
      <c r="M174" s="530"/>
      <c r="N174" s="530"/>
      <c r="O174" s="531"/>
      <c r="P174" s="30"/>
      <c r="Q174" s="30"/>
      <c r="R174" s="30"/>
      <c r="S174" s="30"/>
      <c r="T174" s="30"/>
      <c r="U174" s="30"/>
      <c r="V174" s="31"/>
    </row>
    <row r="175" spans="1:25" ht="15" customHeight="1" x14ac:dyDescent="0.25">
      <c r="A175" s="274"/>
      <c r="B175" s="36"/>
      <c r="C175" s="36"/>
      <c r="D175" s="529" t="s">
        <v>240</v>
      </c>
      <c r="E175" s="529"/>
      <c r="F175" s="529"/>
      <c r="G175" s="529"/>
      <c r="H175" s="530"/>
      <c r="I175" s="530"/>
      <c r="J175" s="530"/>
      <c r="K175" s="530"/>
      <c r="L175" s="530"/>
      <c r="M175" s="530"/>
      <c r="N175" s="530"/>
      <c r="O175" s="531"/>
      <c r="P175" s="30"/>
      <c r="Q175" s="30"/>
      <c r="R175" s="30"/>
      <c r="S175" s="30"/>
      <c r="T175" s="30"/>
      <c r="U175" s="30"/>
      <c r="V175" s="31"/>
    </row>
    <row r="176" spans="1:25" ht="15" customHeight="1" x14ac:dyDescent="0.25">
      <c r="A176" s="18">
        <v>0</v>
      </c>
      <c r="B176" s="37"/>
      <c r="C176" s="37"/>
      <c r="D176" s="529" t="s">
        <v>241</v>
      </c>
      <c r="E176" s="529"/>
      <c r="F176" s="529"/>
      <c r="G176" s="529"/>
      <c r="H176" s="530"/>
      <c r="I176" s="530"/>
      <c r="J176" s="530"/>
      <c r="K176" s="530"/>
      <c r="L176" s="530"/>
      <c r="M176" s="530"/>
      <c r="N176" s="530"/>
      <c r="O176" s="531"/>
      <c r="P176" s="30"/>
      <c r="Q176" s="30"/>
      <c r="R176" s="30"/>
      <c r="S176" s="30"/>
      <c r="T176" s="30"/>
      <c r="U176" s="30"/>
      <c r="V176" s="31"/>
    </row>
    <row r="177" spans="1:22" ht="15" customHeight="1" x14ac:dyDescent="0.25">
      <c r="A177" s="275"/>
      <c r="B177" s="38"/>
      <c r="C177" s="38"/>
      <c r="D177" s="529" t="s">
        <v>242</v>
      </c>
      <c r="E177" s="529"/>
      <c r="F177" s="529"/>
      <c r="G177" s="529"/>
      <c r="H177" s="530"/>
      <c r="I177" s="530"/>
      <c r="J177" s="530"/>
      <c r="K177" s="530"/>
      <c r="L177" s="530"/>
      <c r="M177" s="530"/>
      <c r="N177" s="530"/>
      <c r="O177" s="531"/>
      <c r="P177" s="39"/>
      <c r="Q177" s="39"/>
      <c r="R177" s="39"/>
      <c r="S177" s="39"/>
      <c r="T177" s="39"/>
      <c r="U177" s="39"/>
      <c r="V177" s="40"/>
    </row>
    <row r="178" spans="1:22" ht="15.75" customHeight="1" thickBot="1" x14ac:dyDescent="0.3">
      <c r="A178" s="276"/>
      <c r="B178" s="41"/>
      <c r="C178" s="41"/>
      <c r="D178" s="521" t="s">
        <v>243</v>
      </c>
      <c r="E178" s="521"/>
      <c r="F178" s="521"/>
      <c r="G178" s="521"/>
      <c r="H178" s="522"/>
      <c r="I178" s="522"/>
      <c r="J178" s="522"/>
      <c r="K178" s="522"/>
      <c r="L178" s="522"/>
      <c r="M178" s="522"/>
      <c r="N178" s="522"/>
      <c r="O178" s="523"/>
      <c r="P178" s="39"/>
      <c r="Q178" s="39"/>
      <c r="R178" s="39"/>
      <c r="S178" s="39"/>
      <c r="T178" s="39"/>
      <c r="U178" s="39"/>
      <c r="V178" s="40"/>
    </row>
    <row r="179" spans="1:22" ht="15" x14ac:dyDescent="0.25">
      <c r="A179" s="29"/>
      <c r="B179" s="30"/>
      <c r="C179" s="30"/>
      <c r="D179" s="30"/>
      <c r="E179" s="30"/>
      <c r="F179" s="30"/>
      <c r="G179" s="30"/>
      <c r="H179" s="30"/>
      <c r="I179" s="30"/>
      <c r="J179" s="30"/>
      <c r="K179" s="30"/>
      <c r="L179" s="30"/>
      <c r="M179" s="30"/>
      <c r="N179" s="30"/>
      <c r="O179" s="30"/>
      <c r="P179" s="30"/>
      <c r="Q179" s="30"/>
      <c r="R179" s="30"/>
      <c r="S179" s="30"/>
      <c r="T179" s="30"/>
      <c r="U179" s="30"/>
      <c r="V179" s="31"/>
    </row>
    <row r="180" spans="1:22" s="42" customFormat="1" ht="14.25" customHeight="1" x14ac:dyDescent="0.2">
      <c r="A180" s="524" t="s">
        <v>244</v>
      </c>
      <c r="B180" s="525"/>
      <c r="C180" s="525"/>
      <c r="D180" s="525"/>
      <c r="E180" s="525"/>
      <c r="F180" s="525"/>
      <c r="G180" s="525"/>
      <c r="H180" s="525"/>
      <c r="I180" s="525"/>
      <c r="J180" s="525"/>
      <c r="K180" s="525"/>
      <c r="L180" s="525"/>
      <c r="M180" s="525"/>
      <c r="N180" s="525"/>
      <c r="O180" s="525"/>
      <c r="P180" s="525"/>
      <c r="Q180" s="525"/>
      <c r="R180" s="525"/>
      <c r="S180" s="525"/>
      <c r="T180" s="525"/>
      <c r="U180" s="525"/>
      <c r="V180" s="526"/>
    </row>
    <row r="181" spans="1:22" s="42" customFormat="1" ht="14.25" x14ac:dyDescent="0.2">
      <c r="A181" s="524"/>
      <c r="B181" s="525"/>
      <c r="C181" s="525"/>
      <c r="D181" s="525"/>
      <c r="E181" s="525"/>
      <c r="F181" s="525"/>
      <c r="G181" s="525"/>
      <c r="H181" s="525"/>
      <c r="I181" s="525"/>
      <c r="J181" s="525"/>
      <c r="K181" s="525"/>
      <c r="L181" s="525"/>
      <c r="M181" s="525"/>
      <c r="N181" s="525"/>
      <c r="O181" s="525"/>
      <c r="P181" s="525"/>
      <c r="Q181" s="525"/>
      <c r="R181" s="525"/>
      <c r="S181" s="525"/>
      <c r="T181" s="525"/>
      <c r="U181" s="525"/>
      <c r="V181" s="526"/>
    </row>
    <row r="182" spans="1:22" s="43" customFormat="1" ht="16.5" x14ac:dyDescent="0.25">
      <c r="A182" s="524"/>
      <c r="B182" s="525"/>
      <c r="C182" s="525"/>
      <c r="D182" s="525"/>
      <c r="E182" s="525"/>
      <c r="F182" s="525"/>
      <c r="G182" s="525"/>
      <c r="H182" s="525"/>
      <c r="I182" s="525"/>
      <c r="J182" s="525"/>
      <c r="K182" s="525"/>
      <c r="L182" s="525"/>
      <c r="M182" s="525"/>
      <c r="N182" s="525"/>
      <c r="O182" s="525"/>
      <c r="P182" s="525"/>
      <c r="Q182" s="525"/>
      <c r="R182" s="525"/>
      <c r="S182" s="525"/>
      <c r="T182" s="525"/>
      <c r="U182" s="525"/>
      <c r="V182" s="526"/>
    </row>
    <row r="183" spans="1:22" s="43" customFormat="1" ht="16.5" x14ac:dyDescent="0.25">
      <c r="A183" s="44" t="s">
        <v>245</v>
      </c>
      <c r="B183" s="45"/>
      <c r="C183" s="45"/>
      <c r="D183" s="45"/>
      <c r="E183" s="46"/>
      <c r="F183" s="46"/>
      <c r="G183" s="46"/>
      <c r="H183" s="46"/>
      <c r="I183" s="46"/>
      <c r="J183" s="46"/>
      <c r="K183" s="46"/>
      <c r="L183" s="46"/>
      <c r="M183" s="46"/>
      <c r="N183" s="46"/>
      <c r="O183" s="46"/>
      <c r="P183" s="46"/>
      <c r="Q183" s="46"/>
      <c r="R183" s="46"/>
      <c r="S183" s="46"/>
      <c r="T183" s="46"/>
      <c r="U183" s="46"/>
      <c r="V183" s="47"/>
    </row>
    <row r="184" spans="1:22" s="43" customFormat="1" ht="16.5" x14ac:dyDescent="0.3">
      <c r="A184" s="48"/>
      <c r="B184" s="49"/>
      <c r="C184" s="46"/>
      <c r="D184" s="46"/>
      <c r="E184" s="50"/>
      <c r="F184" s="50"/>
      <c r="G184" s="46"/>
      <c r="H184" s="46"/>
      <c r="I184" s="46"/>
      <c r="J184" s="46"/>
      <c r="K184" s="46"/>
      <c r="L184" s="46"/>
      <c r="M184" s="46"/>
      <c r="N184" s="46"/>
      <c r="O184" s="46"/>
      <c r="P184" s="46"/>
      <c r="Q184" s="46"/>
      <c r="R184" s="51" t="s">
        <v>246</v>
      </c>
      <c r="S184" s="46"/>
      <c r="T184" s="46"/>
      <c r="U184" s="46"/>
      <c r="V184" s="47"/>
    </row>
    <row r="185" spans="1:22" s="43" customFormat="1" ht="16.5" x14ac:dyDescent="0.3">
      <c r="A185" s="48"/>
      <c r="B185" s="49"/>
      <c r="C185" s="46"/>
      <c r="D185" s="46"/>
      <c r="E185" s="46"/>
      <c r="F185" s="50"/>
      <c r="G185" s="50"/>
      <c r="H185" s="50"/>
      <c r="I185" s="50"/>
      <c r="J185" s="50"/>
      <c r="K185" s="50"/>
      <c r="L185" s="50"/>
      <c r="M185" s="50"/>
      <c r="N185" s="50"/>
      <c r="O185" s="50"/>
      <c r="P185" s="46"/>
      <c r="Q185" s="46"/>
      <c r="R185" s="52" t="s">
        <v>247</v>
      </c>
      <c r="S185" s="46"/>
      <c r="T185" s="46"/>
      <c r="U185" s="46"/>
      <c r="V185" s="47"/>
    </row>
    <row r="186" spans="1:22" s="43" customFormat="1" ht="16.5" x14ac:dyDescent="0.3">
      <c r="A186" s="53" t="s">
        <v>248</v>
      </c>
      <c r="B186" s="49"/>
      <c r="C186" s="46"/>
      <c r="D186" s="46"/>
      <c r="E186" s="50"/>
      <c r="F186" s="46"/>
      <c r="G186" s="50"/>
      <c r="H186" s="50"/>
      <c r="I186" s="50"/>
      <c r="J186" s="50"/>
      <c r="K186" s="50"/>
      <c r="L186" s="50"/>
      <c r="M186" s="50"/>
      <c r="N186" s="50"/>
      <c r="O186" s="50"/>
      <c r="P186" s="46"/>
      <c r="Q186" s="46"/>
      <c r="R186" s="52" t="s">
        <v>249</v>
      </c>
      <c r="S186" s="46"/>
      <c r="T186" s="46"/>
      <c r="U186" s="46"/>
      <c r="V186" s="47"/>
    </row>
    <row r="187" spans="1:22" s="43" customFormat="1" ht="16.5" x14ac:dyDescent="0.3">
      <c r="A187" s="44" t="s">
        <v>250</v>
      </c>
      <c r="B187" s="49"/>
      <c r="C187" s="54"/>
      <c r="D187" s="55"/>
      <c r="E187" s="46"/>
      <c r="F187" s="50"/>
      <c r="G187" s="50"/>
      <c r="H187" s="50"/>
      <c r="I187" s="50"/>
      <c r="J187" s="50"/>
      <c r="K187" s="50"/>
      <c r="L187" s="50"/>
      <c r="M187" s="50"/>
      <c r="N187" s="50"/>
      <c r="O187" s="50"/>
      <c r="P187" s="46"/>
      <c r="Q187" s="46"/>
      <c r="R187" s="46"/>
      <c r="S187" s="46"/>
      <c r="T187" s="46"/>
      <c r="U187" s="46"/>
      <c r="V187" s="47"/>
    </row>
    <row r="188" spans="1:22" s="43" customFormat="1" ht="16.5" x14ac:dyDescent="0.3">
      <c r="A188" s="44" t="s">
        <v>251</v>
      </c>
      <c r="B188" s="49"/>
      <c r="C188" s="49"/>
      <c r="D188" s="49"/>
      <c r="E188" s="50"/>
      <c r="F188" s="50"/>
      <c r="G188" s="50"/>
      <c r="H188" s="50"/>
      <c r="I188" s="50"/>
      <c r="J188" s="50"/>
      <c r="K188" s="50"/>
      <c r="L188" s="50"/>
      <c r="M188" s="50"/>
      <c r="N188" s="50"/>
      <c r="O188" s="50"/>
      <c r="P188" s="46"/>
      <c r="Q188" s="46"/>
      <c r="R188" s="46"/>
      <c r="S188" s="46"/>
      <c r="T188" s="46"/>
      <c r="U188" s="46"/>
      <c r="V188" s="47"/>
    </row>
    <row r="189" spans="1:22" s="43" customFormat="1" ht="16.5" x14ac:dyDescent="0.3">
      <c r="A189" s="44"/>
      <c r="B189" s="49"/>
      <c r="C189" s="49"/>
      <c r="D189" s="49"/>
      <c r="E189" s="50"/>
      <c r="F189" s="50"/>
      <c r="G189" s="50"/>
      <c r="H189" s="50"/>
      <c r="I189" s="50"/>
      <c r="J189" s="50"/>
      <c r="K189" s="50"/>
      <c r="L189" s="50"/>
      <c r="M189" s="50"/>
      <c r="N189" s="50"/>
      <c r="O189" s="50"/>
      <c r="P189" s="46"/>
      <c r="Q189" s="46"/>
      <c r="R189" s="46"/>
      <c r="S189" s="46"/>
      <c r="T189" s="46"/>
      <c r="U189" s="46"/>
      <c r="V189" s="47"/>
    </row>
    <row r="190" spans="1:22" s="43" customFormat="1" ht="16.5" x14ac:dyDescent="0.3">
      <c r="A190" s="56"/>
      <c r="B190" s="57"/>
      <c r="C190" s="57"/>
      <c r="D190" s="55"/>
      <c r="E190" s="50"/>
      <c r="F190" s="50"/>
      <c r="G190" s="50"/>
      <c r="H190" s="50"/>
      <c r="I190" s="50"/>
      <c r="J190" s="50"/>
      <c r="K190" s="50"/>
      <c r="L190" s="50"/>
      <c r="M190" s="50"/>
      <c r="N190" s="50"/>
      <c r="O190" s="50"/>
      <c r="P190" s="46"/>
      <c r="Q190" s="46"/>
      <c r="R190" s="46"/>
      <c r="S190" s="46"/>
      <c r="T190" s="46"/>
      <c r="U190" s="46"/>
      <c r="V190" s="47"/>
    </row>
    <row r="191" spans="1:22" s="43" customFormat="1" ht="16.5" x14ac:dyDescent="0.3">
      <c r="A191" s="44" t="s">
        <v>252</v>
      </c>
      <c r="B191" s="57"/>
      <c r="C191" s="57"/>
      <c r="D191" s="57"/>
      <c r="E191" s="50"/>
      <c r="F191" s="50"/>
      <c r="G191" s="50"/>
      <c r="H191" s="50"/>
      <c r="I191" s="50"/>
      <c r="J191" s="50"/>
      <c r="K191" s="50"/>
      <c r="L191" s="50"/>
      <c r="M191" s="50"/>
      <c r="N191" s="50"/>
      <c r="O191" s="50"/>
      <c r="P191" s="46"/>
      <c r="Q191" s="46"/>
      <c r="R191" s="46"/>
      <c r="S191" s="46"/>
      <c r="T191" s="46"/>
      <c r="U191" s="46"/>
      <c r="V191" s="47"/>
    </row>
    <row r="192" spans="1:22" ht="15" x14ac:dyDescent="0.25">
      <c r="A192" s="29"/>
      <c r="B192" s="30"/>
      <c r="C192" s="30"/>
      <c r="D192" s="30"/>
      <c r="E192" s="30"/>
      <c r="F192" s="30"/>
      <c r="G192" s="30"/>
      <c r="H192" s="30"/>
      <c r="I192" s="30"/>
      <c r="J192" s="30"/>
      <c r="K192" s="30"/>
      <c r="L192" s="30"/>
      <c r="M192" s="30"/>
      <c r="N192" s="30"/>
      <c r="O192" s="30"/>
      <c r="P192" s="30"/>
      <c r="Q192" s="30"/>
      <c r="R192" s="30"/>
      <c r="S192" s="30"/>
      <c r="T192" s="30"/>
      <c r="U192" s="30"/>
      <c r="V192" s="31"/>
    </row>
    <row r="193" spans="1:22" ht="15" x14ac:dyDescent="0.25">
      <c r="A193" s="58"/>
      <c r="B193" s="59"/>
      <c r="C193" s="59"/>
      <c r="D193" s="59"/>
      <c r="E193" s="59"/>
      <c r="F193" s="59"/>
      <c r="G193" s="59"/>
      <c r="H193" s="59"/>
      <c r="I193" s="59"/>
      <c r="J193" s="59"/>
      <c r="K193" s="59"/>
      <c r="L193" s="59"/>
      <c r="M193" s="59"/>
      <c r="N193" s="59"/>
      <c r="O193" s="59"/>
      <c r="P193" s="59"/>
      <c r="Q193" s="59"/>
      <c r="R193" s="59"/>
      <c r="S193" s="59"/>
      <c r="T193" s="59"/>
      <c r="U193" s="59"/>
      <c r="V193" s="60"/>
    </row>
    <row r="194" spans="1:22" ht="15" x14ac:dyDescent="0.25"/>
  </sheetData>
  <autoFilter ref="A29:Y168"/>
  <mergeCells count="78">
    <mergeCell ref="D176:O176"/>
    <mergeCell ref="D177:O177"/>
    <mergeCell ref="B168:Q168"/>
    <mergeCell ref="R168:V168"/>
    <mergeCell ref="D171:O171"/>
    <mergeCell ref="U28:U29"/>
    <mergeCell ref="V28:V29"/>
    <mergeCell ref="D178:O178"/>
    <mergeCell ref="A180:V182"/>
    <mergeCell ref="B4:G4"/>
    <mergeCell ref="B5:G5"/>
    <mergeCell ref="B6:G6"/>
    <mergeCell ref="B7:G7"/>
    <mergeCell ref="B8:G8"/>
    <mergeCell ref="B9:G9"/>
    <mergeCell ref="B10:G10"/>
    <mergeCell ref="B11:G11"/>
    <mergeCell ref="D172:O172"/>
    <mergeCell ref="D173:O173"/>
    <mergeCell ref="D174:O174"/>
    <mergeCell ref="D175:O175"/>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I20:L20"/>
    <mergeCell ref="I21:L21"/>
    <mergeCell ref="I22:L22"/>
    <mergeCell ref="B20:G20"/>
    <mergeCell ref="B21:G21"/>
    <mergeCell ref="B22:G22"/>
    <mergeCell ref="I23:L23"/>
    <mergeCell ref="I24:L24"/>
    <mergeCell ref="I25:L25"/>
    <mergeCell ref="B23:G23"/>
    <mergeCell ref="B24:G24"/>
    <mergeCell ref="B25:G25"/>
    <mergeCell ref="I7:L7"/>
    <mergeCell ref="I17:L17"/>
    <mergeCell ref="I18:L18"/>
    <mergeCell ref="I19:L19"/>
    <mergeCell ref="B17:G17"/>
    <mergeCell ref="B18:G18"/>
    <mergeCell ref="B19:G19"/>
    <mergeCell ref="I14:L14"/>
    <mergeCell ref="I15:L15"/>
    <mergeCell ref="I16:L16"/>
    <mergeCell ref="B14:G14"/>
    <mergeCell ref="B15:G15"/>
    <mergeCell ref="B16:G16"/>
    <mergeCell ref="B167:R167"/>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s>
  <dataValidations count="2">
    <dataValidation type="list" allowBlank="1" showInputMessage="1" showErrorMessage="1" prompt="Please select yes or no_x000a_" sqref="H11:H12">
      <formula1>"Yes, No"</formula1>
    </dataValidation>
    <dataValidation type="list" allowBlank="1" showInputMessage="1" showErrorMessage="1" prompt="Please select yes or no_x000a_" sqref="I11:J11">
      <formula1>#REF!</formula1>
    </dataValidation>
  </dataValidations>
  <pageMargins left="0.39370078740157483" right="0.31496062992125984" top="0.35433070866141736" bottom="0.43307086614173229" header="0.23622047244094491" footer="0.27559055118110237"/>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1"/>
  <sheetViews>
    <sheetView zoomScale="85" zoomScaleNormal="85" workbookViewId="0">
      <selection activeCell="Q4" sqref="Q4"/>
    </sheetView>
  </sheetViews>
  <sheetFormatPr defaultColWidth="0" defaultRowHeight="15" zeroHeight="1" x14ac:dyDescent="0.25"/>
  <cols>
    <col min="1" max="1" width="9.140625" style="121" customWidth="1"/>
    <col min="2" max="2" width="40" style="121" customWidth="1"/>
    <col min="3" max="3" width="28.140625" style="121" customWidth="1"/>
    <col min="4" max="4" width="23.85546875" style="121" customWidth="1"/>
    <col min="5" max="5" width="22" style="121" customWidth="1"/>
    <col min="6" max="6" width="20.28515625" style="121" bestFit="1" customWidth="1"/>
    <col min="7" max="7" width="14.42578125" style="121" customWidth="1"/>
    <col min="8" max="8" width="13.85546875" style="121" customWidth="1"/>
    <col min="9" max="9" width="24.42578125" style="121" customWidth="1"/>
    <col min="10" max="10" width="16.28515625" style="121" hidden="1" customWidth="1"/>
    <col min="11" max="11" width="16.5703125" style="121" hidden="1" customWidth="1"/>
    <col min="12" max="13" width="17.42578125" style="121" hidden="1" customWidth="1"/>
    <col min="14" max="14" width="19" style="121" hidden="1" customWidth="1"/>
    <col min="15" max="16" width="16.7109375" style="121" hidden="1" customWidth="1"/>
    <col min="17" max="17" width="23.7109375" style="121" customWidth="1"/>
    <col min="18" max="18" width="0" style="121" hidden="1" customWidth="1"/>
    <col min="19" max="16384" width="9.140625" style="121" hidden="1"/>
  </cols>
  <sheetData>
    <row r="1" spans="1:17" s="2" customFormat="1" ht="18.75" x14ac:dyDescent="0.25">
      <c r="A1" s="541" t="s">
        <v>21</v>
      </c>
      <c r="B1" s="541"/>
      <c r="C1" s="541"/>
      <c r="D1" s="541"/>
      <c r="E1" s="541"/>
      <c r="F1" s="541"/>
      <c r="G1" s="541"/>
      <c r="H1" s="541"/>
      <c r="I1" s="541"/>
      <c r="J1" s="121"/>
      <c r="K1" s="121"/>
      <c r="L1" s="121"/>
      <c r="M1" s="121"/>
      <c r="N1" s="121"/>
      <c r="O1" s="121"/>
      <c r="P1" s="121"/>
      <c r="Q1" s="121"/>
    </row>
    <row r="2" spans="1:17" s="179" customFormat="1" x14ac:dyDescent="0.25">
      <c r="A2" s="542" t="s">
        <v>1924</v>
      </c>
      <c r="B2" s="542"/>
      <c r="C2" s="542"/>
      <c r="D2" s="542"/>
      <c r="E2" s="542"/>
      <c r="F2" s="542"/>
      <c r="G2" s="542"/>
      <c r="H2" s="542"/>
      <c r="I2" s="542"/>
    </row>
    <row r="3" spans="1:17" s="179" customFormat="1" x14ac:dyDescent="0.25">
      <c r="A3" s="543" t="s">
        <v>22</v>
      </c>
      <c r="B3" s="543"/>
      <c r="C3" s="543"/>
      <c r="D3" s="543"/>
      <c r="E3" s="543"/>
      <c r="F3" s="543"/>
      <c r="G3" s="543"/>
      <c r="H3" s="543"/>
      <c r="I3" s="543"/>
      <c r="J3" s="180"/>
      <c r="L3" s="180"/>
      <c r="M3" s="180"/>
      <c r="N3" s="180"/>
      <c r="O3" s="180"/>
      <c r="P3" s="180"/>
    </row>
    <row r="4" spans="1:17" ht="63.75" x14ac:dyDescent="0.25">
      <c r="A4" s="119" t="s">
        <v>23</v>
      </c>
      <c r="B4" s="119" t="s">
        <v>24</v>
      </c>
      <c r="C4" s="120" t="s">
        <v>25</v>
      </c>
      <c r="D4" s="119" t="s">
        <v>26</v>
      </c>
      <c r="E4" s="119" t="s">
        <v>27</v>
      </c>
      <c r="F4" s="119" t="s">
        <v>28</v>
      </c>
      <c r="G4" s="119" t="s">
        <v>29</v>
      </c>
      <c r="H4" s="119" t="s">
        <v>885</v>
      </c>
      <c r="I4" s="119" t="s">
        <v>18</v>
      </c>
    </row>
    <row r="5" spans="1:17" ht="15" customHeight="1" x14ac:dyDescent="0.25">
      <c r="A5" s="181">
        <v>1</v>
      </c>
      <c r="B5" s="182" t="s">
        <v>493</v>
      </c>
      <c r="C5" s="183" t="s">
        <v>494</v>
      </c>
      <c r="D5" s="183" t="s">
        <v>495</v>
      </c>
      <c r="E5" s="184" t="s">
        <v>496</v>
      </c>
      <c r="F5" s="184" t="s">
        <v>497</v>
      </c>
      <c r="G5" s="234">
        <v>0</v>
      </c>
      <c r="H5" s="184" t="s">
        <v>498</v>
      </c>
      <c r="I5" s="545" t="s">
        <v>884</v>
      </c>
    </row>
    <row r="6" spans="1:17" x14ac:dyDescent="0.25">
      <c r="A6" s="181">
        <v>2</v>
      </c>
      <c r="B6" s="182" t="s">
        <v>499</v>
      </c>
      <c r="C6" s="183" t="s">
        <v>500</v>
      </c>
      <c r="D6" s="183" t="s">
        <v>501</v>
      </c>
      <c r="E6" s="184" t="s">
        <v>496</v>
      </c>
      <c r="F6" s="184" t="s">
        <v>497</v>
      </c>
      <c r="G6" s="234">
        <v>0</v>
      </c>
      <c r="H6" s="184" t="s">
        <v>498</v>
      </c>
      <c r="I6" s="546"/>
    </row>
    <row r="7" spans="1:17" x14ac:dyDescent="0.25">
      <c r="A7" s="181">
        <v>3</v>
      </c>
      <c r="B7" s="182" t="s">
        <v>502</v>
      </c>
      <c r="C7" s="183" t="s">
        <v>494</v>
      </c>
      <c r="D7" s="183" t="s">
        <v>495</v>
      </c>
      <c r="E7" s="184" t="s">
        <v>496</v>
      </c>
      <c r="F7" s="184" t="s">
        <v>497</v>
      </c>
      <c r="G7" s="234">
        <v>0</v>
      </c>
      <c r="H7" s="184" t="s">
        <v>498</v>
      </c>
      <c r="I7" s="546"/>
    </row>
    <row r="8" spans="1:17" x14ac:dyDescent="0.25">
      <c r="A8" s="181">
        <v>4</v>
      </c>
      <c r="B8" s="182" t="s">
        <v>503</v>
      </c>
      <c r="C8" s="183" t="s">
        <v>504</v>
      </c>
      <c r="D8" s="183" t="s">
        <v>505</v>
      </c>
      <c r="E8" s="184" t="s">
        <v>496</v>
      </c>
      <c r="F8" s="184" t="s">
        <v>497</v>
      </c>
      <c r="G8" s="234">
        <v>0</v>
      </c>
      <c r="H8" s="184" t="s">
        <v>498</v>
      </c>
      <c r="I8" s="546"/>
    </row>
    <row r="9" spans="1:17" x14ac:dyDescent="0.25">
      <c r="A9" s="181">
        <v>5</v>
      </c>
      <c r="B9" s="182" t="s">
        <v>506</v>
      </c>
      <c r="C9" s="183" t="s">
        <v>507</v>
      </c>
      <c r="D9" s="183" t="s">
        <v>508</v>
      </c>
      <c r="E9" s="184" t="s">
        <v>496</v>
      </c>
      <c r="F9" s="184" t="s">
        <v>497</v>
      </c>
      <c r="G9" s="234">
        <v>0</v>
      </c>
      <c r="H9" s="184" t="s">
        <v>498</v>
      </c>
      <c r="I9" s="546"/>
    </row>
    <row r="10" spans="1:17" x14ac:dyDescent="0.25">
      <c r="A10" s="181">
        <v>6</v>
      </c>
      <c r="B10" s="182" t="s">
        <v>509</v>
      </c>
      <c r="C10" s="183" t="s">
        <v>510</v>
      </c>
      <c r="D10" s="183" t="s">
        <v>501</v>
      </c>
      <c r="E10" s="184" t="s">
        <v>496</v>
      </c>
      <c r="F10" s="184" t="s">
        <v>497</v>
      </c>
      <c r="G10" s="234">
        <v>0</v>
      </c>
      <c r="H10" s="184" t="s">
        <v>498</v>
      </c>
      <c r="I10" s="546"/>
    </row>
    <row r="11" spans="1:17" x14ac:dyDescent="0.25">
      <c r="A11" s="181">
        <v>7</v>
      </c>
      <c r="B11" s="182" t="s">
        <v>511</v>
      </c>
      <c r="C11" s="183" t="s">
        <v>512</v>
      </c>
      <c r="D11" s="183" t="s">
        <v>513</v>
      </c>
      <c r="E11" s="184" t="s">
        <v>496</v>
      </c>
      <c r="F11" s="184" t="s">
        <v>497</v>
      </c>
      <c r="G11" s="234">
        <v>0</v>
      </c>
      <c r="H11" s="184" t="s">
        <v>498</v>
      </c>
      <c r="I11" s="546"/>
    </row>
    <row r="12" spans="1:17" x14ac:dyDescent="0.25">
      <c r="A12" s="181">
        <v>8</v>
      </c>
      <c r="B12" s="182" t="s">
        <v>514</v>
      </c>
      <c r="C12" s="183" t="s">
        <v>515</v>
      </c>
      <c r="D12" s="183" t="s">
        <v>505</v>
      </c>
      <c r="E12" s="184" t="s">
        <v>496</v>
      </c>
      <c r="F12" s="184" t="s">
        <v>497</v>
      </c>
      <c r="G12" s="234">
        <v>0</v>
      </c>
      <c r="H12" s="184" t="s">
        <v>498</v>
      </c>
      <c r="I12" s="547"/>
    </row>
    <row r="13" spans="1:17" ht="30" x14ac:dyDescent="0.25">
      <c r="A13" s="181">
        <v>9</v>
      </c>
      <c r="B13" s="182" t="s">
        <v>516</v>
      </c>
      <c r="C13" s="183" t="s">
        <v>517</v>
      </c>
      <c r="D13" s="183" t="s">
        <v>518</v>
      </c>
      <c r="E13" s="184" t="s">
        <v>496</v>
      </c>
      <c r="F13" s="184" t="s">
        <v>497</v>
      </c>
      <c r="G13" s="234">
        <v>0</v>
      </c>
      <c r="H13" s="184" t="s">
        <v>498</v>
      </c>
      <c r="I13" s="181"/>
    </row>
    <row r="14" spans="1:17" x14ac:dyDescent="0.25">
      <c r="A14" s="181">
        <v>10</v>
      </c>
      <c r="B14" s="182" t="s">
        <v>519</v>
      </c>
      <c r="C14" s="183" t="s">
        <v>520</v>
      </c>
      <c r="D14" s="183" t="s">
        <v>501</v>
      </c>
      <c r="E14" s="184" t="s">
        <v>496</v>
      </c>
      <c r="F14" s="184" t="s">
        <v>497</v>
      </c>
      <c r="G14" s="234">
        <v>0</v>
      </c>
      <c r="H14" s="184" t="s">
        <v>498</v>
      </c>
      <c r="I14" s="181"/>
    </row>
    <row r="15" spans="1:17" x14ac:dyDescent="0.25">
      <c r="A15" s="181">
        <v>11</v>
      </c>
      <c r="B15" s="182" t="s">
        <v>820</v>
      </c>
      <c r="C15" s="183" t="s">
        <v>813</v>
      </c>
      <c r="D15" s="183" t="s">
        <v>501</v>
      </c>
      <c r="E15" s="184" t="s">
        <v>496</v>
      </c>
      <c r="F15" s="184" t="s">
        <v>497</v>
      </c>
      <c r="G15" s="234">
        <v>0</v>
      </c>
      <c r="H15" s="184" t="s">
        <v>498</v>
      </c>
      <c r="I15" s="181"/>
    </row>
    <row r="16" spans="1:17" x14ac:dyDescent="0.25">
      <c r="A16" s="181">
        <v>12</v>
      </c>
      <c r="B16" s="182" t="s">
        <v>821</v>
      </c>
      <c r="C16" s="183" t="s">
        <v>813</v>
      </c>
      <c r="D16" s="183" t="s">
        <v>501</v>
      </c>
      <c r="E16" s="184" t="s">
        <v>496</v>
      </c>
      <c r="F16" s="184" t="s">
        <v>497</v>
      </c>
      <c r="G16" s="234">
        <v>0</v>
      </c>
      <c r="H16" s="184" t="s">
        <v>498</v>
      </c>
      <c r="I16" s="181"/>
    </row>
    <row r="17" spans="1:17" x14ac:dyDescent="0.25">
      <c r="A17" s="181">
        <v>13</v>
      </c>
      <c r="B17" s="182" t="s">
        <v>807</v>
      </c>
      <c r="C17" s="183" t="s">
        <v>814</v>
      </c>
      <c r="D17" s="183" t="s">
        <v>822</v>
      </c>
      <c r="E17" s="184" t="s">
        <v>496</v>
      </c>
      <c r="F17" s="184" t="s">
        <v>497</v>
      </c>
      <c r="G17" s="234">
        <v>0</v>
      </c>
      <c r="H17" s="184" t="s">
        <v>498</v>
      </c>
      <c r="I17" s="181"/>
    </row>
    <row r="18" spans="1:17" x14ac:dyDescent="0.25">
      <c r="A18" s="181">
        <v>14</v>
      </c>
      <c r="B18" s="182" t="s">
        <v>808</v>
      </c>
      <c r="C18" s="183" t="s">
        <v>815</v>
      </c>
      <c r="D18" s="183" t="s">
        <v>823</v>
      </c>
      <c r="E18" s="184" t="s">
        <v>496</v>
      </c>
      <c r="F18" s="184" t="s">
        <v>497</v>
      </c>
      <c r="G18" s="234">
        <v>0</v>
      </c>
      <c r="H18" s="184" t="s">
        <v>522</v>
      </c>
      <c r="I18" s="181"/>
    </row>
    <row r="19" spans="1:17" x14ac:dyDescent="0.25">
      <c r="A19" s="181">
        <v>15</v>
      </c>
      <c r="B19" s="182" t="s">
        <v>809</v>
      </c>
      <c r="C19" s="183" t="s">
        <v>824</v>
      </c>
      <c r="D19" s="183" t="s">
        <v>825</v>
      </c>
      <c r="E19" s="184" t="s">
        <v>496</v>
      </c>
      <c r="F19" s="184" t="s">
        <v>497</v>
      </c>
      <c r="G19" s="234">
        <v>0</v>
      </c>
      <c r="H19" s="184" t="s">
        <v>522</v>
      </c>
      <c r="I19" s="181"/>
    </row>
    <row r="20" spans="1:17" x14ac:dyDescent="0.25">
      <c r="A20" s="181">
        <v>16</v>
      </c>
      <c r="B20" s="182" t="s">
        <v>810</v>
      </c>
      <c r="C20" s="183" t="s">
        <v>510</v>
      </c>
      <c r="D20" s="183" t="s">
        <v>826</v>
      </c>
      <c r="E20" s="184" t="s">
        <v>496</v>
      </c>
      <c r="F20" s="184" t="s">
        <v>497</v>
      </c>
      <c r="G20" s="234">
        <v>0</v>
      </c>
      <c r="H20" s="184" t="s">
        <v>522</v>
      </c>
      <c r="I20" s="181"/>
    </row>
    <row r="21" spans="1:17" x14ac:dyDescent="0.25">
      <c r="A21" s="181">
        <v>17</v>
      </c>
      <c r="B21" s="182" t="s">
        <v>811</v>
      </c>
      <c r="C21" s="183" t="s">
        <v>816</v>
      </c>
      <c r="D21" s="183" t="s">
        <v>513</v>
      </c>
      <c r="E21" s="184" t="s">
        <v>496</v>
      </c>
      <c r="F21" s="184" t="s">
        <v>497</v>
      </c>
      <c r="G21" s="234">
        <v>0</v>
      </c>
      <c r="H21" s="184" t="s">
        <v>522</v>
      </c>
      <c r="I21" s="181"/>
    </row>
    <row r="22" spans="1:17" ht="30" x14ac:dyDescent="0.25">
      <c r="A22" s="181">
        <v>18</v>
      </c>
      <c r="B22" s="182" t="s">
        <v>812</v>
      </c>
      <c r="C22" s="183" t="s">
        <v>817</v>
      </c>
      <c r="D22" s="183" t="s">
        <v>827</v>
      </c>
      <c r="E22" s="184" t="s">
        <v>496</v>
      </c>
      <c r="F22" s="184" t="s">
        <v>497</v>
      </c>
      <c r="G22" s="234">
        <v>0</v>
      </c>
      <c r="H22" s="184" t="s">
        <v>522</v>
      </c>
      <c r="I22" s="181"/>
    </row>
    <row r="23" spans="1:17" s="2" customFormat="1" x14ac:dyDescent="0.25">
      <c r="A23" s="185"/>
      <c r="B23" s="185"/>
      <c r="C23" s="185"/>
      <c r="D23" s="185"/>
      <c r="E23" s="185"/>
      <c r="F23" s="185"/>
      <c r="G23" s="185"/>
      <c r="H23" s="185"/>
      <c r="I23" s="185"/>
      <c r="J23" s="186"/>
      <c r="K23" s="186"/>
      <c r="L23" s="186"/>
      <c r="M23" s="186"/>
      <c r="N23" s="186"/>
      <c r="O23" s="186"/>
      <c r="P23" s="186"/>
      <c r="Q23" s="186"/>
    </row>
    <row r="24" spans="1:17" s="171" customFormat="1" x14ac:dyDescent="0.25">
      <c r="A24" s="544" t="s">
        <v>30</v>
      </c>
      <c r="B24" s="544"/>
      <c r="C24" s="544"/>
      <c r="D24" s="544"/>
      <c r="E24" s="544"/>
      <c r="F24" s="544"/>
      <c r="G24" s="544"/>
      <c r="H24" s="544"/>
      <c r="I24" s="544"/>
      <c r="J24" s="544"/>
      <c r="K24" s="544"/>
      <c r="L24" s="544"/>
      <c r="M24" s="544"/>
      <c r="N24" s="544"/>
      <c r="O24" s="544"/>
      <c r="P24" s="544"/>
      <c r="Q24" s="544"/>
    </row>
    <row r="25" spans="1:17" s="2" customFormat="1" ht="60" x14ac:dyDescent="0.25">
      <c r="A25" s="118" t="s">
        <v>13</v>
      </c>
      <c r="B25" s="118" t="s">
        <v>24</v>
      </c>
      <c r="C25" s="118" t="s">
        <v>31</v>
      </c>
      <c r="D25" s="118" t="s">
        <v>828</v>
      </c>
      <c r="E25" s="118" t="s">
        <v>32</v>
      </c>
      <c r="F25" s="118" t="s">
        <v>33</v>
      </c>
      <c r="G25" s="118" t="s">
        <v>907</v>
      </c>
      <c r="H25" s="118" t="s">
        <v>34</v>
      </c>
      <c r="I25" s="118" t="s">
        <v>35</v>
      </c>
      <c r="J25" s="118" t="s">
        <v>36</v>
      </c>
      <c r="K25" s="118" t="s">
        <v>37</v>
      </c>
      <c r="L25" s="118" t="s">
        <v>38</v>
      </c>
      <c r="M25" s="118" t="s">
        <v>39</v>
      </c>
      <c r="N25" s="118" t="s">
        <v>40</v>
      </c>
      <c r="O25" s="118" t="s">
        <v>41</v>
      </c>
      <c r="P25" s="118" t="s">
        <v>42</v>
      </c>
      <c r="Q25" s="118" t="s">
        <v>18</v>
      </c>
    </row>
    <row r="26" spans="1:17" s="3" customFormat="1" ht="30" x14ac:dyDescent="0.25">
      <c r="A26" s="189">
        <v>1</v>
      </c>
      <c r="B26" s="265" t="s">
        <v>910</v>
      </c>
      <c r="C26" s="188" t="s">
        <v>904</v>
      </c>
      <c r="D26" s="188" t="s">
        <v>905</v>
      </c>
      <c r="E26" s="187" t="s">
        <v>906</v>
      </c>
      <c r="F26" s="184" t="s">
        <v>497</v>
      </c>
      <c r="G26" s="187" t="s">
        <v>908</v>
      </c>
      <c r="H26" s="188" t="s">
        <v>904</v>
      </c>
      <c r="I26" s="188">
        <v>794</v>
      </c>
      <c r="J26" s="188" t="s">
        <v>496</v>
      </c>
      <c r="K26" s="188">
        <v>1</v>
      </c>
      <c r="L26" s="188" t="s">
        <v>496</v>
      </c>
      <c r="M26" s="188" t="s">
        <v>496</v>
      </c>
      <c r="N26" s="188" t="s">
        <v>496</v>
      </c>
      <c r="O26" s="188" t="s">
        <v>496</v>
      </c>
      <c r="P26" s="188" t="s">
        <v>496</v>
      </c>
      <c r="Q26" s="189" t="s">
        <v>909</v>
      </c>
    </row>
    <row r="27" spans="1:17" x14ac:dyDescent="0.25"/>
    <row r="28" spans="1:17" x14ac:dyDescent="0.25"/>
    <row r="29" spans="1:17" x14ac:dyDescent="0.25"/>
    <row r="30" spans="1:17" x14ac:dyDescent="0.25"/>
    <row r="31" spans="1:17" x14ac:dyDescent="0.25"/>
    <row r="32" spans="1: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sheetData>
  <mergeCells count="5">
    <mergeCell ref="A1:I1"/>
    <mergeCell ref="A2:I2"/>
    <mergeCell ref="A3:I3"/>
    <mergeCell ref="A24:Q24"/>
    <mergeCell ref="I5:I12"/>
  </mergeCells>
  <pageMargins left="0.31496062992125984" right="0.31"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5"/>
  <sheetViews>
    <sheetView zoomScale="90" zoomScaleNormal="90" workbookViewId="0">
      <pane ySplit="4" topLeftCell="A19" activePane="bottomLeft" state="frozen"/>
      <selection sqref="A1:Q1"/>
      <selection pane="bottomLeft" sqref="A1:G1"/>
    </sheetView>
  </sheetViews>
  <sheetFormatPr defaultColWidth="0" defaultRowHeight="15" customHeight="1" zeroHeight="1" x14ac:dyDescent="0.25"/>
  <cols>
    <col min="1" max="1" width="9.140625" style="15" customWidth="1"/>
    <col min="2" max="2" width="31.85546875" style="15" customWidth="1"/>
    <col min="3" max="3" width="12.28515625" style="15" customWidth="1"/>
    <col min="4" max="4" width="18.5703125" style="15" customWidth="1"/>
    <col min="5" max="5" width="17.140625" style="15" customWidth="1"/>
    <col min="6" max="6" width="20.7109375" style="15" customWidth="1"/>
    <col min="7" max="7" width="23.42578125" style="15" bestFit="1" customWidth="1"/>
    <col min="8" max="16384" width="5" style="15" hidden="1"/>
  </cols>
  <sheetData>
    <row r="1" spans="1:7" s="11" customFormat="1" ht="15.75" x14ac:dyDescent="0.25">
      <c r="A1" s="548" t="s">
        <v>11</v>
      </c>
      <c r="B1" s="548"/>
      <c r="C1" s="548"/>
      <c r="D1" s="548"/>
      <c r="E1" s="548"/>
      <c r="F1" s="548"/>
      <c r="G1" s="548"/>
    </row>
    <row r="2" spans="1:7" s="11" customFormat="1" ht="15" customHeight="1" x14ac:dyDescent="0.25">
      <c r="A2" s="549" t="s">
        <v>12</v>
      </c>
      <c r="B2" s="549"/>
      <c r="C2" s="549"/>
      <c r="D2" s="549"/>
      <c r="E2" s="549"/>
      <c r="F2" s="549"/>
      <c r="G2" s="549"/>
    </row>
    <row r="3" spans="1:7" s="11" customFormat="1" ht="15" customHeight="1" x14ac:dyDescent="0.25">
      <c r="A3" s="550" t="s">
        <v>1924</v>
      </c>
      <c r="B3" s="550"/>
      <c r="C3" s="550"/>
      <c r="D3" s="550"/>
      <c r="E3" s="550"/>
      <c r="F3" s="550"/>
      <c r="G3" s="550"/>
    </row>
    <row r="4" spans="1:7" s="11" customFormat="1" ht="116.25" customHeight="1" x14ac:dyDescent="0.25">
      <c r="A4" s="12" t="s">
        <v>13</v>
      </c>
      <c r="B4" s="12" t="s">
        <v>14</v>
      </c>
      <c r="C4" s="12" t="s">
        <v>15</v>
      </c>
      <c r="D4" s="12" t="s">
        <v>788</v>
      </c>
      <c r="E4" s="12" t="s">
        <v>16</v>
      </c>
      <c r="F4" s="12" t="s">
        <v>17</v>
      </c>
      <c r="G4" s="12" t="s">
        <v>18</v>
      </c>
    </row>
    <row r="5" spans="1:7" customFormat="1" x14ac:dyDescent="0.25">
      <c r="A5" s="14">
        <v>1</v>
      </c>
      <c r="B5" s="13" t="s">
        <v>19</v>
      </c>
      <c r="C5" s="122" t="s">
        <v>310</v>
      </c>
      <c r="D5" s="122" t="s">
        <v>1915</v>
      </c>
      <c r="E5" s="235">
        <v>1756009</v>
      </c>
      <c r="F5" s="244">
        <v>221.89</v>
      </c>
      <c r="G5" s="236" t="s">
        <v>521</v>
      </c>
    </row>
    <row r="6" spans="1:7" customFormat="1" x14ac:dyDescent="0.25">
      <c r="A6" s="14">
        <v>2</v>
      </c>
      <c r="B6" s="13" t="s">
        <v>523</v>
      </c>
      <c r="C6" s="122" t="s">
        <v>310</v>
      </c>
      <c r="D6" s="122" t="s">
        <v>1915</v>
      </c>
      <c r="E6" s="235">
        <v>15316</v>
      </c>
      <c r="F6" s="244">
        <v>-0.13500000000000004</v>
      </c>
      <c r="G6" s="236" t="s">
        <v>521</v>
      </c>
    </row>
    <row r="7" spans="1:7" customFormat="1" x14ac:dyDescent="0.25">
      <c r="A7" s="14">
        <v>3</v>
      </c>
      <c r="B7" s="13" t="s">
        <v>844</v>
      </c>
      <c r="C7" s="122" t="s">
        <v>310</v>
      </c>
      <c r="D7" s="122" t="s">
        <v>1915</v>
      </c>
      <c r="E7" s="235">
        <v>119207</v>
      </c>
      <c r="F7" s="244">
        <v>94.078999999999994</v>
      </c>
      <c r="G7" s="236" t="s">
        <v>521</v>
      </c>
    </row>
    <row r="8" spans="1:7" customFormat="1" x14ac:dyDescent="0.25">
      <c r="A8" s="14">
        <v>4</v>
      </c>
      <c r="B8" s="13" t="s">
        <v>456</v>
      </c>
      <c r="C8" s="122" t="s">
        <v>310</v>
      </c>
      <c r="D8" s="122" t="s">
        <v>1915</v>
      </c>
      <c r="E8" s="235">
        <v>26474</v>
      </c>
      <c r="F8" s="244">
        <v>14.195999999999998</v>
      </c>
      <c r="G8" s="236" t="s">
        <v>521</v>
      </c>
    </row>
    <row r="9" spans="1:7" customFormat="1" x14ac:dyDescent="0.25">
      <c r="A9" s="14">
        <v>5</v>
      </c>
      <c r="B9" s="13" t="s">
        <v>786</v>
      </c>
      <c r="C9" s="122" t="s">
        <v>310</v>
      </c>
      <c r="D9" s="122" t="s">
        <v>1915</v>
      </c>
      <c r="E9" s="235">
        <v>3811</v>
      </c>
      <c r="F9" s="244">
        <v>6.7569999999999997</v>
      </c>
      <c r="G9" s="236" t="s">
        <v>521</v>
      </c>
    </row>
    <row r="10" spans="1:7" customFormat="1" x14ac:dyDescent="0.25">
      <c r="A10" s="14">
        <v>6</v>
      </c>
      <c r="B10" s="13" t="s">
        <v>787</v>
      </c>
      <c r="C10" s="122" t="s">
        <v>310</v>
      </c>
      <c r="D10" s="122" t="s">
        <v>1915</v>
      </c>
      <c r="E10" s="235">
        <v>65</v>
      </c>
      <c r="F10" s="244">
        <v>0.29300000000000004</v>
      </c>
      <c r="G10" s="236" t="s">
        <v>521</v>
      </c>
    </row>
    <row r="11" spans="1:7" customFormat="1" x14ac:dyDescent="0.25">
      <c r="A11" s="14">
        <v>7</v>
      </c>
      <c r="B11" s="13" t="s">
        <v>845</v>
      </c>
      <c r="C11" s="122" t="s">
        <v>310</v>
      </c>
      <c r="D11" s="122" t="s">
        <v>1915</v>
      </c>
      <c r="E11" s="235">
        <v>2017</v>
      </c>
      <c r="F11" s="244">
        <v>10.747999999999999</v>
      </c>
      <c r="G11" s="236" t="s">
        <v>521</v>
      </c>
    </row>
    <row r="12" spans="1:7" customFormat="1" x14ac:dyDescent="0.25">
      <c r="A12" s="14">
        <v>8</v>
      </c>
      <c r="B12" s="13" t="s">
        <v>846</v>
      </c>
      <c r="C12" s="122" t="s">
        <v>310</v>
      </c>
      <c r="D12" s="122" t="s">
        <v>1915</v>
      </c>
      <c r="E12" s="235">
        <v>5015</v>
      </c>
      <c r="F12" s="244">
        <v>14.520000000000001</v>
      </c>
      <c r="G12" s="236" t="s">
        <v>521</v>
      </c>
    </row>
    <row r="13" spans="1:7" customFormat="1" x14ac:dyDescent="0.25">
      <c r="A13" s="14">
        <v>9</v>
      </c>
      <c r="B13" s="13" t="s">
        <v>847</v>
      </c>
      <c r="C13" s="122" t="s">
        <v>310</v>
      </c>
      <c r="D13" s="122" t="s">
        <v>1915</v>
      </c>
      <c r="E13" s="235">
        <v>4164</v>
      </c>
      <c r="F13" s="244">
        <v>5.07</v>
      </c>
      <c r="G13" s="236" t="s">
        <v>521</v>
      </c>
    </row>
    <row r="14" spans="1:7" customFormat="1" x14ac:dyDescent="0.25">
      <c r="A14" s="14">
        <v>10</v>
      </c>
      <c r="B14" s="13" t="s">
        <v>848</v>
      </c>
      <c r="C14" s="122" t="s">
        <v>310</v>
      </c>
      <c r="D14" s="122" t="s">
        <v>1915</v>
      </c>
      <c r="E14" s="235">
        <v>1119</v>
      </c>
      <c r="F14" s="244">
        <v>9.7760000000000016</v>
      </c>
      <c r="G14" s="236" t="s">
        <v>521</v>
      </c>
    </row>
    <row r="15" spans="1:7" customFormat="1" x14ac:dyDescent="0.25">
      <c r="A15" s="14">
        <v>11</v>
      </c>
      <c r="B15" s="13" t="s">
        <v>849</v>
      </c>
      <c r="C15" s="122" t="s">
        <v>310</v>
      </c>
      <c r="D15" s="122" t="s">
        <v>1915</v>
      </c>
      <c r="E15" s="235">
        <v>20526</v>
      </c>
      <c r="F15" s="244">
        <v>9.0429999999999993</v>
      </c>
      <c r="G15" s="236" t="s">
        <v>521</v>
      </c>
    </row>
    <row r="16" spans="1:7" customFormat="1" x14ac:dyDescent="0.25">
      <c r="A16" s="14">
        <v>12</v>
      </c>
      <c r="B16" s="13" t="s">
        <v>778</v>
      </c>
      <c r="C16" s="122" t="s">
        <v>522</v>
      </c>
      <c r="D16" s="122" t="s">
        <v>850</v>
      </c>
      <c r="E16" s="235">
        <v>379</v>
      </c>
      <c r="F16" s="244">
        <v>147.94999999999999</v>
      </c>
      <c r="G16" s="236" t="s">
        <v>521</v>
      </c>
    </row>
    <row r="17" spans="1:7" customFormat="1" x14ac:dyDescent="0.25">
      <c r="A17" s="14">
        <v>13</v>
      </c>
      <c r="B17" s="13" t="s">
        <v>780</v>
      </c>
      <c r="C17" s="122" t="s">
        <v>522</v>
      </c>
      <c r="D17" s="122" t="s">
        <v>850</v>
      </c>
      <c r="E17" s="235">
        <v>148</v>
      </c>
      <c r="F17" s="244">
        <v>13.754999999999999</v>
      </c>
      <c r="G17" s="236" t="s">
        <v>521</v>
      </c>
    </row>
    <row r="18" spans="1:7" customFormat="1" x14ac:dyDescent="0.25">
      <c r="A18" s="14">
        <v>14</v>
      </c>
      <c r="B18" s="13" t="s">
        <v>781</v>
      </c>
      <c r="C18" s="122" t="s">
        <v>522</v>
      </c>
      <c r="D18" s="122" t="s">
        <v>850</v>
      </c>
      <c r="E18" s="235">
        <v>27</v>
      </c>
      <c r="F18" s="244">
        <v>3.9770000000000003</v>
      </c>
      <c r="G18" s="236" t="s">
        <v>521</v>
      </c>
    </row>
    <row r="19" spans="1:7" customFormat="1" x14ac:dyDescent="0.25">
      <c r="A19" s="14">
        <v>15</v>
      </c>
      <c r="B19" s="13" t="s">
        <v>852</v>
      </c>
      <c r="C19" s="122" t="s">
        <v>522</v>
      </c>
      <c r="D19" s="122" t="s">
        <v>850</v>
      </c>
      <c r="E19" s="235">
        <v>38</v>
      </c>
      <c r="F19" s="244">
        <v>5.1120000000000001</v>
      </c>
      <c r="G19" s="236" t="s">
        <v>521</v>
      </c>
    </row>
    <row r="20" spans="1:7" customFormat="1" x14ac:dyDescent="0.25">
      <c r="A20" s="14">
        <v>16</v>
      </c>
      <c r="B20" s="13" t="s">
        <v>782</v>
      </c>
      <c r="C20" s="122" t="s">
        <v>522</v>
      </c>
      <c r="D20" s="122" t="s">
        <v>850</v>
      </c>
      <c r="E20" s="235">
        <v>52</v>
      </c>
      <c r="F20" s="244">
        <v>3.5490000000000004</v>
      </c>
      <c r="G20" s="236" t="s">
        <v>521</v>
      </c>
    </row>
    <row r="21" spans="1:7" customFormat="1" x14ac:dyDescent="0.25">
      <c r="A21" s="14">
        <v>17</v>
      </c>
      <c r="B21" s="13" t="s">
        <v>851</v>
      </c>
      <c r="C21" s="122" t="s">
        <v>522</v>
      </c>
      <c r="D21" s="122" t="s">
        <v>850</v>
      </c>
      <c r="E21" s="235">
        <v>10</v>
      </c>
      <c r="F21" s="244">
        <v>0.35299999999999998</v>
      </c>
      <c r="G21" s="236" t="s">
        <v>521</v>
      </c>
    </row>
    <row r="22" spans="1:7" customFormat="1" x14ac:dyDescent="0.25">
      <c r="A22" s="14">
        <v>18</v>
      </c>
      <c r="B22" s="13" t="s">
        <v>783</v>
      </c>
      <c r="C22" s="122" t="s">
        <v>522</v>
      </c>
      <c r="D22" s="122" t="s">
        <v>850</v>
      </c>
      <c r="E22" s="235">
        <v>76</v>
      </c>
      <c r="F22" s="244">
        <v>3.0049999999999999</v>
      </c>
      <c r="G22" s="236" t="s">
        <v>521</v>
      </c>
    </row>
    <row r="23" spans="1:7" customFormat="1" x14ac:dyDescent="0.25">
      <c r="A23" s="14">
        <v>19</v>
      </c>
      <c r="B23" s="13" t="s">
        <v>784</v>
      </c>
      <c r="C23" s="122" t="s">
        <v>522</v>
      </c>
      <c r="D23" s="122" t="s">
        <v>850</v>
      </c>
      <c r="E23" s="235">
        <v>16</v>
      </c>
      <c r="F23" s="244">
        <v>7.6549999999999985</v>
      </c>
      <c r="G23" s="236" t="s">
        <v>521</v>
      </c>
    </row>
    <row r="24" spans="1:7" customFormat="1" x14ac:dyDescent="0.25">
      <c r="A24" s="14">
        <v>20</v>
      </c>
      <c r="B24" s="13" t="s">
        <v>785</v>
      </c>
      <c r="C24" s="122" t="s">
        <v>522</v>
      </c>
      <c r="D24" s="122" t="s">
        <v>850</v>
      </c>
      <c r="E24" s="235">
        <v>2</v>
      </c>
      <c r="F24" s="244">
        <v>9.0000000000000011E-3</v>
      </c>
      <c r="G24" s="236" t="s">
        <v>521</v>
      </c>
    </row>
    <row r="25" spans="1:7" customFormat="1" x14ac:dyDescent="0.25">
      <c r="A25" s="14">
        <v>21</v>
      </c>
      <c r="B25" s="13" t="s">
        <v>853</v>
      </c>
      <c r="C25" s="122" t="s">
        <v>498</v>
      </c>
      <c r="D25" s="122" t="s">
        <v>936</v>
      </c>
      <c r="E25" s="235">
        <v>4</v>
      </c>
      <c r="F25" s="244">
        <v>205.358</v>
      </c>
      <c r="G25" s="236" t="s">
        <v>521</v>
      </c>
    </row>
    <row r="26" spans="1:7" customFormat="1" x14ac:dyDescent="0.25">
      <c r="A26" s="14">
        <v>22</v>
      </c>
      <c r="B26" s="13" t="s">
        <v>779</v>
      </c>
      <c r="C26" s="122" t="s">
        <v>498</v>
      </c>
      <c r="D26" s="122" t="s">
        <v>936</v>
      </c>
      <c r="E26" s="235">
        <v>3</v>
      </c>
      <c r="F26" s="244">
        <v>30.018999999999998</v>
      </c>
      <c r="G26" s="236" t="s">
        <v>521</v>
      </c>
    </row>
    <row r="27" spans="1:7" customFormat="1" x14ac:dyDescent="0.25">
      <c r="A27" s="14">
        <v>23</v>
      </c>
      <c r="B27" s="13" t="s">
        <v>854</v>
      </c>
      <c r="C27" s="122" t="s">
        <v>498</v>
      </c>
      <c r="D27" s="122" t="s">
        <v>936</v>
      </c>
      <c r="E27" s="235">
        <v>9</v>
      </c>
      <c r="F27" s="244">
        <v>129.39699999999999</v>
      </c>
      <c r="G27" s="236" t="s">
        <v>521</v>
      </c>
    </row>
    <row r="28" spans="1:7" customFormat="1" x14ac:dyDescent="0.25">
      <c r="A28" s="14">
        <v>24</v>
      </c>
      <c r="B28" s="13" t="s">
        <v>855</v>
      </c>
      <c r="C28" s="122" t="s">
        <v>498</v>
      </c>
      <c r="D28" s="122" t="s">
        <v>936</v>
      </c>
      <c r="E28" s="235">
        <v>2</v>
      </c>
      <c r="F28" s="244">
        <v>2.1000000000000001E-2</v>
      </c>
      <c r="G28" s="236" t="s">
        <v>521</v>
      </c>
    </row>
    <row r="29" spans="1:7" customFormat="1" x14ac:dyDescent="0.25">
      <c r="A29" s="14">
        <v>25</v>
      </c>
      <c r="B29" s="13" t="s">
        <v>780</v>
      </c>
      <c r="C29" s="122" t="s">
        <v>498</v>
      </c>
      <c r="D29" s="122" t="s">
        <v>936</v>
      </c>
      <c r="E29" s="235">
        <v>1</v>
      </c>
      <c r="F29" s="244">
        <v>22.999000000000002</v>
      </c>
      <c r="G29" s="236" t="s">
        <v>521</v>
      </c>
    </row>
    <row r="30" spans="1:7" customFormat="1" x14ac:dyDescent="0.25">
      <c r="A30" s="14">
        <v>26</v>
      </c>
      <c r="B30" s="13" t="s">
        <v>856</v>
      </c>
      <c r="C30" s="122" t="s">
        <v>498</v>
      </c>
      <c r="D30" s="122" t="s">
        <v>936</v>
      </c>
      <c r="E30" s="235">
        <v>23</v>
      </c>
      <c r="F30" s="245">
        <v>365.52800000000002</v>
      </c>
      <c r="G30" s="236" t="s">
        <v>521</v>
      </c>
    </row>
    <row r="31" spans="1:7" customFormat="1" ht="15.75" x14ac:dyDescent="0.25">
      <c r="A31" s="165"/>
      <c r="B31" s="551" t="s">
        <v>857</v>
      </c>
      <c r="C31" s="552"/>
      <c r="D31" s="553"/>
      <c r="E31" s="237">
        <f>SUM(E5:E30)</f>
        <v>1954513</v>
      </c>
      <c r="F31" s="238">
        <f>SUM(F5:F30)</f>
        <v>1324.9239999999998</v>
      </c>
      <c r="G31" s="166"/>
    </row>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sheetData>
  <mergeCells count="4">
    <mergeCell ref="A1:G1"/>
    <mergeCell ref="A2:G2"/>
    <mergeCell ref="A3:G3"/>
    <mergeCell ref="B31:D31"/>
  </mergeCells>
  <pageMargins left="0.39370078740157483" right="0.43307086614173229" top="0.35433070866141736" bottom="0.27559055118110237"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8"/>
  <sheetViews>
    <sheetView zoomScale="85" zoomScaleNormal="85" zoomScaleSheetLayoutView="89" workbookViewId="0">
      <pane ySplit="3" topLeftCell="A4" activePane="bottomLeft" state="frozen"/>
      <selection pane="bottomLeft" activeCell="A3" sqref="A3"/>
    </sheetView>
  </sheetViews>
  <sheetFormatPr defaultColWidth="9.140625" defaultRowHeight="15" customHeight="1" x14ac:dyDescent="0.25"/>
  <cols>
    <col min="1" max="1" width="6.42578125" style="3" customWidth="1"/>
    <col min="2" max="2" width="10.5703125" style="9" customWidth="1"/>
    <col min="3" max="3" width="15.140625" style="9" customWidth="1"/>
    <col min="4" max="4" width="17" style="9" bestFit="1" customWidth="1"/>
    <col min="5" max="5" width="26.140625" style="9" customWidth="1"/>
    <col min="6" max="6" width="28.5703125" style="9" customWidth="1"/>
    <col min="7" max="7" width="16" style="9" customWidth="1"/>
    <col min="8" max="8" width="30.42578125" style="9" customWidth="1"/>
    <col min="9" max="9" width="16.85546875" style="9" customWidth="1"/>
    <col min="10" max="10" width="16.42578125" style="9" customWidth="1"/>
    <col min="11" max="11" width="14.140625" style="5" customWidth="1"/>
    <col min="12" max="12" width="14" style="5" customWidth="1"/>
    <col min="13" max="13" width="14.5703125" style="5" customWidth="1"/>
    <col min="14" max="15" width="9.85546875" style="6" customWidth="1"/>
    <col min="16" max="16" width="17.85546875" style="6" customWidth="1"/>
    <col min="17" max="17" width="25.140625" style="291" customWidth="1"/>
    <col min="18" max="26" width="9.140625" style="3" customWidth="1"/>
    <col min="27" max="16384" width="9.140625" style="3"/>
  </cols>
  <sheetData>
    <row r="1" spans="1:17" s="2" customFormat="1" ht="26.25" x14ac:dyDescent="0.25">
      <c r="A1" s="554" t="s">
        <v>804</v>
      </c>
      <c r="B1" s="554"/>
      <c r="C1" s="554"/>
      <c r="D1" s="554"/>
      <c r="E1" s="554"/>
      <c r="F1" s="554"/>
      <c r="G1" s="554"/>
      <c r="H1" s="554"/>
      <c r="I1" s="554"/>
      <c r="J1" s="554"/>
      <c r="K1" s="554"/>
      <c r="L1" s="554"/>
      <c r="M1" s="554"/>
      <c r="N1" s="554"/>
      <c r="O1" s="554"/>
      <c r="P1" s="554"/>
      <c r="Q1" s="554"/>
    </row>
    <row r="2" spans="1:17" s="171" customFormat="1" x14ac:dyDescent="0.25">
      <c r="A2" s="555" t="s">
        <v>1924</v>
      </c>
      <c r="B2" s="555"/>
      <c r="C2" s="555"/>
      <c r="D2" s="555"/>
      <c r="E2" s="555"/>
      <c r="F2" s="555"/>
      <c r="G2" s="555"/>
      <c r="H2" s="555"/>
      <c r="I2" s="555"/>
      <c r="J2" s="555"/>
      <c r="K2" s="555"/>
      <c r="L2" s="555"/>
      <c r="M2" s="555"/>
      <c r="N2" s="555"/>
      <c r="O2" s="555"/>
      <c r="P2" s="555"/>
      <c r="Q2" s="555"/>
    </row>
    <row r="3" spans="1:17" ht="60" x14ac:dyDescent="0.25">
      <c r="A3" s="1" t="s">
        <v>23</v>
      </c>
      <c r="B3" s="7" t="s">
        <v>0</v>
      </c>
      <c r="C3" s="7" t="s">
        <v>5</v>
      </c>
      <c r="D3" s="7" t="s">
        <v>6</v>
      </c>
      <c r="E3" s="7" t="s">
        <v>7</v>
      </c>
      <c r="F3" s="7" t="s">
        <v>8</v>
      </c>
      <c r="G3" s="7" t="s">
        <v>1</v>
      </c>
      <c r="H3" s="7" t="s">
        <v>2</v>
      </c>
      <c r="I3" s="7" t="s">
        <v>806</v>
      </c>
      <c r="J3" s="7" t="s">
        <v>805</v>
      </c>
      <c r="K3" s="10" t="s">
        <v>460</v>
      </c>
      <c r="L3" s="10" t="s">
        <v>462</v>
      </c>
      <c r="M3" s="10" t="s">
        <v>461</v>
      </c>
      <c r="N3" s="10" t="s">
        <v>9</v>
      </c>
      <c r="O3" s="10" t="s">
        <v>10</v>
      </c>
      <c r="P3" s="10" t="s">
        <v>3</v>
      </c>
      <c r="Q3" s="290" t="s">
        <v>4</v>
      </c>
    </row>
    <row r="4" spans="1:17" ht="15" customHeight="1" x14ac:dyDescent="0.25">
      <c r="A4" s="189">
        <v>1</v>
      </c>
      <c r="B4" s="188" t="s">
        <v>485</v>
      </c>
      <c r="C4" s="188" t="s">
        <v>968</v>
      </c>
      <c r="D4" s="188" t="s">
        <v>472</v>
      </c>
      <c r="E4" s="188" t="s">
        <v>981</v>
      </c>
      <c r="F4" s="187" t="s">
        <v>982</v>
      </c>
      <c r="G4" s="8">
        <v>432121105</v>
      </c>
      <c r="H4" s="8" t="s">
        <v>983</v>
      </c>
      <c r="I4" s="232" t="s">
        <v>975</v>
      </c>
      <c r="J4" s="233" t="s">
        <v>918</v>
      </c>
      <c r="K4" s="4">
        <v>0.92856000000000005</v>
      </c>
      <c r="L4" s="4">
        <v>0.724107363</v>
      </c>
      <c r="M4" s="4">
        <v>0</v>
      </c>
      <c r="N4" s="354">
        <v>0.22018247286120451</v>
      </c>
      <c r="O4" s="354">
        <v>0.22798064813259244</v>
      </c>
      <c r="P4" s="233">
        <v>1</v>
      </c>
      <c r="Q4" s="188"/>
    </row>
    <row r="5" spans="1:17" ht="15" customHeight="1" x14ac:dyDescent="0.25">
      <c r="A5" s="189">
        <v>2</v>
      </c>
      <c r="B5" s="188" t="s">
        <v>485</v>
      </c>
      <c r="C5" s="188" t="s">
        <v>968</v>
      </c>
      <c r="D5" s="188" t="s">
        <v>472</v>
      </c>
      <c r="E5" s="188" t="s">
        <v>981</v>
      </c>
      <c r="F5" s="187" t="s">
        <v>982</v>
      </c>
      <c r="G5" s="8">
        <v>432121104</v>
      </c>
      <c r="H5" s="8" t="s">
        <v>1577</v>
      </c>
      <c r="I5" s="232" t="s">
        <v>975</v>
      </c>
      <c r="J5" s="233" t="s">
        <v>918</v>
      </c>
      <c r="K5" s="4">
        <v>0.8182499999999997</v>
      </c>
      <c r="L5" s="4">
        <v>0.65520754599999997</v>
      </c>
      <c r="M5" s="4">
        <v>0</v>
      </c>
      <c r="N5" s="354">
        <v>0.19925750565230649</v>
      </c>
      <c r="O5" s="354">
        <v>0.20726493059578344</v>
      </c>
      <c r="P5" s="233">
        <v>1</v>
      </c>
      <c r="Q5" s="188"/>
    </row>
    <row r="6" spans="1:17" ht="15" customHeight="1" x14ac:dyDescent="0.25">
      <c r="A6" s="189">
        <v>3</v>
      </c>
      <c r="B6" s="188" t="s">
        <v>485</v>
      </c>
      <c r="C6" s="188" t="s">
        <v>968</v>
      </c>
      <c r="D6" s="188" t="s">
        <v>472</v>
      </c>
      <c r="E6" s="188" t="s">
        <v>981</v>
      </c>
      <c r="F6" s="187" t="s">
        <v>982</v>
      </c>
      <c r="G6" s="8">
        <v>432121106</v>
      </c>
      <c r="H6" s="8" t="s">
        <v>1125</v>
      </c>
      <c r="I6" s="232" t="s">
        <v>975</v>
      </c>
      <c r="J6" s="233" t="s">
        <v>918</v>
      </c>
      <c r="K6" s="4">
        <v>1.6490400000000007</v>
      </c>
      <c r="L6" s="4">
        <v>0.76590401000000008</v>
      </c>
      <c r="M6" s="4">
        <v>0</v>
      </c>
      <c r="N6" s="354">
        <v>0.53554552345607154</v>
      </c>
      <c r="O6" s="354">
        <v>0.54019006822151083</v>
      </c>
      <c r="P6" s="233">
        <v>1</v>
      </c>
      <c r="Q6" s="188"/>
    </row>
    <row r="7" spans="1:17" ht="15" customHeight="1" x14ac:dyDescent="0.25">
      <c r="A7" s="189">
        <v>4</v>
      </c>
      <c r="B7" s="188" t="s">
        <v>485</v>
      </c>
      <c r="C7" s="188" t="s">
        <v>968</v>
      </c>
      <c r="D7" s="188" t="s">
        <v>472</v>
      </c>
      <c r="E7" s="188" t="s">
        <v>969</v>
      </c>
      <c r="F7" s="187" t="s">
        <v>970</v>
      </c>
      <c r="G7" s="8">
        <v>432112203</v>
      </c>
      <c r="H7" s="8" t="s">
        <v>971</v>
      </c>
      <c r="I7" s="232" t="s">
        <v>972</v>
      </c>
      <c r="J7" s="233" t="s">
        <v>918</v>
      </c>
      <c r="K7" s="4">
        <v>3.715120000000006</v>
      </c>
      <c r="L7" s="4">
        <v>2.1463927370000002</v>
      </c>
      <c r="M7" s="4">
        <v>0</v>
      </c>
      <c r="N7" s="354">
        <v>0.42225480280583216</v>
      </c>
      <c r="O7" s="354">
        <v>0.42803225477777385</v>
      </c>
      <c r="P7" s="233">
        <v>1</v>
      </c>
      <c r="Q7" s="188"/>
    </row>
    <row r="8" spans="1:17" ht="15" customHeight="1" x14ac:dyDescent="0.25">
      <c r="A8" s="189">
        <v>5</v>
      </c>
      <c r="B8" s="188" t="s">
        <v>485</v>
      </c>
      <c r="C8" s="188" t="s">
        <v>968</v>
      </c>
      <c r="D8" s="188" t="s">
        <v>472</v>
      </c>
      <c r="E8" s="188" t="s">
        <v>981</v>
      </c>
      <c r="F8" s="187" t="s">
        <v>984</v>
      </c>
      <c r="G8" s="8">
        <v>432123201</v>
      </c>
      <c r="H8" s="8" t="s">
        <v>986</v>
      </c>
      <c r="I8" s="232" t="s">
        <v>972</v>
      </c>
      <c r="J8" s="233" t="s">
        <v>918</v>
      </c>
      <c r="K8" s="4">
        <v>3.6895999999999995</v>
      </c>
      <c r="L8" s="4">
        <v>3.5951611300000001</v>
      </c>
      <c r="M8" s="4">
        <v>0</v>
      </c>
      <c r="N8" s="354">
        <v>2.5595964332176813E-2</v>
      </c>
      <c r="O8" s="354">
        <v>3.5340004688855009E-2</v>
      </c>
      <c r="P8" s="233">
        <v>1</v>
      </c>
      <c r="Q8" s="188"/>
    </row>
    <row r="9" spans="1:17" ht="15" customHeight="1" x14ac:dyDescent="0.25">
      <c r="A9" s="189">
        <v>6</v>
      </c>
      <c r="B9" s="188" t="s">
        <v>485</v>
      </c>
      <c r="C9" s="188" t="s">
        <v>968</v>
      </c>
      <c r="D9" s="188" t="s">
        <v>472</v>
      </c>
      <c r="E9" s="188" t="s">
        <v>981</v>
      </c>
      <c r="F9" s="187" t="s">
        <v>984</v>
      </c>
      <c r="G9" s="8">
        <v>432123207</v>
      </c>
      <c r="H9" s="8" t="s">
        <v>985</v>
      </c>
      <c r="I9" s="232" t="s">
        <v>972</v>
      </c>
      <c r="J9" s="233" t="s">
        <v>918</v>
      </c>
      <c r="K9" s="4">
        <v>3.61E-2</v>
      </c>
      <c r="L9" s="4">
        <v>3.2606999999999997E-2</v>
      </c>
      <c r="M9" s="4">
        <v>0</v>
      </c>
      <c r="N9" s="354">
        <v>9.6759002770083202E-2</v>
      </c>
      <c r="O9" s="354">
        <v>0.10579141274238235</v>
      </c>
      <c r="P9" s="233">
        <v>1</v>
      </c>
      <c r="Q9" s="188"/>
    </row>
    <row r="10" spans="1:17" ht="15" customHeight="1" x14ac:dyDescent="0.25">
      <c r="A10" s="189">
        <v>7</v>
      </c>
      <c r="B10" s="188" t="s">
        <v>485</v>
      </c>
      <c r="C10" s="188" t="s">
        <v>968</v>
      </c>
      <c r="D10" s="188" t="s">
        <v>472</v>
      </c>
      <c r="E10" s="188" t="s">
        <v>981</v>
      </c>
      <c r="F10" s="187" t="s">
        <v>984</v>
      </c>
      <c r="G10" s="8">
        <v>432123204</v>
      </c>
      <c r="H10" s="8" t="s">
        <v>1076</v>
      </c>
      <c r="I10" s="232" t="s">
        <v>972</v>
      </c>
      <c r="J10" s="233" t="s">
        <v>918</v>
      </c>
      <c r="K10" s="4">
        <v>1.0227599999999999</v>
      </c>
      <c r="L10" s="4">
        <v>0.92746348599999995</v>
      </c>
      <c r="M10" s="4">
        <v>0</v>
      </c>
      <c r="N10" s="354">
        <v>9.3175832062262876E-2</v>
      </c>
      <c r="O10" s="354">
        <v>0.10224407374164024</v>
      </c>
      <c r="P10" s="233">
        <v>1</v>
      </c>
      <c r="Q10" s="188"/>
    </row>
    <row r="11" spans="1:17" ht="15" customHeight="1" x14ac:dyDescent="0.25">
      <c r="A11" s="189">
        <v>8</v>
      </c>
      <c r="B11" s="188" t="s">
        <v>485</v>
      </c>
      <c r="C11" s="188" t="s">
        <v>968</v>
      </c>
      <c r="D11" s="188" t="s">
        <v>472</v>
      </c>
      <c r="E11" s="188" t="s">
        <v>981</v>
      </c>
      <c r="F11" s="187" t="s">
        <v>984</v>
      </c>
      <c r="G11" s="8">
        <v>432123203</v>
      </c>
      <c r="H11" s="8" t="s">
        <v>987</v>
      </c>
      <c r="I11" s="232" t="s">
        <v>972</v>
      </c>
      <c r="J11" s="233" t="s">
        <v>918</v>
      </c>
      <c r="K11" s="4">
        <v>0.99384000000000072</v>
      </c>
      <c r="L11" s="4">
        <v>0.76151777000000009</v>
      </c>
      <c r="M11" s="4">
        <v>0</v>
      </c>
      <c r="N11" s="354">
        <v>0.23376220518393354</v>
      </c>
      <c r="O11" s="354">
        <v>0.24142458313209425</v>
      </c>
      <c r="P11" s="233">
        <v>1</v>
      </c>
      <c r="Q11" s="188"/>
    </row>
    <row r="12" spans="1:17" ht="15" customHeight="1" x14ac:dyDescent="0.25">
      <c r="A12" s="189">
        <v>9</v>
      </c>
      <c r="B12" s="188" t="s">
        <v>485</v>
      </c>
      <c r="C12" s="188" t="s">
        <v>968</v>
      </c>
      <c r="D12" s="188" t="s">
        <v>472</v>
      </c>
      <c r="E12" s="188" t="s">
        <v>981</v>
      </c>
      <c r="F12" s="187" t="s">
        <v>984</v>
      </c>
      <c r="G12" s="8">
        <v>432123205</v>
      </c>
      <c r="H12" s="8" t="s">
        <v>989</v>
      </c>
      <c r="I12" s="232" t="s">
        <v>972</v>
      </c>
      <c r="J12" s="233" t="s">
        <v>918</v>
      </c>
      <c r="K12" s="4">
        <v>0.85844000000000009</v>
      </c>
      <c r="L12" s="4">
        <v>0.63641066130000001</v>
      </c>
      <c r="M12" s="4">
        <v>0</v>
      </c>
      <c r="N12" s="354">
        <v>0.25864281568892411</v>
      </c>
      <c r="O12" s="354">
        <v>0.26605638753203487</v>
      </c>
      <c r="P12" s="233">
        <v>1</v>
      </c>
      <c r="Q12" s="188"/>
    </row>
    <row r="13" spans="1:17" ht="15" customHeight="1" x14ac:dyDescent="0.25">
      <c r="A13" s="189">
        <v>10</v>
      </c>
      <c r="B13" s="188" t="s">
        <v>485</v>
      </c>
      <c r="C13" s="188" t="s">
        <v>968</v>
      </c>
      <c r="D13" s="188" t="s">
        <v>472</v>
      </c>
      <c r="E13" s="188" t="s">
        <v>981</v>
      </c>
      <c r="F13" s="187" t="s">
        <v>984</v>
      </c>
      <c r="G13" s="8">
        <v>432123206</v>
      </c>
      <c r="H13" s="8" t="s">
        <v>988</v>
      </c>
      <c r="I13" s="232" t="s">
        <v>972</v>
      </c>
      <c r="J13" s="233" t="s">
        <v>918</v>
      </c>
      <c r="K13" s="4">
        <v>5.547200000000001</v>
      </c>
      <c r="L13" s="4">
        <v>3.4400963230000001</v>
      </c>
      <c r="M13" s="4">
        <v>0</v>
      </c>
      <c r="N13" s="354">
        <v>0.37984995619411599</v>
      </c>
      <c r="O13" s="354">
        <v>0.38605145663217488</v>
      </c>
      <c r="P13" s="233">
        <v>1</v>
      </c>
      <c r="Q13" s="188"/>
    </row>
    <row r="14" spans="1:17" ht="15" customHeight="1" x14ac:dyDescent="0.25">
      <c r="A14" s="189">
        <v>11</v>
      </c>
      <c r="B14" s="188" t="s">
        <v>485</v>
      </c>
      <c r="C14" s="188" t="s">
        <v>968</v>
      </c>
      <c r="D14" s="188" t="s">
        <v>472</v>
      </c>
      <c r="E14" s="188" t="s">
        <v>969</v>
      </c>
      <c r="F14" s="187" t="s">
        <v>973</v>
      </c>
      <c r="G14" s="8">
        <v>432115301</v>
      </c>
      <c r="H14" s="8" t="s">
        <v>974</v>
      </c>
      <c r="I14" s="232" t="s">
        <v>975</v>
      </c>
      <c r="J14" s="233" t="s">
        <v>918</v>
      </c>
      <c r="K14" s="4">
        <v>1.8287099999999992</v>
      </c>
      <c r="L14" s="4">
        <v>0.9179504559999998</v>
      </c>
      <c r="M14" s="4">
        <v>0</v>
      </c>
      <c r="N14" s="354">
        <v>0.49803388399472837</v>
      </c>
      <c r="O14" s="354">
        <v>0.50305354515478107</v>
      </c>
      <c r="P14" s="233">
        <v>1</v>
      </c>
      <c r="Q14" s="188"/>
    </row>
    <row r="15" spans="1:17" ht="15" customHeight="1" x14ac:dyDescent="0.25">
      <c r="A15" s="189">
        <v>12</v>
      </c>
      <c r="B15" s="188" t="s">
        <v>485</v>
      </c>
      <c r="C15" s="188" t="s">
        <v>968</v>
      </c>
      <c r="D15" s="188" t="s">
        <v>472</v>
      </c>
      <c r="E15" s="188" t="s">
        <v>969</v>
      </c>
      <c r="F15" s="187" t="s">
        <v>977</v>
      </c>
      <c r="G15" s="8">
        <v>432111503</v>
      </c>
      <c r="H15" s="8" t="s">
        <v>1943</v>
      </c>
      <c r="I15" s="232" t="s">
        <v>975</v>
      </c>
      <c r="J15" s="233" t="s">
        <v>918</v>
      </c>
      <c r="K15" s="4">
        <v>1.8793500000000001</v>
      </c>
      <c r="L15" s="4">
        <v>0.9673861789999999</v>
      </c>
      <c r="M15" s="4">
        <v>0</v>
      </c>
      <c r="N15" s="354">
        <v>0.48525491313486058</v>
      </c>
      <c r="O15" s="354">
        <v>0.490402364003512</v>
      </c>
      <c r="P15" s="233">
        <v>1</v>
      </c>
      <c r="Q15" s="188"/>
    </row>
    <row r="16" spans="1:17" ht="15" customHeight="1" x14ac:dyDescent="0.25">
      <c r="A16" s="189">
        <v>13</v>
      </c>
      <c r="B16" s="188" t="s">
        <v>485</v>
      </c>
      <c r="C16" s="188" t="s">
        <v>968</v>
      </c>
      <c r="D16" s="188" t="s">
        <v>472</v>
      </c>
      <c r="E16" s="188" t="s">
        <v>981</v>
      </c>
      <c r="F16" s="187" t="s">
        <v>1944</v>
      </c>
      <c r="G16" s="8">
        <v>432122301</v>
      </c>
      <c r="H16" s="8" t="s">
        <v>1562</v>
      </c>
      <c r="I16" s="232" t="s">
        <v>975</v>
      </c>
      <c r="J16" s="233" t="s">
        <v>918</v>
      </c>
      <c r="K16" s="4">
        <v>0.57462000000000024</v>
      </c>
      <c r="L16" s="4">
        <v>0.52440258400000006</v>
      </c>
      <c r="M16" s="4">
        <v>0</v>
      </c>
      <c r="N16" s="354">
        <v>8.7392391493509081E-2</v>
      </c>
      <c r="O16" s="354">
        <v>9.6518467578573963E-2</v>
      </c>
      <c r="P16" s="233">
        <v>1</v>
      </c>
      <c r="Q16" s="188"/>
    </row>
    <row r="17" spans="1:17" ht="15" customHeight="1" x14ac:dyDescent="0.25">
      <c r="A17" s="189">
        <v>14</v>
      </c>
      <c r="B17" s="188" t="s">
        <v>485</v>
      </c>
      <c r="C17" s="188" t="s">
        <v>968</v>
      </c>
      <c r="D17" s="188" t="s">
        <v>472</v>
      </c>
      <c r="E17" s="188" t="s">
        <v>981</v>
      </c>
      <c r="F17" s="187" t="s">
        <v>1944</v>
      </c>
      <c r="G17" s="8">
        <v>432122302</v>
      </c>
      <c r="H17" s="8" t="s">
        <v>1571</v>
      </c>
      <c r="I17" s="232" t="s">
        <v>975</v>
      </c>
      <c r="J17" s="233" t="s">
        <v>918</v>
      </c>
      <c r="K17" s="4">
        <v>1.2504000000000008</v>
      </c>
      <c r="L17" s="4">
        <v>1.113215458</v>
      </c>
      <c r="M17" s="4">
        <v>0</v>
      </c>
      <c r="N17" s="354">
        <v>0.10971252559181122</v>
      </c>
      <c r="O17" s="354">
        <v>0.11861540033589313</v>
      </c>
      <c r="P17" s="233">
        <v>1</v>
      </c>
      <c r="Q17" s="188"/>
    </row>
    <row r="18" spans="1:17" ht="15" customHeight="1" x14ac:dyDescent="0.25">
      <c r="A18" s="189">
        <v>15</v>
      </c>
      <c r="B18" s="188" t="s">
        <v>485</v>
      </c>
      <c r="C18" s="188" t="s">
        <v>968</v>
      </c>
      <c r="D18" s="188" t="s">
        <v>472</v>
      </c>
      <c r="E18" s="188" t="s">
        <v>981</v>
      </c>
      <c r="F18" s="187" t="s">
        <v>990</v>
      </c>
      <c r="G18" s="8">
        <v>432122401</v>
      </c>
      <c r="H18" s="8" t="s">
        <v>991</v>
      </c>
      <c r="I18" s="232" t="s">
        <v>975</v>
      </c>
      <c r="J18" s="233" t="s">
        <v>918</v>
      </c>
      <c r="K18" s="4">
        <v>1.4054</v>
      </c>
      <c r="L18" s="4">
        <v>0.57230625499999999</v>
      </c>
      <c r="M18" s="4">
        <v>0</v>
      </c>
      <c r="N18" s="354">
        <v>0.59278052155969829</v>
      </c>
      <c r="O18" s="354">
        <v>0.59685271634410131</v>
      </c>
      <c r="P18" s="233">
        <v>1</v>
      </c>
      <c r="Q18" s="188"/>
    </row>
    <row r="19" spans="1:17" ht="15" customHeight="1" x14ac:dyDescent="0.25">
      <c r="A19" s="189">
        <v>16</v>
      </c>
      <c r="B19" s="188" t="s">
        <v>485</v>
      </c>
      <c r="C19" s="188" t="s">
        <v>968</v>
      </c>
      <c r="D19" s="188" t="s">
        <v>472</v>
      </c>
      <c r="E19" s="188" t="s">
        <v>969</v>
      </c>
      <c r="F19" s="187" t="s">
        <v>978</v>
      </c>
      <c r="G19" s="8">
        <v>432114404</v>
      </c>
      <c r="H19" s="8" t="s">
        <v>1945</v>
      </c>
      <c r="I19" s="232" t="s">
        <v>972</v>
      </c>
      <c r="J19" s="233" t="s">
        <v>918</v>
      </c>
      <c r="K19" s="4">
        <v>0.5267700000000004</v>
      </c>
      <c r="L19" s="4">
        <v>0.36385048099999995</v>
      </c>
      <c r="M19" s="4">
        <v>0</v>
      </c>
      <c r="N19" s="354">
        <v>0.30928017730698465</v>
      </c>
      <c r="O19" s="354">
        <v>0.31618737553391485</v>
      </c>
      <c r="P19" s="233">
        <v>1</v>
      </c>
      <c r="Q19" s="188"/>
    </row>
    <row r="20" spans="1:17" ht="15" customHeight="1" x14ac:dyDescent="0.25">
      <c r="A20" s="189">
        <v>17</v>
      </c>
      <c r="B20" s="188" t="s">
        <v>485</v>
      </c>
      <c r="C20" s="188" t="s">
        <v>968</v>
      </c>
      <c r="D20" s="188" t="s">
        <v>472</v>
      </c>
      <c r="E20" s="188" t="s">
        <v>969</v>
      </c>
      <c r="F20" s="187" t="s">
        <v>978</v>
      </c>
      <c r="G20" s="8">
        <v>432114403</v>
      </c>
      <c r="H20" s="8" t="s">
        <v>1946</v>
      </c>
      <c r="I20" s="232" t="s">
        <v>972</v>
      </c>
      <c r="J20" s="233" t="s">
        <v>918</v>
      </c>
      <c r="K20" s="4">
        <v>0.69972000000000012</v>
      </c>
      <c r="L20" s="4">
        <v>0.43180310399999999</v>
      </c>
      <c r="M20" s="4">
        <v>0</v>
      </c>
      <c r="N20" s="354">
        <v>0.38289157948893859</v>
      </c>
      <c r="O20" s="354">
        <v>0.38906266369404918</v>
      </c>
      <c r="P20" s="233">
        <v>1</v>
      </c>
      <c r="Q20" s="188"/>
    </row>
    <row r="21" spans="1:17" ht="15" customHeight="1" x14ac:dyDescent="0.25">
      <c r="A21" s="189">
        <v>18</v>
      </c>
      <c r="B21" s="188" t="s">
        <v>485</v>
      </c>
      <c r="C21" s="188" t="s">
        <v>968</v>
      </c>
      <c r="D21" s="188" t="s">
        <v>472</v>
      </c>
      <c r="E21" s="188" t="s">
        <v>969</v>
      </c>
      <c r="F21" s="187" t="s">
        <v>978</v>
      </c>
      <c r="G21" s="8">
        <v>432114402</v>
      </c>
      <c r="H21" s="8" t="s">
        <v>980</v>
      </c>
      <c r="I21" s="232" t="s">
        <v>972</v>
      </c>
      <c r="J21" s="233" t="s">
        <v>918</v>
      </c>
      <c r="K21" s="4">
        <v>0.69263999999999981</v>
      </c>
      <c r="L21" s="4">
        <v>0.49427057699999999</v>
      </c>
      <c r="M21" s="4">
        <v>0</v>
      </c>
      <c r="N21" s="354">
        <v>0.28639614085239062</v>
      </c>
      <c r="O21" s="354">
        <v>0.29353217944386667</v>
      </c>
      <c r="P21" s="233">
        <v>1</v>
      </c>
      <c r="Q21" s="188"/>
    </row>
    <row r="22" spans="1:17" ht="15" customHeight="1" x14ac:dyDescent="0.25">
      <c r="A22" s="189">
        <v>19</v>
      </c>
      <c r="B22" s="188" t="s">
        <v>485</v>
      </c>
      <c r="C22" s="188" t="s">
        <v>968</v>
      </c>
      <c r="D22" s="188" t="s">
        <v>472</v>
      </c>
      <c r="E22" s="188" t="s">
        <v>969</v>
      </c>
      <c r="F22" s="187" t="s">
        <v>978</v>
      </c>
      <c r="G22" s="8">
        <v>432114401</v>
      </c>
      <c r="H22" s="8" t="s">
        <v>979</v>
      </c>
      <c r="I22" s="232" t="s">
        <v>972</v>
      </c>
      <c r="J22" s="233" t="s">
        <v>918</v>
      </c>
      <c r="K22" s="4">
        <v>2.6790900000000013</v>
      </c>
      <c r="L22" s="4">
        <v>2.4124124930000002</v>
      </c>
      <c r="M22" s="4">
        <v>0</v>
      </c>
      <c r="N22" s="354">
        <v>9.954033160513498E-2</v>
      </c>
      <c r="O22" s="354">
        <v>0.10854492828908369</v>
      </c>
      <c r="P22" s="233">
        <v>1</v>
      </c>
      <c r="Q22" s="188"/>
    </row>
    <row r="23" spans="1:17" ht="15" customHeight="1" x14ac:dyDescent="0.25">
      <c r="A23" s="189">
        <v>20</v>
      </c>
      <c r="B23" s="188" t="s">
        <v>485</v>
      </c>
      <c r="C23" s="188" t="s">
        <v>968</v>
      </c>
      <c r="D23" s="188" t="s">
        <v>532</v>
      </c>
      <c r="E23" s="188" t="s">
        <v>1002</v>
      </c>
      <c r="F23" s="187" t="s">
        <v>1947</v>
      </c>
      <c r="G23" s="8">
        <v>432223101</v>
      </c>
      <c r="H23" s="8" t="s">
        <v>1948</v>
      </c>
      <c r="I23" s="232" t="s">
        <v>972</v>
      </c>
      <c r="J23" s="233" t="s">
        <v>918</v>
      </c>
      <c r="K23" s="4">
        <v>0.19536000000000003</v>
      </c>
      <c r="L23" s="4">
        <v>9.6761093999999992E-2</v>
      </c>
      <c r="M23" s="4">
        <v>0</v>
      </c>
      <c r="N23" s="354">
        <v>0.50470365479115498</v>
      </c>
      <c r="O23" s="354">
        <v>0.49479772788697807</v>
      </c>
      <c r="P23" s="233">
        <v>1</v>
      </c>
      <c r="Q23" s="188"/>
    </row>
    <row r="24" spans="1:17" ht="15" customHeight="1" x14ac:dyDescent="0.25">
      <c r="A24" s="189">
        <v>21</v>
      </c>
      <c r="B24" s="188" t="s">
        <v>485</v>
      </c>
      <c r="C24" s="188" t="s">
        <v>968</v>
      </c>
      <c r="D24" s="188" t="s">
        <v>532</v>
      </c>
      <c r="E24" s="188" t="s">
        <v>1002</v>
      </c>
      <c r="F24" s="187" t="s">
        <v>1947</v>
      </c>
      <c r="G24" s="8">
        <v>432223102</v>
      </c>
      <c r="H24" s="8" t="s">
        <v>1439</v>
      </c>
      <c r="I24" s="232" t="s">
        <v>972</v>
      </c>
      <c r="J24" s="233" t="s">
        <v>918</v>
      </c>
      <c r="K24" s="4">
        <v>0.30014999999999997</v>
      </c>
      <c r="L24" s="4">
        <v>0.13822790700000001</v>
      </c>
      <c r="M24" s="4">
        <v>0</v>
      </c>
      <c r="N24" s="354">
        <v>0.53947057471264359</v>
      </c>
      <c r="O24" s="354">
        <v>0.53025998620689641</v>
      </c>
      <c r="P24" s="233">
        <v>1</v>
      </c>
      <c r="Q24" s="188"/>
    </row>
    <row r="25" spans="1:17" ht="15" customHeight="1" x14ac:dyDescent="0.25">
      <c r="A25" s="189">
        <v>22</v>
      </c>
      <c r="B25" s="188" t="s">
        <v>485</v>
      </c>
      <c r="C25" s="188" t="s">
        <v>968</v>
      </c>
      <c r="D25" s="188" t="s">
        <v>532</v>
      </c>
      <c r="E25" s="188" t="s">
        <v>1002</v>
      </c>
      <c r="F25" s="187" t="s">
        <v>1003</v>
      </c>
      <c r="G25" s="8">
        <v>432223203</v>
      </c>
      <c r="H25" s="8" t="s">
        <v>1004</v>
      </c>
      <c r="I25" s="232" t="s">
        <v>975</v>
      </c>
      <c r="J25" s="233" t="s">
        <v>918</v>
      </c>
      <c r="K25" s="4">
        <v>2.0118</v>
      </c>
      <c r="L25" s="4">
        <v>0.91299465899999999</v>
      </c>
      <c r="M25" s="4">
        <v>0</v>
      </c>
      <c r="N25" s="354">
        <v>0.5461802072770654</v>
      </c>
      <c r="O25" s="354">
        <v>0.53710381142260677</v>
      </c>
      <c r="P25" s="233">
        <v>1</v>
      </c>
      <c r="Q25" s="188"/>
    </row>
    <row r="26" spans="1:17" ht="15" customHeight="1" x14ac:dyDescent="0.25">
      <c r="A26" s="189">
        <v>23</v>
      </c>
      <c r="B26" s="188" t="s">
        <v>485</v>
      </c>
      <c r="C26" s="188" t="s">
        <v>968</v>
      </c>
      <c r="D26" s="188" t="s">
        <v>532</v>
      </c>
      <c r="E26" s="188" t="s">
        <v>1002</v>
      </c>
      <c r="F26" s="187" t="s">
        <v>1003</v>
      </c>
      <c r="G26" s="8">
        <v>432223204</v>
      </c>
      <c r="H26" s="8" t="s">
        <v>1008</v>
      </c>
      <c r="I26" s="232" t="s">
        <v>975</v>
      </c>
      <c r="J26" s="233" t="s">
        <v>918</v>
      </c>
      <c r="K26" s="4">
        <v>1.3954000000000004</v>
      </c>
      <c r="L26" s="4">
        <v>0.81671078699999988</v>
      </c>
      <c r="M26" s="4">
        <v>0</v>
      </c>
      <c r="N26" s="354">
        <v>0.41471206320768261</v>
      </c>
      <c r="O26" s="354">
        <v>0.40300630447183627</v>
      </c>
      <c r="P26" s="233">
        <v>1</v>
      </c>
      <c r="Q26" s="188"/>
    </row>
    <row r="27" spans="1:17" ht="15" customHeight="1" x14ac:dyDescent="0.25">
      <c r="A27" s="189">
        <v>24</v>
      </c>
      <c r="B27" s="188" t="s">
        <v>485</v>
      </c>
      <c r="C27" s="188" t="s">
        <v>968</v>
      </c>
      <c r="D27" s="188" t="s">
        <v>532</v>
      </c>
      <c r="E27" s="188" t="s">
        <v>1002</v>
      </c>
      <c r="F27" s="187" t="s">
        <v>1003</v>
      </c>
      <c r="G27" s="8">
        <v>432223201</v>
      </c>
      <c r="H27" s="8" t="s">
        <v>1003</v>
      </c>
      <c r="I27" s="232" t="s">
        <v>975</v>
      </c>
      <c r="J27" s="233" t="s">
        <v>918</v>
      </c>
      <c r="K27" s="4">
        <v>1.43848</v>
      </c>
      <c r="L27" s="4">
        <v>0.83071419599999996</v>
      </c>
      <c r="M27" s="4">
        <v>0</v>
      </c>
      <c r="N27" s="354">
        <v>0.42250556420666263</v>
      </c>
      <c r="O27" s="354">
        <v>0.41095567549079592</v>
      </c>
      <c r="P27" s="233">
        <v>1</v>
      </c>
      <c r="Q27" s="188"/>
    </row>
    <row r="28" spans="1:17" ht="15" customHeight="1" x14ac:dyDescent="0.25">
      <c r="A28" s="189">
        <v>25</v>
      </c>
      <c r="B28" s="188" t="s">
        <v>485</v>
      </c>
      <c r="C28" s="188" t="s">
        <v>968</v>
      </c>
      <c r="D28" s="188" t="s">
        <v>532</v>
      </c>
      <c r="E28" s="188" t="s">
        <v>1002</v>
      </c>
      <c r="F28" s="187" t="s">
        <v>1003</v>
      </c>
      <c r="G28" s="8">
        <v>432223202</v>
      </c>
      <c r="H28" s="8" t="s">
        <v>1727</v>
      </c>
      <c r="I28" s="232" t="s">
        <v>975</v>
      </c>
      <c r="J28" s="233" t="s">
        <v>918</v>
      </c>
      <c r="K28" s="4">
        <v>0.88750000000000018</v>
      </c>
      <c r="L28" s="4">
        <v>0.40136962000000004</v>
      </c>
      <c r="M28" s="4">
        <v>0</v>
      </c>
      <c r="N28" s="354">
        <v>0.54775254084507052</v>
      </c>
      <c r="O28" s="354">
        <v>0.53870759166197191</v>
      </c>
      <c r="P28" s="233">
        <v>1</v>
      </c>
      <c r="Q28" s="188"/>
    </row>
    <row r="29" spans="1:17" ht="15" customHeight="1" x14ac:dyDescent="0.25">
      <c r="A29" s="189">
        <v>26</v>
      </c>
      <c r="B29" s="188" t="s">
        <v>485</v>
      </c>
      <c r="C29" s="188" t="s">
        <v>968</v>
      </c>
      <c r="D29" s="188" t="s">
        <v>532</v>
      </c>
      <c r="E29" s="188" t="s">
        <v>992</v>
      </c>
      <c r="F29" s="187" t="s">
        <v>993</v>
      </c>
      <c r="G29" s="8">
        <v>432211104</v>
      </c>
      <c r="H29" s="8" t="s">
        <v>997</v>
      </c>
      <c r="I29" s="232" t="s">
        <v>972</v>
      </c>
      <c r="J29" s="233" t="s">
        <v>918</v>
      </c>
      <c r="K29" s="4">
        <v>3.5144100000000025</v>
      </c>
      <c r="L29" s="4">
        <v>1.7066911730000003</v>
      </c>
      <c r="M29" s="4">
        <v>0</v>
      </c>
      <c r="N29" s="354">
        <v>0.51437334488577058</v>
      </c>
      <c r="O29" s="354">
        <v>0.50466081178348599</v>
      </c>
      <c r="P29" s="233">
        <v>1</v>
      </c>
      <c r="Q29" s="188"/>
    </row>
    <row r="30" spans="1:17" ht="15" customHeight="1" x14ac:dyDescent="0.25">
      <c r="A30" s="189">
        <v>27</v>
      </c>
      <c r="B30" s="188" t="s">
        <v>485</v>
      </c>
      <c r="C30" s="188" t="s">
        <v>968</v>
      </c>
      <c r="D30" s="188" t="s">
        <v>532</v>
      </c>
      <c r="E30" s="188" t="s">
        <v>992</v>
      </c>
      <c r="F30" s="187" t="s">
        <v>993</v>
      </c>
      <c r="G30" s="8">
        <v>432211105</v>
      </c>
      <c r="H30" s="8" t="s">
        <v>995</v>
      </c>
      <c r="I30" s="232" t="s">
        <v>975</v>
      </c>
      <c r="J30" s="233" t="s">
        <v>918</v>
      </c>
      <c r="K30" s="4">
        <v>1.1494199999999997</v>
      </c>
      <c r="L30" s="4">
        <v>0.64978346799999998</v>
      </c>
      <c r="M30" s="4">
        <v>0</v>
      </c>
      <c r="N30" s="354">
        <v>0.43468578239459887</v>
      </c>
      <c r="O30" s="354">
        <v>0.42337949804249086</v>
      </c>
      <c r="P30" s="233">
        <v>1</v>
      </c>
      <c r="Q30" s="188"/>
    </row>
    <row r="31" spans="1:17" ht="15" customHeight="1" x14ac:dyDescent="0.25">
      <c r="A31" s="189">
        <v>28</v>
      </c>
      <c r="B31" s="188" t="s">
        <v>485</v>
      </c>
      <c r="C31" s="188" t="s">
        <v>968</v>
      </c>
      <c r="D31" s="188" t="s">
        <v>532</v>
      </c>
      <c r="E31" s="188" t="s">
        <v>992</v>
      </c>
      <c r="F31" s="187" t="s">
        <v>993</v>
      </c>
      <c r="G31" s="8">
        <v>432211102</v>
      </c>
      <c r="H31" s="8" t="s">
        <v>994</v>
      </c>
      <c r="I31" s="232" t="s">
        <v>972</v>
      </c>
      <c r="J31" s="233" t="s">
        <v>918</v>
      </c>
      <c r="K31" s="4">
        <v>1.2459599999999997</v>
      </c>
      <c r="L31" s="4">
        <v>0.74092562399999995</v>
      </c>
      <c r="M31" s="4">
        <v>0</v>
      </c>
      <c r="N31" s="354">
        <v>0.4053375517673119</v>
      </c>
      <c r="O31" s="354">
        <v>0.39344430280265807</v>
      </c>
      <c r="P31" s="233">
        <v>1</v>
      </c>
      <c r="Q31" s="188"/>
    </row>
    <row r="32" spans="1:17" ht="15" customHeight="1" x14ac:dyDescent="0.25">
      <c r="A32" s="189">
        <v>29</v>
      </c>
      <c r="B32" s="188" t="s">
        <v>485</v>
      </c>
      <c r="C32" s="188" t="s">
        <v>968</v>
      </c>
      <c r="D32" s="188" t="s">
        <v>532</v>
      </c>
      <c r="E32" s="188" t="s">
        <v>1002</v>
      </c>
      <c r="F32" s="187" t="s">
        <v>1005</v>
      </c>
      <c r="G32" s="8">
        <v>432221603</v>
      </c>
      <c r="H32" s="8" t="s">
        <v>1007</v>
      </c>
      <c r="I32" s="232" t="s">
        <v>972</v>
      </c>
      <c r="J32" s="233" t="s">
        <v>918</v>
      </c>
      <c r="K32" s="4">
        <v>0.51500000000000001</v>
      </c>
      <c r="L32" s="4">
        <v>0.233977928</v>
      </c>
      <c r="M32" s="4">
        <v>0</v>
      </c>
      <c r="N32" s="354">
        <v>0.54567392621359223</v>
      </c>
      <c r="O32" s="354">
        <v>0.53658740473786404</v>
      </c>
      <c r="P32" s="233">
        <v>1</v>
      </c>
      <c r="Q32" s="188"/>
    </row>
    <row r="33" spans="1:17" ht="15" customHeight="1" x14ac:dyDescent="0.25">
      <c r="A33" s="189">
        <v>30</v>
      </c>
      <c r="B33" s="188" t="s">
        <v>485</v>
      </c>
      <c r="C33" s="188" t="s">
        <v>968</v>
      </c>
      <c r="D33" s="188" t="s">
        <v>532</v>
      </c>
      <c r="E33" s="188" t="s">
        <v>1002</v>
      </c>
      <c r="F33" s="187" t="s">
        <v>1005</v>
      </c>
      <c r="G33" s="8">
        <v>432221604</v>
      </c>
      <c r="H33" s="8" t="s">
        <v>1006</v>
      </c>
      <c r="I33" s="232" t="s">
        <v>972</v>
      </c>
      <c r="J33" s="233" t="s">
        <v>918</v>
      </c>
      <c r="K33" s="4">
        <v>1.4096599999999999</v>
      </c>
      <c r="L33" s="4">
        <v>0.77798639799999991</v>
      </c>
      <c r="M33" s="4">
        <v>0</v>
      </c>
      <c r="N33" s="354">
        <v>0.44810351574138452</v>
      </c>
      <c r="O33" s="354">
        <v>0.43706558605621215</v>
      </c>
      <c r="P33" s="233">
        <v>1</v>
      </c>
      <c r="Q33" s="188"/>
    </row>
    <row r="34" spans="1:17" ht="15" customHeight="1" x14ac:dyDescent="0.25">
      <c r="A34" s="189">
        <v>31</v>
      </c>
      <c r="B34" s="188" t="s">
        <v>485</v>
      </c>
      <c r="C34" s="188" t="s">
        <v>968</v>
      </c>
      <c r="D34" s="188" t="s">
        <v>532</v>
      </c>
      <c r="E34" s="188" t="s">
        <v>992</v>
      </c>
      <c r="F34" s="187" t="s">
        <v>1000</v>
      </c>
      <c r="G34" s="8">
        <v>432213301</v>
      </c>
      <c r="H34" s="8" t="s">
        <v>1001</v>
      </c>
      <c r="I34" s="232" t="s">
        <v>972</v>
      </c>
      <c r="J34" s="233" t="s">
        <v>918</v>
      </c>
      <c r="K34" s="4">
        <v>1.0177499999999999</v>
      </c>
      <c r="L34" s="4">
        <v>0.47081389299999998</v>
      </c>
      <c r="M34" s="4">
        <v>0</v>
      </c>
      <c r="N34" s="354">
        <v>0.53739730483910586</v>
      </c>
      <c r="O34" s="354">
        <v>0.52814525093588793</v>
      </c>
      <c r="P34" s="233">
        <v>1</v>
      </c>
      <c r="Q34" s="188"/>
    </row>
    <row r="35" spans="1:17" ht="15" customHeight="1" x14ac:dyDescent="0.25">
      <c r="A35" s="189">
        <v>32</v>
      </c>
      <c r="B35" s="188" t="s">
        <v>485</v>
      </c>
      <c r="C35" s="188" t="s">
        <v>968</v>
      </c>
      <c r="D35" s="188" t="s">
        <v>532</v>
      </c>
      <c r="E35" s="188" t="s">
        <v>992</v>
      </c>
      <c r="F35" s="187" t="s">
        <v>1000</v>
      </c>
      <c r="G35" s="8">
        <v>432213302</v>
      </c>
      <c r="H35" s="8" t="s">
        <v>1609</v>
      </c>
      <c r="I35" s="232" t="s">
        <v>972</v>
      </c>
      <c r="J35" s="233" t="s">
        <v>918</v>
      </c>
      <c r="K35" s="4">
        <v>2.1886999999999999</v>
      </c>
      <c r="L35" s="4">
        <v>1.2821057119999999</v>
      </c>
      <c r="M35" s="4">
        <v>0</v>
      </c>
      <c r="N35" s="354">
        <v>0.41421587609083022</v>
      </c>
      <c r="O35" s="354">
        <v>0.40250019361264677</v>
      </c>
      <c r="P35" s="233">
        <v>1</v>
      </c>
      <c r="Q35" s="188"/>
    </row>
    <row r="36" spans="1:17" ht="15" customHeight="1" x14ac:dyDescent="0.25">
      <c r="A36" s="189">
        <v>33</v>
      </c>
      <c r="B36" s="188" t="s">
        <v>485</v>
      </c>
      <c r="C36" s="188" t="s">
        <v>968</v>
      </c>
      <c r="D36" s="188" t="s">
        <v>532</v>
      </c>
      <c r="E36" s="188" t="s">
        <v>1002</v>
      </c>
      <c r="F36" s="187" t="s">
        <v>1949</v>
      </c>
      <c r="G36" s="8">
        <v>432221501</v>
      </c>
      <c r="H36" s="8" t="s">
        <v>1950</v>
      </c>
      <c r="I36" s="232" t="s">
        <v>972</v>
      </c>
      <c r="J36" s="233" t="s">
        <v>918</v>
      </c>
      <c r="K36" s="4">
        <v>0.68406000000000022</v>
      </c>
      <c r="L36" s="4">
        <v>0.29832709299999999</v>
      </c>
      <c r="M36" s="4">
        <v>0</v>
      </c>
      <c r="N36" s="354">
        <v>0.56388753471917685</v>
      </c>
      <c r="O36" s="354">
        <v>0.55516528541356036</v>
      </c>
      <c r="P36" s="233">
        <v>1</v>
      </c>
      <c r="Q36" s="188"/>
    </row>
    <row r="37" spans="1:17" ht="15" customHeight="1" x14ac:dyDescent="0.25">
      <c r="A37" s="189">
        <v>34</v>
      </c>
      <c r="B37" s="188" t="s">
        <v>485</v>
      </c>
      <c r="C37" s="188" t="s">
        <v>968</v>
      </c>
      <c r="D37" s="188" t="s">
        <v>532</v>
      </c>
      <c r="E37" s="188" t="s">
        <v>1002</v>
      </c>
      <c r="F37" s="187" t="s">
        <v>1949</v>
      </c>
      <c r="G37" s="8">
        <v>432221503</v>
      </c>
      <c r="H37" s="8" t="s">
        <v>1004</v>
      </c>
      <c r="I37" s="232" t="s">
        <v>972</v>
      </c>
      <c r="J37" s="233" t="s">
        <v>918</v>
      </c>
      <c r="K37" s="4">
        <v>0.78559000000000012</v>
      </c>
      <c r="L37" s="4">
        <v>0.40949668500000003</v>
      </c>
      <c r="M37" s="4">
        <v>0</v>
      </c>
      <c r="N37" s="354">
        <v>0.47873994704616918</v>
      </c>
      <c r="O37" s="354">
        <v>0.46831474598709255</v>
      </c>
      <c r="P37" s="233">
        <v>1</v>
      </c>
      <c r="Q37" s="188"/>
    </row>
    <row r="38" spans="1:17" ht="15" customHeight="1" x14ac:dyDescent="0.25">
      <c r="A38" s="189">
        <v>35</v>
      </c>
      <c r="B38" s="188" t="s">
        <v>485</v>
      </c>
      <c r="C38" s="188" t="s">
        <v>968</v>
      </c>
      <c r="D38" s="188" t="s">
        <v>532</v>
      </c>
      <c r="E38" s="188" t="s">
        <v>1002</v>
      </c>
      <c r="F38" s="187" t="s">
        <v>1949</v>
      </c>
      <c r="G38" s="8">
        <v>432221502</v>
      </c>
      <c r="H38" s="8" t="s">
        <v>1951</v>
      </c>
      <c r="I38" s="232" t="s">
        <v>972</v>
      </c>
      <c r="J38" s="233" t="s">
        <v>918</v>
      </c>
      <c r="K38" s="4">
        <v>0.28685999999999962</v>
      </c>
      <c r="L38" s="4">
        <v>0.21120911599999997</v>
      </c>
      <c r="M38" s="4">
        <v>0</v>
      </c>
      <c r="N38" s="354">
        <v>0.26372057449626907</v>
      </c>
      <c r="O38" s="354">
        <v>0.24899498598619441</v>
      </c>
      <c r="P38" s="233">
        <v>1</v>
      </c>
      <c r="Q38" s="188"/>
    </row>
    <row r="39" spans="1:17" ht="15" customHeight="1" x14ac:dyDescent="0.25">
      <c r="A39" s="189">
        <v>36</v>
      </c>
      <c r="B39" s="188" t="s">
        <v>485</v>
      </c>
      <c r="C39" s="188" t="s">
        <v>968</v>
      </c>
      <c r="D39" s="188" t="s">
        <v>547</v>
      </c>
      <c r="E39" s="188" t="s">
        <v>1010</v>
      </c>
      <c r="F39" s="187" t="s">
        <v>1011</v>
      </c>
      <c r="G39" s="8">
        <v>432433101</v>
      </c>
      <c r="H39" s="8" t="s">
        <v>1013</v>
      </c>
      <c r="I39" s="232" t="s">
        <v>972</v>
      </c>
      <c r="J39" s="233" t="s">
        <v>918</v>
      </c>
      <c r="K39" s="4">
        <v>0.28379999999999983</v>
      </c>
      <c r="L39" s="4">
        <v>0.16751249900000004</v>
      </c>
      <c r="M39" s="4">
        <v>0</v>
      </c>
      <c r="N39" s="354">
        <v>0.40975158914728638</v>
      </c>
      <c r="O39" s="354">
        <v>0.40384910503875926</v>
      </c>
      <c r="P39" s="233">
        <v>1</v>
      </c>
      <c r="Q39" s="188"/>
    </row>
    <row r="40" spans="1:17" ht="15" customHeight="1" x14ac:dyDescent="0.25">
      <c r="A40" s="189">
        <v>37</v>
      </c>
      <c r="B40" s="188" t="s">
        <v>485</v>
      </c>
      <c r="C40" s="188" t="s">
        <v>968</v>
      </c>
      <c r="D40" s="188" t="s">
        <v>547</v>
      </c>
      <c r="E40" s="188" t="s">
        <v>1010</v>
      </c>
      <c r="F40" s="187" t="s">
        <v>1011</v>
      </c>
      <c r="G40" s="8">
        <v>432433102</v>
      </c>
      <c r="H40" s="8" t="s">
        <v>1011</v>
      </c>
      <c r="I40" s="232" t="s">
        <v>972</v>
      </c>
      <c r="J40" s="233" t="s">
        <v>918</v>
      </c>
      <c r="K40" s="4">
        <v>0.55333999999999994</v>
      </c>
      <c r="L40" s="4">
        <v>0.33240850399999999</v>
      </c>
      <c r="M40" s="4">
        <v>0</v>
      </c>
      <c r="N40" s="354">
        <v>0.39926897748219892</v>
      </c>
      <c r="O40" s="354">
        <v>0.39326166725702094</v>
      </c>
      <c r="P40" s="233">
        <v>1</v>
      </c>
      <c r="Q40" s="188"/>
    </row>
    <row r="41" spans="1:17" ht="15" customHeight="1" x14ac:dyDescent="0.25">
      <c r="A41" s="189">
        <v>38</v>
      </c>
      <c r="B41" s="188" t="s">
        <v>485</v>
      </c>
      <c r="C41" s="188" t="s">
        <v>968</v>
      </c>
      <c r="D41" s="188" t="s">
        <v>547</v>
      </c>
      <c r="E41" s="188" t="s">
        <v>1010</v>
      </c>
      <c r="F41" s="187" t="s">
        <v>1011</v>
      </c>
      <c r="G41" s="8">
        <v>432433103</v>
      </c>
      <c r="H41" s="8" t="s">
        <v>1012</v>
      </c>
      <c r="I41" s="232" t="s">
        <v>972</v>
      </c>
      <c r="J41" s="233" t="s">
        <v>918</v>
      </c>
      <c r="K41" s="4">
        <v>0.87129999999999996</v>
      </c>
      <c r="L41" s="4">
        <v>0.41886134699999999</v>
      </c>
      <c r="M41" s="4">
        <v>0</v>
      </c>
      <c r="N41" s="354">
        <v>0.51926851027200738</v>
      </c>
      <c r="O41" s="354">
        <v>0.51446119537472745</v>
      </c>
      <c r="P41" s="233">
        <v>1</v>
      </c>
      <c r="Q41" s="188"/>
    </row>
    <row r="42" spans="1:17" ht="15" customHeight="1" x14ac:dyDescent="0.25">
      <c r="A42" s="189">
        <v>39</v>
      </c>
      <c r="B42" s="188" t="s">
        <v>485</v>
      </c>
      <c r="C42" s="188" t="s">
        <v>968</v>
      </c>
      <c r="D42" s="188" t="s">
        <v>547</v>
      </c>
      <c r="E42" s="188" t="s">
        <v>1010</v>
      </c>
      <c r="F42" s="187" t="s">
        <v>1014</v>
      </c>
      <c r="G42" s="8">
        <v>432434201</v>
      </c>
      <c r="H42" s="8" t="s">
        <v>1014</v>
      </c>
      <c r="I42" s="232" t="s">
        <v>972</v>
      </c>
      <c r="J42" s="233" t="s">
        <v>918</v>
      </c>
      <c r="K42" s="4">
        <v>0.68528999999999951</v>
      </c>
      <c r="L42" s="4">
        <v>0.48385540500000002</v>
      </c>
      <c r="M42" s="4">
        <v>0</v>
      </c>
      <c r="N42" s="354">
        <v>0.29394066015847253</v>
      </c>
      <c r="O42" s="354">
        <v>0.28688006676005728</v>
      </c>
      <c r="P42" s="233">
        <v>1</v>
      </c>
      <c r="Q42" s="188"/>
    </row>
    <row r="43" spans="1:17" ht="15" customHeight="1" x14ac:dyDescent="0.25">
      <c r="A43" s="189">
        <v>40</v>
      </c>
      <c r="B43" s="188" t="s">
        <v>485</v>
      </c>
      <c r="C43" s="188" t="s">
        <v>968</v>
      </c>
      <c r="D43" s="188" t="s">
        <v>547</v>
      </c>
      <c r="E43" s="188" t="s">
        <v>1010</v>
      </c>
      <c r="F43" s="187" t="s">
        <v>1014</v>
      </c>
      <c r="G43" s="8">
        <v>432434202</v>
      </c>
      <c r="H43" s="8" t="s">
        <v>1015</v>
      </c>
      <c r="I43" s="232" t="s">
        <v>972</v>
      </c>
      <c r="J43" s="233" t="s">
        <v>918</v>
      </c>
      <c r="K43" s="4">
        <v>0.71027999999999958</v>
      </c>
      <c r="L43" s="4">
        <v>0.49274440300000005</v>
      </c>
      <c r="M43" s="4">
        <v>0</v>
      </c>
      <c r="N43" s="354">
        <v>0.30626738328546443</v>
      </c>
      <c r="O43" s="354">
        <v>0.29933005711831906</v>
      </c>
      <c r="P43" s="233">
        <v>1</v>
      </c>
      <c r="Q43" s="188"/>
    </row>
    <row r="44" spans="1:17" ht="15" customHeight="1" x14ac:dyDescent="0.25">
      <c r="A44" s="189">
        <v>41</v>
      </c>
      <c r="B44" s="188" t="s">
        <v>485</v>
      </c>
      <c r="C44" s="188" t="s">
        <v>968</v>
      </c>
      <c r="D44" s="188" t="s">
        <v>547</v>
      </c>
      <c r="E44" s="188" t="s">
        <v>1010</v>
      </c>
      <c r="F44" s="187" t="s">
        <v>1016</v>
      </c>
      <c r="G44" s="8">
        <v>432434601</v>
      </c>
      <c r="H44" s="8" t="s">
        <v>1018</v>
      </c>
      <c r="I44" s="232" t="s">
        <v>972</v>
      </c>
      <c r="J44" s="233" t="s">
        <v>918</v>
      </c>
      <c r="K44" s="4">
        <v>1.3044599999999997</v>
      </c>
      <c r="L44" s="4">
        <v>0.8559769869999998</v>
      </c>
      <c r="M44" s="4">
        <v>0</v>
      </c>
      <c r="N44" s="354">
        <v>0.3438074091961425</v>
      </c>
      <c r="O44" s="354">
        <v>0.33724548328810389</v>
      </c>
      <c r="P44" s="233">
        <v>1</v>
      </c>
      <c r="Q44" s="188"/>
    </row>
    <row r="45" spans="1:17" ht="15" customHeight="1" x14ac:dyDescent="0.25">
      <c r="A45" s="189">
        <v>42</v>
      </c>
      <c r="B45" s="188" t="s">
        <v>485</v>
      </c>
      <c r="C45" s="188" t="s">
        <v>968</v>
      </c>
      <c r="D45" s="188" t="s">
        <v>547</v>
      </c>
      <c r="E45" s="188" t="s">
        <v>1010</v>
      </c>
      <c r="F45" s="187" t="s">
        <v>1016</v>
      </c>
      <c r="G45" s="8">
        <v>432434602</v>
      </c>
      <c r="H45" s="8" t="s">
        <v>1017</v>
      </c>
      <c r="I45" s="232" t="s">
        <v>972</v>
      </c>
      <c r="J45" s="233" t="s">
        <v>918</v>
      </c>
      <c r="K45" s="4">
        <v>0.29775999999999997</v>
      </c>
      <c r="L45" s="4">
        <v>0.19965467100000001</v>
      </c>
      <c r="M45" s="4">
        <v>0</v>
      </c>
      <c r="N45" s="354">
        <v>0.32947786472326701</v>
      </c>
      <c r="O45" s="354">
        <v>0.32277264337049971</v>
      </c>
      <c r="P45" s="233">
        <v>1</v>
      </c>
      <c r="Q45" s="188"/>
    </row>
    <row r="46" spans="1:17" ht="15" customHeight="1" x14ac:dyDescent="0.25">
      <c r="A46" s="189">
        <v>43</v>
      </c>
      <c r="B46" s="188" t="s">
        <v>485</v>
      </c>
      <c r="C46" s="188" t="s">
        <v>968</v>
      </c>
      <c r="D46" s="188" t="s">
        <v>547</v>
      </c>
      <c r="E46" s="188" t="s">
        <v>1040</v>
      </c>
      <c r="F46" s="187" t="s">
        <v>1041</v>
      </c>
      <c r="G46" s="8">
        <v>432416202</v>
      </c>
      <c r="H46" s="8" t="s">
        <v>1042</v>
      </c>
      <c r="I46" s="232" t="s">
        <v>1125</v>
      </c>
      <c r="J46" s="233" t="s">
        <v>918</v>
      </c>
      <c r="K46" s="4">
        <v>1.6794299999999995</v>
      </c>
      <c r="L46" s="4">
        <v>1.268691212</v>
      </c>
      <c r="M46" s="4">
        <v>0</v>
      </c>
      <c r="N46" s="354">
        <v>0.2445703530364467</v>
      </c>
      <c r="O46" s="354">
        <v>0.23701605656681113</v>
      </c>
      <c r="P46" s="233">
        <v>1</v>
      </c>
      <c r="Q46" s="188"/>
    </row>
    <row r="47" spans="1:17" ht="15" customHeight="1" x14ac:dyDescent="0.25">
      <c r="A47" s="189">
        <v>44</v>
      </c>
      <c r="B47" s="188" t="s">
        <v>485</v>
      </c>
      <c r="C47" s="188" t="s">
        <v>968</v>
      </c>
      <c r="D47" s="188" t="s">
        <v>547</v>
      </c>
      <c r="E47" s="188" t="s">
        <v>1028</v>
      </c>
      <c r="F47" s="187" t="s">
        <v>1029</v>
      </c>
      <c r="G47" s="8">
        <v>432422304</v>
      </c>
      <c r="H47" s="8" t="s">
        <v>1952</v>
      </c>
      <c r="I47" s="232" t="s">
        <v>972</v>
      </c>
      <c r="J47" s="233" t="s">
        <v>918</v>
      </c>
      <c r="K47" s="4">
        <v>0.88353999999999977</v>
      </c>
      <c r="L47" s="4">
        <v>0.41040500899999999</v>
      </c>
      <c r="M47" s="4">
        <v>0</v>
      </c>
      <c r="N47" s="354">
        <v>0.53549923150055445</v>
      </c>
      <c r="O47" s="354">
        <v>0.53085422381556002</v>
      </c>
      <c r="P47" s="233">
        <v>1</v>
      </c>
      <c r="Q47" s="188"/>
    </row>
    <row r="48" spans="1:17" ht="15" customHeight="1" x14ac:dyDescent="0.25">
      <c r="A48" s="189">
        <v>45</v>
      </c>
      <c r="B48" s="188" t="s">
        <v>485</v>
      </c>
      <c r="C48" s="188" t="s">
        <v>968</v>
      </c>
      <c r="D48" s="188" t="s">
        <v>547</v>
      </c>
      <c r="E48" s="188" t="s">
        <v>1028</v>
      </c>
      <c r="F48" s="187" t="s">
        <v>1029</v>
      </c>
      <c r="G48" s="8">
        <v>432422303</v>
      </c>
      <c r="H48" s="8" t="s">
        <v>1953</v>
      </c>
      <c r="I48" s="232" t="s">
        <v>972</v>
      </c>
      <c r="J48" s="233" t="s">
        <v>918</v>
      </c>
      <c r="K48" s="4">
        <v>0.97696000000000027</v>
      </c>
      <c r="L48" s="4">
        <v>0.62234601999999994</v>
      </c>
      <c r="M48" s="4">
        <v>0</v>
      </c>
      <c r="N48" s="354">
        <v>0.36297696937438606</v>
      </c>
      <c r="O48" s="354">
        <v>0.3566067390681299</v>
      </c>
      <c r="P48" s="233">
        <v>1</v>
      </c>
      <c r="Q48" s="188"/>
    </row>
    <row r="49" spans="1:17" ht="15" customHeight="1" x14ac:dyDescent="0.25">
      <c r="A49" s="189">
        <v>46</v>
      </c>
      <c r="B49" s="188" t="s">
        <v>485</v>
      </c>
      <c r="C49" s="188" t="s">
        <v>968</v>
      </c>
      <c r="D49" s="188" t="s">
        <v>547</v>
      </c>
      <c r="E49" s="188" t="s">
        <v>1040</v>
      </c>
      <c r="F49" s="187" t="s">
        <v>1043</v>
      </c>
      <c r="G49" s="8">
        <v>432414102</v>
      </c>
      <c r="H49" s="8" t="s">
        <v>1045</v>
      </c>
      <c r="I49" s="232" t="s">
        <v>972</v>
      </c>
      <c r="J49" s="233" t="s">
        <v>918</v>
      </c>
      <c r="K49" s="4">
        <v>0.70215599999999978</v>
      </c>
      <c r="L49" s="4">
        <v>0.48951953199999992</v>
      </c>
      <c r="M49" s="4">
        <v>0</v>
      </c>
      <c r="N49" s="354">
        <v>0.30283365519912941</v>
      </c>
      <c r="O49" s="354">
        <v>0.29586199175112071</v>
      </c>
      <c r="P49" s="233">
        <v>1</v>
      </c>
      <c r="Q49" s="188"/>
    </row>
    <row r="50" spans="1:17" ht="15" customHeight="1" x14ac:dyDescent="0.25">
      <c r="A50" s="189">
        <v>47</v>
      </c>
      <c r="B50" s="188" t="s">
        <v>485</v>
      </c>
      <c r="C50" s="188" t="s">
        <v>968</v>
      </c>
      <c r="D50" s="188" t="s">
        <v>547</v>
      </c>
      <c r="E50" s="188" t="s">
        <v>1040</v>
      </c>
      <c r="F50" s="187" t="s">
        <v>1043</v>
      </c>
      <c r="G50" s="8">
        <v>432414101</v>
      </c>
      <c r="H50" s="8" t="s">
        <v>1043</v>
      </c>
      <c r="I50" s="232" t="s">
        <v>972</v>
      </c>
      <c r="J50" s="233" t="s">
        <v>918</v>
      </c>
      <c r="K50" s="4">
        <v>1.1333435999999997</v>
      </c>
      <c r="L50" s="4">
        <v>0.81128330500000012</v>
      </c>
      <c r="M50" s="4">
        <v>0</v>
      </c>
      <c r="N50" s="354">
        <v>0.28416827429916192</v>
      </c>
      <c r="O50" s="354">
        <v>0.27700995704215348</v>
      </c>
      <c r="P50" s="233">
        <v>1</v>
      </c>
      <c r="Q50" s="188"/>
    </row>
    <row r="51" spans="1:17" ht="15" customHeight="1" x14ac:dyDescent="0.25">
      <c r="A51" s="189">
        <v>48</v>
      </c>
      <c r="B51" s="188" t="s">
        <v>485</v>
      </c>
      <c r="C51" s="188" t="s">
        <v>968</v>
      </c>
      <c r="D51" s="188" t="s">
        <v>547</v>
      </c>
      <c r="E51" s="188" t="s">
        <v>1040</v>
      </c>
      <c r="F51" s="187" t="s">
        <v>1043</v>
      </c>
      <c r="G51" s="8">
        <v>432414103</v>
      </c>
      <c r="H51" s="8" t="s">
        <v>1044</v>
      </c>
      <c r="I51" s="232" t="s">
        <v>972</v>
      </c>
      <c r="J51" s="233" t="s">
        <v>918</v>
      </c>
      <c r="K51" s="4">
        <v>1.1411807999999999</v>
      </c>
      <c r="L51" s="4">
        <v>0.69051819199999998</v>
      </c>
      <c r="M51" s="4">
        <v>0</v>
      </c>
      <c r="N51" s="354">
        <v>0.39490903457191007</v>
      </c>
      <c r="O51" s="354">
        <v>0.38885812491762917</v>
      </c>
      <c r="P51" s="233">
        <v>1</v>
      </c>
      <c r="Q51" s="188"/>
    </row>
    <row r="52" spans="1:17" ht="15" customHeight="1" x14ac:dyDescent="0.25">
      <c r="A52" s="189">
        <v>49</v>
      </c>
      <c r="B52" s="188" t="s">
        <v>485</v>
      </c>
      <c r="C52" s="188" t="s">
        <v>968</v>
      </c>
      <c r="D52" s="188" t="s">
        <v>547</v>
      </c>
      <c r="E52" s="188" t="s">
        <v>1010</v>
      </c>
      <c r="F52" s="187" t="s">
        <v>1019</v>
      </c>
      <c r="G52" s="8">
        <v>432433301</v>
      </c>
      <c r="H52" s="8" t="s">
        <v>1019</v>
      </c>
      <c r="I52" s="232" t="s">
        <v>972</v>
      </c>
      <c r="J52" s="233" t="s">
        <v>918</v>
      </c>
      <c r="K52" s="4">
        <v>0.51692000000000005</v>
      </c>
      <c r="L52" s="4">
        <v>0.45933854800000001</v>
      </c>
      <c r="M52" s="4">
        <v>0</v>
      </c>
      <c r="N52" s="354">
        <v>0.11139335293662467</v>
      </c>
      <c r="O52" s="354">
        <v>0.10250728646599094</v>
      </c>
      <c r="P52" s="233">
        <v>1</v>
      </c>
      <c r="Q52" s="188"/>
    </row>
    <row r="53" spans="1:17" ht="15" customHeight="1" x14ac:dyDescent="0.25">
      <c r="A53" s="189">
        <v>50</v>
      </c>
      <c r="B53" s="188" t="s">
        <v>485</v>
      </c>
      <c r="C53" s="188" t="s">
        <v>968</v>
      </c>
      <c r="D53" s="188" t="s">
        <v>547</v>
      </c>
      <c r="E53" s="188" t="s">
        <v>1010</v>
      </c>
      <c r="F53" s="187" t="s">
        <v>1019</v>
      </c>
      <c r="G53" s="8">
        <v>432433303</v>
      </c>
      <c r="H53" s="8" t="s">
        <v>1954</v>
      </c>
      <c r="I53" s="232" t="s">
        <v>975</v>
      </c>
      <c r="J53" s="233" t="s">
        <v>918</v>
      </c>
      <c r="K53" s="4">
        <v>0.20077500000000004</v>
      </c>
      <c r="L53" s="4">
        <v>0.2</v>
      </c>
      <c r="M53" s="4">
        <v>0</v>
      </c>
      <c r="N53" s="354">
        <v>3.8600423359482772E-3</v>
      </c>
      <c r="O53" s="354">
        <v>4.0569044950816389E-3</v>
      </c>
      <c r="P53" s="233">
        <v>1</v>
      </c>
      <c r="Q53" s="188"/>
    </row>
    <row r="54" spans="1:17" ht="15" customHeight="1" x14ac:dyDescent="0.25">
      <c r="A54" s="189">
        <v>51</v>
      </c>
      <c r="B54" s="188" t="s">
        <v>485</v>
      </c>
      <c r="C54" s="188" t="s">
        <v>968</v>
      </c>
      <c r="D54" s="188" t="s">
        <v>547</v>
      </c>
      <c r="E54" s="188" t="s">
        <v>1010</v>
      </c>
      <c r="F54" s="187" t="s">
        <v>1021</v>
      </c>
      <c r="G54" s="8">
        <v>432431401</v>
      </c>
      <c r="H54" s="8" t="s">
        <v>1021</v>
      </c>
      <c r="I54" s="232" t="s">
        <v>975</v>
      </c>
      <c r="J54" s="233" t="s">
        <v>918</v>
      </c>
      <c r="K54" s="4">
        <v>0.84335999999999944</v>
      </c>
      <c r="L54" s="4">
        <v>0.68779213800000005</v>
      </c>
      <c r="M54" s="4">
        <v>0</v>
      </c>
      <c r="N54" s="354">
        <v>4.2420760317916195E-2</v>
      </c>
      <c r="O54" s="354">
        <v>3.2844967921095369E-2</v>
      </c>
      <c r="P54" s="233">
        <v>1</v>
      </c>
      <c r="Q54" s="188"/>
    </row>
    <row r="55" spans="1:17" ht="15" customHeight="1" x14ac:dyDescent="0.25">
      <c r="A55" s="189">
        <v>52</v>
      </c>
      <c r="B55" s="188" t="s">
        <v>485</v>
      </c>
      <c r="C55" s="188" t="s">
        <v>968</v>
      </c>
      <c r="D55" s="188" t="s">
        <v>547</v>
      </c>
      <c r="E55" s="188" t="s">
        <v>1010</v>
      </c>
      <c r="F55" s="187" t="s">
        <v>1021</v>
      </c>
      <c r="G55" s="8">
        <v>432431402</v>
      </c>
      <c r="H55" s="8" t="s">
        <v>1024</v>
      </c>
      <c r="I55" s="232" t="s">
        <v>975</v>
      </c>
      <c r="J55" s="233" t="s">
        <v>918</v>
      </c>
      <c r="K55" s="4">
        <v>0.76100999999999996</v>
      </c>
      <c r="L55" s="4">
        <v>0.31541178000000003</v>
      </c>
      <c r="M55" s="4">
        <v>0</v>
      </c>
      <c r="N55" s="354">
        <v>0.58553530177001611</v>
      </c>
      <c r="O55" s="354">
        <v>0.58139065478771634</v>
      </c>
      <c r="P55" s="233">
        <v>1</v>
      </c>
      <c r="Q55" s="188"/>
    </row>
    <row r="56" spans="1:17" ht="15" customHeight="1" x14ac:dyDescent="0.25">
      <c r="A56" s="189">
        <v>53</v>
      </c>
      <c r="B56" s="188" t="s">
        <v>485</v>
      </c>
      <c r="C56" s="188" t="s">
        <v>968</v>
      </c>
      <c r="D56" s="188" t="s">
        <v>547</v>
      </c>
      <c r="E56" s="188" t="s">
        <v>1010</v>
      </c>
      <c r="F56" s="187" t="s">
        <v>1021</v>
      </c>
      <c r="G56" s="8">
        <v>432431403</v>
      </c>
      <c r="H56" s="8" t="s">
        <v>1023</v>
      </c>
      <c r="I56" s="232" t="s">
        <v>975</v>
      </c>
      <c r="J56" s="233" t="s">
        <v>918</v>
      </c>
      <c r="K56" s="4">
        <v>1.2013153846153832</v>
      </c>
      <c r="L56" s="4">
        <v>0.80543375799999994</v>
      </c>
      <c r="M56" s="4">
        <v>0</v>
      </c>
      <c r="N56" s="354">
        <v>0.32954012883313732</v>
      </c>
      <c r="O56" s="354">
        <v>0.32283553012146871</v>
      </c>
      <c r="P56" s="233">
        <v>1</v>
      </c>
      <c r="Q56" s="188"/>
    </row>
    <row r="57" spans="1:17" ht="15" customHeight="1" x14ac:dyDescent="0.25">
      <c r="A57" s="189">
        <v>54</v>
      </c>
      <c r="B57" s="188" t="s">
        <v>485</v>
      </c>
      <c r="C57" s="188" t="s">
        <v>968</v>
      </c>
      <c r="D57" s="188" t="s">
        <v>547</v>
      </c>
      <c r="E57" s="188" t="s">
        <v>1010</v>
      </c>
      <c r="F57" s="187" t="s">
        <v>1021</v>
      </c>
      <c r="G57" s="8">
        <v>432431405</v>
      </c>
      <c r="H57" s="8" t="s">
        <v>1108</v>
      </c>
      <c r="I57" s="232" t="s">
        <v>975</v>
      </c>
      <c r="J57" s="233" t="s">
        <v>918</v>
      </c>
      <c r="K57" s="4">
        <v>0.26097000000000004</v>
      </c>
      <c r="L57" s="4">
        <v>0.22712555200000001</v>
      </c>
      <c r="M57" s="4">
        <v>0</v>
      </c>
      <c r="N57" s="354">
        <v>0.12968712112503367</v>
      </c>
      <c r="O57" s="354">
        <v>0.12098399233628399</v>
      </c>
      <c r="P57" s="233">
        <v>1</v>
      </c>
      <c r="Q57" s="188"/>
    </row>
    <row r="58" spans="1:17" ht="15" customHeight="1" x14ac:dyDescent="0.25">
      <c r="A58" s="189">
        <v>55</v>
      </c>
      <c r="B58" s="188" t="s">
        <v>485</v>
      </c>
      <c r="C58" s="188" t="s">
        <v>968</v>
      </c>
      <c r="D58" s="188" t="s">
        <v>547</v>
      </c>
      <c r="E58" s="188" t="s">
        <v>1010</v>
      </c>
      <c r="F58" s="187" t="s">
        <v>1021</v>
      </c>
      <c r="G58" s="8">
        <v>432431404</v>
      </c>
      <c r="H58" s="8" t="s">
        <v>1022</v>
      </c>
      <c r="I58" s="232" t="s">
        <v>975</v>
      </c>
      <c r="J58" s="233" t="s">
        <v>918</v>
      </c>
      <c r="K58" s="4">
        <v>0.12331999999999997</v>
      </c>
      <c r="L58" s="4">
        <v>8.8316339999999993E-2</v>
      </c>
      <c r="M58" s="4">
        <v>0</v>
      </c>
      <c r="N58" s="354">
        <v>0.28384414531300672</v>
      </c>
      <c r="O58" s="354">
        <v>0.27668258676613677</v>
      </c>
      <c r="P58" s="233">
        <v>1</v>
      </c>
      <c r="Q58" s="188"/>
    </row>
    <row r="59" spans="1:17" ht="15" customHeight="1" x14ac:dyDescent="0.25">
      <c r="A59" s="189">
        <v>56</v>
      </c>
      <c r="B59" s="188" t="s">
        <v>485</v>
      </c>
      <c r="C59" s="188" t="s">
        <v>968</v>
      </c>
      <c r="D59" s="188" t="s">
        <v>547</v>
      </c>
      <c r="E59" s="188" t="s">
        <v>1028</v>
      </c>
      <c r="F59" s="187" t="s">
        <v>1030</v>
      </c>
      <c r="G59" s="8">
        <v>432421501</v>
      </c>
      <c r="H59" s="8" t="s">
        <v>986</v>
      </c>
      <c r="I59" s="232" t="s">
        <v>975</v>
      </c>
      <c r="J59" s="233" t="s">
        <v>918</v>
      </c>
      <c r="K59" s="4">
        <v>6.0800000000000007E-2</v>
      </c>
      <c r="L59" s="4">
        <v>4.3262950000000001E-2</v>
      </c>
      <c r="M59" s="4">
        <v>0</v>
      </c>
      <c r="N59" s="354">
        <v>0.28843832236842115</v>
      </c>
      <c r="O59" s="354">
        <v>0.28132270559210537</v>
      </c>
      <c r="P59" s="233">
        <v>1</v>
      </c>
      <c r="Q59" s="188"/>
    </row>
    <row r="60" spans="1:17" ht="15" customHeight="1" x14ac:dyDescent="0.25">
      <c r="A60" s="189">
        <v>57</v>
      </c>
      <c r="B60" s="188" t="s">
        <v>485</v>
      </c>
      <c r="C60" s="188" t="s">
        <v>968</v>
      </c>
      <c r="D60" s="188" t="s">
        <v>547</v>
      </c>
      <c r="E60" s="188" t="s">
        <v>1028</v>
      </c>
      <c r="F60" s="187" t="s">
        <v>1030</v>
      </c>
      <c r="G60" s="8">
        <v>432421503</v>
      </c>
      <c r="H60" s="8" t="s">
        <v>1032</v>
      </c>
      <c r="I60" s="232" t="s">
        <v>975</v>
      </c>
      <c r="J60" s="233" t="s">
        <v>918</v>
      </c>
      <c r="K60" s="4">
        <v>1.1995799999999994</v>
      </c>
      <c r="L60" s="4">
        <v>0.96595322900000002</v>
      </c>
      <c r="M60" s="4">
        <v>0</v>
      </c>
      <c r="N60" s="354">
        <v>0.1947571408326243</v>
      </c>
      <c r="O60" s="354">
        <v>0.18670471224095053</v>
      </c>
      <c r="P60" s="233">
        <v>1</v>
      </c>
      <c r="Q60" s="188"/>
    </row>
    <row r="61" spans="1:17" ht="15" customHeight="1" x14ac:dyDescent="0.25">
      <c r="A61" s="189">
        <v>58</v>
      </c>
      <c r="B61" s="188" t="s">
        <v>485</v>
      </c>
      <c r="C61" s="188" t="s">
        <v>968</v>
      </c>
      <c r="D61" s="188" t="s">
        <v>547</v>
      </c>
      <c r="E61" s="188" t="s">
        <v>1028</v>
      </c>
      <c r="F61" s="187" t="s">
        <v>1030</v>
      </c>
      <c r="G61" s="8">
        <v>432421504</v>
      </c>
      <c r="H61" s="8" t="s">
        <v>1031</v>
      </c>
      <c r="I61" s="232" t="s">
        <v>975</v>
      </c>
      <c r="J61" s="233" t="s">
        <v>918</v>
      </c>
      <c r="K61" s="4">
        <v>0.53227999999999975</v>
      </c>
      <c r="L61" s="4">
        <v>0.35065432200000002</v>
      </c>
      <c r="M61" s="4">
        <v>0</v>
      </c>
      <c r="N61" s="354">
        <v>0.34122205981814047</v>
      </c>
      <c r="O61" s="354">
        <v>0.33463428041632182</v>
      </c>
      <c r="P61" s="233">
        <v>1</v>
      </c>
      <c r="Q61" s="188"/>
    </row>
    <row r="62" spans="1:17" ht="15" customHeight="1" x14ac:dyDescent="0.25">
      <c r="A62" s="189">
        <v>59</v>
      </c>
      <c r="B62" s="188" t="s">
        <v>485</v>
      </c>
      <c r="C62" s="188" t="s">
        <v>968</v>
      </c>
      <c r="D62" s="188" t="s">
        <v>547</v>
      </c>
      <c r="E62" s="188" t="s">
        <v>1040</v>
      </c>
      <c r="F62" s="187" t="s">
        <v>1046</v>
      </c>
      <c r="G62" s="8">
        <v>432413202</v>
      </c>
      <c r="H62" s="8" t="s">
        <v>1621</v>
      </c>
      <c r="I62" s="232" t="s">
        <v>972</v>
      </c>
      <c r="J62" s="233" t="s">
        <v>918</v>
      </c>
      <c r="K62" s="4">
        <v>0.68741999999999981</v>
      </c>
      <c r="L62" s="4">
        <v>0.54498113399999992</v>
      </c>
      <c r="M62" s="4">
        <v>0</v>
      </c>
      <c r="N62" s="354">
        <v>0.20720791655756299</v>
      </c>
      <c r="O62" s="354">
        <v>0.19927999572313859</v>
      </c>
      <c r="P62" s="233">
        <v>1</v>
      </c>
      <c r="Q62" s="188"/>
    </row>
    <row r="63" spans="1:17" ht="15" customHeight="1" x14ac:dyDescent="0.25">
      <c r="A63" s="189">
        <v>60</v>
      </c>
      <c r="B63" s="188" t="s">
        <v>485</v>
      </c>
      <c r="C63" s="188" t="s">
        <v>968</v>
      </c>
      <c r="D63" s="188" t="s">
        <v>547</v>
      </c>
      <c r="E63" s="188" t="s">
        <v>1040</v>
      </c>
      <c r="F63" s="187" t="s">
        <v>1046</v>
      </c>
      <c r="G63" s="8">
        <v>432413201</v>
      </c>
      <c r="H63" s="8" t="s">
        <v>1047</v>
      </c>
      <c r="I63" s="232" t="s">
        <v>972</v>
      </c>
      <c r="J63" s="233" t="s">
        <v>918</v>
      </c>
      <c r="K63" s="4">
        <v>1.0395599999999998</v>
      </c>
      <c r="L63" s="4">
        <v>0.60872457099999999</v>
      </c>
      <c r="M63" s="4">
        <v>0</v>
      </c>
      <c r="N63" s="354">
        <v>0.41444017565123692</v>
      </c>
      <c r="O63" s="354">
        <v>0.40858457740774934</v>
      </c>
      <c r="P63" s="233">
        <v>1</v>
      </c>
      <c r="Q63" s="188"/>
    </row>
    <row r="64" spans="1:17" ht="15" customHeight="1" x14ac:dyDescent="0.25">
      <c r="A64" s="189">
        <v>61</v>
      </c>
      <c r="B64" s="188" t="s">
        <v>485</v>
      </c>
      <c r="C64" s="188" t="s">
        <v>968</v>
      </c>
      <c r="D64" s="188" t="s">
        <v>547</v>
      </c>
      <c r="E64" s="188" t="s">
        <v>1040</v>
      </c>
      <c r="F64" s="187" t="s">
        <v>1048</v>
      </c>
      <c r="G64" s="8">
        <v>432412301</v>
      </c>
      <c r="H64" s="8" t="s">
        <v>1693</v>
      </c>
      <c r="I64" s="232" t="s">
        <v>975</v>
      </c>
      <c r="J64" s="233" t="s">
        <v>918</v>
      </c>
      <c r="K64" s="4">
        <v>0.34617000000000003</v>
      </c>
      <c r="L64" s="4">
        <v>0.27563080400000001</v>
      </c>
      <c r="M64" s="4">
        <v>0</v>
      </c>
      <c r="N64" s="354">
        <v>0.20377039027067634</v>
      </c>
      <c r="O64" s="354">
        <v>0.19580809417338307</v>
      </c>
      <c r="P64" s="233">
        <v>1</v>
      </c>
      <c r="Q64" s="188"/>
    </row>
    <row r="65" spans="1:17" ht="15" customHeight="1" x14ac:dyDescent="0.25">
      <c r="A65" s="189">
        <v>62</v>
      </c>
      <c r="B65" s="188" t="s">
        <v>485</v>
      </c>
      <c r="C65" s="188" t="s">
        <v>968</v>
      </c>
      <c r="D65" s="188" t="s">
        <v>547</v>
      </c>
      <c r="E65" s="188" t="s">
        <v>1040</v>
      </c>
      <c r="F65" s="187" t="s">
        <v>1048</v>
      </c>
      <c r="G65" s="8">
        <v>432412302</v>
      </c>
      <c r="H65" s="8" t="s">
        <v>1050</v>
      </c>
      <c r="I65" s="232" t="s">
        <v>972</v>
      </c>
      <c r="J65" s="233" t="s">
        <v>918</v>
      </c>
      <c r="K65" s="4">
        <v>0.7977000000000003</v>
      </c>
      <c r="L65" s="4">
        <v>0.38794941299999997</v>
      </c>
      <c r="M65" s="4">
        <v>0</v>
      </c>
      <c r="N65" s="354">
        <v>0.51366502068446807</v>
      </c>
      <c r="O65" s="354">
        <v>0.50880167089131279</v>
      </c>
      <c r="P65" s="233">
        <v>1</v>
      </c>
      <c r="Q65" s="188"/>
    </row>
    <row r="66" spans="1:17" ht="15" customHeight="1" x14ac:dyDescent="0.25">
      <c r="A66" s="189">
        <v>63</v>
      </c>
      <c r="B66" s="188" t="s">
        <v>485</v>
      </c>
      <c r="C66" s="188" t="s">
        <v>968</v>
      </c>
      <c r="D66" s="188" t="s">
        <v>547</v>
      </c>
      <c r="E66" s="188" t="s">
        <v>1028</v>
      </c>
      <c r="F66" s="187" t="s">
        <v>1033</v>
      </c>
      <c r="G66" s="8">
        <v>432421102</v>
      </c>
      <c r="H66" s="8" t="s">
        <v>1035</v>
      </c>
      <c r="I66" s="232" t="s">
        <v>972</v>
      </c>
      <c r="J66" s="233" t="s">
        <v>918</v>
      </c>
      <c r="K66" s="4">
        <v>0.48168000000000027</v>
      </c>
      <c r="L66" s="4">
        <v>0.36454894699999996</v>
      </c>
      <c r="M66" s="4">
        <v>0</v>
      </c>
      <c r="N66" s="354">
        <v>0.24317192534462762</v>
      </c>
      <c r="O66" s="354">
        <v>0.23560364459807392</v>
      </c>
      <c r="P66" s="233">
        <v>1</v>
      </c>
      <c r="Q66" s="188"/>
    </row>
    <row r="67" spans="1:17" ht="15" customHeight="1" x14ac:dyDescent="0.25">
      <c r="A67" s="189">
        <v>64</v>
      </c>
      <c r="B67" s="188" t="s">
        <v>485</v>
      </c>
      <c r="C67" s="188" t="s">
        <v>968</v>
      </c>
      <c r="D67" s="188" t="s">
        <v>547</v>
      </c>
      <c r="E67" s="188" t="s">
        <v>1028</v>
      </c>
      <c r="F67" s="187" t="s">
        <v>1033</v>
      </c>
      <c r="G67" s="8">
        <v>432421101</v>
      </c>
      <c r="H67" s="8" t="s">
        <v>1036</v>
      </c>
      <c r="I67" s="232" t="s">
        <v>972</v>
      </c>
      <c r="J67" s="233" t="s">
        <v>918</v>
      </c>
      <c r="K67" s="4">
        <v>2.9888599999999981</v>
      </c>
      <c r="L67" s="4">
        <v>1.7247965959999998</v>
      </c>
      <c r="M67" s="4">
        <v>0</v>
      </c>
      <c r="N67" s="354">
        <v>0.42292492923723402</v>
      </c>
      <c r="O67" s="354">
        <v>0.41715417852960635</v>
      </c>
      <c r="P67" s="233">
        <v>1</v>
      </c>
      <c r="Q67" s="188"/>
    </row>
    <row r="68" spans="1:17" ht="15" customHeight="1" x14ac:dyDescent="0.25">
      <c r="A68" s="189">
        <v>65</v>
      </c>
      <c r="B68" s="188" t="s">
        <v>485</v>
      </c>
      <c r="C68" s="188" t="s">
        <v>968</v>
      </c>
      <c r="D68" s="188" t="s">
        <v>547</v>
      </c>
      <c r="E68" s="188" t="s">
        <v>1028</v>
      </c>
      <c r="F68" s="187" t="s">
        <v>1033</v>
      </c>
      <c r="G68" s="8">
        <v>432421103</v>
      </c>
      <c r="H68" s="8" t="s">
        <v>1034</v>
      </c>
      <c r="I68" s="232" t="s">
        <v>972</v>
      </c>
      <c r="J68" s="233" t="s">
        <v>918</v>
      </c>
      <c r="K68" s="4">
        <v>0.67596000000000012</v>
      </c>
      <c r="L68" s="4">
        <v>0.51251467699999997</v>
      </c>
      <c r="M68" s="4">
        <v>0</v>
      </c>
      <c r="N68" s="354">
        <v>0.24179732972365242</v>
      </c>
      <c r="O68" s="354">
        <v>0.23421530302088889</v>
      </c>
      <c r="P68" s="233">
        <v>1</v>
      </c>
      <c r="Q68" s="188"/>
    </row>
    <row r="69" spans="1:17" ht="15" customHeight="1" x14ac:dyDescent="0.25">
      <c r="A69" s="189">
        <v>66</v>
      </c>
      <c r="B69" s="188" t="s">
        <v>485</v>
      </c>
      <c r="C69" s="188" t="s">
        <v>968</v>
      </c>
      <c r="D69" s="188" t="s">
        <v>547</v>
      </c>
      <c r="E69" s="188" t="s">
        <v>1028</v>
      </c>
      <c r="F69" s="187" t="s">
        <v>1037</v>
      </c>
      <c r="G69" s="8">
        <v>432423401</v>
      </c>
      <c r="H69" s="8" t="s">
        <v>1039</v>
      </c>
      <c r="I69" s="232" t="s">
        <v>972</v>
      </c>
      <c r="J69" s="233" t="s">
        <v>918</v>
      </c>
      <c r="K69" s="4">
        <v>1.1910400000000001</v>
      </c>
      <c r="L69" s="4">
        <v>0.84122562299999992</v>
      </c>
      <c r="M69" s="4">
        <v>0</v>
      </c>
      <c r="N69" s="354">
        <v>0.29370497800241813</v>
      </c>
      <c r="O69" s="354">
        <v>0.2866420277824423</v>
      </c>
      <c r="P69" s="233">
        <v>1</v>
      </c>
      <c r="Q69" s="188"/>
    </row>
    <row r="70" spans="1:17" ht="15" customHeight="1" x14ac:dyDescent="0.25">
      <c r="A70" s="189">
        <v>67</v>
      </c>
      <c r="B70" s="188" t="s">
        <v>485</v>
      </c>
      <c r="C70" s="188" t="s">
        <v>968</v>
      </c>
      <c r="D70" s="188" t="s">
        <v>547</v>
      </c>
      <c r="E70" s="188" t="s">
        <v>1028</v>
      </c>
      <c r="F70" s="187" t="s">
        <v>1037</v>
      </c>
      <c r="G70" s="8">
        <v>432423402</v>
      </c>
      <c r="H70" s="8" t="s">
        <v>1038</v>
      </c>
      <c r="I70" s="232" t="s">
        <v>972</v>
      </c>
      <c r="J70" s="233" t="s">
        <v>918</v>
      </c>
      <c r="K70" s="4">
        <v>2.6238260000000002</v>
      </c>
      <c r="L70" s="4">
        <v>1.0717706530000002</v>
      </c>
      <c r="M70" s="4">
        <v>0</v>
      </c>
      <c r="N70" s="354">
        <v>0.59152373175660267</v>
      </c>
      <c r="O70" s="354">
        <v>0.5874389690741687</v>
      </c>
      <c r="P70" s="233">
        <v>1</v>
      </c>
      <c r="Q70" s="188"/>
    </row>
    <row r="71" spans="1:17" ht="15" customHeight="1" x14ac:dyDescent="0.25">
      <c r="A71" s="189">
        <v>68</v>
      </c>
      <c r="B71" s="188" t="s">
        <v>485</v>
      </c>
      <c r="C71" s="188" t="s">
        <v>968</v>
      </c>
      <c r="D71" s="188" t="s">
        <v>547</v>
      </c>
      <c r="E71" s="188" t="s">
        <v>1040</v>
      </c>
      <c r="F71" s="187" t="s">
        <v>1051</v>
      </c>
      <c r="G71" s="8">
        <v>432412403</v>
      </c>
      <c r="H71" s="8" t="s">
        <v>1052</v>
      </c>
      <c r="I71" s="232" t="s">
        <v>972</v>
      </c>
      <c r="J71" s="233" t="s">
        <v>918</v>
      </c>
      <c r="K71" s="4">
        <v>0.74979000000000018</v>
      </c>
      <c r="L71" s="4">
        <v>0.51197215000000007</v>
      </c>
      <c r="M71" s="4">
        <v>0</v>
      </c>
      <c r="N71" s="354">
        <v>0.31717927686418868</v>
      </c>
      <c r="O71" s="354">
        <v>0.31035106963283055</v>
      </c>
      <c r="P71" s="233">
        <v>1</v>
      </c>
      <c r="Q71" s="188"/>
    </row>
    <row r="72" spans="1:17" ht="15" customHeight="1" x14ac:dyDescent="0.25">
      <c r="A72" s="189">
        <v>69</v>
      </c>
      <c r="B72" s="188" t="s">
        <v>485</v>
      </c>
      <c r="C72" s="188" t="s">
        <v>968</v>
      </c>
      <c r="D72" s="188" t="s">
        <v>547</v>
      </c>
      <c r="E72" s="188" t="s">
        <v>1040</v>
      </c>
      <c r="F72" s="187" t="s">
        <v>1051</v>
      </c>
      <c r="G72" s="8">
        <v>432412402</v>
      </c>
      <c r="H72" s="8" t="s">
        <v>1053</v>
      </c>
      <c r="I72" s="232" t="s">
        <v>972</v>
      </c>
      <c r="J72" s="233" t="s">
        <v>918</v>
      </c>
      <c r="K72" s="4">
        <v>0.77191999999999994</v>
      </c>
      <c r="L72" s="4">
        <v>0.46141733999999995</v>
      </c>
      <c r="M72" s="4">
        <v>0</v>
      </c>
      <c r="N72" s="354">
        <v>0.40224720178256812</v>
      </c>
      <c r="O72" s="354">
        <v>0.3962696738003938</v>
      </c>
      <c r="P72" s="233">
        <v>1</v>
      </c>
      <c r="Q72" s="188"/>
    </row>
    <row r="73" spans="1:17" ht="15" customHeight="1" x14ac:dyDescent="0.25">
      <c r="A73" s="189">
        <v>70</v>
      </c>
      <c r="B73" s="188" t="s">
        <v>485</v>
      </c>
      <c r="C73" s="188" t="s">
        <v>968</v>
      </c>
      <c r="D73" s="188" t="s">
        <v>547</v>
      </c>
      <c r="E73" s="188" t="s">
        <v>1010</v>
      </c>
      <c r="F73" s="187" t="s">
        <v>1025</v>
      </c>
      <c r="G73" s="8">
        <v>432432505</v>
      </c>
      <c r="H73" s="8" t="s">
        <v>1026</v>
      </c>
      <c r="I73" s="232" t="s">
        <v>972</v>
      </c>
      <c r="J73" s="233" t="s">
        <v>918</v>
      </c>
      <c r="K73" s="4">
        <v>0.58903999999999979</v>
      </c>
      <c r="L73" s="4">
        <v>0.39348790899999997</v>
      </c>
      <c r="M73" s="4">
        <v>0</v>
      </c>
      <c r="N73" s="354">
        <v>0.33198440004074403</v>
      </c>
      <c r="O73" s="354">
        <v>0.32530424404115144</v>
      </c>
      <c r="P73" s="233">
        <v>1</v>
      </c>
      <c r="Q73" s="188"/>
    </row>
    <row r="74" spans="1:17" ht="15" customHeight="1" x14ac:dyDescent="0.25">
      <c r="A74" s="189">
        <v>71</v>
      </c>
      <c r="B74" s="188" t="s">
        <v>485</v>
      </c>
      <c r="C74" s="188" t="s">
        <v>968</v>
      </c>
      <c r="D74" s="188" t="s">
        <v>547</v>
      </c>
      <c r="E74" s="188" t="s">
        <v>1010</v>
      </c>
      <c r="F74" s="187" t="s">
        <v>1025</v>
      </c>
      <c r="G74" s="8">
        <v>432432501</v>
      </c>
      <c r="H74" s="8" t="s">
        <v>1125</v>
      </c>
      <c r="I74" s="232" t="s">
        <v>1125</v>
      </c>
      <c r="J74" s="233" t="s">
        <v>918</v>
      </c>
      <c r="K74" s="4">
        <v>1.2043000000000001</v>
      </c>
      <c r="L74" s="4">
        <v>0.56995980199999996</v>
      </c>
      <c r="M74" s="4">
        <v>0</v>
      </c>
      <c r="N74" s="354">
        <v>0.52672938470480779</v>
      </c>
      <c r="O74" s="354">
        <v>0.52199667855185594</v>
      </c>
      <c r="P74" s="233">
        <v>1</v>
      </c>
      <c r="Q74" s="188"/>
    </row>
    <row r="75" spans="1:17" ht="15" customHeight="1" x14ac:dyDescent="0.25">
      <c r="A75" s="189">
        <v>72</v>
      </c>
      <c r="B75" s="188" t="s">
        <v>485</v>
      </c>
      <c r="C75" s="188" t="s">
        <v>968</v>
      </c>
      <c r="D75" s="188" t="s">
        <v>547</v>
      </c>
      <c r="E75" s="188" t="s">
        <v>1010</v>
      </c>
      <c r="F75" s="187" t="s">
        <v>1025</v>
      </c>
      <c r="G75" s="8">
        <v>432432502</v>
      </c>
      <c r="H75" s="8" t="s">
        <v>1027</v>
      </c>
      <c r="I75" s="232" t="s">
        <v>972</v>
      </c>
      <c r="J75" s="233" t="s">
        <v>918</v>
      </c>
      <c r="K75" s="4">
        <v>5.9620000000000034E-2</v>
      </c>
      <c r="L75" s="4">
        <v>4.0972335999999998E-2</v>
      </c>
      <c r="M75" s="4">
        <v>0</v>
      </c>
      <c r="N75" s="354">
        <v>0.31277531029855798</v>
      </c>
      <c r="O75" s="354">
        <v>0.30590306340154361</v>
      </c>
      <c r="P75" s="233">
        <v>1</v>
      </c>
      <c r="Q75" s="188"/>
    </row>
    <row r="76" spans="1:17" ht="15" customHeight="1" x14ac:dyDescent="0.25">
      <c r="A76" s="189">
        <v>73</v>
      </c>
      <c r="B76" s="188" t="s">
        <v>485</v>
      </c>
      <c r="C76" s="188" t="s">
        <v>968</v>
      </c>
      <c r="D76" s="188" t="s">
        <v>547</v>
      </c>
      <c r="E76" s="188" t="s">
        <v>1040</v>
      </c>
      <c r="F76" s="187" t="s">
        <v>1054</v>
      </c>
      <c r="G76" s="8">
        <v>432411505</v>
      </c>
      <c r="H76" s="8" t="s">
        <v>1056</v>
      </c>
      <c r="I76" s="232" t="s">
        <v>972</v>
      </c>
      <c r="J76" s="233" t="s">
        <v>918</v>
      </c>
      <c r="K76" s="4">
        <v>0.4415699999999998</v>
      </c>
      <c r="L76" s="4">
        <v>0.20409292299999998</v>
      </c>
      <c r="M76" s="4">
        <v>0</v>
      </c>
      <c r="N76" s="354">
        <v>0.53780165545666581</v>
      </c>
      <c r="O76" s="354">
        <v>0.53317967201123251</v>
      </c>
      <c r="P76" s="233">
        <v>1</v>
      </c>
      <c r="Q76" s="188"/>
    </row>
    <row r="77" spans="1:17" ht="15" customHeight="1" x14ac:dyDescent="0.25">
      <c r="A77" s="189">
        <v>74</v>
      </c>
      <c r="B77" s="188" t="s">
        <v>485</v>
      </c>
      <c r="C77" s="188" t="s">
        <v>968</v>
      </c>
      <c r="D77" s="188" t="s">
        <v>547</v>
      </c>
      <c r="E77" s="188" t="s">
        <v>1040</v>
      </c>
      <c r="F77" s="187" t="s">
        <v>1054</v>
      </c>
      <c r="G77" s="8">
        <v>432411504</v>
      </c>
      <c r="H77" s="8" t="s">
        <v>1055</v>
      </c>
      <c r="I77" s="232" t="s">
        <v>972</v>
      </c>
      <c r="J77" s="233" t="s">
        <v>918</v>
      </c>
      <c r="K77" s="4">
        <v>0.47199999999999992</v>
      </c>
      <c r="L77" s="4">
        <v>0.247782486</v>
      </c>
      <c r="M77" s="4">
        <v>0</v>
      </c>
      <c r="N77" s="354">
        <v>0.47503710593220327</v>
      </c>
      <c r="O77" s="354">
        <v>0.46978747699152534</v>
      </c>
      <c r="P77" s="233">
        <v>1</v>
      </c>
      <c r="Q77" s="188"/>
    </row>
    <row r="78" spans="1:17" ht="15" customHeight="1" x14ac:dyDescent="0.25">
      <c r="A78" s="189">
        <v>75</v>
      </c>
      <c r="B78" s="188" t="s">
        <v>485</v>
      </c>
      <c r="C78" s="188" t="s">
        <v>968</v>
      </c>
      <c r="D78" s="188" t="s">
        <v>547</v>
      </c>
      <c r="E78" s="188" t="s">
        <v>1040</v>
      </c>
      <c r="F78" s="187" t="s">
        <v>1054</v>
      </c>
      <c r="G78" s="8">
        <v>432411503</v>
      </c>
      <c r="H78" s="8" t="s">
        <v>1057</v>
      </c>
      <c r="I78" s="232" t="s">
        <v>972</v>
      </c>
      <c r="J78" s="233" t="s">
        <v>918</v>
      </c>
      <c r="K78" s="4">
        <v>0.79611000000000021</v>
      </c>
      <c r="L78" s="4">
        <v>0.40077311199999999</v>
      </c>
      <c r="M78" s="4">
        <v>0</v>
      </c>
      <c r="N78" s="354">
        <v>0.49658575824948825</v>
      </c>
      <c r="O78" s="354">
        <v>0.49155161583198315</v>
      </c>
      <c r="P78" s="233">
        <v>1</v>
      </c>
      <c r="Q78" s="188"/>
    </row>
    <row r="79" spans="1:17" ht="15" customHeight="1" x14ac:dyDescent="0.25">
      <c r="A79" s="189">
        <v>76</v>
      </c>
      <c r="B79" s="188" t="s">
        <v>485</v>
      </c>
      <c r="C79" s="188" t="s">
        <v>968</v>
      </c>
      <c r="D79" s="188" t="s">
        <v>547</v>
      </c>
      <c r="E79" s="188" t="s">
        <v>1040</v>
      </c>
      <c r="F79" s="187" t="s">
        <v>1054</v>
      </c>
      <c r="G79" s="8">
        <v>432411501</v>
      </c>
      <c r="H79" s="8" t="s">
        <v>1054</v>
      </c>
      <c r="I79" s="232" t="s">
        <v>972</v>
      </c>
      <c r="J79" s="233" t="s">
        <v>918</v>
      </c>
      <c r="K79" s="4">
        <v>0.40795999999999993</v>
      </c>
      <c r="L79" s="4">
        <v>0.35365478099999997</v>
      </c>
      <c r="M79" s="4">
        <v>0</v>
      </c>
      <c r="N79" s="354">
        <v>0.1331140773605255</v>
      </c>
      <c r="O79" s="354">
        <v>0.12444521813413079</v>
      </c>
      <c r="P79" s="233">
        <v>1</v>
      </c>
      <c r="Q79" s="188"/>
    </row>
    <row r="80" spans="1:17" ht="15" customHeight="1" x14ac:dyDescent="0.25">
      <c r="A80" s="189">
        <v>77</v>
      </c>
      <c r="B80" s="188" t="s">
        <v>485</v>
      </c>
      <c r="C80" s="188" t="s">
        <v>968</v>
      </c>
      <c r="D80" s="188" t="s">
        <v>536</v>
      </c>
      <c r="E80" s="188" t="s">
        <v>1058</v>
      </c>
      <c r="F80" s="187" t="s">
        <v>1059</v>
      </c>
      <c r="G80" s="8">
        <v>432324101</v>
      </c>
      <c r="H80" s="8" t="s">
        <v>1059</v>
      </c>
      <c r="I80" s="232" t="s">
        <v>975</v>
      </c>
      <c r="J80" s="233" t="s">
        <v>918</v>
      </c>
      <c r="K80" s="4">
        <v>2.0511299999999997</v>
      </c>
      <c r="L80" s="4">
        <v>0.99310448299999987</v>
      </c>
      <c r="M80" s="4">
        <v>0</v>
      </c>
      <c r="N80" s="354">
        <v>0.51582567511566801</v>
      </c>
      <c r="O80" s="354">
        <v>0.51098393186682467</v>
      </c>
      <c r="P80" s="233">
        <v>1</v>
      </c>
      <c r="Q80" s="188"/>
    </row>
    <row r="81" spans="1:17" ht="15" customHeight="1" x14ac:dyDescent="0.25">
      <c r="A81" s="189">
        <v>78</v>
      </c>
      <c r="B81" s="188" t="s">
        <v>485</v>
      </c>
      <c r="C81" s="188" t="s">
        <v>968</v>
      </c>
      <c r="D81" s="188" t="s">
        <v>536</v>
      </c>
      <c r="E81" s="188" t="s">
        <v>1058</v>
      </c>
      <c r="F81" s="187" t="s">
        <v>1061</v>
      </c>
      <c r="G81" s="8">
        <v>432322205</v>
      </c>
      <c r="H81" s="8" t="s">
        <v>1062</v>
      </c>
      <c r="I81" s="232" t="s">
        <v>972</v>
      </c>
      <c r="J81" s="233" t="s">
        <v>918</v>
      </c>
      <c r="K81" s="4">
        <v>0.79660000000000031</v>
      </c>
      <c r="L81" s="4">
        <v>0.48419887364000003</v>
      </c>
      <c r="M81" s="4">
        <v>0</v>
      </c>
      <c r="N81" s="354">
        <v>0.39216812247049981</v>
      </c>
      <c r="O81" s="354">
        <v>0.38608980369520485</v>
      </c>
      <c r="P81" s="233">
        <v>1</v>
      </c>
      <c r="Q81" s="188"/>
    </row>
    <row r="82" spans="1:17" ht="15" customHeight="1" x14ac:dyDescent="0.25">
      <c r="A82" s="189">
        <v>79</v>
      </c>
      <c r="B82" s="188" t="s">
        <v>485</v>
      </c>
      <c r="C82" s="188" t="s">
        <v>968</v>
      </c>
      <c r="D82" s="188" t="s">
        <v>536</v>
      </c>
      <c r="E82" s="188" t="s">
        <v>1058</v>
      </c>
      <c r="F82" s="187" t="s">
        <v>1061</v>
      </c>
      <c r="G82" s="8">
        <v>432322203</v>
      </c>
      <c r="H82" s="8" t="s">
        <v>1063</v>
      </c>
      <c r="I82" s="232" t="s">
        <v>972</v>
      </c>
      <c r="J82" s="233" t="s">
        <v>918</v>
      </c>
      <c r="K82" s="4">
        <v>0.46779999999999999</v>
      </c>
      <c r="L82" s="4">
        <v>0.27625023700000007</v>
      </c>
      <c r="M82" s="4">
        <v>0</v>
      </c>
      <c r="N82" s="354">
        <v>0.40946935228730208</v>
      </c>
      <c r="O82" s="354">
        <v>0.40356404581017513</v>
      </c>
      <c r="P82" s="233">
        <v>1</v>
      </c>
      <c r="Q82" s="188"/>
    </row>
    <row r="83" spans="1:17" ht="15" customHeight="1" x14ac:dyDescent="0.25">
      <c r="A83" s="189">
        <v>80</v>
      </c>
      <c r="B83" s="188" t="s">
        <v>485</v>
      </c>
      <c r="C83" s="188" t="s">
        <v>968</v>
      </c>
      <c r="D83" s="188" t="s">
        <v>536</v>
      </c>
      <c r="E83" s="188" t="s">
        <v>1071</v>
      </c>
      <c r="F83" s="187" t="s">
        <v>1955</v>
      </c>
      <c r="G83" s="8">
        <v>432314304</v>
      </c>
      <c r="H83" s="8" t="s">
        <v>1956</v>
      </c>
      <c r="I83" s="232" t="s">
        <v>975</v>
      </c>
      <c r="J83" s="233" t="s">
        <v>918</v>
      </c>
      <c r="K83" s="4">
        <v>1.1075999999999999</v>
      </c>
      <c r="L83" s="4">
        <v>0.88827136099999993</v>
      </c>
      <c r="M83" s="4">
        <v>0</v>
      </c>
      <c r="N83" s="354">
        <v>0.19802152311303722</v>
      </c>
      <c r="O83" s="354">
        <v>0.19000173834416756</v>
      </c>
      <c r="P83" s="233">
        <v>1</v>
      </c>
      <c r="Q83" s="188"/>
    </row>
    <row r="84" spans="1:17" ht="15" customHeight="1" x14ac:dyDescent="0.25">
      <c r="A84" s="189">
        <v>81</v>
      </c>
      <c r="B84" s="188" t="s">
        <v>485</v>
      </c>
      <c r="C84" s="188" t="s">
        <v>968</v>
      </c>
      <c r="D84" s="188" t="s">
        <v>536</v>
      </c>
      <c r="E84" s="188" t="s">
        <v>1071</v>
      </c>
      <c r="F84" s="187" t="s">
        <v>1955</v>
      </c>
      <c r="G84" s="8">
        <v>432314301</v>
      </c>
      <c r="H84" s="8" t="s">
        <v>1649</v>
      </c>
      <c r="I84" s="232" t="s">
        <v>975</v>
      </c>
      <c r="J84" s="233" t="s">
        <v>918</v>
      </c>
      <c r="K84" s="4">
        <v>1.2841200000000002</v>
      </c>
      <c r="L84" s="4">
        <v>0.94848598200000001</v>
      </c>
      <c r="M84" s="4">
        <v>0</v>
      </c>
      <c r="N84" s="354">
        <v>0.26137278291748445</v>
      </c>
      <c r="O84" s="354">
        <v>0.25398651074665923</v>
      </c>
      <c r="P84" s="233">
        <v>1</v>
      </c>
      <c r="Q84" s="188"/>
    </row>
    <row r="85" spans="1:17" ht="15" customHeight="1" x14ac:dyDescent="0.25">
      <c r="A85" s="189">
        <v>82</v>
      </c>
      <c r="B85" s="188" t="s">
        <v>485</v>
      </c>
      <c r="C85" s="188" t="s">
        <v>968</v>
      </c>
      <c r="D85" s="188" t="s">
        <v>536</v>
      </c>
      <c r="E85" s="188" t="s">
        <v>1071</v>
      </c>
      <c r="F85" s="187" t="s">
        <v>1955</v>
      </c>
      <c r="G85" s="8">
        <v>432314302</v>
      </c>
      <c r="H85" s="8" t="s">
        <v>1651</v>
      </c>
      <c r="I85" s="232" t="s">
        <v>975</v>
      </c>
      <c r="J85" s="233" t="s">
        <v>918</v>
      </c>
      <c r="K85" s="4">
        <v>1.0653900000000003</v>
      </c>
      <c r="L85" s="4">
        <v>0.45402404200000002</v>
      </c>
      <c r="M85" s="4">
        <v>0</v>
      </c>
      <c r="N85" s="354">
        <v>0.57384240325139158</v>
      </c>
      <c r="O85" s="354">
        <v>0.56958082728390547</v>
      </c>
      <c r="P85" s="233">
        <v>1</v>
      </c>
      <c r="Q85" s="188"/>
    </row>
    <row r="86" spans="1:17" ht="15" customHeight="1" x14ac:dyDescent="0.25">
      <c r="A86" s="189">
        <v>83</v>
      </c>
      <c r="B86" s="188" t="s">
        <v>485</v>
      </c>
      <c r="C86" s="188" t="s">
        <v>968</v>
      </c>
      <c r="D86" s="188" t="s">
        <v>536</v>
      </c>
      <c r="E86" s="188" t="s">
        <v>1071</v>
      </c>
      <c r="F86" s="187" t="s">
        <v>1955</v>
      </c>
      <c r="G86" s="8">
        <v>432314303</v>
      </c>
      <c r="H86" s="8" t="s">
        <v>1957</v>
      </c>
      <c r="I86" s="232" t="s">
        <v>975</v>
      </c>
      <c r="J86" s="233" t="s">
        <v>918</v>
      </c>
      <c r="K86" s="4">
        <v>0.52322000000000002</v>
      </c>
      <c r="L86" s="4">
        <v>0.21644216199999999</v>
      </c>
      <c r="M86" s="4">
        <v>0</v>
      </c>
      <c r="N86" s="354">
        <v>0.5863266656473376</v>
      </c>
      <c r="O86" s="354">
        <v>0.58218993230381089</v>
      </c>
      <c r="P86" s="233">
        <v>1</v>
      </c>
      <c r="Q86" s="188"/>
    </row>
    <row r="87" spans="1:17" ht="15" customHeight="1" x14ac:dyDescent="0.25">
      <c r="A87" s="189">
        <v>84</v>
      </c>
      <c r="B87" s="188" t="s">
        <v>485</v>
      </c>
      <c r="C87" s="188" t="s">
        <v>968</v>
      </c>
      <c r="D87" s="188" t="s">
        <v>536</v>
      </c>
      <c r="E87" s="188" t="s">
        <v>1058</v>
      </c>
      <c r="F87" s="187" t="s">
        <v>1064</v>
      </c>
      <c r="G87" s="8">
        <v>432323401</v>
      </c>
      <c r="H87" s="8" t="s">
        <v>1065</v>
      </c>
      <c r="I87" s="232" t="s">
        <v>975</v>
      </c>
      <c r="J87" s="233" t="s">
        <v>918</v>
      </c>
      <c r="K87" s="4">
        <v>2.0675600000000003</v>
      </c>
      <c r="L87" s="4">
        <v>1.2991502229999998</v>
      </c>
      <c r="M87" s="4">
        <v>0</v>
      </c>
      <c r="N87" s="354">
        <v>0.37165053347907695</v>
      </c>
      <c r="O87" s="354">
        <v>0.36536703881386767</v>
      </c>
      <c r="P87" s="233">
        <v>1</v>
      </c>
      <c r="Q87" s="188"/>
    </row>
    <row r="88" spans="1:17" ht="15" customHeight="1" x14ac:dyDescent="0.25">
      <c r="A88" s="189">
        <v>85</v>
      </c>
      <c r="B88" s="188" t="s">
        <v>485</v>
      </c>
      <c r="C88" s="188" t="s">
        <v>968</v>
      </c>
      <c r="D88" s="188" t="s">
        <v>536</v>
      </c>
      <c r="E88" s="188" t="s">
        <v>1071</v>
      </c>
      <c r="F88" s="187" t="s">
        <v>1073</v>
      </c>
      <c r="G88" s="8">
        <v>432312402</v>
      </c>
      <c r="H88" s="8" t="s">
        <v>1655</v>
      </c>
      <c r="I88" s="232" t="s">
        <v>975</v>
      </c>
      <c r="J88" s="233" t="s">
        <v>918</v>
      </c>
      <c r="K88" s="4">
        <v>1.53678</v>
      </c>
      <c r="L88" s="4">
        <v>1.0687424137999999</v>
      </c>
      <c r="M88" s="4">
        <v>0</v>
      </c>
      <c r="N88" s="354">
        <v>0.30455731217220428</v>
      </c>
      <c r="O88" s="354">
        <v>0.29760288529392631</v>
      </c>
      <c r="P88" s="233">
        <v>1</v>
      </c>
      <c r="Q88" s="188"/>
    </row>
    <row r="89" spans="1:17" ht="15" customHeight="1" x14ac:dyDescent="0.25">
      <c r="A89" s="189">
        <v>86</v>
      </c>
      <c r="B89" s="188" t="s">
        <v>485</v>
      </c>
      <c r="C89" s="188" t="s">
        <v>968</v>
      </c>
      <c r="D89" s="188" t="s">
        <v>536</v>
      </c>
      <c r="E89" s="188" t="s">
        <v>1071</v>
      </c>
      <c r="F89" s="187" t="s">
        <v>1073</v>
      </c>
      <c r="G89" s="8">
        <v>432312401</v>
      </c>
      <c r="H89" s="8" t="s">
        <v>1076</v>
      </c>
      <c r="I89" s="232" t="s">
        <v>975</v>
      </c>
      <c r="J89" s="233" t="s">
        <v>918</v>
      </c>
      <c r="K89" s="4">
        <v>4.5860699999999994</v>
      </c>
      <c r="L89" s="4">
        <v>3.1057683434000003</v>
      </c>
      <c r="M89" s="4">
        <v>0</v>
      </c>
      <c r="N89" s="354">
        <v>0.32278217659128605</v>
      </c>
      <c r="O89" s="354">
        <v>0.3160099983571989</v>
      </c>
      <c r="P89" s="233">
        <v>1</v>
      </c>
      <c r="Q89" s="188"/>
    </row>
    <row r="90" spans="1:17" ht="15" customHeight="1" x14ac:dyDescent="0.25">
      <c r="A90" s="189">
        <v>87</v>
      </c>
      <c r="B90" s="188" t="s">
        <v>485</v>
      </c>
      <c r="C90" s="188" t="s">
        <v>968</v>
      </c>
      <c r="D90" s="188" t="s">
        <v>536</v>
      </c>
      <c r="E90" s="188" t="s">
        <v>1071</v>
      </c>
      <c r="F90" s="187" t="s">
        <v>1073</v>
      </c>
      <c r="G90" s="8">
        <v>432312404</v>
      </c>
      <c r="H90" s="8" t="s">
        <v>1074</v>
      </c>
      <c r="I90" s="232" t="s">
        <v>975</v>
      </c>
      <c r="J90" s="233" t="s">
        <v>918</v>
      </c>
      <c r="K90" s="4">
        <v>1.7055400000000001</v>
      </c>
      <c r="L90" s="4">
        <v>0.80056579399999994</v>
      </c>
      <c r="M90" s="4">
        <v>0</v>
      </c>
      <c r="N90" s="354">
        <v>0.53060860841727553</v>
      </c>
      <c r="O90" s="354">
        <v>0.52591469450144834</v>
      </c>
      <c r="P90" s="233">
        <v>1</v>
      </c>
      <c r="Q90" s="188"/>
    </row>
    <row r="91" spans="1:17" ht="15" customHeight="1" x14ac:dyDescent="0.25">
      <c r="A91" s="189">
        <v>88</v>
      </c>
      <c r="B91" s="188" t="s">
        <v>485</v>
      </c>
      <c r="C91" s="188" t="s">
        <v>968</v>
      </c>
      <c r="D91" s="188" t="s">
        <v>536</v>
      </c>
      <c r="E91" s="188" t="s">
        <v>1071</v>
      </c>
      <c r="F91" s="187" t="s">
        <v>1073</v>
      </c>
      <c r="G91" s="8">
        <v>432312403</v>
      </c>
      <c r="H91" s="8" t="s">
        <v>1075</v>
      </c>
      <c r="I91" s="232" t="s">
        <v>975</v>
      </c>
      <c r="J91" s="233" t="s">
        <v>918</v>
      </c>
      <c r="K91" s="4">
        <v>1.6942499999999996</v>
      </c>
      <c r="L91" s="4">
        <v>0.99596111700000023</v>
      </c>
      <c r="M91" s="4">
        <v>0</v>
      </c>
      <c r="N91" s="354">
        <v>0.41215221071270447</v>
      </c>
      <c r="O91" s="354">
        <v>0.40627373281983148</v>
      </c>
      <c r="P91" s="233">
        <v>1</v>
      </c>
      <c r="Q91" s="188"/>
    </row>
    <row r="92" spans="1:17" ht="15" customHeight="1" x14ac:dyDescent="0.25">
      <c r="A92" s="189">
        <v>89</v>
      </c>
      <c r="B92" s="188" t="s">
        <v>485</v>
      </c>
      <c r="C92" s="188" t="s">
        <v>968</v>
      </c>
      <c r="D92" s="188" t="s">
        <v>536</v>
      </c>
      <c r="E92" s="188" t="s">
        <v>1058</v>
      </c>
      <c r="F92" s="187" t="s">
        <v>1067</v>
      </c>
      <c r="G92" s="8">
        <v>432321506</v>
      </c>
      <c r="H92" s="8" t="s">
        <v>1069</v>
      </c>
      <c r="I92" s="232" t="s">
        <v>975</v>
      </c>
      <c r="J92" s="233" t="s">
        <v>918</v>
      </c>
      <c r="K92" s="4">
        <v>1.3932</v>
      </c>
      <c r="L92" s="4">
        <v>0.57471539900000002</v>
      </c>
      <c r="M92" s="4">
        <v>0</v>
      </c>
      <c r="N92" s="354">
        <v>0.58748535816824576</v>
      </c>
      <c r="O92" s="354">
        <v>0.58336021174992814</v>
      </c>
      <c r="P92" s="233">
        <v>1</v>
      </c>
      <c r="Q92" s="188"/>
    </row>
    <row r="93" spans="1:17" ht="15" customHeight="1" x14ac:dyDescent="0.25">
      <c r="A93" s="189">
        <v>90</v>
      </c>
      <c r="B93" s="188" t="s">
        <v>485</v>
      </c>
      <c r="C93" s="188" t="s">
        <v>968</v>
      </c>
      <c r="D93" s="188" t="s">
        <v>536</v>
      </c>
      <c r="E93" s="188" t="s">
        <v>1058</v>
      </c>
      <c r="F93" s="187" t="s">
        <v>1067</v>
      </c>
      <c r="G93" s="8">
        <v>432321504</v>
      </c>
      <c r="H93" s="8" t="s">
        <v>1067</v>
      </c>
      <c r="I93" s="232" t="s">
        <v>975</v>
      </c>
      <c r="J93" s="233" t="s">
        <v>918</v>
      </c>
      <c r="K93" s="4">
        <v>0.35720000000000007</v>
      </c>
      <c r="L93" s="4">
        <v>0.239212288</v>
      </c>
      <c r="M93" s="4">
        <v>0</v>
      </c>
      <c r="N93" s="354">
        <v>0.33031274356103035</v>
      </c>
      <c r="O93" s="354">
        <v>0.32361587099664069</v>
      </c>
      <c r="P93" s="233">
        <v>1</v>
      </c>
      <c r="Q93" s="188"/>
    </row>
    <row r="94" spans="1:17" ht="15" customHeight="1" x14ac:dyDescent="0.25">
      <c r="A94" s="189">
        <v>91</v>
      </c>
      <c r="B94" s="188" t="s">
        <v>485</v>
      </c>
      <c r="C94" s="188" t="s">
        <v>968</v>
      </c>
      <c r="D94" s="188" t="s">
        <v>536</v>
      </c>
      <c r="E94" s="188" t="s">
        <v>1071</v>
      </c>
      <c r="F94" s="187" t="s">
        <v>1077</v>
      </c>
      <c r="G94" s="8">
        <v>432313501</v>
      </c>
      <c r="H94" s="8" t="s">
        <v>1078</v>
      </c>
      <c r="I94" s="232" t="s">
        <v>972</v>
      </c>
      <c r="J94" s="233" t="s">
        <v>918</v>
      </c>
      <c r="K94" s="4">
        <v>1.1434899999999999</v>
      </c>
      <c r="L94" s="4">
        <v>0.65700855499999999</v>
      </c>
      <c r="M94" s="4">
        <v>0</v>
      </c>
      <c r="N94" s="354">
        <v>0.42543567936755022</v>
      </c>
      <c r="O94" s="354">
        <v>0.41969003616122569</v>
      </c>
      <c r="P94" s="233">
        <v>1</v>
      </c>
      <c r="Q94" s="188"/>
    </row>
    <row r="95" spans="1:17" ht="15" customHeight="1" x14ac:dyDescent="0.25">
      <c r="A95" s="189">
        <v>92</v>
      </c>
      <c r="B95" s="188" t="s">
        <v>485</v>
      </c>
      <c r="C95" s="188" t="s">
        <v>968</v>
      </c>
      <c r="D95" s="188" t="s">
        <v>536</v>
      </c>
      <c r="E95" s="188" t="s">
        <v>1071</v>
      </c>
      <c r="F95" s="187" t="s">
        <v>1077</v>
      </c>
      <c r="G95" s="8">
        <v>432313503</v>
      </c>
      <c r="H95" s="8" t="s">
        <v>1079</v>
      </c>
      <c r="I95" s="232" t="s">
        <v>972</v>
      </c>
      <c r="J95" s="233" t="s">
        <v>918</v>
      </c>
      <c r="K95" s="4">
        <v>1.5522599999999998</v>
      </c>
      <c r="L95" s="4">
        <v>1.0934155339999998</v>
      </c>
      <c r="M95" s="4">
        <v>0</v>
      </c>
      <c r="N95" s="354">
        <v>0.29559768724311652</v>
      </c>
      <c r="O95" s="354">
        <v>0.28855366411554773</v>
      </c>
      <c r="P95" s="233">
        <v>1</v>
      </c>
      <c r="Q95" s="188"/>
    </row>
    <row r="96" spans="1:17" ht="15" customHeight="1" x14ac:dyDescent="0.25">
      <c r="A96" s="189">
        <v>93</v>
      </c>
      <c r="B96" s="188" t="s">
        <v>485</v>
      </c>
      <c r="C96" s="188" t="s">
        <v>968</v>
      </c>
      <c r="D96" s="188" t="s">
        <v>536</v>
      </c>
      <c r="E96" s="188" t="s">
        <v>1071</v>
      </c>
      <c r="F96" s="187" t="s">
        <v>1077</v>
      </c>
      <c r="G96" s="8">
        <v>432313502</v>
      </c>
      <c r="H96" s="8" t="s">
        <v>1958</v>
      </c>
      <c r="I96" s="232" t="s">
        <v>972</v>
      </c>
      <c r="J96" s="233" t="s">
        <v>918</v>
      </c>
      <c r="K96" s="4">
        <v>1.4925200000000001</v>
      </c>
      <c r="L96" s="4">
        <v>0.627324997</v>
      </c>
      <c r="M96" s="4">
        <v>0</v>
      </c>
      <c r="N96" s="354">
        <v>0.57968737638356604</v>
      </c>
      <c r="O96" s="354">
        <v>0.57548425014740168</v>
      </c>
      <c r="P96" s="233">
        <v>1</v>
      </c>
      <c r="Q96" s="188"/>
    </row>
    <row r="97" spans="1:17" ht="15" customHeight="1" x14ac:dyDescent="0.25">
      <c r="A97" s="189">
        <v>94</v>
      </c>
      <c r="B97" s="188" t="s">
        <v>485</v>
      </c>
      <c r="C97" s="188" t="s">
        <v>968</v>
      </c>
      <c r="D97" s="188" t="s">
        <v>536</v>
      </c>
      <c r="E97" s="188" t="s">
        <v>1071</v>
      </c>
      <c r="F97" s="187" t="s">
        <v>1959</v>
      </c>
      <c r="G97" s="8">
        <v>432314201</v>
      </c>
      <c r="H97" s="8" t="s">
        <v>1960</v>
      </c>
      <c r="I97" s="232" t="s">
        <v>972</v>
      </c>
      <c r="J97" s="233" t="s">
        <v>918</v>
      </c>
      <c r="K97" s="4">
        <v>0.90137</v>
      </c>
      <c r="L97" s="4">
        <v>0.78927762000000001</v>
      </c>
      <c r="M97" s="4">
        <v>0</v>
      </c>
      <c r="N97" s="354">
        <v>0.12435778869942415</v>
      </c>
      <c r="O97" s="354">
        <v>0.1156013665864184</v>
      </c>
      <c r="P97" s="233">
        <v>1</v>
      </c>
      <c r="Q97" s="188"/>
    </row>
    <row r="98" spans="1:17" ht="15" customHeight="1" x14ac:dyDescent="0.25">
      <c r="A98" s="189">
        <v>95</v>
      </c>
      <c r="B98" s="188" t="s">
        <v>485</v>
      </c>
      <c r="C98" s="188" t="s">
        <v>968</v>
      </c>
      <c r="D98" s="188" t="s">
        <v>548</v>
      </c>
      <c r="E98" s="188" t="s">
        <v>1096</v>
      </c>
      <c r="F98" s="187" t="s">
        <v>1097</v>
      </c>
      <c r="G98" s="8">
        <v>432532101</v>
      </c>
      <c r="H98" s="8" t="s">
        <v>1098</v>
      </c>
      <c r="I98" s="232" t="s">
        <v>972</v>
      </c>
      <c r="J98" s="233" t="s">
        <v>918</v>
      </c>
      <c r="K98" s="4">
        <v>0.61955999999999967</v>
      </c>
      <c r="L98" s="4">
        <v>0.46405059999999998</v>
      </c>
      <c r="M98" s="4">
        <v>0</v>
      </c>
      <c r="N98" s="354">
        <v>0.25099974175221085</v>
      </c>
      <c r="O98" s="354">
        <v>0.24350973916973295</v>
      </c>
      <c r="P98" s="233">
        <v>1</v>
      </c>
      <c r="Q98" s="188"/>
    </row>
    <row r="99" spans="1:17" ht="15" customHeight="1" x14ac:dyDescent="0.25">
      <c r="A99" s="189">
        <v>96</v>
      </c>
      <c r="B99" s="188" t="s">
        <v>485</v>
      </c>
      <c r="C99" s="188" t="s">
        <v>968</v>
      </c>
      <c r="D99" s="188" t="s">
        <v>548</v>
      </c>
      <c r="E99" s="188" t="s">
        <v>1096</v>
      </c>
      <c r="F99" s="187" t="s">
        <v>1097</v>
      </c>
      <c r="G99" s="8">
        <v>432532104</v>
      </c>
      <c r="H99" s="8" t="s">
        <v>1100</v>
      </c>
      <c r="I99" s="232" t="s">
        <v>972</v>
      </c>
      <c r="J99" s="233" t="s">
        <v>918</v>
      </c>
      <c r="K99" s="4">
        <v>0.3854799999999996</v>
      </c>
      <c r="L99" s="4">
        <v>0.15891094099999997</v>
      </c>
      <c r="M99" s="4">
        <v>0</v>
      </c>
      <c r="N99" s="354">
        <v>0.58775827280273907</v>
      </c>
      <c r="O99" s="354">
        <v>0.58363585553076647</v>
      </c>
      <c r="P99" s="233">
        <v>1</v>
      </c>
      <c r="Q99" s="188"/>
    </row>
    <row r="100" spans="1:17" ht="15" customHeight="1" x14ac:dyDescent="0.25">
      <c r="A100" s="189">
        <v>97</v>
      </c>
      <c r="B100" s="188" t="s">
        <v>485</v>
      </c>
      <c r="C100" s="188" t="s">
        <v>968</v>
      </c>
      <c r="D100" s="188" t="s">
        <v>548</v>
      </c>
      <c r="E100" s="188" t="s">
        <v>1106</v>
      </c>
      <c r="F100" s="187" t="s">
        <v>1104</v>
      </c>
      <c r="G100" s="8">
        <v>432513102</v>
      </c>
      <c r="H100" s="8" t="s">
        <v>1107</v>
      </c>
      <c r="I100" s="232" t="s">
        <v>972</v>
      </c>
      <c r="J100" s="233" t="s">
        <v>918</v>
      </c>
      <c r="K100" s="4">
        <v>1.0129500000000002</v>
      </c>
      <c r="L100" s="4">
        <v>0.433656341</v>
      </c>
      <c r="M100" s="4">
        <v>0</v>
      </c>
      <c r="N100" s="354">
        <v>0.57188771311515874</v>
      </c>
      <c r="O100" s="354">
        <v>0.56760659024631033</v>
      </c>
      <c r="P100" s="233">
        <v>1</v>
      </c>
      <c r="Q100" s="188"/>
    </row>
    <row r="101" spans="1:17" ht="15" customHeight="1" x14ac:dyDescent="0.25">
      <c r="A101" s="189">
        <v>98</v>
      </c>
      <c r="B101" s="188" t="s">
        <v>485</v>
      </c>
      <c r="C101" s="188" t="s">
        <v>968</v>
      </c>
      <c r="D101" s="188" t="s">
        <v>548</v>
      </c>
      <c r="E101" s="188" t="s">
        <v>1080</v>
      </c>
      <c r="F101" s="187" t="s">
        <v>1081</v>
      </c>
      <c r="G101" s="8">
        <v>432521102</v>
      </c>
      <c r="H101" s="8" t="s">
        <v>1082</v>
      </c>
      <c r="I101" s="232" t="s">
        <v>972</v>
      </c>
      <c r="J101" s="233" t="s">
        <v>918</v>
      </c>
      <c r="K101" s="4">
        <v>0.52303999999999995</v>
      </c>
      <c r="L101" s="4">
        <v>0.37724257299999997</v>
      </c>
      <c r="M101" s="4">
        <v>0</v>
      </c>
      <c r="N101" s="354">
        <v>0.27875005162129085</v>
      </c>
      <c r="O101" s="354">
        <v>0.27153755213750375</v>
      </c>
      <c r="P101" s="233">
        <v>1</v>
      </c>
      <c r="Q101" s="188"/>
    </row>
    <row r="102" spans="1:17" ht="15" customHeight="1" x14ac:dyDescent="0.25">
      <c r="A102" s="189">
        <v>99</v>
      </c>
      <c r="B102" s="188" t="s">
        <v>485</v>
      </c>
      <c r="C102" s="188" t="s">
        <v>968</v>
      </c>
      <c r="D102" s="188" t="s">
        <v>548</v>
      </c>
      <c r="E102" s="188" t="s">
        <v>1088</v>
      </c>
      <c r="F102" s="187" t="s">
        <v>1089</v>
      </c>
      <c r="G102" s="8">
        <v>432542201</v>
      </c>
      <c r="H102" s="8" t="s">
        <v>1090</v>
      </c>
      <c r="I102" s="232" t="s">
        <v>972</v>
      </c>
      <c r="J102" s="233" t="s">
        <v>918</v>
      </c>
      <c r="K102" s="4">
        <v>0.72903999999999969</v>
      </c>
      <c r="L102" s="4">
        <v>0.30994079500000005</v>
      </c>
      <c r="M102" s="4">
        <v>0</v>
      </c>
      <c r="N102" s="354">
        <v>0.57486448617359787</v>
      </c>
      <c r="O102" s="354">
        <v>0.57061313103533384</v>
      </c>
      <c r="P102" s="233">
        <v>1</v>
      </c>
      <c r="Q102" s="188"/>
    </row>
    <row r="103" spans="1:17" ht="15" customHeight="1" x14ac:dyDescent="0.25">
      <c r="A103" s="189">
        <v>100</v>
      </c>
      <c r="B103" s="188" t="s">
        <v>485</v>
      </c>
      <c r="C103" s="188" t="s">
        <v>968</v>
      </c>
      <c r="D103" s="188" t="s">
        <v>548</v>
      </c>
      <c r="E103" s="188" t="s">
        <v>1088</v>
      </c>
      <c r="F103" s="187" t="s">
        <v>1089</v>
      </c>
      <c r="G103" s="8">
        <v>432542203</v>
      </c>
      <c r="H103" s="8" t="s">
        <v>1089</v>
      </c>
      <c r="I103" s="232" t="s">
        <v>972</v>
      </c>
      <c r="J103" s="233" t="s">
        <v>918</v>
      </c>
      <c r="K103" s="4">
        <v>0.85319999999999996</v>
      </c>
      <c r="L103" s="4">
        <v>0.37398194699999998</v>
      </c>
      <c r="M103" s="4">
        <v>0</v>
      </c>
      <c r="N103" s="354">
        <v>0.56167141701828416</v>
      </c>
      <c r="O103" s="354">
        <v>0.55728813118846698</v>
      </c>
      <c r="P103" s="233">
        <v>1</v>
      </c>
      <c r="Q103" s="188"/>
    </row>
    <row r="104" spans="1:17" ht="15" customHeight="1" x14ac:dyDescent="0.25">
      <c r="A104" s="189">
        <v>101</v>
      </c>
      <c r="B104" s="188" t="s">
        <v>485</v>
      </c>
      <c r="C104" s="188" t="s">
        <v>968</v>
      </c>
      <c r="D104" s="188" t="s">
        <v>548</v>
      </c>
      <c r="E104" s="188" t="s">
        <v>1088</v>
      </c>
      <c r="F104" s="187" t="s">
        <v>1091</v>
      </c>
      <c r="G104" s="8">
        <v>432543301</v>
      </c>
      <c r="H104" s="8" t="s">
        <v>1092</v>
      </c>
      <c r="I104" s="232" t="s">
        <v>972</v>
      </c>
      <c r="J104" s="233" t="s">
        <v>918</v>
      </c>
      <c r="K104" s="4">
        <v>1.1743800000000002</v>
      </c>
      <c r="L104" s="4">
        <v>0.77146379000000009</v>
      </c>
      <c r="M104" s="4">
        <v>0</v>
      </c>
      <c r="N104" s="354">
        <v>0.34308844666973215</v>
      </c>
      <c r="O104" s="354">
        <v>0.33651933113642951</v>
      </c>
      <c r="P104" s="233">
        <v>1</v>
      </c>
      <c r="Q104" s="188"/>
    </row>
    <row r="105" spans="1:17" ht="15" customHeight="1" x14ac:dyDescent="0.25">
      <c r="A105" s="189">
        <v>102</v>
      </c>
      <c r="B105" s="188" t="s">
        <v>485</v>
      </c>
      <c r="C105" s="188" t="s">
        <v>968</v>
      </c>
      <c r="D105" s="188" t="s">
        <v>548</v>
      </c>
      <c r="E105" s="188" t="s">
        <v>1080</v>
      </c>
      <c r="F105" s="187" t="s">
        <v>1085</v>
      </c>
      <c r="G105" s="8">
        <v>432522303</v>
      </c>
      <c r="H105" s="8" t="s">
        <v>1085</v>
      </c>
      <c r="I105" s="232" t="s">
        <v>972</v>
      </c>
      <c r="J105" s="233" t="s">
        <v>918</v>
      </c>
      <c r="K105" s="4">
        <v>0.94074000000000035</v>
      </c>
      <c r="L105" s="4">
        <v>0.50526416200000002</v>
      </c>
      <c r="M105" s="4">
        <v>0</v>
      </c>
      <c r="N105" s="354">
        <v>0.46290775134468631</v>
      </c>
      <c r="O105" s="354">
        <v>0.45753682885813318</v>
      </c>
      <c r="P105" s="233">
        <v>1</v>
      </c>
      <c r="Q105" s="188"/>
    </row>
    <row r="106" spans="1:17" ht="15" customHeight="1" x14ac:dyDescent="0.25">
      <c r="A106" s="189">
        <v>103</v>
      </c>
      <c r="B106" s="188" t="s">
        <v>485</v>
      </c>
      <c r="C106" s="188" t="s">
        <v>968</v>
      </c>
      <c r="D106" s="188" t="s">
        <v>548</v>
      </c>
      <c r="E106" s="188" t="s">
        <v>1080</v>
      </c>
      <c r="F106" s="187" t="s">
        <v>1085</v>
      </c>
      <c r="G106" s="8">
        <v>432522301</v>
      </c>
      <c r="H106" s="8" t="s">
        <v>1961</v>
      </c>
      <c r="I106" s="232" t="s">
        <v>972</v>
      </c>
      <c r="J106" s="233" t="s">
        <v>918</v>
      </c>
      <c r="K106" s="4">
        <v>0.71484000000000014</v>
      </c>
      <c r="L106" s="4">
        <v>0.47634908500000006</v>
      </c>
      <c r="M106" s="4">
        <v>0</v>
      </c>
      <c r="N106" s="354">
        <v>0.33362838537295059</v>
      </c>
      <c r="O106" s="354">
        <v>0.3269646692266801</v>
      </c>
      <c r="P106" s="233">
        <v>1</v>
      </c>
      <c r="Q106" s="188"/>
    </row>
    <row r="107" spans="1:17" ht="15" customHeight="1" x14ac:dyDescent="0.25">
      <c r="A107" s="189">
        <v>104</v>
      </c>
      <c r="B107" s="188" t="s">
        <v>485</v>
      </c>
      <c r="C107" s="188" t="s">
        <v>968</v>
      </c>
      <c r="D107" s="188" t="s">
        <v>548</v>
      </c>
      <c r="E107" s="188" t="s">
        <v>1106</v>
      </c>
      <c r="F107" s="187" t="s">
        <v>1108</v>
      </c>
      <c r="G107" s="8">
        <v>432512201</v>
      </c>
      <c r="H107" s="8" t="s">
        <v>1109</v>
      </c>
      <c r="I107" s="232" t="s">
        <v>972</v>
      </c>
      <c r="J107" s="233" t="s">
        <v>918</v>
      </c>
      <c r="K107" s="4">
        <v>0.68580000000000019</v>
      </c>
      <c r="L107" s="4">
        <v>0.34451543599999984</v>
      </c>
      <c r="M107" s="4">
        <v>0</v>
      </c>
      <c r="N107" s="354">
        <v>0.49764445027704907</v>
      </c>
      <c r="O107" s="354">
        <v>0.49262089477981952</v>
      </c>
      <c r="P107" s="233">
        <v>1</v>
      </c>
      <c r="Q107" s="188"/>
    </row>
    <row r="108" spans="1:17" ht="15" customHeight="1" x14ac:dyDescent="0.25">
      <c r="A108" s="189">
        <v>105</v>
      </c>
      <c r="B108" s="188" t="s">
        <v>485</v>
      </c>
      <c r="C108" s="188" t="s">
        <v>968</v>
      </c>
      <c r="D108" s="188" t="s">
        <v>548</v>
      </c>
      <c r="E108" s="188" t="s">
        <v>1096</v>
      </c>
      <c r="F108" s="187" t="s">
        <v>1962</v>
      </c>
      <c r="G108" s="8">
        <v>432531203</v>
      </c>
      <c r="H108" s="8" t="s">
        <v>1663</v>
      </c>
      <c r="I108" s="232" t="s">
        <v>972</v>
      </c>
      <c r="J108" s="233" t="s">
        <v>918</v>
      </c>
      <c r="K108" s="4">
        <v>0.36580000000000024</v>
      </c>
      <c r="L108" s="4">
        <v>0.26896152100000004</v>
      </c>
      <c r="M108" s="4">
        <v>0</v>
      </c>
      <c r="N108" s="354">
        <v>0.26473066976489923</v>
      </c>
      <c r="O108" s="354">
        <v>0.25737797646254823</v>
      </c>
      <c r="P108" s="233">
        <v>1</v>
      </c>
      <c r="Q108" s="188"/>
    </row>
    <row r="109" spans="1:17" ht="15" customHeight="1" x14ac:dyDescent="0.25">
      <c r="A109" s="189">
        <v>106</v>
      </c>
      <c r="B109" s="188" t="s">
        <v>485</v>
      </c>
      <c r="C109" s="188" t="s">
        <v>968</v>
      </c>
      <c r="D109" s="188" t="s">
        <v>548</v>
      </c>
      <c r="E109" s="188" t="s">
        <v>1096</v>
      </c>
      <c r="F109" s="187" t="s">
        <v>1962</v>
      </c>
      <c r="G109" s="8">
        <v>432531202</v>
      </c>
      <c r="H109" s="8" t="s">
        <v>1963</v>
      </c>
      <c r="I109" s="232" t="s">
        <v>972</v>
      </c>
      <c r="J109" s="233" t="s">
        <v>918</v>
      </c>
      <c r="K109" s="4">
        <v>0.22687999999999997</v>
      </c>
      <c r="L109" s="4">
        <v>0.15567343</v>
      </c>
      <c r="M109" s="4">
        <v>0</v>
      </c>
      <c r="N109" s="354">
        <v>0.31385124294781375</v>
      </c>
      <c r="O109" s="354">
        <v>0.3069897553772919</v>
      </c>
      <c r="P109" s="233">
        <v>1</v>
      </c>
      <c r="Q109" s="188"/>
    </row>
    <row r="110" spans="1:17" ht="15" customHeight="1" x14ac:dyDescent="0.25">
      <c r="A110" s="189">
        <v>107</v>
      </c>
      <c r="B110" s="188" t="s">
        <v>485</v>
      </c>
      <c r="C110" s="188" t="s">
        <v>968</v>
      </c>
      <c r="D110" s="188" t="s">
        <v>548</v>
      </c>
      <c r="E110" s="188" t="s">
        <v>1106</v>
      </c>
      <c r="F110" s="187" t="s">
        <v>1964</v>
      </c>
      <c r="G110" s="8">
        <v>432511303</v>
      </c>
      <c r="H110" s="8" t="s">
        <v>1820</v>
      </c>
      <c r="I110" s="232" t="s">
        <v>972</v>
      </c>
      <c r="J110" s="233" t="s">
        <v>918</v>
      </c>
      <c r="K110" s="4">
        <v>1.2531200000000007</v>
      </c>
      <c r="L110" s="4">
        <v>0.76969203799999997</v>
      </c>
      <c r="M110" s="4">
        <v>0</v>
      </c>
      <c r="N110" s="354">
        <v>0.38577946405771235</v>
      </c>
      <c r="O110" s="354">
        <v>0.37963725869828946</v>
      </c>
      <c r="P110" s="233">
        <v>1</v>
      </c>
      <c r="Q110" s="188"/>
    </row>
    <row r="111" spans="1:17" ht="15" customHeight="1" x14ac:dyDescent="0.25">
      <c r="A111" s="189">
        <v>108</v>
      </c>
      <c r="B111" s="188" t="s">
        <v>485</v>
      </c>
      <c r="C111" s="188" t="s">
        <v>968</v>
      </c>
      <c r="D111" s="188" t="s">
        <v>548</v>
      </c>
      <c r="E111" s="188" t="s">
        <v>1106</v>
      </c>
      <c r="F111" s="187" t="s">
        <v>1964</v>
      </c>
      <c r="G111" s="8">
        <v>432511302</v>
      </c>
      <c r="H111" s="8" t="s">
        <v>1965</v>
      </c>
      <c r="I111" s="232" t="s">
        <v>972</v>
      </c>
      <c r="J111" s="233" t="s">
        <v>918</v>
      </c>
      <c r="K111" s="4">
        <v>0.17836499999999986</v>
      </c>
      <c r="L111" s="4">
        <v>0.137061614</v>
      </c>
      <c r="M111" s="4">
        <v>0</v>
      </c>
      <c r="N111" s="354">
        <v>0.23156665265046328</v>
      </c>
      <c r="O111" s="354">
        <v>0.22388231917696788</v>
      </c>
      <c r="P111" s="233">
        <v>1</v>
      </c>
      <c r="Q111" s="188"/>
    </row>
    <row r="112" spans="1:17" ht="15" customHeight="1" x14ac:dyDescent="0.25">
      <c r="A112" s="189">
        <v>109</v>
      </c>
      <c r="B112" s="188" t="s">
        <v>485</v>
      </c>
      <c r="C112" s="188" t="s">
        <v>968</v>
      </c>
      <c r="D112" s="188" t="s">
        <v>548</v>
      </c>
      <c r="E112" s="188" t="s">
        <v>1106</v>
      </c>
      <c r="F112" s="187" t="s">
        <v>1964</v>
      </c>
      <c r="G112" s="8">
        <v>432511301</v>
      </c>
      <c r="H112" s="8" t="s">
        <v>1966</v>
      </c>
      <c r="I112" s="232" t="s">
        <v>972</v>
      </c>
      <c r="J112" s="233" t="s">
        <v>918</v>
      </c>
      <c r="K112" s="4">
        <v>0.27304000000000012</v>
      </c>
      <c r="L112" s="4">
        <v>0.23088855000000003</v>
      </c>
      <c r="M112" s="4">
        <v>0</v>
      </c>
      <c r="N112" s="354">
        <v>0.15437829622033428</v>
      </c>
      <c r="O112" s="354">
        <v>0.14592207918253763</v>
      </c>
      <c r="P112" s="233">
        <v>1</v>
      </c>
      <c r="Q112" s="188"/>
    </row>
    <row r="113" spans="1:17" ht="15" customHeight="1" x14ac:dyDescent="0.25">
      <c r="A113" s="189">
        <v>110</v>
      </c>
      <c r="B113" s="188" t="s">
        <v>485</v>
      </c>
      <c r="C113" s="188" t="s">
        <v>968</v>
      </c>
      <c r="D113" s="188" t="s">
        <v>548</v>
      </c>
      <c r="E113" s="188" t="s">
        <v>1088</v>
      </c>
      <c r="F113" s="187" t="s">
        <v>1967</v>
      </c>
      <c r="G113" s="8">
        <v>432541403</v>
      </c>
      <c r="H113" s="8" t="s">
        <v>1968</v>
      </c>
      <c r="I113" s="232" t="s">
        <v>972</v>
      </c>
      <c r="J113" s="233" t="s">
        <v>918</v>
      </c>
      <c r="K113" s="4">
        <v>0.51078000000000001</v>
      </c>
      <c r="L113" s="4">
        <v>0.29314617200000004</v>
      </c>
      <c r="M113" s="4">
        <v>0</v>
      </c>
      <c r="N113" s="354">
        <v>0.42608134226085592</v>
      </c>
      <c r="O113" s="354">
        <v>0.42034215568346445</v>
      </c>
      <c r="P113" s="233">
        <v>1</v>
      </c>
      <c r="Q113" s="188"/>
    </row>
    <row r="114" spans="1:17" ht="15" customHeight="1" x14ac:dyDescent="0.25">
      <c r="A114" s="189">
        <v>111</v>
      </c>
      <c r="B114" s="188" t="s">
        <v>485</v>
      </c>
      <c r="C114" s="188" t="s">
        <v>968</v>
      </c>
      <c r="D114" s="188" t="s">
        <v>548</v>
      </c>
      <c r="E114" s="188" t="s">
        <v>1088</v>
      </c>
      <c r="F114" s="187" t="s">
        <v>1967</v>
      </c>
      <c r="G114" s="8">
        <v>432541404</v>
      </c>
      <c r="H114" s="8" t="s">
        <v>1969</v>
      </c>
      <c r="I114" s="232" t="s">
        <v>972</v>
      </c>
      <c r="J114" s="233" t="s">
        <v>918</v>
      </c>
      <c r="K114" s="4">
        <v>0.35063999999999995</v>
      </c>
      <c r="L114" s="4">
        <v>0.193113803</v>
      </c>
      <c r="M114" s="4">
        <v>0</v>
      </c>
      <c r="N114" s="354">
        <v>0.44925335671914202</v>
      </c>
      <c r="O114" s="354">
        <v>0.44374589028633338</v>
      </c>
      <c r="P114" s="233">
        <v>1</v>
      </c>
      <c r="Q114" s="188"/>
    </row>
    <row r="115" spans="1:17" ht="15" customHeight="1" x14ac:dyDescent="0.25">
      <c r="A115" s="189">
        <v>112</v>
      </c>
      <c r="B115" s="188" t="s">
        <v>485</v>
      </c>
      <c r="C115" s="188" t="s">
        <v>968</v>
      </c>
      <c r="D115" s="188" t="s">
        <v>548</v>
      </c>
      <c r="E115" s="188" t="s">
        <v>1080</v>
      </c>
      <c r="F115" s="187" t="s">
        <v>1086</v>
      </c>
      <c r="G115" s="8">
        <v>432523503</v>
      </c>
      <c r="H115" s="8" t="s">
        <v>1086</v>
      </c>
      <c r="I115" s="232" t="s">
        <v>972</v>
      </c>
      <c r="J115" s="233" t="s">
        <v>918</v>
      </c>
      <c r="K115" s="4">
        <v>0.91004000000000029</v>
      </c>
      <c r="L115" s="4">
        <v>0.79385174100000011</v>
      </c>
      <c r="M115" s="4">
        <v>0</v>
      </c>
      <c r="N115" s="354">
        <v>0.12767379345962826</v>
      </c>
      <c r="O115" s="354">
        <v>0.11895053139422451</v>
      </c>
      <c r="P115" s="233">
        <v>1</v>
      </c>
      <c r="Q115" s="188"/>
    </row>
    <row r="116" spans="1:17" ht="15" customHeight="1" x14ac:dyDescent="0.25">
      <c r="A116" s="189">
        <v>113</v>
      </c>
      <c r="B116" s="188" t="s">
        <v>485</v>
      </c>
      <c r="C116" s="188" t="s">
        <v>968</v>
      </c>
      <c r="D116" s="188" t="s">
        <v>548</v>
      </c>
      <c r="E116" s="188" t="s">
        <v>1080</v>
      </c>
      <c r="F116" s="187" t="s">
        <v>1086</v>
      </c>
      <c r="G116" s="8">
        <v>432523502</v>
      </c>
      <c r="H116" s="8" t="s">
        <v>1087</v>
      </c>
      <c r="I116" s="232" t="s">
        <v>972</v>
      </c>
      <c r="J116" s="233" t="s">
        <v>918</v>
      </c>
      <c r="K116" s="4">
        <v>1.0469200000000001</v>
      </c>
      <c r="L116" s="4">
        <v>0.57072900399999993</v>
      </c>
      <c r="M116" s="4">
        <v>0</v>
      </c>
      <c r="N116" s="354">
        <v>0.45484945936652288</v>
      </c>
      <c r="O116" s="354">
        <v>0.44939795396018811</v>
      </c>
      <c r="P116" s="233">
        <v>1</v>
      </c>
      <c r="Q116" s="188"/>
    </row>
    <row r="117" spans="1:17" ht="15" customHeight="1" x14ac:dyDescent="0.25">
      <c r="A117" s="189">
        <v>114</v>
      </c>
      <c r="B117" s="188" t="s">
        <v>485</v>
      </c>
      <c r="C117" s="188" t="s">
        <v>968</v>
      </c>
      <c r="D117" s="188" t="s">
        <v>548</v>
      </c>
      <c r="E117" s="188" t="s">
        <v>1088</v>
      </c>
      <c r="F117" s="187" t="s">
        <v>1093</v>
      </c>
      <c r="G117" s="8">
        <v>432541501</v>
      </c>
      <c r="H117" s="8" t="s">
        <v>1093</v>
      </c>
      <c r="I117" s="232" t="s">
        <v>972</v>
      </c>
      <c r="J117" s="233" t="s">
        <v>918</v>
      </c>
      <c r="K117" s="4">
        <v>0.98615999999999993</v>
      </c>
      <c r="L117" s="4">
        <v>0.577864661</v>
      </c>
      <c r="M117" s="4">
        <v>0</v>
      </c>
      <c r="N117" s="354">
        <v>0.41402545124523404</v>
      </c>
      <c r="O117" s="354">
        <v>0.4081657057576864</v>
      </c>
      <c r="P117" s="233">
        <v>1</v>
      </c>
      <c r="Q117" s="188"/>
    </row>
    <row r="118" spans="1:17" ht="15" customHeight="1" x14ac:dyDescent="0.25">
      <c r="A118" s="189">
        <v>115</v>
      </c>
      <c r="B118" s="188" t="s">
        <v>485</v>
      </c>
      <c r="C118" s="188" t="s">
        <v>968</v>
      </c>
      <c r="D118" s="188" t="s">
        <v>548</v>
      </c>
      <c r="E118" s="188" t="s">
        <v>1088</v>
      </c>
      <c r="F118" s="187" t="s">
        <v>1093</v>
      </c>
      <c r="G118" s="8">
        <v>432541502</v>
      </c>
      <c r="H118" s="8" t="s">
        <v>1072</v>
      </c>
      <c r="I118" s="232" t="s">
        <v>972</v>
      </c>
      <c r="J118" s="233" t="s">
        <v>918</v>
      </c>
      <c r="K118" s="4">
        <v>0.5552199999999996</v>
      </c>
      <c r="L118" s="4">
        <v>0.25988011500000002</v>
      </c>
      <c r="M118" s="4">
        <v>0</v>
      </c>
      <c r="N118" s="354">
        <v>0.53193308058067035</v>
      </c>
      <c r="O118" s="354">
        <v>0.52725241138647705</v>
      </c>
      <c r="P118" s="233">
        <v>1</v>
      </c>
      <c r="Q118" s="188"/>
    </row>
    <row r="119" spans="1:17" ht="15" customHeight="1" x14ac:dyDescent="0.25">
      <c r="A119" s="189">
        <v>116</v>
      </c>
      <c r="B119" s="188" t="s">
        <v>485</v>
      </c>
      <c r="C119" s="188" t="s">
        <v>968</v>
      </c>
      <c r="D119" s="188" t="s">
        <v>548</v>
      </c>
      <c r="E119" s="188" t="s">
        <v>1096</v>
      </c>
      <c r="F119" s="187" t="s">
        <v>1102</v>
      </c>
      <c r="G119" s="8">
        <v>432531406</v>
      </c>
      <c r="H119" s="8" t="s">
        <v>1391</v>
      </c>
      <c r="I119" s="232" t="s">
        <v>972</v>
      </c>
      <c r="J119" s="233" t="s">
        <v>918</v>
      </c>
      <c r="K119" s="4">
        <v>0.29482000000000008</v>
      </c>
      <c r="L119" s="4">
        <v>0.24225885999999996</v>
      </c>
      <c r="M119" s="4">
        <v>0</v>
      </c>
      <c r="N119" s="354">
        <v>0.1782821382538502</v>
      </c>
      <c r="O119" s="354">
        <v>0.17006495963638868</v>
      </c>
      <c r="P119" s="233">
        <v>1</v>
      </c>
      <c r="Q119" s="188"/>
    </row>
    <row r="120" spans="1:17" ht="15" customHeight="1" x14ac:dyDescent="0.25">
      <c r="A120" s="189">
        <v>117</v>
      </c>
      <c r="B120" s="188" t="s">
        <v>485</v>
      </c>
      <c r="C120" s="188" t="s">
        <v>968</v>
      </c>
      <c r="D120" s="188" t="s">
        <v>548</v>
      </c>
      <c r="E120" s="188" t="s">
        <v>1096</v>
      </c>
      <c r="F120" s="187" t="s">
        <v>1102</v>
      </c>
      <c r="G120" s="8">
        <v>432531405</v>
      </c>
      <c r="H120" s="8" t="s">
        <v>1970</v>
      </c>
      <c r="I120" s="232" t="s">
        <v>972</v>
      </c>
      <c r="J120" s="233" t="s">
        <v>918</v>
      </c>
      <c r="K120" s="4">
        <v>0.6715800000000004</v>
      </c>
      <c r="L120" s="4">
        <v>0.44246102500000001</v>
      </c>
      <c r="M120" s="4">
        <v>0</v>
      </c>
      <c r="N120" s="354">
        <v>0.3411640832067665</v>
      </c>
      <c r="O120" s="354">
        <v>0.33457572403883418</v>
      </c>
      <c r="P120" s="233">
        <v>1</v>
      </c>
      <c r="Q120" s="188"/>
    </row>
    <row r="121" spans="1:17" ht="15" customHeight="1" x14ac:dyDescent="0.25">
      <c r="A121" s="189">
        <v>118</v>
      </c>
      <c r="B121" s="188" t="s">
        <v>485</v>
      </c>
      <c r="C121" s="188" t="s">
        <v>968</v>
      </c>
      <c r="D121" s="188" t="s">
        <v>548</v>
      </c>
      <c r="E121" s="188" t="s">
        <v>1096</v>
      </c>
      <c r="F121" s="187" t="s">
        <v>1102</v>
      </c>
      <c r="G121" s="8">
        <v>432531402</v>
      </c>
      <c r="H121" s="8" t="s">
        <v>1105</v>
      </c>
      <c r="I121" s="232" t="s">
        <v>972</v>
      </c>
      <c r="J121" s="233" t="s">
        <v>918</v>
      </c>
      <c r="K121" s="4">
        <v>0.24543999999999999</v>
      </c>
      <c r="L121" s="4">
        <v>0.15118495599999998</v>
      </c>
      <c r="M121" s="4">
        <v>0</v>
      </c>
      <c r="N121" s="354">
        <v>0.38402478813559326</v>
      </c>
      <c r="O121" s="354">
        <v>0.37786503601694921</v>
      </c>
      <c r="P121" s="233">
        <v>1</v>
      </c>
      <c r="Q121" s="188"/>
    </row>
    <row r="122" spans="1:17" ht="15" customHeight="1" x14ac:dyDescent="0.25">
      <c r="A122" s="189">
        <v>119</v>
      </c>
      <c r="B122" s="188" t="s">
        <v>485</v>
      </c>
      <c r="C122" s="188" t="s">
        <v>968</v>
      </c>
      <c r="D122" s="188" t="s">
        <v>548</v>
      </c>
      <c r="E122" s="188" t="s">
        <v>1088</v>
      </c>
      <c r="F122" s="187" t="s">
        <v>1094</v>
      </c>
      <c r="G122" s="8">
        <v>432544602</v>
      </c>
      <c r="H122" s="8" t="s">
        <v>1094</v>
      </c>
      <c r="I122" s="232" t="s">
        <v>972</v>
      </c>
      <c r="J122" s="233" t="s">
        <v>918</v>
      </c>
      <c r="K122" s="4">
        <v>0.40528999999999982</v>
      </c>
      <c r="L122" s="4">
        <v>0.25676189300000002</v>
      </c>
      <c r="M122" s="4">
        <v>0</v>
      </c>
      <c r="N122" s="354">
        <v>0.3664736534333437</v>
      </c>
      <c r="O122" s="354">
        <v>0.36013838996767711</v>
      </c>
      <c r="P122" s="233">
        <v>1</v>
      </c>
      <c r="Q122" s="188"/>
    </row>
    <row r="123" spans="1:17" ht="15" customHeight="1" x14ac:dyDescent="0.25">
      <c r="A123" s="189">
        <v>120</v>
      </c>
      <c r="B123" s="188" t="s">
        <v>485</v>
      </c>
      <c r="C123" s="188" t="s">
        <v>968</v>
      </c>
      <c r="D123" s="188" t="s">
        <v>548</v>
      </c>
      <c r="E123" s="188" t="s">
        <v>1088</v>
      </c>
      <c r="F123" s="187" t="s">
        <v>1094</v>
      </c>
      <c r="G123" s="8">
        <v>432544601</v>
      </c>
      <c r="H123" s="8" t="s">
        <v>1095</v>
      </c>
      <c r="I123" s="232" t="s">
        <v>972</v>
      </c>
      <c r="J123" s="233" t="s">
        <v>918</v>
      </c>
      <c r="K123" s="4">
        <v>0.42885000000000006</v>
      </c>
      <c r="L123" s="4">
        <v>0.22088275800000001</v>
      </c>
      <c r="M123" s="4">
        <v>0</v>
      </c>
      <c r="N123" s="354">
        <v>0.48494168590416231</v>
      </c>
      <c r="O123" s="354">
        <v>0.47979110276320391</v>
      </c>
      <c r="P123" s="233">
        <v>1</v>
      </c>
      <c r="Q123" s="188"/>
    </row>
    <row r="124" spans="1:17" ht="15" customHeight="1" x14ac:dyDescent="0.25">
      <c r="A124" s="189">
        <v>121</v>
      </c>
      <c r="B124" s="188" t="s">
        <v>485</v>
      </c>
      <c r="C124" s="188" t="s">
        <v>968</v>
      </c>
      <c r="D124" s="188" t="s">
        <v>548</v>
      </c>
      <c r="E124" s="188" t="s">
        <v>1106</v>
      </c>
      <c r="F124" s="187" t="s">
        <v>1110</v>
      </c>
      <c r="G124" s="8">
        <v>432512403</v>
      </c>
      <c r="H124" s="8" t="s">
        <v>1112</v>
      </c>
      <c r="I124" s="232" t="s">
        <v>972</v>
      </c>
      <c r="J124" s="233" t="s">
        <v>918</v>
      </c>
      <c r="K124" s="4">
        <v>0.60710999999999971</v>
      </c>
      <c r="L124" s="4">
        <v>0.26118752000000001</v>
      </c>
      <c r="M124" s="4">
        <v>0</v>
      </c>
      <c r="N124" s="354">
        <v>0.56978550839221864</v>
      </c>
      <c r="O124" s="354">
        <v>0.56548336347614081</v>
      </c>
      <c r="P124" s="233">
        <v>1</v>
      </c>
      <c r="Q124" s="188"/>
    </row>
    <row r="125" spans="1:17" ht="15" customHeight="1" x14ac:dyDescent="0.25">
      <c r="A125" s="189">
        <v>122</v>
      </c>
      <c r="B125" s="188" t="s">
        <v>485</v>
      </c>
      <c r="C125" s="188" t="s">
        <v>968</v>
      </c>
      <c r="D125" s="188" t="s">
        <v>548</v>
      </c>
      <c r="E125" s="188" t="s">
        <v>1106</v>
      </c>
      <c r="F125" s="187" t="s">
        <v>1110</v>
      </c>
      <c r="G125" s="8">
        <v>432512402</v>
      </c>
      <c r="H125" s="8" t="s">
        <v>1111</v>
      </c>
      <c r="I125" s="232" t="s">
        <v>972</v>
      </c>
      <c r="J125" s="233" t="s">
        <v>918</v>
      </c>
      <c r="K125" s="4">
        <v>0.4900500000000001</v>
      </c>
      <c r="L125" s="4">
        <v>0.25016822999999994</v>
      </c>
      <c r="M125" s="4">
        <v>0</v>
      </c>
      <c r="N125" s="354">
        <v>0.48950468319559248</v>
      </c>
      <c r="O125" s="354">
        <v>0.48439973002754844</v>
      </c>
      <c r="P125" s="233">
        <v>1</v>
      </c>
      <c r="Q125" s="188"/>
    </row>
    <row r="126" spans="1:17" ht="15" customHeight="1" x14ac:dyDescent="0.25">
      <c r="A126" s="189">
        <v>123</v>
      </c>
      <c r="B126" s="188" t="s">
        <v>485</v>
      </c>
      <c r="C126" s="188" t="s">
        <v>968</v>
      </c>
      <c r="D126" s="188" t="s">
        <v>548</v>
      </c>
      <c r="E126" s="188" t="s">
        <v>1106</v>
      </c>
      <c r="F126" s="187" t="s">
        <v>1110</v>
      </c>
      <c r="G126" s="8">
        <v>432512401</v>
      </c>
      <c r="H126" s="8" t="s">
        <v>1674</v>
      </c>
      <c r="I126" s="232" t="s">
        <v>972</v>
      </c>
      <c r="J126" s="233" t="s">
        <v>918</v>
      </c>
      <c r="K126" s="4">
        <v>0.68247000000000035</v>
      </c>
      <c r="L126" s="4">
        <v>0.39915896799999989</v>
      </c>
      <c r="M126" s="4">
        <v>0</v>
      </c>
      <c r="N126" s="354">
        <v>0.41512598649024912</v>
      </c>
      <c r="O126" s="354">
        <v>0.40927724635515161</v>
      </c>
      <c r="P126" s="233">
        <v>1</v>
      </c>
      <c r="Q126" s="188"/>
    </row>
    <row r="127" spans="1:17" ht="15" customHeight="1" x14ac:dyDescent="0.25">
      <c r="A127" s="189">
        <v>124</v>
      </c>
      <c r="B127" s="188" t="s">
        <v>485</v>
      </c>
      <c r="C127" s="188" t="s">
        <v>968</v>
      </c>
      <c r="D127" s="188" t="s">
        <v>548</v>
      </c>
      <c r="E127" s="188" t="s">
        <v>1106</v>
      </c>
      <c r="F127" s="187" t="s">
        <v>1113</v>
      </c>
      <c r="G127" s="8">
        <v>432511505</v>
      </c>
      <c r="H127" s="8" t="s">
        <v>1671</v>
      </c>
      <c r="I127" s="232" t="s">
        <v>975</v>
      </c>
      <c r="J127" s="233" t="s">
        <v>918</v>
      </c>
      <c r="K127" s="4">
        <v>1.1643600000000001</v>
      </c>
      <c r="L127" s="4">
        <v>0.71901461999999994</v>
      </c>
      <c r="M127" s="4">
        <v>0</v>
      </c>
      <c r="N127" s="354">
        <v>0.38248083067092664</v>
      </c>
      <c r="O127" s="354">
        <v>0.37630563897763591</v>
      </c>
      <c r="P127" s="233">
        <v>1</v>
      </c>
      <c r="Q127" s="188"/>
    </row>
    <row r="128" spans="1:17" ht="15" customHeight="1" x14ac:dyDescent="0.25">
      <c r="A128" s="189">
        <v>125</v>
      </c>
      <c r="B128" s="188" t="s">
        <v>485</v>
      </c>
      <c r="C128" s="188" t="s">
        <v>968</v>
      </c>
      <c r="D128" s="188" t="s">
        <v>548</v>
      </c>
      <c r="E128" s="188" t="s">
        <v>1106</v>
      </c>
      <c r="F128" s="187" t="s">
        <v>1113</v>
      </c>
      <c r="G128" s="8">
        <v>432511504</v>
      </c>
      <c r="H128" s="8" t="s">
        <v>1115</v>
      </c>
      <c r="I128" s="232" t="s">
        <v>975</v>
      </c>
      <c r="J128" s="233" t="s">
        <v>918</v>
      </c>
      <c r="K128" s="4">
        <v>2.6541999999999999</v>
      </c>
      <c r="L128" s="4">
        <v>1.4624342399999999</v>
      </c>
      <c r="M128" s="4">
        <v>0</v>
      </c>
      <c r="N128" s="354">
        <v>0.44901128777032628</v>
      </c>
      <c r="O128" s="354">
        <v>0.44350140064802956</v>
      </c>
      <c r="P128" s="233">
        <v>1</v>
      </c>
      <c r="Q128" s="188"/>
    </row>
    <row r="129" spans="1:17" ht="15" customHeight="1" x14ac:dyDescent="0.25">
      <c r="A129" s="189">
        <v>126</v>
      </c>
      <c r="B129" s="188" t="s">
        <v>485</v>
      </c>
      <c r="C129" s="188" t="s">
        <v>1116</v>
      </c>
      <c r="D129" s="188" t="s">
        <v>890</v>
      </c>
      <c r="E129" s="188" t="s">
        <v>1126</v>
      </c>
      <c r="F129" s="187" t="s">
        <v>1127</v>
      </c>
      <c r="G129" s="8">
        <v>452122104</v>
      </c>
      <c r="H129" s="8" t="s">
        <v>1971</v>
      </c>
      <c r="I129" s="232" t="s">
        <v>972</v>
      </c>
      <c r="J129" s="233" t="s">
        <v>918</v>
      </c>
      <c r="K129" s="4">
        <v>0.52760000000000007</v>
      </c>
      <c r="L129" s="4">
        <v>0.41770347799999996</v>
      </c>
      <c r="M129" s="4">
        <v>0</v>
      </c>
      <c r="N129" s="354">
        <v>0.20829515163002288</v>
      </c>
      <c r="O129" s="354">
        <v>0.18454400617892353</v>
      </c>
      <c r="P129" s="233">
        <v>1</v>
      </c>
      <c r="Q129" s="188"/>
    </row>
    <row r="130" spans="1:17" ht="15" customHeight="1" x14ac:dyDescent="0.25">
      <c r="A130" s="189">
        <v>127</v>
      </c>
      <c r="B130" s="188" t="s">
        <v>485</v>
      </c>
      <c r="C130" s="188" t="s">
        <v>1116</v>
      </c>
      <c r="D130" s="188" t="s">
        <v>890</v>
      </c>
      <c r="E130" s="188" t="s">
        <v>1132</v>
      </c>
      <c r="F130" s="187" t="s">
        <v>1133</v>
      </c>
      <c r="G130" s="8">
        <v>452142101</v>
      </c>
      <c r="H130" s="8" t="s">
        <v>1972</v>
      </c>
      <c r="I130" s="232" t="s">
        <v>972</v>
      </c>
      <c r="J130" s="233" t="s">
        <v>918</v>
      </c>
      <c r="K130" s="4">
        <v>0.44073999999999991</v>
      </c>
      <c r="L130" s="4">
        <v>0.4309971615</v>
      </c>
      <c r="M130" s="4">
        <v>0</v>
      </c>
      <c r="N130" s="354">
        <v>2.2105637110314214E-2</v>
      </c>
      <c r="O130" s="354">
        <v>2.3233024602940237E-2</v>
      </c>
      <c r="P130" s="233">
        <v>1</v>
      </c>
      <c r="Q130" s="188"/>
    </row>
    <row r="131" spans="1:17" ht="15" customHeight="1" x14ac:dyDescent="0.25">
      <c r="A131" s="189">
        <v>128</v>
      </c>
      <c r="B131" s="188" t="s">
        <v>485</v>
      </c>
      <c r="C131" s="188" t="s">
        <v>1116</v>
      </c>
      <c r="D131" s="188" t="s">
        <v>890</v>
      </c>
      <c r="E131" s="188" t="s">
        <v>1132</v>
      </c>
      <c r="F131" s="187" t="s">
        <v>1134</v>
      </c>
      <c r="G131" s="8">
        <v>452141301</v>
      </c>
      <c r="H131" s="8" t="s">
        <v>1135</v>
      </c>
      <c r="I131" s="232" t="s">
        <v>972</v>
      </c>
      <c r="J131" s="233" t="s">
        <v>918</v>
      </c>
      <c r="K131" s="4">
        <v>0.17363999999999996</v>
      </c>
      <c r="L131" s="4">
        <v>7.5001529999999997E-2</v>
      </c>
      <c r="M131" s="4">
        <v>0</v>
      </c>
      <c r="N131" s="354">
        <v>0.56806306150656516</v>
      </c>
      <c r="O131" s="354">
        <v>0.55510495335176202</v>
      </c>
      <c r="P131" s="233">
        <v>1</v>
      </c>
      <c r="Q131" s="188"/>
    </row>
    <row r="132" spans="1:17" ht="15" customHeight="1" x14ac:dyDescent="0.25">
      <c r="A132" s="189">
        <v>129</v>
      </c>
      <c r="B132" s="188" t="s">
        <v>485</v>
      </c>
      <c r="C132" s="188" t="s">
        <v>1116</v>
      </c>
      <c r="D132" s="188" t="s">
        <v>890</v>
      </c>
      <c r="E132" s="188" t="s">
        <v>1132</v>
      </c>
      <c r="F132" s="187" t="s">
        <v>1134</v>
      </c>
      <c r="G132" s="8">
        <v>452141304</v>
      </c>
      <c r="H132" s="8" t="s">
        <v>1134</v>
      </c>
      <c r="I132" s="232" t="s">
        <v>972</v>
      </c>
      <c r="J132" s="233" t="s">
        <v>918</v>
      </c>
      <c r="K132" s="4">
        <v>0.17611599999999991</v>
      </c>
      <c r="L132" s="4">
        <v>9.7602162999999992E-2</v>
      </c>
      <c r="M132" s="4">
        <v>0</v>
      </c>
      <c r="N132" s="354">
        <v>0.4458075189079922</v>
      </c>
      <c r="O132" s="354">
        <v>0.42918174447523194</v>
      </c>
      <c r="P132" s="233">
        <v>1</v>
      </c>
      <c r="Q132" s="188"/>
    </row>
    <row r="133" spans="1:17" ht="15" customHeight="1" x14ac:dyDescent="0.25">
      <c r="A133" s="189">
        <v>130</v>
      </c>
      <c r="B133" s="188" t="s">
        <v>485</v>
      </c>
      <c r="C133" s="188" t="s">
        <v>1116</v>
      </c>
      <c r="D133" s="188" t="s">
        <v>890</v>
      </c>
      <c r="E133" s="188" t="s">
        <v>1132</v>
      </c>
      <c r="F133" s="187" t="s">
        <v>1134</v>
      </c>
      <c r="G133" s="8">
        <v>452141302</v>
      </c>
      <c r="H133" s="8" t="s">
        <v>1722</v>
      </c>
      <c r="I133" s="232" t="s">
        <v>972</v>
      </c>
      <c r="J133" s="233" t="s">
        <v>918</v>
      </c>
      <c r="K133" s="4">
        <v>0.20024199999999981</v>
      </c>
      <c r="L133" s="4">
        <v>0.13863727999999997</v>
      </c>
      <c r="M133" s="4">
        <v>0</v>
      </c>
      <c r="N133" s="354">
        <v>0.30765134187632914</v>
      </c>
      <c r="O133" s="354">
        <v>0.28688088213261898</v>
      </c>
      <c r="P133" s="233">
        <v>1</v>
      </c>
      <c r="Q133" s="188"/>
    </row>
    <row r="134" spans="1:17" ht="15" customHeight="1" x14ac:dyDescent="0.25">
      <c r="A134" s="189">
        <v>131</v>
      </c>
      <c r="B134" s="188" t="s">
        <v>485</v>
      </c>
      <c r="C134" s="188" t="s">
        <v>1116</v>
      </c>
      <c r="D134" s="188" t="s">
        <v>890</v>
      </c>
      <c r="E134" s="188" t="s">
        <v>1145</v>
      </c>
      <c r="F134" s="187" t="s">
        <v>1973</v>
      </c>
      <c r="G134" s="8">
        <v>452131202</v>
      </c>
      <c r="H134" s="8" t="s">
        <v>1125</v>
      </c>
      <c r="I134" s="232" t="s">
        <v>975</v>
      </c>
      <c r="J134" s="233" t="s">
        <v>918</v>
      </c>
      <c r="K134" s="4">
        <v>0.56307999999999991</v>
      </c>
      <c r="L134" s="4">
        <v>0.40549046099999997</v>
      </c>
      <c r="M134" s="4">
        <v>0</v>
      </c>
      <c r="N134" s="354">
        <v>0.27987060275626907</v>
      </c>
      <c r="O134" s="354">
        <v>0.25826672083895708</v>
      </c>
      <c r="P134" s="233">
        <v>1</v>
      </c>
      <c r="Q134" s="188"/>
    </row>
    <row r="135" spans="1:17" ht="15" customHeight="1" x14ac:dyDescent="0.25">
      <c r="A135" s="189">
        <v>132</v>
      </c>
      <c r="B135" s="188" t="s">
        <v>485</v>
      </c>
      <c r="C135" s="188" t="s">
        <v>1116</v>
      </c>
      <c r="D135" s="188" t="s">
        <v>890</v>
      </c>
      <c r="E135" s="188" t="s">
        <v>1145</v>
      </c>
      <c r="F135" s="187" t="s">
        <v>1973</v>
      </c>
      <c r="G135" s="8">
        <v>452131205</v>
      </c>
      <c r="H135" s="8" t="s">
        <v>1426</v>
      </c>
      <c r="I135" s="232" t="s">
        <v>975</v>
      </c>
      <c r="J135" s="233" t="s">
        <v>918</v>
      </c>
      <c r="K135" s="4">
        <v>1.5547800000000001</v>
      </c>
      <c r="L135" s="4">
        <v>1.2052696940000001</v>
      </c>
      <c r="M135" s="4">
        <v>0</v>
      </c>
      <c r="N135" s="354">
        <v>0.22479727421242879</v>
      </c>
      <c r="O135" s="354">
        <v>0.20154119243880164</v>
      </c>
      <c r="P135" s="233">
        <v>1</v>
      </c>
      <c r="Q135" s="188"/>
    </row>
    <row r="136" spans="1:17" ht="15" customHeight="1" x14ac:dyDescent="0.25">
      <c r="A136" s="189">
        <v>133</v>
      </c>
      <c r="B136" s="188" t="s">
        <v>485</v>
      </c>
      <c r="C136" s="188" t="s">
        <v>1116</v>
      </c>
      <c r="D136" s="188" t="s">
        <v>890</v>
      </c>
      <c r="E136" s="188" t="s">
        <v>1145</v>
      </c>
      <c r="F136" s="187" t="s">
        <v>1973</v>
      </c>
      <c r="G136" s="8">
        <v>452131203</v>
      </c>
      <c r="H136" s="8" t="s">
        <v>1712</v>
      </c>
      <c r="I136" s="232" t="s">
        <v>975</v>
      </c>
      <c r="J136" s="233" t="s">
        <v>918</v>
      </c>
      <c r="K136" s="4">
        <v>1.2821400000000001</v>
      </c>
      <c r="L136" s="4">
        <v>1.2163996539999999</v>
      </c>
      <c r="M136" s="4">
        <v>0</v>
      </c>
      <c r="N136" s="354">
        <v>5.1273921724616756E-2</v>
      </c>
      <c r="O136" s="354">
        <v>2.2812139376355178E-2</v>
      </c>
      <c r="P136" s="233">
        <v>1</v>
      </c>
      <c r="Q136" s="188"/>
    </row>
    <row r="137" spans="1:17" ht="15" customHeight="1" x14ac:dyDescent="0.25">
      <c r="A137" s="189">
        <v>134</v>
      </c>
      <c r="B137" s="188" t="s">
        <v>485</v>
      </c>
      <c r="C137" s="188" t="s">
        <v>1116</v>
      </c>
      <c r="D137" s="188" t="s">
        <v>890</v>
      </c>
      <c r="E137" s="188" t="s">
        <v>1141</v>
      </c>
      <c r="F137" s="187" t="s">
        <v>1142</v>
      </c>
      <c r="G137" s="8">
        <v>452151201</v>
      </c>
      <c r="H137" s="8" t="s">
        <v>1603</v>
      </c>
      <c r="I137" s="232" t="s">
        <v>972</v>
      </c>
      <c r="J137" s="233" t="s">
        <v>918</v>
      </c>
      <c r="K137" s="4">
        <v>0.46220000000000039</v>
      </c>
      <c r="L137" s="4">
        <v>0.448752398</v>
      </c>
      <c r="M137" s="4">
        <v>0</v>
      </c>
      <c r="N137" s="354">
        <v>2.9094768498486356E-2</v>
      </c>
      <c r="O137" s="354">
        <v>-3.2388446559172834E-5</v>
      </c>
      <c r="P137" s="233">
        <v>1</v>
      </c>
      <c r="Q137" s="188"/>
    </row>
    <row r="138" spans="1:17" ht="15" customHeight="1" x14ac:dyDescent="0.25">
      <c r="A138" s="189">
        <v>135</v>
      </c>
      <c r="B138" s="188" t="s">
        <v>485</v>
      </c>
      <c r="C138" s="188" t="s">
        <v>1116</v>
      </c>
      <c r="D138" s="188" t="s">
        <v>890</v>
      </c>
      <c r="E138" s="188" t="s">
        <v>1132</v>
      </c>
      <c r="F138" s="187" t="s">
        <v>1137</v>
      </c>
      <c r="G138" s="8">
        <v>452141403</v>
      </c>
      <c r="H138" s="8" t="s">
        <v>1138</v>
      </c>
      <c r="I138" s="232" t="s">
        <v>972</v>
      </c>
      <c r="J138" s="233" t="s">
        <v>918</v>
      </c>
      <c r="K138" s="4">
        <v>0.3029599999999999</v>
      </c>
      <c r="L138" s="4">
        <v>0.17534017000000002</v>
      </c>
      <c r="M138" s="4">
        <v>0</v>
      </c>
      <c r="N138" s="354">
        <v>0.42124316741484003</v>
      </c>
      <c r="O138" s="354">
        <v>0.40388046243728526</v>
      </c>
      <c r="P138" s="233">
        <v>1</v>
      </c>
      <c r="Q138" s="188"/>
    </row>
    <row r="139" spans="1:17" ht="15" customHeight="1" x14ac:dyDescent="0.25">
      <c r="A139" s="189">
        <v>136</v>
      </c>
      <c r="B139" s="188" t="s">
        <v>485</v>
      </c>
      <c r="C139" s="188" t="s">
        <v>1116</v>
      </c>
      <c r="D139" s="188" t="s">
        <v>890</v>
      </c>
      <c r="E139" s="188" t="s">
        <v>1145</v>
      </c>
      <c r="F139" s="187" t="s">
        <v>1147</v>
      </c>
      <c r="G139" s="8">
        <v>452132503</v>
      </c>
      <c r="H139" s="8" t="s">
        <v>1148</v>
      </c>
      <c r="I139" s="232" t="s">
        <v>972</v>
      </c>
      <c r="J139" s="233" t="s">
        <v>918</v>
      </c>
      <c r="K139" s="4">
        <v>0.19392000000000004</v>
      </c>
      <c r="L139" s="4">
        <v>0.11286497999999999</v>
      </c>
      <c r="M139" s="4">
        <v>0</v>
      </c>
      <c r="N139" s="354">
        <v>0.41798174504950514</v>
      </c>
      <c r="O139" s="354">
        <v>0.40052119740099024</v>
      </c>
      <c r="P139" s="233">
        <v>1</v>
      </c>
      <c r="Q139" s="188"/>
    </row>
    <row r="140" spans="1:17" ht="15" customHeight="1" x14ac:dyDescent="0.25">
      <c r="A140" s="189">
        <v>137</v>
      </c>
      <c r="B140" s="188" t="s">
        <v>485</v>
      </c>
      <c r="C140" s="188" t="s">
        <v>1116</v>
      </c>
      <c r="D140" s="188" t="s">
        <v>890</v>
      </c>
      <c r="E140" s="188" t="s">
        <v>1126</v>
      </c>
      <c r="F140" s="187" t="s">
        <v>1129</v>
      </c>
      <c r="G140" s="8">
        <v>452121403</v>
      </c>
      <c r="H140" s="8" t="s">
        <v>1129</v>
      </c>
      <c r="I140" s="232" t="s">
        <v>972</v>
      </c>
      <c r="J140" s="233" t="s">
        <v>918</v>
      </c>
      <c r="K140" s="4">
        <v>0.1525999999999999</v>
      </c>
      <c r="L140" s="4">
        <v>7.7702788999999994E-2</v>
      </c>
      <c r="M140" s="4">
        <v>0</v>
      </c>
      <c r="N140" s="354">
        <v>0.49080741153342045</v>
      </c>
      <c r="O140" s="354">
        <v>0.4755316338794231</v>
      </c>
      <c r="P140" s="233">
        <v>1</v>
      </c>
      <c r="Q140" s="188"/>
    </row>
    <row r="141" spans="1:17" ht="15" customHeight="1" x14ac:dyDescent="0.25">
      <c r="A141" s="189">
        <v>138</v>
      </c>
      <c r="B141" s="188" t="s">
        <v>485</v>
      </c>
      <c r="C141" s="188" t="s">
        <v>1116</v>
      </c>
      <c r="D141" s="188" t="s">
        <v>890</v>
      </c>
      <c r="E141" s="188" t="s">
        <v>1117</v>
      </c>
      <c r="F141" s="187" t="s">
        <v>1118</v>
      </c>
      <c r="G141" s="8">
        <v>452111103</v>
      </c>
      <c r="H141" s="8" t="s">
        <v>977</v>
      </c>
      <c r="I141" s="232" t="s">
        <v>975</v>
      </c>
      <c r="J141" s="233" t="s">
        <v>918</v>
      </c>
      <c r="K141" s="4">
        <v>0.84825000000000061</v>
      </c>
      <c r="L141" s="4">
        <v>0.405370809</v>
      </c>
      <c r="M141" s="4">
        <v>0</v>
      </c>
      <c r="N141" s="354">
        <v>0.52210927320954936</v>
      </c>
      <c r="O141" s="354">
        <v>0.50777255140583577</v>
      </c>
      <c r="P141" s="233">
        <v>1</v>
      </c>
      <c r="Q141" s="188"/>
    </row>
    <row r="142" spans="1:17" ht="15" customHeight="1" x14ac:dyDescent="0.25">
      <c r="A142" s="189">
        <v>139</v>
      </c>
      <c r="B142" s="188" t="s">
        <v>485</v>
      </c>
      <c r="C142" s="188" t="s">
        <v>1116</v>
      </c>
      <c r="D142" s="188" t="s">
        <v>890</v>
      </c>
      <c r="E142" s="188" t="s">
        <v>1117</v>
      </c>
      <c r="F142" s="187" t="s">
        <v>1118</v>
      </c>
      <c r="G142" s="8">
        <v>452111101</v>
      </c>
      <c r="H142" s="8" t="s">
        <v>1119</v>
      </c>
      <c r="I142" s="232" t="s">
        <v>975</v>
      </c>
      <c r="J142" s="233" t="s">
        <v>918</v>
      </c>
      <c r="K142" s="4">
        <v>3.2084099999999998</v>
      </c>
      <c r="L142" s="4">
        <v>2.3746323760000001</v>
      </c>
      <c r="M142" s="4">
        <v>0</v>
      </c>
      <c r="N142" s="354">
        <v>0.25987253000707511</v>
      </c>
      <c r="O142" s="354">
        <v>0.23766870590728739</v>
      </c>
      <c r="P142" s="233">
        <v>1</v>
      </c>
      <c r="Q142" s="188"/>
    </row>
    <row r="143" spans="1:17" ht="15" customHeight="1" x14ac:dyDescent="0.25">
      <c r="A143" s="189">
        <v>140</v>
      </c>
      <c r="B143" s="188" t="s">
        <v>485</v>
      </c>
      <c r="C143" s="188" t="s">
        <v>1116</v>
      </c>
      <c r="D143" s="188" t="s">
        <v>890</v>
      </c>
      <c r="E143" s="188" t="s">
        <v>1126</v>
      </c>
      <c r="F143" s="187" t="s">
        <v>1974</v>
      </c>
      <c r="G143" s="8">
        <v>452122302</v>
      </c>
      <c r="H143" s="8" t="s">
        <v>1128</v>
      </c>
      <c r="I143" s="232" t="s">
        <v>972</v>
      </c>
      <c r="J143" s="233" t="s">
        <v>918</v>
      </c>
      <c r="K143" s="4">
        <v>0.60767999999999989</v>
      </c>
      <c r="L143" s="4">
        <v>0.25881152499999999</v>
      </c>
      <c r="M143" s="4">
        <v>0</v>
      </c>
      <c r="N143" s="354">
        <v>0.57409899124539221</v>
      </c>
      <c r="O143" s="354">
        <v>0.561321960982754</v>
      </c>
      <c r="P143" s="233">
        <v>1</v>
      </c>
      <c r="Q143" s="188"/>
    </row>
    <row r="144" spans="1:17" ht="15" customHeight="1" x14ac:dyDescent="0.25">
      <c r="A144" s="189">
        <v>141</v>
      </c>
      <c r="B144" s="188" t="s">
        <v>485</v>
      </c>
      <c r="C144" s="188" t="s">
        <v>1116</v>
      </c>
      <c r="D144" s="188" t="s">
        <v>890</v>
      </c>
      <c r="E144" s="188" t="s">
        <v>1126</v>
      </c>
      <c r="F144" s="187" t="s">
        <v>1974</v>
      </c>
      <c r="G144" s="8">
        <v>452122303</v>
      </c>
      <c r="H144" s="8" t="s">
        <v>1975</v>
      </c>
      <c r="I144" s="232" t="s">
        <v>972</v>
      </c>
      <c r="J144" s="233" t="s">
        <v>918</v>
      </c>
      <c r="K144" s="4">
        <v>0.37961999999999985</v>
      </c>
      <c r="L144" s="4">
        <v>0.232746761</v>
      </c>
      <c r="M144" s="4">
        <v>0</v>
      </c>
      <c r="N144" s="354">
        <v>0.3868954191033136</v>
      </c>
      <c r="O144" s="354">
        <v>0.36850228167641297</v>
      </c>
      <c r="P144" s="233">
        <v>1</v>
      </c>
      <c r="Q144" s="188"/>
    </row>
    <row r="145" spans="1:17" ht="15" customHeight="1" x14ac:dyDescent="0.25">
      <c r="A145" s="189">
        <v>142</v>
      </c>
      <c r="B145" s="188" t="s">
        <v>485</v>
      </c>
      <c r="C145" s="188" t="s">
        <v>1116</v>
      </c>
      <c r="D145" s="188" t="s">
        <v>890</v>
      </c>
      <c r="E145" s="188" t="s">
        <v>1141</v>
      </c>
      <c r="F145" s="187" t="s">
        <v>1143</v>
      </c>
      <c r="G145" s="8">
        <v>452151101</v>
      </c>
      <c r="H145" s="8" t="s">
        <v>1711</v>
      </c>
      <c r="I145" s="232" t="s">
        <v>972</v>
      </c>
      <c r="J145" s="233" t="s">
        <v>918</v>
      </c>
      <c r="K145" s="4">
        <v>1.9853399999999992</v>
      </c>
      <c r="L145" s="4">
        <v>1.2486415260000001</v>
      </c>
      <c r="M145" s="4">
        <v>0</v>
      </c>
      <c r="N145" s="354">
        <v>0.37106917404575512</v>
      </c>
      <c r="O145" s="354">
        <v>0.35220124926712781</v>
      </c>
      <c r="P145" s="233">
        <v>1</v>
      </c>
      <c r="Q145" s="188"/>
    </row>
    <row r="146" spans="1:17" ht="15" customHeight="1" x14ac:dyDescent="0.25">
      <c r="A146" s="189">
        <v>143</v>
      </c>
      <c r="B146" s="188" t="s">
        <v>485</v>
      </c>
      <c r="C146" s="188" t="s">
        <v>1116</v>
      </c>
      <c r="D146" s="188" t="s">
        <v>890</v>
      </c>
      <c r="E146" s="188" t="s">
        <v>1141</v>
      </c>
      <c r="F146" s="187" t="s">
        <v>1143</v>
      </c>
      <c r="G146" s="8">
        <v>452151105</v>
      </c>
      <c r="H146" s="8" t="s">
        <v>1144</v>
      </c>
      <c r="I146" s="232" t="s">
        <v>972</v>
      </c>
      <c r="J146" s="233" t="s">
        <v>918</v>
      </c>
      <c r="K146" s="4">
        <v>2.0644000000000003E-2</v>
      </c>
      <c r="L146" s="4">
        <v>1.844399E-2</v>
      </c>
      <c r="M146" s="4">
        <v>0</v>
      </c>
      <c r="N146" s="354">
        <v>0.10656897888006212</v>
      </c>
      <c r="O146" s="354">
        <v>7.9766048246463939E-2</v>
      </c>
      <c r="P146" s="233">
        <v>1</v>
      </c>
      <c r="Q146" s="188"/>
    </row>
    <row r="147" spans="1:17" ht="15" customHeight="1" x14ac:dyDescent="0.25">
      <c r="A147" s="189">
        <v>144</v>
      </c>
      <c r="B147" s="188" t="s">
        <v>485</v>
      </c>
      <c r="C147" s="188" t="s">
        <v>1116</v>
      </c>
      <c r="D147" s="188" t="s">
        <v>890</v>
      </c>
      <c r="E147" s="188" t="s">
        <v>1145</v>
      </c>
      <c r="F147" s="187" t="s">
        <v>1149</v>
      </c>
      <c r="G147" s="8">
        <v>452134401</v>
      </c>
      <c r="H147" s="8" t="s">
        <v>1151</v>
      </c>
      <c r="I147" s="232" t="s">
        <v>972</v>
      </c>
      <c r="J147" s="233" t="s">
        <v>918</v>
      </c>
      <c r="K147" s="4">
        <v>1.3145999999999991</v>
      </c>
      <c r="L147" s="4">
        <v>0.81397799900000001</v>
      </c>
      <c r="M147" s="4">
        <v>0</v>
      </c>
      <c r="N147" s="354">
        <v>0.38081697930929514</v>
      </c>
      <c r="O147" s="354">
        <v>0.36224148868857398</v>
      </c>
      <c r="P147" s="233">
        <v>1</v>
      </c>
      <c r="Q147" s="188"/>
    </row>
    <row r="148" spans="1:17" ht="15" customHeight="1" x14ac:dyDescent="0.25">
      <c r="A148" s="189">
        <v>145</v>
      </c>
      <c r="B148" s="188" t="s">
        <v>485</v>
      </c>
      <c r="C148" s="188" t="s">
        <v>1116</v>
      </c>
      <c r="D148" s="188" t="s">
        <v>890</v>
      </c>
      <c r="E148" s="188" t="s">
        <v>1132</v>
      </c>
      <c r="F148" s="187" t="s">
        <v>1139</v>
      </c>
      <c r="G148" s="8">
        <v>452142601</v>
      </c>
      <c r="H148" s="8" t="s">
        <v>1976</v>
      </c>
      <c r="I148" s="232" t="s">
        <v>972</v>
      </c>
      <c r="J148" s="233" t="s">
        <v>918</v>
      </c>
      <c r="K148" s="4">
        <v>0.59575999999999985</v>
      </c>
      <c r="L148" s="4">
        <v>0.31020790000000004</v>
      </c>
      <c r="M148" s="4">
        <v>0</v>
      </c>
      <c r="N148" s="354">
        <v>0.47930727138444995</v>
      </c>
      <c r="O148" s="354">
        <v>0.46368648952598346</v>
      </c>
      <c r="P148" s="233">
        <v>1</v>
      </c>
      <c r="Q148" s="188"/>
    </row>
    <row r="149" spans="1:17" ht="15" customHeight="1" x14ac:dyDescent="0.25">
      <c r="A149" s="189">
        <v>146</v>
      </c>
      <c r="B149" s="188" t="s">
        <v>485</v>
      </c>
      <c r="C149" s="188" t="s">
        <v>1116</v>
      </c>
      <c r="D149" s="188" t="s">
        <v>890</v>
      </c>
      <c r="E149" s="188" t="s">
        <v>1126</v>
      </c>
      <c r="F149" s="187" t="s">
        <v>1130</v>
      </c>
      <c r="G149" s="8">
        <v>452121501</v>
      </c>
      <c r="H149" s="8" t="s">
        <v>1131</v>
      </c>
      <c r="I149" s="232" t="s">
        <v>972</v>
      </c>
      <c r="J149" s="233" t="s">
        <v>918</v>
      </c>
      <c r="K149" s="4">
        <v>0.68994000000000011</v>
      </c>
      <c r="L149" s="4">
        <v>0.35343781899999999</v>
      </c>
      <c r="M149" s="4">
        <v>0</v>
      </c>
      <c r="N149" s="354">
        <v>0.48772673130996913</v>
      </c>
      <c r="O149" s="354">
        <v>0.47235853324926824</v>
      </c>
      <c r="P149" s="233">
        <v>1</v>
      </c>
      <c r="Q149" s="188"/>
    </row>
    <row r="150" spans="1:17" ht="15" customHeight="1" x14ac:dyDescent="0.25">
      <c r="A150" s="189">
        <v>147</v>
      </c>
      <c r="B150" s="188" t="s">
        <v>485</v>
      </c>
      <c r="C150" s="188" t="s">
        <v>1116</v>
      </c>
      <c r="D150" s="188" t="s">
        <v>890</v>
      </c>
      <c r="E150" s="188" t="s">
        <v>1126</v>
      </c>
      <c r="F150" s="187" t="s">
        <v>1130</v>
      </c>
      <c r="G150" s="8">
        <v>452121502</v>
      </c>
      <c r="H150" s="8" t="s">
        <v>1977</v>
      </c>
      <c r="I150" s="232" t="s">
        <v>972</v>
      </c>
      <c r="J150" s="233" t="s">
        <v>918</v>
      </c>
      <c r="K150" s="4">
        <v>0.15282000000000007</v>
      </c>
      <c r="L150" s="4">
        <v>7.8856310999999998E-2</v>
      </c>
      <c r="M150" s="4">
        <v>0</v>
      </c>
      <c r="N150" s="354">
        <v>0.48399220651747177</v>
      </c>
      <c r="O150" s="354">
        <v>0.46851197271299594</v>
      </c>
      <c r="P150" s="233">
        <v>1</v>
      </c>
      <c r="Q150" s="188"/>
    </row>
    <row r="151" spans="1:17" ht="15" customHeight="1" x14ac:dyDescent="0.25">
      <c r="A151" s="189">
        <v>148</v>
      </c>
      <c r="B151" s="188" t="s">
        <v>485</v>
      </c>
      <c r="C151" s="188" t="s">
        <v>1116</v>
      </c>
      <c r="D151" s="188" t="s">
        <v>890</v>
      </c>
      <c r="E151" s="188" t="s">
        <v>1145</v>
      </c>
      <c r="F151" s="187" t="s">
        <v>1152</v>
      </c>
      <c r="G151" s="8">
        <v>452133302</v>
      </c>
      <c r="H151" s="8" t="s">
        <v>1978</v>
      </c>
      <c r="I151" s="232" t="s">
        <v>972</v>
      </c>
      <c r="J151" s="233" t="s">
        <v>918</v>
      </c>
      <c r="K151" s="4">
        <v>0.30574000000000279</v>
      </c>
      <c r="L151" s="4">
        <v>0.19307091699999998</v>
      </c>
      <c r="M151" s="4">
        <v>0</v>
      </c>
      <c r="N151" s="354">
        <v>0.36851273304115184</v>
      </c>
      <c r="O151" s="354">
        <v>0.34956811503238638</v>
      </c>
      <c r="P151" s="233">
        <v>1</v>
      </c>
      <c r="Q151" s="188"/>
    </row>
    <row r="152" spans="1:17" ht="15" customHeight="1" x14ac:dyDescent="0.25">
      <c r="A152" s="189">
        <v>149</v>
      </c>
      <c r="B152" s="188" t="s">
        <v>485</v>
      </c>
      <c r="C152" s="188" t="s">
        <v>1116</v>
      </c>
      <c r="D152" s="188" t="s">
        <v>890</v>
      </c>
      <c r="E152" s="188" t="s">
        <v>1145</v>
      </c>
      <c r="F152" s="187" t="s">
        <v>1152</v>
      </c>
      <c r="G152" s="8">
        <v>452133301</v>
      </c>
      <c r="H152" s="8" t="s">
        <v>1152</v>
      </c>
      <c r="I152" s="232" t="s">
        <v>972</v>
      </c>
      <c r="J152" s="233" t="s">
        <v>918</v>
      </c>
      <c r="K152" s="4">
        <v>0.64305000000000034</v>
      </c>
      <c r="L152" s="4">
        <v>0.52040259300000002</v>
      </c>
      <c r="M152" s="4">
        <v>0</v>
      </c>
      <c r="N152" s="354">
        <v>0.19072763704222107</v>
      </c>
      <c r="O152" s="354">
        <v>0.16644946615348766</v>
      </c>
      <c r="P152" s="233">
        <v>1</v>
      </c>
      <c r="Q152" s="188"/>
    </row>
    <row r="153" spans="1:17" ht="15" customHeight="1" x14ac:dyDescent="0.25">
      <c r="A153" s="189">
        <v>150</v>
      </c>
      <c r="B153" s="188" t="s">
        <v>485</v>
      </c>
      <c r="C153" s="188" t="s">
        <v>1116</v>
      </c>
      <c r="D153" s="188" t="s">
        <v>890</v>
      </c>
      <c r="E153" s="188" t="s">
        <v>1145</v>
      </c>
      <c r="F153" s="187" t="s">
        <v>1153</v>
      </c>
      <c r="G153" s="8">
        <v>452133102</v>
      </c>
      <c r="H153" s="8" t="s">
        <v>1154</v>
      </c>
      <c r="I153" s="232" t="s">
        <v>972</v>
      </c>
      <c r="J153" s="233" t="s">
        <v>918</v>
      </c>
      <c r="K153" s="4">
        <v>0.37676000000000043</v>
      </c>
      <c r="L153" s="4">
        <v>0.17272324499999997</v>
      </c>
      <c r="M153" s="4">
        <v>0</v>
      </c>
      <c r="N153" s="354">
        <v>0.5415563090561637</v>
      </c>
      <c r="O153" s="354">
        <v>0.5278029983278486</v>
      </c>
      <c r="P153" s="233">
        <v>1</v>
      </c>
      <c r="Q153" s="188"/>
    </row>
    <row r="154" spans="1:17" ht="15" customHeight="1" x14ac:dyDescent="0.25">
      <c r="A154" s="189">
        <v>151</v>
      </c>
      <c r="B154" s="188" t="s">
        <v>485</v>
      </c>
      <c r="C154" s="188" t="s">
        <v>1116</v>
      </c>
      <c r="D154" s="188" t="s">
        <v>890</v>
      </c>
      <c r="E154" s="188" t="s">
        <v>1145</v>
      </c>
      <c r="F154" s="187" t="s">
        <v>1153</v>
      </c>
      <c r="G154" s="8">
        <v>452133103</v>
      </c>
      <c r="H154" s="8" t="s">
        <v>1155</v>
      </c>
      <c r="I154" s="232" t="s">
        <v>972</v>
      </c>
      <c r="J154" s="233" t="s">
        <v>918</v>
      </c>
      <c r="K154" s="4">
        <v>0.10560000000000001</v>
      </c>
      <c r="L154" s="4">
        <v>8.442828899999999E-2</v>
      </c>
      <c r="M154" s="4">
        <v>0</v>
      </c>
      <c r="N154" s="354">
        <v>0.20048968750000018</v>
      </c>
      <c r="O154" s="354">
        <v>0.17650437812500019</v>
      </c>
      <c r="P154" s="233">
        <v>1</v>
      </c>
      <c r="Q154" s="188"/>
    </row>
    <row r="155" spans="1:17" ht="15" customHeight="1" x14ac:dyDescent="0.25">
      <c r="A155" s="189">
        <v>152</v>
      </c>
      <c r="B155" s="188" t="s">
        <v>485</v>
      </c>
      <c r="C155" s="188" t="s">
        <v>1116</v>
      </c>
      <c r="D155" s="188" t="s">
        <v>890</v>
      </c>
      <c r="E155" s="188" t="s">
        <v>1132</v>
      </c>
      <c r="F155" s="187" t="s">
        <v>1140</v>
      </c>
      <c r="G155" s="8">
        <v>452143202</v>
      </c>
      <c r="H155" s="8" t="s">
        <v>1979</v>
      </c>
      <c r="I155" s="232" t="s">
        <v>972</v>
      </c>
      <c r="J155" s="233" t="s">
        <v>918</v>
      </c>
      <c r="K155" s="4">
        <v>0.86535999999999969</v>
      </c>
      <c r="L155" s="4">
        <v>0.53388456999999989</v>
      </c>
      <c r="M155" s="4">
        <v>0</v>
      </c>
      <c r="N155" s="354">
        <v>0.38304917028751029</v>
      </c>
      <c r="O155" s="354">
        <v>0.36454064539613562</v>
      </c>
      <c r="P155" s="233">
        <v>1</v>
      </c>
      <c r="Q155" s="188"/>
    </row>
    <row r="156" spans="1:17" ht="15" customHeight="1" x14ac:dyDescent="0.25">
      <c r="A156" s="189">
        <v>153</v>
      </c>
      <c r="B156" s="188" t="s">
        <v>485</v>
      </c>
      <c r="C156" s="188" t="s">
        <v>1116</v>
      </c>
      <c r="D156" s="188" t="s">
        <v>890</v>
      </c>
      <c r="E156" s="188" t="s">
        <v>1117</v>
      </c>
      <c r="F156" s="187" t="s">
        <v>1120</v>
      </c>
      <c r="G156" s="8">
        <v>452111202</v>
      </c>
      <c r="H156" s="8" t="s">
        <v>1123</v>
      </c>
      <c r="I156" s="232" t="s">
        <v>975</v>
      </c>
      <c r="J156" s="233" t="s">
        <v>918</v>
      </c>
      <c r="K156" s="4">
        <v>0.90005999999999986</v>
      </c>
      <c r="L156" s="4">
        <v>0.37478268199999998</v>
      </c>
      <c r="M156" s="4">
        <v>0</v>
      </c>
      <c r="N156" s="354">
        <v>0.58360255760727053</v>
      </c>
      <c r="O156" s="354">
        <v>0.57111063433548859</v>
      </c>
      <c r="P156" s="233">
        <v>1</v>
      </c>
      <c r="Q156" s="188"/>
    </row>
    <row r="157" spans="1:17" ht="15" customHeight="1" x14ac:dyDescent="0.25">
      <c r="A157" s="189">
        <v>154</v>
      </c>
      <c r="B157" s="188" t="s">
        <v>485</v>
      </c>
      <c r="C157" s="188" t="s">
        <v>1116</v>
      </c>
      <c r="D157" s="188" t="s">
        <v>890</v>
      </c>
      <c r="E157" s="188" t="s">
        <v>1117</v>
      </c>
      <c r="F157" s="187" t="s">
        <v>1120</v>
      </c>
      <c r="G157" s="8">
        <v>452113204</v>
      </c>
      <c r="H157" s="8" t="s">
        <v>1122</v>
      </c>
      <c r="I157" s="232" t="s">
        <v>975</v>
      </c>
      <c r="J157" s="233" t="s">
        <v>918</v>
      </c>
      <c r="K157" s="4">
        <v>0.36547999999999997</v>
      </c>
      <c r="L157" s="4">
        <v>0.168763995</v>
      </c>
      <c r="M157" s="4">
        <v>0</v>
      </c>
      <c r="N157" s="354">
        <v>0.538240136259166</v>
      </c>
      <c r="O157" s="354">
        <v>0.52438734034694101</v>
      </c>
      <c r="P157" s="233">
        <v>1</v>
      </c>
      <c r="Q157" s="188"/>
    </row>
    <row r="158" spans="1:17" ht="15" customHeight="1" x14ac:dyDescent="0.25">
      <c r="A158" s="189">
        <v>155</v>
      </c>
      <c r="B158" s="188" t="s">
        <v>485</v>
      </c>
      <c r="C158" s="188" t="s">
        <v>1116</v>
      </c>
      <c r="D158" s="188" t="s">
        <v>890</v>
      </c>
      <c r="E158" s="188" t="s">
        <v>1117</v>
      </c>
      <c r="F158" s="187" t="s">
        <v>1120</v>
      </c>
      <c r="G158" s="8">
        <v>452113205</v>
      </c>
      <c r="H158" s="8" t="s">
        <v>1121</v>
      </c>
      <c r="I158" s="232" t="s">
        <v>975</v>
      </c>
      <c r="J158" s="233" t="s">
        <v>918</v>
      </c>
      <c r="K158" s="4">
        <v>0.7792</v>
      </c>
      <c r="L158" s="4">
        <v>0.72191846000000004</v>
      </c>
      <c r="M158" s="4">
        <v>0</v>
      </c>
      <c r="N158" s="354">
        <v>7.3513270020533872E-2</v>
      </c>
      <c r="O158" s="354">
        <v>4.5718668121149886E-2</v>
      </c>
      <c r="P158" s="233">
        <v>1</v>
      </c>
      <c r="Q158" s="188"/>
    </row>
    <row r="159" spans="1:17" ht="15" customHeight="1" x14ac:dyDescent="0.25">
      <c r="A159" s="189">
        <v>156</v>
      </c>
      <c r="B159" s="188" t="s">
        <v>485</v>
      </c>
      <c r="C159" s="188" t="s">
        <v>1116</v>
      </c>
      <c r="D159" s="188" t="s">
        <v>890</v>
      </c>
      <c r="E159" s="188" t="s">
        <v>1117</v>
      </c>
      <c r="F159" s="187" t="s">
        <v>1124</v>
      </c>
      <c r="G159" s="8">
        <v>452112302</v>
      </c>
      <c r="H159" s="8" t="s">
        <v>1980</v>
      </c>
      <c r="I159" s="232" t="s">
        <v>975</v>
      </c>
      <c r="J159" s="233" t="s">
        <v>918</v>
      </c>
      <c r="K159" s="4">
        <v>3.55165</v>
      </c>
      <c r="L159" s="4">
        <v>2.3778198700000006</v>
      </c>
      <c r="M159" s="4">
        <v>0</v>
      </c>
      <c r="N159" s="354">
        <v>0.33050276068869378</v>
      </c>
      <c r="O159" s="354">
        <v>0.31041784350935453</v>
      </c>
      <c r="P159" s="233">
        <v>1</v>
      </c>
      <c r="Q159" s="188"/>
    </row>
    <row r="160" spans="1:17" ht="15" customHeight="1" x14ac:dyDescent="0.25">
      <c r="A160" s="189">
        <v>157</v>
      </c>
      <c r="B160" s="188" t="s">
        <v>485</v>
      </c>
      <c r="C160" s="188" t="s">
        <v>1116</v>
      </c>
      <c r="D160" s="188" t="s">
        <v>890</v>
      </c>
      <c r="E160" s="188" t="s">
        <v>1117</v>
      </c>
      <c r="F160" s="187" t="s">
        <v>1124</v>
      </c>
      <c r="G160" s="8">
        <v>452112303</v>
      </c>
      <c r="H160" s="8" t="s">
        <v>1981</v>
      </c>
      <c r="I160" s="232" t="s">
        <v>975</v>
      </c>
      <c r="J160" s="233" t="s">
        <v>918</v>
      </c>
      <c r="K160" s="4">
        <v>0.93447999999999998</v>
      </c>
      <c r="L160" s="4">
        <v>0.89288148699999992</v>
      </c>
      <c r="M160" s="4">
        <v>0</v>
      </c>
      <c r="N160" s="354">
        <v>4.4515145321462279E-2</v>
      </c>
      <c r="O160" s="354">
        <v>1.5850599681106137E-2</v>
      </c>
      <c r="P160" s="233">
        <v>1</v>
      </c>
      <c r="Q160" s="188"/>
    </row>
    <row r="161" spans="1:17" ht="15" customHeight="1" x14ac:dyDescent="0.25">
      <c r="A161" s="189">
        <v>158</v>
      </c>
      <c r="B161" s="188" t="s">
        <v>485</v>
      </c>
      <c r="C161" s="188" t="s">
        <v>1116</v>
      </c>
      <c r="D161" s="188" t="s">
        <v>545</v>
      </c>
      <c r="E161" s="188" t="s">
        <v>1156</v>
      </c>
      <c r="F161" s="187" t="s">
        <v>1157</v>
      </c>
      <c r="G161" s="8">
        <v>452342101</v>
      </c>
      <c r="H161" s="8" t="s">
        <v>1157</v>
      </c>
      <c r="I161" s="232" t="s">
        <v>972</v>
      </c>
      <c r="J161" s="233" t="s">
        <v>918</v>
      </c>
      <c r="K161" s="4">
        <v>0.28693799999999992</v>
      </c>
      <c r="L161" s="4">
        <v>0.14285012499999999</v>
      </c>
      <c r="M161" s="4">
        <v>0</v>
      </c>
      <c r="N161" s="354">
        <v>0.5021568248192988</v>
      </c>
      <c r="O161" s="354">
        <v>0.46232937080484271</v>
      </c>
      <c r="P161" s="233">
        <v>1</v>
      </c>
      <c r="Q161" s="188"/>
    </row>
    <row r="162" spans="1:17" ht="15" customHeight="1" x14ac:dyDescent="0.25">
      <c r="A162" s="189">
        <v>159</v>
      </c>
      <c r="B162" s="188" t="s">
        <v>485</v>
      </c>
      <c r="C162" s="188" t="s">
        <v>1116</v>
      </c>
      <c r="D162" s="188" t="s">
        <v>545</v>
      </c>
      <c r="E162" s="188" t="s">
        <v>1163</v>
      </c>
      <c r="F162" s="187" t="s">
        <v>1982</v>
      </c>
      <c r="G162" s="8">
        <v>452311101</v>
      </c>
      <c r="H162" s="8" t="s">
        <v>1733</v>
      </c>
      <c r="I162" s="232" t="s">
        <v>975</v>
      </c>
      <c r="J162" s="233" t="s">
        <v>918</v>
      </c>
      <c r="K162" s="4">
        <v>0.74103999999999992</v>
      </c>
      <c r="L162" s="4">
        <v>0.66942947899999994</v>
      </c>
      <c r="M162" s="4">
        <v>0</v>
      </c>
      <c r="N162" s="354">
        <v>9.6635162744251324E-2</v>
      </c>
      <c r="O162" s="354">
        <v>2.4365975763791403E-2</v>
      </c>
      <c r="P162" s="233">
        <v>1</v>
      </c>
      <c r="Q162" s="188"/>
    </row>
    <row r="163" spans="1:17" ht="15" customHeight="1" x14ac:dyDescent="0.25">
      <c r="A163" s="189">
        <v>160</v>
      </c>
      <c r="B163" s="188" t="s">
        <v>485</v>
      </c>
      <c r="C163" s="188" t="s">
        <v>1116</v>
      </c>
      <c r="D163" s="188" t="s">
        <v>545</v>
      </c>
      <c r="E163" s="188" t="s">
        <v>1174</v>
      </c>
      <c r="F163" s="187" t="s">
        <v>1175</v>
      </c>
      <c r="G163" s="8">
        <v>452331101</v>
      </c>
      <c r="H163" s="8" t="s">
        <v>1178</v>
      </c>
      <c r="I163" s="232" t="s">
        <v>972</v>
      </c>
      <c r="J163" s="233" t="s">
        <v>918</v>
      </c>
      <c r="K163" s="4">
        <v>0.23008000000000001</v>
      </c>
      <c r="L163" s="4">
        <v>0.20265553800000002</v>
      </c>
      <c r="M163" s="4">
        <v>0</v>
      </c>
      <c r="N163" s="354">
        <v>0.11919533205841437</v>
      </c>
      <c r="O163" s="354">
        <v>4.8730958623087406E-2</v>
      </c>
      <c r="P163" s="233">
        <v>1</v>
      </c>
      <c r="Q163" s="188"/>
    </row>
    <row r="164" spans="1:17" ht="15" customHeight="1" x14ac:dyDescent="0.25">
      <c r="A164" s="189">
        <v>161</v>
      </c>
      <c r="B164" s="188" t="s">
        <v>485</v>
      </c>
      <c r="C164" s="188" t="s">
        <v>1116</v>
      </c>
      <c r="D164" s="188" t="s">
        <v>545</v>
      </c>
      <c r="E164" s="188" t="s">
        <v>1174</v>
      </c>
      <c r="F164" s="187" t="s">
        <v>1175</v>
      </c>
      <c r="G164" s="8">
        <v>452331103</v>
      </c>
      <c r="H164" s="8" t="s">
        <v>1176</v>
      </c>
      <c r="I164" s="232" t="s">
        <v>972</v>
      </c>
      <c r="J164" s="233" t="s">
        <v>918</v>
      </c>
      <c r="K164" s="4">
        <v>0.47108000000000017</v>
      </c>
      <c r="L164" s="4">
        <v>0.19202524799999998</v>
      </c>
      <c r="M164" s="4">
        <v>0</v>
      </c>
      <c r="N164" s="354">
        <v>0.59237231892672182</v>
      </c>
      <c r="O164" s="354">
        <v>0.55976210444085961</v>
      </c>
      <c r="P164" s="233">
        <v>1</v>
      </c>
      <c r="Q164" s="188"/>
    </row>
    <row r="165" spans="1:17" ht="15" customHeight="1" x14ac:dyDescent="0.25">
      <c r="A165" s="189">
        <v>162</v>
      </c>
      <c r="B165" s="188" t="s">
        <v>485</v>
      </c>
      <c r="C165" s="188" t="s">
        <v>1116</v>
      </c>
      <c r="D165" s="188" t="s">
        <v>545</v>
      </c>
      <c r="E165" s="188" t="s">
        <v>1174</v>
      </c>
      <c r="F165" s="187" t="s">
        <v>1175</v>
      </c>
      <c r="G165" s="8">
        <v>452331104</v>
      </c>
      <c r="H165" s="8" t="s">
        <v>1177</v>
      </c>
      <c r="I165" s="232" t="s">
        <v>972</v>
      </c>
      <c r="J165" s="233" t="s">
        <v>918</v>
      </c>
      <c r="K165" s="4">
        <v>2.1375099999999998</v>
      </c>
      <c r="L165" s="4">
        <v>1.241628038</v>
      </c>
      <c r="M165" s="4">
        <v>0</v>
      </c>
      <c r="N165" s="354">
        <v>0.41912410327904892</v>
      </c>
      <c r="O165" s="354">
        <v>0.37265403154137278</v>
      </c>
      <c r="P165" s="233">
        <v>1</v>
      </c>
      <c r="Q165" s="188"/>
    </row>
    <row r="166" spans="1:17" ht="15" customHeight="1" x14ac:dyDescent="0.25">
      <c r="A166" s="189">
        <v>163</v>
      </c>
      <c r="B166" s="188" t="s">
        <v>485</v>
      </c>
      <c r="C166" s="188" t="s">
        <v>1116</v>
      </c>
      <c r="D166" s="188" t="s">
        <v>545</v>
      </c>
      <c r="E166" s="188" t="s">
        <v>1163</v>
      </c>
      <c r="F166" s="187" t="s">
        <v>1164</v>
      </c>
      <c r="G166" s="8">
        <v>452312202</v>
      </c>
      <c r="H166" s="8" t="s">
        <v>1165</v>
      </c>
      <c r="I166" s="232" t="s">
        <v>972</v>
      </c>
      <c r="J166" s="233" t="s">
        <v>918</v>
      </c>
      <c r="K166" s="4">
        <v>0.64106999999999981</v>
      </c>
      <c r="L166" s="4">
        <v>0.44187289299999999</v>
      </c>
      <c r="M166" s="4">
        <v>0</v>
      </c>
      <c r="N166" s="354">
        <v>0.31072598468185986</v>
      </c>
      <c r="O166" s="354">
        <v>0.25558406345640861</v>
      </c>
      <c r="P166" s="233">
        <v>1</v>
      </c>
      <c r="Q166" s="188"/>
    </row>
    <row r="167" spans="1:17" ht="15" customHeight="1" x14ac:dyDescent="0.25">
      <c r="A167" s="189">
        <v>164</v>
      </c>
      <c r="B167" s="188" t="s">
        <v>485</v>
      </c>
      <c r="C167" s="188" t="s">
        <v>1116</v>
      </c>
      <c r="D167" s="188" t="s">
        <v>545</v>
      </c>
      <c r="E167" s="188" t="s">
        <v>1163</v>
      </c>
      <c r="F167" s="187" t="s">
        <v>1164</v>
      </c>
      <c r="G167" s="8">
        <v>452312203</v>
      </c>
      <c r="H167" s="8" t="s">
        <v>1166</v>
      </c>
      <c r="I167" s="232" t="s">
        <v>972</v>
      </c>
      <c r="J167" s="233" t="s">
        <v>918</v>
      </c>
      <c r="K167" s="4">
        <v>2.3899800000000004</v>
      </c>
      <c r="L167" s="4">
        <v>1.6018329960000002</v>
      </c>
      <c r="M167" s="4">
        <v>0</v>
      </c>
      <c r="N167" s="354">
        <v>0.32977138051364452</v>
      </c>
      <c r="O167" s="354">
        <v>0.27615309095473606</v>
      </c>
      <c r="P167" s="233">
        <v>1</v>
      </c>
      <c r="Q167" s="188"/>
    </row>
    <row r="168" spans="1:17" ht="15" customHeight="1" x14ac:dyDescent="0.25">
      <c r="A168" s="189">
        <v>165</v>
      </c>
      <c r="B168" s="188" t="s">
        <v>485</v>
      </c>
      <c r="C168" s="188" t="s">
        <v>1116</v>
      </c>
      <c r="D168" s="188" t="s">
        <v>545</v>
      </c>
      <c r="E168" s="188" t="s">
        <v>1174</v>
      </c>
      <c r="F168" s="187" t="s">
        <v>1179</v>
      </c>
      <c r="G168" s="8">
        <v>452332201</v>
      </c>
      <c r="H168" s="8" t="s">
        <v>1179</v>
      </c>
      <c r="I168" s="232" t="s">
        <v>972</v>
      </c>
      <c r="J168" s="233" t="s">
        <v>918</v>
      </c>
      <c r="K168" s="4">
        <v>0.96683999999999981</v>
      </c>
      <c r="L168" s="4">
        <v>0.70310666100000008</v>
      </c>
      <c r="M168" s="4">
        <v>0</v>
      </c>
      <c r="N168" s="354">
        <v>0.27277868002978756</v>
      </c>
      <c r="O168" s="354">
        <v>0.21460097443217052</v>
      </c>
      <c r="P168" s="233">
        <v>1</v>
      </c>
      <c r="Q168" s="188"/>
    </row>
    <row r="169" spans="1:17" ht="15" customHeight="1" x14ac:dyDescent="0.25">
      <c r="A169" s="189">
        <v>166</v>
      </c>
      <c r="B169" s="188" t="s">
        <v>485</v>
      </c>
      <c r="C169" s="188" t="s">
        <v>1116</v>
      </c>
      <c r="D169" s="188" t="s">
        <v>545</v>
      </c>
      <c r="E169" s="188" t="s">
        <v>1174</v>
      </c>
      <c r="F169" s="187" t="s">
        <v>1179</v>
      </c>
      <c r="G169" s="8">
        <v>452332202</v>
      </c>
      <c r="H169" s="8" t="s">
        <v>1180</v>
      </c>
      <c r="I169" s="232" t="s">
        <v>972</v>
      </c>
      <c r="J169" s="233" t="s">
        <v>918</v>
      </c>
      <c r="K169" s="4">
        <v>0.4587799999999998</v>
      </c>
      <c r="L169" s="4">
        <v>0.245351122</v>
      </c>
      <c r="M169" s="4">
        <v>0</v>
      </c>
      <c r="N169" s="354">
        <v>0.46520963860673936</v>
      </c>
      <c r="O169" s="354">
        <v>0.42242640969527845</v>
      </c>
      <c r="P169" s="233">
        <v>1</v>
      </c>
      <c r="Q169" s="188"/>
    </row>
    <row r="170" spans="1:17" ht="15" customHeight="1" x14ac:dyDescent="0.25">
      <c r="A170" s="189">
        <v>167</v>
      </c>
      <c r="B170" s="188" t="s">
        <v>485</v>
      </c>
      <c r="C170" s="188" t="s">
        <v>1116</v>
      </c>
      <c r="D170" s="188" t="s">
        <v>545</v>
      </c>
      <c r="E170" s="188" t="s">
        <v>1174</v>
      </c>
      <c r="F170" s="187" t="s">
        <v>1181</v>
      </c>
      <c r="G170" s="8">
        <v>452332401</v>
      </c>
      <c r="H170" s="8" t="s">
        <v>1983</v>
      </c>
      <c r="I170" s="232" t="s">
        <v>975</v>
      </c>
      <c r="J170" s="233" t="s">
        <v>918</v>
      </c>
      <c r="K170" s="4">
        <v>0.67325999999999997</v>
      </c>
      <c r="L170" s="4">
        <v>0.34173186100000003</v>
      </c>
      <c r="M170" s="4">
        <v>0</v>
      </c>
      <c r="N170" s="354">
        <v>0.49242215340284579</v>
      </c>
      <c r="O170" s="354">
        <v>0.45181592567507345</v>
      </c>
      <c r="P170" s="233">
        <v>1</v>
      </c>
      <c r="Q170" s="188"/>
    </row>
    <row r="171" spans="1:17" ht="15" customHeight="1" x14ac:dyDescent="0.25">
      <c r="A171" s="189">
        <v>168</v>
      </c>
      <c r="B171" s="188" t="s">
        <v>485</v>
      </c>
      <c r="C171" s="188" t="s">
        <v>1116</v>
      </c>
      <c r="D171" s="188" t="s">
        <v>545</v>
      </c>
      <c r="E171" s="188" t="s">
        <v>1174</v>
      </c>
      <c r="F171" s="187" t="s">
        <v>1181</v>
      </c>
      <c r="G171" s="8">
        <v>452332404</v>
      </c>
      <c r="H171" s="8" t="s">
        <v>1984</v>
      </c>
      <c r="I171" s="232" t="s">
        <v>972</v>
      </c>
      <c r="J171" s="233" t="s">
        <v>918</v>
      </c>
      <c r="K171" s="4">
        <v>0.55854000000000004</v>
      </c>
      <c r="L171" s="4">
        <v>0.25300993300000002</v>
      </c>
      <c r="M171" s="4">
        <v>0</v>
      </c>
      <c r="N171" s="354">
        <v>0.54701555304902061</v>
      </c>
      <c r="O171" s="354">
        <v>0.51077679729294223</v>
      </c>
      <c r="P171" s="233">
        <v>1</v>
      </c>
      <c r="Q171" s="188"/>
    </row>
    <row r="172" spans="1:17" ht="15" customHeight="1" x14ac:dyDescent="0.25">
      <c r="A172" s="189">
        <v>169</v>
      </c>
      <c r="B172" s="188" t="s">
        <v>485</v>
      </c>
      <c r="C172" s="188" t="s">
        <v>1116</v>
      </c>
      <c r="D172" s="188" t="s">
        <v>545</v>
      </c>
      <c r="E172" s="188" t="s">
        <v>1163</v>
      </c>
      <c r="F172" s="187" t="s">
        <v>1167</v>
      </c>
      <c r="G172" s="8">
        <v>452313302</v>
      </c>
      <c r="H172" s="8" t="s">
        <v>1168</v>
      </c>
      <c r="I172" s="232" t="s">
        <v>972</v>
      </c>
      <c r="J172" s="233" t="s">
        <v>918</v>
      </c>
      <c r="K172" s="4">
        <v>0.64471000000000001</v>
      </c>
      <c r="L172" s="4">
        <v>0.30943173800000001</v>
      </c>
      <c r="M172" s="4">
        <v>0</v>
      </c>
      <c r="N172" s="354">
        <v>0.52004507763180341</v>
      </c>
      <c r="O172" s="354">
        <v>0.4816486838423476</v>
      </c>
      <c r="P172" s="233">
        <v>1</v>
      </c>
      <c r="Q172" s="188"/>
    </row>
    <row r="173" spans="1:17" ht="15" customHeight="1" x14ac:dyDescent="0.25">
      <c r="A173" s="189">
        <v>170</v>
      </c>
      <c r="B173" s="188" t="s">
        <v>485</v>
      </c>
      <c r="C173" s="188" t="s">
        <v>1116</v>
      </c>
      <c r="D173" s="188" t="s">
        <v>545</v>
      </c>
      <c r="E173" s="188" t="s">
        <v>1174</v>
      </c>
      <c r="F173" s="187" t="s">
        <v>1170</v>
      </c>
      <c r="G173" s="8">
        <v>452333501</v>
      </c>
      <c r="H173" s="8" t="s">
        <v>1170</v>
      </c>
      <c r="I173" s="232" t="s">
        <v>972</v>
      </c>
      <c r="J173" s="233" t="s">
        <v>918</v>
      </c>
      <c r="K173" s="4">
        <v>1.0810799999999998</v>
      </c>
      <c r="L173" s="4">
        <v>0.82689692600000009</v>
      </c>
      <c r="M173" s="4">
        <v>0</v>
      </c>
      <c r="N173" s="354">
        <v>0.23511957856957832</v>
      </c>
      <c r="O173" s="354">
        <v>0.17392914485514455</v>
      </c>
      <c r="P173" s="233">
        <v>1</v>
      </c>
      <c r="Q173" s="188"/>
    </row>
    <row r="174" spans="1:17" ht="15" customHeight="1" x14ac:dyDescent="0.25">
      <c r="A174" s="189">
        <v>171</v>
      </c>
      <c r="B174" s="188" t="s">
        <v>485</v>
      </c>
      <c r="C174" s="188" t="s">
        <v>1116</v>
      </c>
      <c r="D174" s="188" t="s">
        <v>545</v>
      </c>
      <c r="E174" s="188" t="s">
        <v>1159</v>
      </c>
      <c r="F174" s="187" t="s">
        <v>1161</v>
      </c>
      <c r="G174" s="8">
        <v>452323204</v>
      </c>
      <c r="H174" s="8" t="s">
        <v>1161</v>
      </c>
      <c r="I174" s="232" t="s">
        <v>972</v>
      </c>
      <c r="J174" s="233" t="s">
        <v>918</v>
      </c>
      <c r="K174" s="4">
        <v>0.88963999999999999</v>
      </c>
      <c r="L174" s="4">
        <v>0.55953643899999994</v>
      </c>
      <c r="M174" s="4">
        <v>0</v>
      </c>
      <c r="N174" s="354">
        <v>0.37105296636841878</v>
      </c>
      <c r="O174" s="354">
        <v>0.32073720367789227</v>
      </c>
      <c r="P174" s="233">
        <v>1</v>
      </c>
      <c r="Q174" s="188"/>
    </row>
    <row r="175" spans="1:17" ht="15" customHeight="1" x14ac:dyDescent="0.25">
      <c r="A175" s="189">
        <v>172</v>
      </c>
      <c r="B175" s="188" t="s">
        <v>485</v>
      </c>
      <c r="C175" s="188" t="s">
        <v>1116</v>
      </c>
      <c r="D175" s="188" t="s">
        <v>545</v>
      </c>
      <c r="E175" s="188" t="s">
        <v>1159</v>
      </c>
      <c r="F175" s="187" t="s">
        <v>1161</v>
      </c>
      <c r="G175" s="8">
        <v>452323201</v>
      </c>
      <c r="H175" s="8" t="s">
        <v>1162</v>
      </c>
      <c r="I175" s="232" t="s">
        <v>972</v>
      </c>
      <c r="J175" s="233" t="s">
        <v>918</v>
      </c>
      <c r="K175" s="4">
        <v>1.4285000000000005</v>
      </c>
      <c r="L175" s="4">
        <v>0.69057474900000004</v>
      </c>
      <c r="M175" s="4">
        <v>0</v>
      </c>
      <c r="N175" s="354">
        <v>0.51657350437521887</v>
      </c>
      <c r="O175" s="354">
        <v>0.4778993847252363</v>
      </c>
      <c r="P175" s="233">
        <v>1</v>
      </c>
      <c r="Q175" s="188"/>
    </row>
    <row r="176" spans="1:17" ht="15" customHeight="1" x14ac:dyDescent="0.25">
      <c r="A176" s="189">
        <v>173</v>
      </c>
      <c r="B176" s="188" t="s">
        <v>485</v>
      </c>
      <c r="C176" s="188" t="s">
        <v>1116</v>
      </c>
      <c r="D176" s="188" t="s">
        <v>476</v>
      </c>
      <c r="E176" s="188" t="s">
        <v>1183</v>
      </c>
      <c r="F176" s="187" t="s">
        <v>1184</v>
      </c>
      <c r="G176" s="8">
        <v>452222102</v>
      </c>
      <c r="H176" s="8" t="s">
        <v>1184</v>
      </c>
      <c r="I176" s="232" t="s">
        <v>972</v>
      </c>
      <c r="J176" s="233" t="s">
        <v>918</v>
      </c>
      <c r="K176" s="4">
        <v>0.35631999999999986</v>
      </c>
      <c r="L176" s="4">
        <v>0.20183657599999999</v>
      </c>
      <c r="M176" s="4">
        <v>0</v>
      </c>
      <c r="N176" s="354">
        <v>0.43355249214189473</v>
      </c>
      <c r="O176" s="354">
        <v>0.41089459182757049</v>
      </c>
      <c r="P176" s="233">
        <v>1</v>
      </c>
      <c r="Q176" s="188"/>
    </row>
    <row r="177" spans="1:17" ht="15" customHeight="1" x14ac:dyDescent="0.25">
      <c r="A177" s="189">
        <v>174</v>
      </c>
      <c r="B177" s="188" t="s">
        <v>485</v>
      </c>
      <c r="C177" s="188" t="s">
        <v>1116</v>
      </c>
      <c r="D177" s="188" t="s">
        <v>476</v>
      </c>
      <c r="E177" s="188" t="s">
        <v>1183</v>
      </c>
      <c r="F177" s="187" t="s">
        <v>1184</v>
      </c>
      <c r="G177" s="8">
        <v>452222104</v>
      </c>
      <c r="H177" s="8" t="s">
        <v>1008</v>
      </c>
      <c r="I177" s="232" t="s">
        <v>972</v>
      </c>
      <c r="J177" s="233" t="s">
        <v>918</v>
      </c>
      <c r="K177" s="4">
        <v>0.50343000000000038</v>
      </c>
      <c r="L177" s="4">
        <v>0.22032125</v>
      </c>
      <c r="M177" s="4">
        <v>0</v>
      </c>
      <c r="N177" s="354">
        <v>0.56235971237312077</v>
      </c>
      <c r="O177" s="354">
        <v>0.54485410086804564</v>
      </c>
      <c r="P177" s="233">
        <v>1</v>
      </c>
      <c r="Q177" s="188"/>
    </row>
    <row r="178" spans="1:17" ht="15" customHeight="1" x14ac:dyDescent="0.25">
      <c r="A178" s="189">
        <v>175</v>
      </c>
      <c r="B178" s="188" t="s">
        <v>485</v>
      </c>
      <c r="C178" s="188" t="s">
        <v>1116</v>
      </c>
      <c r="D178" s="188" t="s">
        <v>476</v>
      </c>
      <c r="E178" s="188" t="s">
        <v>1183</v>
      </c>
      <c r="F178" s="187" t="s">
        <v>1184</v>
      </c>
      <c r="G178" s="8">
        <v>452222101</v>
      </c>
      <c r="H178" s="8" t="s">
        <v>1185</v>
      </c>
      <c r="I178" s="232" t="s">
        <v>972</v>
      </c>
      <c r="J178" s="233" t="s">
        <v>918</v>
      </c>
      <c r="K178" s="4">
        <v>0.21819000000000005</v>
      </c>
      <c r="L178" s="4">
        <v>9.0603358000000023E-2</v>
      </c>
      <c r="M178" s="4">
        <v>0</v>
      </c>
      <c r="N178" s="354">
        <v>0.58475018103487786</v>
      </c>
      <c r="O178" s="354">
        <v>0.56814018827627288</v>
      </c>
      <c r="P178" s="233">
        <v>1</v>
      </c>
      <c r="Q178" s="188"/>
    </row>
    <row r="179" spans="1:17" ht="15" customHeight="1" x14ac:dyDescent="0.25">
      <c r="A179" s="189">
        <v>176</v>
      </c>
      <c r="B179" s="188" t="s">
        <v>485</v>
      </c>
      <c r="C179" s="188" t="s">
        <v>1116</v>
      </c>
      <c r="D179" s="188" t="s">
        <v>476</v>
      </c>
      <c r="E179" s="188" t="s">
        <v>1183</v>
      </c>
      <c r="F179" s="187" t="s">
        <v>1186</v>
      </c>
      <c r="G179" s="8">
        <v>452222201</v>
      </c>
      <c r="H179" s="8" t="s">
        <v>1189</v>
      </c>
      <c r="I179" s="232" t="s">
        <v>972</v>
      </c>
      <c r="J179" s="233" t="s">
        <v>918</v>
      </c>
      <c r="K179" s="4">
        <v>0.27605999999999992</v>
      </c>
      <c r="L179" s="4">
        <v>0.223144801</v>
      </c>
      <c r="M179" s="4">
        <v>0</v>
      </c>
      <c r="N179" s="354">
        <v>0.1916800659276966</v>
      </c>
      <c r="O179" s="354">
        <v>0.15934726856480441</v>
      </c>
      <c r="P179" s="233">
        <v>1</v>
      </c>
      <c r="Q179" s="188"/>
    </row>
    <row r="180" spans="1:17" ht="15" customHeight="1" x14ac:dyDescent="0.25">
      <c r="A180" s="189">
        <v>177</v>
      </c>
      <c r="B180" s="188" t="s">
        <v>485</v>
      </c>
      <c r="C180" s="188" t="s">
        <v>1116</v>
      </c>
      <c r="D180" s="188" t="s">
        <v>476</v>
      </c>
      <c r="E180" s="188" t="s">
        <v>1183</v>
      </c>
      <c r="F180" s="187" t="s">
        <v>1186</v>
      </c>
      <c r="G180" s="8">
        <v>452222202</v>
      </c>
      <c r="H180" s="8" t="s">
        <v>1188</v>
      </c>
      <c r="I180" s="232" t="s">
        <v>972</v>
      </c>
      <c r="J180" s="233" t="s">
        <v>918</v>
      </c>
      <c r="K180" s="4">
        <v>0.31491000000000013</v>
      </c>
      <c r="L180" s="4">
        <v>0.18574369100000002</v>
      </c>
      <c r="M180" s="4">
        <v>0</v>
      </c>
      <c r="N180" s="354">
        <v>0.41016896573624229</v>
      </c>
      <c r="O180" s="354">
        <v>0.38657572436569199</v>
      </c>
      <c r="P180" s="233">
        <v>1</v>
      </c>
      <c r="Q180" s="188"/>
    </row>
    <row r="181" spans="1:17" ht="15" customHeight="1" x14ac:dyDescent="0.25">
      <c r="A181" s="189">
        <v>178</v>
      </c>
      <c r="B181" s="188" t="s">
        <v>485</v>
      </c>
      <c r="C181" s="188" t="s">
        <v>1116</v>
      </c>
      <c r="D181" s="188" t="s">
        <v>476</v>
      </c>
      <c r="E181" s="188" t="s">
        <v>1183</v>
      </c>
      <c r="F181" s="187" t="s">
        <v>1186</v>
      </c>
      <c r="G181" s="8">
        <v>452222203</v>
      </c>
      <c r="H181" s="8" t="s">
        <v>1187</v>
      </c>
      <c r="I181" s="232" t="s">
        <v>972</v>
      </c>
      <c r="J181" s="233" t="s">
        <v>918</v>
      </c>
      <c r="K181" s="4">
        <v>0.12588000000000002</v>
      </c>
      <c r="L181" s="4">
        <v>0.113677427</v>
      </c>
      <c r="M181" s="4">
        <v>0</v>
      </c>
      <c r="N181" s="354">
        <v>9.6938139497934728E-2</v>
      </c>
      <c r="O181" s="354">
        <v>6.0815665077852077E-2</v>
      </c>
      <c r="P181" s="233">
        <v>1</v>
      </c>
      <c r="Q181" s="188"/>
    </row>
    <row r="182" spans="1:17" ht="15" customHeight="1" x14ac:dyDescent="0.25">
      <c r="A182" s="189">
        <v>179</v>
      </c>
      <c r="B182" s="188" t="s">
        <v>485</v>
      </c>
      <c r="C182" s="188" t="s">
        <v>1116</v>
      </c>
      <c r="D182" s="188" t="s">
        <v>476</v>
      </c>
      <c r="E182" s="188" t="s">
        <v>1183</v>
      </c>
      <c r="F182" s="187" t="s">
        <v>1186</v>
      </c>
      <c r="G182" s="8">
        <v>452222204</v>
      </c>
      <c r="H182" s="8" t="s">
        <v>1985</v>
      </c>
      <c r="I182" s="232" t="s">
        <v>972</v>
      </c>
      <c r="J182" s="233" t="s">
        <v>918</v>
      </c>
      <c r="K182" s="4">
        <v>0.11267999999999997</v>
      </c>
      <c r="L182" s="4">
        <v>0.10061625</v>
      </c>
      <c r="M182" s="4">
        <v>0</v>
      </c>
      <c r="N182" s="354">
        <v>0.10706203407880699</v>
      </c>
      <c r="O182" s="354">
        <v>7.1344515441959189E-2</v>
      </c>
      <c r="P182" s="233">
        <v>1</v>
      </c>
      <c r="Q182" s="188"/>
    </row>
    <row r="183" spans="1:17" ht="15" customHeight="1" x14ac:dyDescent="0.25">
      <c r="A183" s="189">
        <v>180</v>
      </c>
      <c r="B183" s="188" t="s">
        <v>485</v>
      </c>
      <c r="C183" s="188" t="s">
        <v>1116</v>
      </c>
      <c r="D183" s="188" t="s">
        <v>476</v>
      </c>
      <c r="E183" s="188" t="s">
        <v>1183</v>
      </c>
      <c r="F183" s="187" t="s">
        <v>1186</v>
      </c>
      <c r="G183" s="8">
        <v>452222205</v>
      </c>
      <c r="H183" s="8" t="s">
        <v>1186</v>
      </c>
      <c r="I183" s="232" t="s">
        <v>972</v>
      </c>
      <c r="J183" s="233" t="s">
        <v>918</v>
      </c>
      <c r="K183" s="4">
        <v>0.43523999999999974</v>
      </c>
      <c r="L183" s="4">
        <v>0.235589295</v>
      </c>
      <c r="M183" s="4">
        <v>0</v>
      </c>
      <c r="N183" s="354">
        <v>0.45871405431486045</v>
      </c>
      <c r="O183" s="354">
        <v>0.43706261648745481</v>
      </c>
      <c r="P183" s="233">
        <v>1</v>
      </c>
      <c r="Q183" s="188"/>
    </row>
    <row r="184" spans="1:17" ht="15" customHeight="1" x14ac:dyDescent="0.25">
      <c r="A184" s="189">
        <v>181</v>
      </c>
      <c r="B184" s="188" t="s">
        <v>485</v>
      </c>
      <c r="C184" s="188" t="s">
        <v>1116</v>
      </c>
      <c r="D184" s="188" t="s">
        <v>476</v>
      </c>
      <c r="E184" s="188" t="s">
        <v>1183</v>
      </c>
      <c r="F184" s="187" t="s">
        <v>1186</v>
      </c>
      <c r="G184" s="8">
        <v>452222206</v>
      </c>
      <c r="H184" s="8" t="s">
        <v>1190</v>
      </c>
      <c r="I184" s="232" t="s">
        <v>972</v>
      </c>
      <c r="J184" s="233" t="s">
        <v>918</v>
      </c>
      <c r="K184" s="4">
        <v>0.29296999999999995</v>
      </c>
      <c r="L184" s="4">
        <v>0.22588258499999997</v>
      </c>
      <c r="M184" s="4">
        <v>0</v>
      </c>
      <c r="N184" s="354">
        <v>0.22899073283953986</v>
      </c>
      <c r="O184" s="354">
        <v>0.19815036215312143</v>
      </c>
      <c r="P184" s="233">
        <v>1</v>
      </c>
      <c r="Q184" s="188"/>
    </row>
    <row r="185" spans="1:17" ht="15" customHeight="1" x14ac:dyDescent="0.25">
      <c r="A185" s="189">
        <v>182</v>
      </c>
      <c r="B185" s="188" t="s">
        <v>485</v>
      </c>
      <c r="C185" s="188" t="s">
        <v>1116</v>
      </c>
      <c r="D185" s="188" t="s">
        <v>476</v>
      </c>
      <c r="E185" s="188" t="s">
        <v>1183</v>
      </c>
      <c r="F185" s="187" t="s">
        <v>1191</v>
      </c>
      <c r="G185" s="8">
        <v>452221403</v>
      </c>
      <c r="H185" s="8" t="s">
        <v>1192</v>
      </c>
      <c r="I185" s="232" t="s">
        <v>972</v>
      </c>
      <c r="J185" s="233" t="s">
        <v>918</v>
      </c>
      <c r="K185" s="4">
        <v>2.1668600000000007</v>
      </c>
      <c r="L185" s="4">
        <v>1.1786275049999999</v>
      </c>
      <c r="M185" s="4">
        <v>0</v>
      </c>
      <c r="N185" s="354">
        <v>0.45606661021016603</v>
      </c>
      <c r="O185" s="354">
        <v>0.4343092746185726</v>
      </c>
      <c r="P185" s="233">
        <v>1</v>
      </c>
      <c r="Q185" s="188"/>
    </row>
    <row r="186" spans="1:17" ht="15" customHeight="1" x14ac:dyDescent="0.25">
      <c r="A186" s="189">
        <v>183</v>
      </c>
      <c r="B186" s="188" t="s">
        <v>485</v>
      </c>
      <c r="C186" s="188" t="s">
        <v>1116</v>
      </c>
      <c r="D186" s="188" t="s">
        <v>476</v>
      </c>
      <c r="E186" s="188" t="s">
        <v>1183</v>
      </c>
      <c r="F186" s="187" t="s">
        <v>1191</v>
      </c>
      <c r="G186" s="8">
        <v>452221404</v>
      </c>
      <c r="H186" s="8" t="s">
        <v>1986</v>
      </c>
      <c r="I186" s="232" t="s">
        <v>972</v>
      </c>
      <c r="J186" s="233" t="s">
        <v>918</v>
      </c>
      <c r="K186" s="4">
        <v>1.1705000000000003</v>
      </c>
      <c r="L186" s="4">
        <v>0.59422423499999999</v>
      </c>
      <c r="M186" s="4">
        <v>0</v>
      </c>
      <c r="N186" s="354">
        <v>0.49233299017513898</v>
      </c>
      <c r="O186" s="354">
        <v>0.47202630978214455</v>
      </c>
      <c r="P186" s="233">
        <v>1</v>
      </c>
      <c r="Q186" s="188"/>
    </row>
    <row r="187" spans="1:17" ht="15" customHeight="1" x14ac:dyDescent="0.25">
      <c r="A187" s="189">
        <v>184</v>
      </c>
      <c r="B187" s="188" t="s">
        <v>485</v>
      </c>
      <c r="C187" s="188" t="s">
        <v>1116</v>
      </c>
      <c r="D187" s="188" t="s">
        <v>476</v>
      </c>
      <c r="E187" s="188" t="s">
        <v>1183</v>
      </c>
      <c r="F187" s="187" t="s">
        <v>1191</v>
      </c>
      <c r="G187" s="8">
        <v>452221401</v>
      </c>
      <c r="H187" s="8" t="s">
        <v>1987</v>
      </c>
      <c r="I187" s="232" t="s">
        <v>972</v>
      </c>
      <c r="J187" s="233" t="s">
        <v>918</v>
      </c>
      <c r="K187" s="4">
        <v>1.0317000000000003</v>
      </c>
      <c r="L187" s="4">
        <v>0.78180169399999999</v>
      </c>
      <c r="M187" s="4">
        <v>0</v>
      </c>
      <c r="N187" s="354">
        <v>0.24221993408936726</v>
      </c>
      <c r="O187" s="354">
        <v>0.21190873145294198</v>
      </c>
      <c r="P187" s="233">
        <v>1</v>
      </c>
      <c r="Q187" s="188"/>
    </row>
    <row r="188" spans="1:17" ht="15" customHeight="1" x14ac:dyDescent="0.25">
      <c r="A188" s="189">
        <v>185</v>
      </c>
      <c r="B188" s="188" t="s">
        <v>485</v>
      </c>
      <c r="C188" s="188" t="s">
        <v>1116</v>
      </c>
      <c r="D188" s="188" t="s">
        <v>476</v>
      </c>
      <c r="E188" s="188" t="s">
        <v>1183</v>
      </c>
      <c r="F188" s="187" t="s">
        <v>1193</v>
      </c>
      <c r="G188" s="8">
        <v>452223504</v>
      </c>
      <c r="H188" s="8" t="s">
        <v>1988</v>
      </c>
      <c r="I188" s="232" t="s">
        <v>972</v>
      </c>
      <c r="J188" s="233" t="s">
        <v>918</v>
      </c>
      <c r="K188" s="4">
        <v>6.3269999999999993E-2</v>
      </c>
      <c r="L188" s="4">
        <v>4.5962680000000006E-2</v>
      </c>
      <c r="M188" s="4">
        <v>0</v>
      </c>
      <c r="N188" s="354">
        <v>0.27354702070491532</v>
      </c>
      <c r="O188" s="354">
        <v>0.24448890153311187</v>
      </c>
      <c r="P188" s="233">
        <v>1</v>
      </c>
      <c r="Q188" s="188"/>
    </row>
    <row r="189" spans="1:17" ht="15" customHeight="1" x14ac:dyDescent="0.25">
      <c r="A189" s="189">
        <v>186</v>
      </c>
      <c r="B189" s="188" t="s">
        <v>485</v>
      </c>
      <c r="C189" s="188" t="s">
        <v>1116</v>
      </c>
      <c r="D189" s="188" t="s">
        <v>476</v>
      </c>
      <c r="E189" s="188" t="s">
        <v>1183</v>
      </c>
      <c r="F189" s="187" t="s">
        <v>1193</v>
      </c>
      <c r="G189" s="8">
        <v>452223501</v>
      </c>
      <c r="H189" s="8" t="s">
        <v>1749</v>
      </c>
      <c r="I189" s="232" t="s">
        <v>972</v>
      </c>
      <c r="J189" s="233" t="s">
        <v>918</v>
      </c>
      <c r="K189" s="4">
        <v>0.38368000000000002</v>
      </c>
      <c r="L189" s="4">
        <v>0.24796724399999998</v>
      </c>
      <c r="M189" s="4">
        <v>0</v>
      </c>
      <c r="N189" s="354">
        <v>0.35371339658048384</v>
      </c>
      <c r="O189" s="354">
        <v>0.32786193244370321</v>
      </c>
      <c r="P189" s="233">
        <v>1</v>
      </c>
      <c r="Q189" s="188"/>
    </row>
    <row r="190" spans="1:17" ht="15" customHeight="1" x14ac:dyDescent="0.25">
      <c r="A190" s="189">
        <v>187</v>
      </c>
      <c r="B190" s="188" t="s">
        <v>485</v>
      </c>
      <c r="C190" s="188" t="s">
        <v>1116</v>
      </c>
      <c r="D190" s="188" t="s">
        <v>476</v>
      </c>
      <c r="E190" s="188" t="s">
        <v>1183</v>
      </c>
      <c r="F190" s="187" t="s">
        <v>1193</v>
      </c>
      <c r="G190" s="8">
        <v>452223502</v>
      </c>
      <c r="H190" s="8" t="s">
        <v>1194</v>
      </c>
      <c r="I190" s="232" t="s">
        <v>972</v>
      </c>
      <c r="J190" s="233" t="s">
        <v>918</v>
      </c>
      <c r="K190" s="4">
        <v>0.65378999999999998</v>
      </c>
      <c r="L190" s="4">
        <v>0.31511855800000005</v>
      </c>
      <c r="M190" s="4">
        <v>0</v>
      </c>
      <c r="N190" s="354">
        <v>0.51801257590357752</v>
      </c>
      <c r="O190" s="354">
        <v>0.49873307893972063</v>
      </c>
      <c r="P190" s="233">
        <v>1</v>
      </c>
      <c r="Q190" s="188"/>
    </row>
    <row r="191" spans="1:17" ht="15" customHeight="1" x14ac:dyDescent="0.25">
      <c r="A191" s="189">
        <v>188</v>
      </c>
      <c r="B191" s="188" t="s">
        <v>485</v>
      </c>
      <c r="C191" s="188" t="s">
        <v>1116</v>
      </c>
      <c r="D191" s="188" t="s">
        <v>476</v>
      </c>
      <c r="E191" s="188" t="s">
        <v>1183</v>
      </c>
      <c r="F191" s="187" t="s">
        <v>1195</v>
      </c>
      <c r="G191" s="8">
        <v>452223602</v>
      </c>
      <c r="H191" s="8" t="s">
        <v>1196</v>
      </c>
      <c r="I191" s="232" t="s">
        <v>972</v>
      </c>
      <c r="J191" s="233" t="s">
        <v>918</v>
      </c>
      <c r="K191" s="4">
        <v>0.53205000000000002</v>
      </c>
      <c r="L191" s="4">
        <v>0.232652515</v>
      </c>
      <c r="M191" s="4">
        <v>0</v>
      </c>
      <c r="N191" s="354">
        <v>0.56272433981768633</v>
      </c>
      <c r="O191" s="354">
        <v>0.54523331341039372</v>
      </c>
      <c r="P191" s="233">
        <v>1</v>
      </c>
      <c r="Q191" s="188"/>
    </row>
    <row r="192" spans="1:17" ht="15" customHeight="1" x14ac:dyDescent="0.25">
      <c r="A192" s="189">
        <v>189</v>
      </c>
      <c r="B192" s="188" t="s">
        <v>485</v>
      </c>
      <c r="C192" s="188" t="s">
        <v>1116</v>
      </c>
      <c r="D192" s="188" t="s">
        <v>476</v>
      </c>
      <c r="E192" s="188" t="s">
        <v>1183</v>
      </c>
      <c r="F192" s="187" t="s">
        <v>1195</v>
      </c>
      <c r="G192" s="8">
        <v>452223603</v>
      </c>
      <c r="H192" s="8" t="s">
        <v>1198</v>
      </c>
      <c r="I192" s="232" t="s">
        <v>972</v>
      </c>
      <c r="J192" s="233" t="s">
        <v>918</v>
      </c>
      <c r="K192" s="4">
        <v>0.48372000000000004</v>
      </c>
      <c r="L192" s="4">
        <v>0.206501766</v>
      </c>
      <c r="M192" s="4">
        <v>0</v>
      </c>
      <c r="N192" s="354">
        <v>0.57309648970478788</v>
      </c>
      <c r="O192" s="354">
        <v>0.55602034929297939</v>
      </c>
      <c r="P192" s="233">
        <v>1</v>
      </c>
      <c r="Q192" s="188"/>
    </row>
    <row r="193" spans="1:17" ht="15" customHeight="1" x14ac:dyDescent="0.25">
      <c r="A193" s="189">
        <v>190</v>
      </c>
      <c r="B193" s="188" t="s">
        <v>485</v>
      </c>
      <c r="C193" s="188" t="s">
        <v>1116</v>
      </c>
      <c r="D193" s="188" t="s">
        <v>476</v>
      </c>
      <c r="E193" s="188" t="s">
        <v>1202</v>
      </c>
      <c r="F193" s="187" t="s">
        <v>1205</v>
      </c>
      <c r="G193" s="8">
        <v>452212301</v>
      </c>
      <c r="H193" s="8" t="s">
        <v>1205</v>
      </c>
      <c r="I193" s="232" t="s">
        <v>972</v>
      </c>
      <c r="J193" s="233" t="s">
        <v>918</v>
      </c>
      <c r="K193" s="4">
        <v>0.20457000000000009</v>
      </c>
      <c r="L193" s="4">
        <v>0.18575195</v>
      </c>
      <c r="M193" s="4">
        <v>0</v>
      </c>
      <c r="N193" s="354">
        <v>9.1988316957521077E-2</v>
      </c>
      <c r="O193" s="354">
        <v>5.5667849635821942E-2</v>
      </c>
      <c r="P193" s="233">
        <v>1</v>
      </c>
      <c r="Q193" s="188"/>
    </row>
    <row r="194" spans="1:17" ht="15" customHeight="1" x14ac:dyDescent="0.25">
      <c r="A194" s="189">
        <v>191</v>
      </c>
      <c r="B194" s="188" t="s">
        <v>485</v>
      </c>
      <c r="C194" s="188" t="s">
        <v>1116</v>
      </c>
      <c r="D194" s="188" t="s">
        <v>476</v>
      </c>
      <c r="E194" s="188" t="s">
        <v>1183</v>
      </c>
      <c r="F194" s="187" t="s">
        <v>1199</v>
      </c>
      <c r="G194" s="8">
        <v>452222302</v>
      </c>
      <c r="H194" s="8" t="s">
        <v>1201</v>
      </c>
      <c r="I194" s="232" t="s">
        <v>972</v>
      </c>
      <c r="J194" s="233" t="s">
        <v>918</v>
      </c>
      <c r="K194" s="4">
        <v>0.24590999999999996</v>
      </c>
      <c r="L194" s="4">
        <v>0.183302411</v>
      </c>
      <c r="M194" s="4">
        <v>0</v>
      </c>
      <c r="N194" s="354">
        <v>0.25459553901833998</v>
      </c>
      <c r="O194" s="354">
        <v>0.22477936057907355</v>
      </c>
      <c r="P194" s="233">
        <v>1</v>
      </c>
      <c r="Q194" s="188"/>
    </row>
    <row r="195" spans="1:17" ht="15" customHeight="1" x14ac:dyDescent="0.25">
      <c r="A195" s="189">
        <v>192</v>
      </c>
      <c r="B195" s="188" t="s">
        <v>485</v>
      </c>
      <c r="C195" s="188" t="s">
        <v>1116</v>
      </c>
      <c r="D195" s="188" t="s">
        <v>476</v>
      </c>
      <c r="E195" s="188" t="s">
        <v>1202</v>
      </c>
      <c r="F195" s="187" t="s">
        <v>1206</v>
      </c>
      <c r="G195" s="8">
        <v>452211403</v>
      </c>
      <c r="H195" s="8" t="s">
        <v>1209</v>
      </c>
      <c r="I195" s="232" t="s">
        <v>975</v>
      </c>
      <c r="J195" s="233" t="s">
        <v>918</v>
      </c>
      <c r="K195" s="4">
        <v>0.54175000000000006</v>
      </c>
      <c r="L195" s="4">
        <v>0.49430820599999997</v>
      </c>
      <c r="M195" s="4">
        <v>0</v>
      </c>
      <c r="N195" s="354">
        <v>8.7571377941855211E-2</v>
      </c>
      <c r="O195" s="354">
        <v>5.1074233059529406E-2</v>
      </c>
      <c r="P195" s="233">
        <v>1</v>
      </c>
      <c r="Q195" s="188"/>
    </row>
    <row r="196" spans="1:17" ht="15" customHeight="1" x14ac:dyDescent="0.25">
      <c r="A196" s="189">
        <v>193</v>
      </c>
      <c r="B196" s="188" t="s">
        <v>485</v>
      </c>
      <c r="C196" s="188" t="s">
        <v>1116</v>
      </c>
      <c r="D196" s="188" t="s">
        <v>476</v>
      </c>
      <c r="E196" s="188" t="s">
        <v>1202</v>
      </c>
      <c r="F196" s="187" t="s">
        <v>1206</v>
      </c>
      <c r="G196" s="8">
        <v>452211402</v>
      </c>
      <c r="H196" s="8" t="s">
        <v>1207</v>
      </c>
      <c r="I196" s="232" t="s">
        <v>972</v>
      </c>
      <c r="J196" s="233" t="s">
        <v>918</v>
      </c>
      <c r="K196" s="4">
        <v>1.0058499999999997</v>
      </c>
      <c r="L196" s="4">
        <v>0.46480624100000006</v>
      </c>
      <c r="M196" s="4">
        <v>0</v>
      </c>
      <c r="N196" s="354">
        <v>0.5378970611920264</v>
      </c>
      <c r="O196" s="354">
        <v>0.51941294363970747</v>
      </c>
      <c r="P196" s="233">
        <v>1</v>
      </c>
      <c r="Q196" s="188"/>
    </row>
    <row r="197" spans="1:17" ht="15" customHeight="1" x14ac:dyDescent="0.25">
      <c r="A197" s="189">
        <v>194</v>
      </c>
      <c r="B197" s="188" t="s">
        <v>485</v>
      </c>
      <c r="C197" s="188" t="s">
        <v>1116</v>
      </c>
      <c r="D197" s="188" t="s">
        <v>476</v>
      </c>
      <c r="E197" s="188" t="s">
        <v>1202</v>
      </c>
      <c r="F197" s="187" t="s">
        <v>1206</v>
      </c>
      <c r="G197" s="8">
        <v>452211401</v>
      </c>
      <c r="H197" s="8" t="s">
        <v>1989</v>
      </c>
      <c r="I197" s="232" t="s">
        <v>975</v>
      </c>
      <c r="J197" s="233" t="s">
        <v>918</v>
      </c>
      <c r="K197" s="4">
        <v>1.6758000000000006</v>
      </c>
      <c r="L197" s="4">
        <v>1.0341543890000002</v>
      </c>
      <c r="M197" s="4">
        <v>0</v>
      </c>
      <c r="N197" s="354">
        <v>0.38288913414488612</v>
      </c>
      <c r="O197" s="354">
        <v>0.35820469951068157</v>
      </c>
      <c r="P197" s="233">
        <v>1</v>
      </c>
      <c r="Q197" s="188"/>
    </row>
    <row r="198" spans="1:17" ht="15" customHeight="1" x14ac:dyDescent="0.25">
      <c r="A198" s="189">
        <v>195</v>
      </c>
      <c r="B198" s="188" t="s">
        <v>485</v>
      </c>
      <c r="C198" s="188" t="s">
        <v>1210</v>
      </c>
      <c r="D198" s="188" t="s">
        <v>526</v>
      </c>
      <c r="E198" s="188" t="s">
        <v>1234</v>
      </c>
      <c r="F198" s="187" t="s">
        <v>1235</v>
      </c>
      <c r="G198" s="8">
        <v>442143103</v>
      </c>
      <c r="H198" s="8" t="s">
        <v>1236</v>
      </c>
      <c r="I198" s="232" t="s">
        <v>972</v>
      </c>
      <c r="J198" s="233" t="s">
        <v>918</v>
      </c>
      <c r="K198" s="4">
        <v>0.34094000000000002</v>
      </c>
      <c r="L198" s="4">
        <v>0.27850720200000001</v>
      </c>
      <c r="M198" s="4">
        <v>0</v>
      </c>
      <c r="N198" s="354">
        <v>0.1831196046225142</v>
      </c>
      <c r="O198" s="354">
        <v>0.16678199671496452</v>
      </c>
      <c r="P198" s="233">
        <v>1</v>
      </c>
      <c r="Q198" s="188"/>
    </row>
    <row r="199" spans="1:17" ht="15" customHeight="1" x14ac:dyDescent="0.25">
      <c r="A199" s="189">
        <v>196</v>
      </c>
      <c r="B199" s="188" t="s">
        <v>485</v>
      </c>
      <c r="C199" s="188" t="s">
        <v>1210</v>
      </c>
      <c r="D199" s="188" t="s">
        <v>526</v>
      </c>
      <c r="E199" s="188" t="s">
        <v>1234</v>
      </c>
      <c r="F199" s="187" t="s">
        <v>1235</v>
      </c>
      <c r="G199" s="8">
        <v>442143102</v>
      </c>
      <c r="H199" s="8" t="s">
        <v>1238</v>
      </c>
      <c r="I199" s="232" t="s">
        <v>972</v>
      </c>
      <c r="J199" s="233" t="s">
        <v>918</v>
      </c>
      <c r="K199" s="4">
        <v>0.45134000000000007</v>
      </c>
      <c r="L199" s="4">
        <v>0.23533306500000004</v>
      </c>
      <c r="M199" s="4">
        <v>0</v>
      </c>
      <c r="N199" s="354">
        <v>0.47859027562369838</v>
      </c>
      <c r="O199" s="354">
        <v>0.4681620811361723</v>
      </c>
      <c r="P199" s="233">
        <v>1</v>
      </c>
      <c r="Q199" s="188"/>
    </row>
    <row r="200" spans="1:17" ht="15" customHeight="1" x14ac:dyDescent="0.25">
      <c r="A200" s="189">
        <v>197</v>
      </c>
      <c r="B200" s="188" t="s">
        <v>485</v>
      </c>
      <c r="C200" s="188" t="s">
        <v>1210</v>
      </c>
      <c r="D200" s="188" t="s">
        <v>526</v>
      </c>
      <c r="E200" s="188" t="s">
        <v>1234</v>
      </c>
      <c r="F200" s="187" t="s">
        <v>1235</v>
      </c>
      <c r="G200" s="8">
        <v>442143101</v>
      </c>
      <c r="H200" s="8" t="s">
        <v>1237</v>
      </c>
      <c r="I200" s="232" t="s">
        <v>972</v>
      </c>
      <c r="J200" s="233" t="s">
        <v>918</v>
      </c>
      <c r="K200" s="4">
        <v>1.4645200000000007</v>
      </c>
      <c r="L200" s="4">
        <v>0.93901181599999994</v>
      </c>
      <c r="M200" s="4">
        <v>0</v>
      </c>
      <c r="N200" s="354">
        <v>0.35882622565755373</v>
      </c>
      <c r="O200" s="354">
        <v>0.34600275017070481</v>
      </c>
      <c r="P200" s="233">
        <v>1</v>
      </c>
      <c r="Q200" s="188"/>
    </row>
    <row r="201" spans="1:17" ht="15" customHeight="1" x14ac:dyDescent="0.25">
      <c r="A201" s="189">
        <v>198</v>
      </c>
      <c r="B201" s="188" t="s">
        <v>485</v>
      </c>
      <c r="C201" s="188" t="s">
        <v>1210</v>
      </c>
      <c r="D201" s="188" t="s">
        <v>526</v>
      </c>
      <c r="E201" s="188" t="s">
        <v>1211</v>
      </c>
      <c r="F201" s="187" t="s">
        <v>1212</v>
      </c>
      <c r="G201" s="8">
        <v>442132101</v>
      </c>
      <c r="H201" s="8" t="s">
        <v>1217</v>
      </c>
      <c r="I201" s="232" t="s">
        <v>975</v>
      </c>
      <c r="J201" s="233" t="s">
        <v>918</v>
      </c>
      <c r="K201" s="4">
        <v>2.2713600000000005</v>
      </c>
      <c r="L201" s="4">
        <v>1.3021039760000002</v>
      </c>
      <c r="M201" s="4">
        <v>0</v>
      </c>
      <c r="N201" s="354">
        <v>0.42672937094956331</v>
      </c>
      <c r="O201" s="354">
        <v>0.41526395836855456</v>
      </c>
      <c r="P201" s="233">
        <v>1</v>
      </c>
      <c r="Q201" s="188"/>
    </row>
    <row r="202" spans="1:17" ht="15" customHeight="1" x14ac:dyDescent="0.25">
      <c r="A202" s="189">
        <v>199</v>
      </c>
      <c r="B202" s="188" t="s">
        <v>485</v>
      </c>
      <c r="C202" s="188" t="s">
        <v>1210</v>
      </c>
      <c r="D202" s="188" t="s">
        <v>526</v>
      </c>
      <c r="E202" s="188" t="s">
        <v>1211</v>
      </c>
      <c r="F202" s="187" t="s">
        <v>1212</v>
      </c>
      <c r="G202" s="8">
        <v>442132104</v>
      </c>
      <c r="H202" s="8" t="s">
        <v>1214</v>
      </c>
      <c r="I202" s="232" t="s">
        <v>975</v>
      </c>
      <c r="J202" s="233" t="s">
        <v>918</v>
      </c>
      <c r="K202" s="4">
        <v>1.8256600000000007</v>
      </c>
      <c r="L202" s="4">
        <v>1.336224863</v>
      </c>
      <c r="M202" s="4">
        <v>0</v>
      </c>
      <c r="N202" s="354">
        <v>0.26808668481535469</v>
      </c>
      <c r="O202" s="354">
        <v>0.25344841851166178</v>
      </c>
      <c r="P202" s="233">
        <v>1</v>
      </c>
      <c r="Q202" s="188"/>
    </row>
    <row r="203" spans="1:17" ht="15" customHeight="1" x14ac:dyDescent="0.25">
      <c r="A203" s="189">
        <v>200</v>
      </c>
      <c r="B203" s="188" t="s">
        <v>485</v>
      </c>
      <c r="C203" s="188" t="s">
        <v>1210</v>
      </c>
      <c r="D203" s="188" t="s">
        <v>526</v>
      </c>
      <c r="E203" s="188" t="s">
        <v>1211</v>
      </c>
      <c r="F203" s="187" t="s">
        <v>1212</v>
      </c>
      <c r="G203" s="8">
        <v>442132105</v>
      </c>
      <c r="H203" s="8" t="s">
        <v>1777</v>
      </c>
      <c r="I203" s="232" t="s">
        <v>975</v>
      </c>
      <c r="J203" s="233" t="s">
        <v>918</v>
      </c>
      <c r="K203" s="4">
        <v>0.69125999999999999</v>
      </c>
      <c r="L203" s="4">
        <v>0.59835407100000004</v>
      </c>
      <c r="M203" s="4">
        <v>0</v>
      </c>
      <c r="N203" s="354">
        <v>0.1344008462807047</v>
      </c>
      <c r="O203" s="354">
        <v>0.11708886320631873</v>
      </c>
      <c r="P203" s="233">
        <v>1</v>
      </c>
      <c r="Q203" s="188"/>
    </row>
    <row r="204" spans="1:17" ht="15" customHeight="1" x14ac:dyDescent="0.25">
      <c r="A204" s="189">
        <v>201</v>
      </c>
      <c r="B204" s="188" t="s">
        <v>485</v>
      </c>
      <c r="C204" s="188" t="s">
        <v>1210</v>
      </c>
      <c r="D204" s="188" t="s">
        <v>526</v>
      </c>
      <c r="E204" s="188" t="s">
        <v>1211</v>
      </c>
      <c r="F204" s="187" t="s">
        <v>1212</v>
      </c>
      <c r="G204" s="8">
        <v>442132107</v>
      </c>
      <c r="H204" s="8" t="s">
        <v>1215</v>
      </c>
      <c r="I204" s="232" t="s">
        <v>972</v>
      </c>
      <c r="J204" s="233" t="s">
        <v>918</v>
      </c>
      <c r="K204" s="4">
        <v>0.93873999999999991</v>
      </c>
      <c r="L204" s="4">
        <v>0.49302548499999999</v>
      </c>
      <c r="M204" s="4">
        <v>0</v>
      </c>
      <c r="N204" s="354">
        <v>0.47480081279161424</v>
      </c>
      <c r="O204" s="354">
        <v>0.46429682904744651</v>
      </c>
      <c r="P204" s="233">
        <v>1</v>
      </c>
      <c r="Q204" s="188"/>
    </row>
    <row r="205" spans="1:17" ht="15" customHeight="1" x14ac:dyDescent="0.25">
      <c r="A205" s="189">
        <v>202</v>
      </c>
      <c r="B205" s="188" t="s">
        <v>485</v>
      </c>
      <c r="C205" s="188" t="s">
        <v>1210</v>
      </c>
      <c r="D205" s="188" t="s">
        <v>526</v>
      </c>
      <c r="E205" s="188" t="s">
        <v>1211</v>
      </c>
      <c r="F205" s="187" t="s">
        <v>1212</v>
      </c>
      <c r="G205" s="8">
        <v>442132106</v>
      </c>
      <c r="H205" s="8" t="s">
        <v>1216</v>
      </c>
      <c r="I205" s="232" t="s">
        <v>972</v>
      </c>
      <c r="J205" s="233" t="s">
        <v>918</v>
      </c>
      <c r="K205" s="4">
        <v>0.6673</v>
      </c>
      <c r="L205" s="4">
        <v>0.329550917</v>
      </c>
      <c r="M205" s="4">
        <v>0</v>
      </c>
      <c r="N205" s="354">
        <v>0.50614278885059194</v>
      </c>
      <c r="O205" s="354">
        <v>0.49626564462760381</v>
      </c>
      <c r="P205" s="233">
        <v>1</v>
      </c>
      <c r="Q205" s="188"/>
    </row>
    <row r="206" spans="1:17" ht="15" customHeight="1" x14ac:dyDescent="0.25">
      <c r="A206" s="189">
        <v>203</v>
      </c>
      <c r="B206" s="188" t="s">
        <v>485</v>
      </c>
      <c r="C206" s="188" t="s">
        <v>1210</v>
      </c>
      <c r="D206" s="188" t="s">
        <v>526</v>
      </c>
      <c r="E206" s="188" t="s">
        <v>1211</v>
      </c>
      <c r="F206" s="187" t="s">
        <v>1212</v>
      </c>
      <c r="G206" s="8">
        <v>442132102</v>
      </c>
      <c r="H206" s="8" t="s">
        <v>1213</v>
      </c>
      <c r="I206" s="232" t="s">
        <v>975</v>
      </c>
      <c r="J206" s="233" t="s">
        <v>918</v>
      </c>
      <c r="K206" s="4">
        <v>1.9209600000000027</v>
      </c>
      <c r="L206" s="4">
        <v>1.3112970219999998</v>
      </c>
      <c r="M206" s="4">
        <v>0</v>
      </c>
      <c r="N206" s="354">
        <v>0.31737411398467541</v>
      </c>
      <c r="O206" s="354">
        <v>0.3037215962643689</v>
      </c>
      <c r="P206" s="233">
        <v>1</v>
      </c>
      <c r="Q206" s="188"/>
    </row>
    <row r="207" spans="1:17" ht="15" customHeight="1" x14ac:dyDescent="0.25">
      <c r="A207" s="189">
        <v>204</v>
      </c>
      <c r="B207" s="188" t="s">
        <v>485</v>
      </c>
      <c r="C207" s="188" t="s">
        <v>1210</v>
      </c>
      <c r="D207" s="188" t="s">
        <v>526</v>
      </c>
      <c r="E207" s="188" t="s">
        <v>1221</v>
      </c>
      <c r="F207" s="187" t="s">
        <v>1222</v>
      </c>
      <c r="G207" s="8">
        <v>442152101</v>
      </c>
      <c r="H207" s="8" t="s">
        <v>1223</v>
      </c>
      <c r="I207" s="232" t="s">
        <v>972</v>
      </c>
      <c r="J207" s="233" t="s">
        <v>918</v>
      </c>
      <c r="K207" s="4">
        <v>1.952</v>
      </c>
      <c r="L207" s="4">
        <v>1.064019032</v>
      </c>
      <c r="M207" s="4">
        <v>0</v>
      </c>
      <c r="N207" s="354">
        <v>0.45490828278688522</v>
      </c>
      <c r="O207" s="354">
        <v>0.44400644844262294</v>
      </c>
      <c r="P207" s="233">
        <v>1</v>
      </c>
      <c r="Q207" s="188"/>
    </row>
    <row r="208" spans="1:17" ht="15" customHeight="1" x14ac:dyDescent="0.25">
      <c r="A208" s="189">
        <v>205</v>
      </c>
      <c r="B208" s="188" t="s">
        <v>485</v>
      </c>
      <c r="C208" s="188" t="s">
        <v>1210</v>
      </c>
      <c r="D208" s="188" t="s">
        <v>526</v>
      </c>
      <c r="E208" s="188" t="s">
        <v>1248</v>
      </c>
      <c r="F208" s="187" t="s">
        <v>1249</v>
      </c>
      <c r="G208" s="8">
        <v>442122201</v>
      </c>
      <c r="H208" s="8" t="s">
        <v>1251</v>
      </c>
      <c r="I208" s="232" t="s">
        <v>975</v>
      </c>
      <c r="J208" s="233" t="s">
        <v>918</v>
      </c>
      <c r="K208" s="4">
        <v>1.9960000000000002</v>
      </c>
      <c r="L208" s="4">
        <v>1.5619124279999999</v>
      </c>
      <c r="M208" s="4">
        <v>0</v>
      </c>
      <c r="N208" s="354">
        <v>0.21747874348697416</v>
      </c>
      <c r="O208" s="354">
        <v>0.20182831835671367</v>
      </c>
      <c r="P208" s="233">
        <v>1</v>
      </c>
      <c r="Q208" s="188"/>
    </row>
    <row r="209" spans="1:17" ht="15" customHeight="1" x14ac:dyDescent="0.25">
      <c r="A209" s="189">
        <v>206</v>
      </c>
      <c r="B209" s="188" t="s">
        <v>485</v>
      </c>
      <c r="C209" s="188" t="s">
        <v>1210</v>
      </c>
      <c r="D209" s="188" t="s">
        <v>526</v>
      </c>
      <c r="E209" s="188" t="s">
        <v>1248</v>
      </c>
      <c r="F209" s="187" t="s">
        <v>1249</v>
      </c>
      <c r="G209" s="8">
        <v>442122202</v>
      </c>
      <c r="H209" s="8" t="s">
        <v>1250</v>
      </c>
      <c r="I209" s="232" t="s">
        <v>972</v>
      </c>
      <c r="J209" s="233" t="s">
        <v>918</v>
      </c>
      <c r="K209" s="4">
        <v>0.99140000000000006</v>
      </c>
      <c r="L209" s="4">
        <v>0.63919986200000001</v>
      </c>
      <c r="M209" s="4">
        <v>0</v>
      </c>
      <c r="N209" s="354">
        <v>0.35525533387129316</v>
      </c>
      <c r="O209" s="354">
        <v>0.34236044054871906</v>
      </c>
      <c r="P209" s="233">
        <v>1</v>
      </c>
      <c r="Q209" s="188"/>
    </row>
    <row r="210" spans="1:17" ht="15" customHeight="1" x14ac:dyDescent="0.25">
      <c r="A210" s="189">
        <v>207</v>
      </c>
      <c r="B210" s="188" t="s">
        <v>485</v>
      </c>
      <c r="C210" s="188" t="s">
        <v>1210</v>
      </c>
      <c r="D210" s="188" t="s">
        <v>526</v>
      </c>
      <c r="E210" s="188" t="s">
        <v>1248</v>
      </c>
      <c r="F210" s="187" t="s">
        <v>1249</v>
      </c>
      <c r="G210" s="8">
        <v>442122203</v>
      </c>
      <c r="H210" s="8" t="s">
        <v>1252</v>
      </c>
      <c r="I210" s="232" t="s">
        <v>972</v>
      </c>
      <c r="J210" s="233" t="s">
        <v>918</v>
      </c>
      <c r="K210" s="4">
        <v>0.62419999999999987</v>
      </c>
      <c r="L210" s="4">
        <v>0.31653183199999996</v>
      </c>
      <c r="M210" s="4">
        <v>0</v>
      </c>
      <c r="N210" s="354">
        <v>0.49289998077539243</v>
      </c>
      <c r="O210" s="354">
        <v>0.48275798039090023</v>
      </c>
      <c r="P210" s="233">
        <v>1</v>
      </c>
      <c r="Q210" s="188"/>
    </row>
    <row r="211" spans="1:17" ht="15" customHeight="1" x14ac:dyDescent="0.25">
      <c r="A211" s="189">
        <v>208</v>
      </c>
      <c r="B211" s="188" t="s">
        <v>485</v>
      </c>
      <c r="C211" s="188" t="s">
        <v>1210</v>
      </c>
      <c r="D211" s="188" t="s">
        <v>526</v>
      </c>
      <c r="E211" s="188" t="s">
        <v>1221</v>
      </c>
      <c r="F211" s="187" t="s">
        <v>1224</v>
      </c>
      <c r="G211" s="8">
        <v>442151203</v>
      </c>
      <c r="H211" s="8" t="s">
        <v>1225</v>
      </c>
      <c r="I211" s="232" t="s">
        <v>972</v>
      </c>
      <c r="J211" s="233" t="s">
        <v>918</v>
      </c>
      <c r="K211" s="4">
        <v>1.1425000000000001</v>
      </c>
      <c r="L211" s="4">
        <v>0.99762695599999995</v>
      </c>
      <c r="M211" s="4">
        <v>0</v>
      </c>
      <c r="N211" s="354">
        <v>0.126803539606127</v>
      </c>
      <c r="O211" s="354">
        <v>0.10933961039824958</v>
      </c>
      <c r="P211" s="233">
        <v>1</v>
      </c>
      <c r="Q211" s="188"/>
    </row>
    <row r="212" spans="1:17" ht="15" customHeight="1" x14ac:dyDescent="0.25">
      <c r="A212" s="189">
        <v>209</v>
      </c>
      <c r="B212" s="188" t="s">
        <v>485</v>
      </c>
      <c r="C212" s="188" t="s">
        <v>1210</v>
      </c>
      <c r="D212" s="188" t="s">
        <v>526</v>
      </c>
      <c r="E212" s="188" t="s">
        <v>1221</v>
      </c>
      <c r="F212" s="187" t="s">
        <v>1224</v>
      </c>
      <c r="G212" s="8">
        <v>442151204</v>
      </c>
      <c r="H212" s="8" t="s">
        <v>1990</v>
      </c>
      <c r="I212" s="232" t="s">
        <v>972</v>
      </c>
      <c r="J212" s="233" t="s">
        <v>918</v>
      </c>
      <c r="K212" s="4">
        <v>0.59635000000000016</v>
      </c>
      <c r="L212" s="4">
        <v>0.51327915199999996</v>
      </c>
      <c r="M212" s="4">
        <v>0</v>
      </c>
      <c r="N212" s="354">
        <v>0.13929881445459913</v>
      </c>
      <c r="O212" s="354">
        <v>0.12208479074369105</v>
      </c>
      <c r="P212" s="233">
        <v>1</v>
      </c>
      <c r="Q212" s="188"/>
    </row>
    <row r="213" spans="1:17" ht="15" customHeight="1" x14ac:dyDescent="0.25">
      <c r="A213" s="189">
        <v>210</v>
      </c>
      <c r="B213" s="188" t="s">
        <v>485</v>
      </c>
      <c r="C213" s="188" t="s">
        <v>1210</v>
      </c>
      <c r="D213" s="188" t="s">
        <v>526</v>
      </c>
      <c r="E213" s="188" t="s">
        <v>1221</v>
      </c>
      <c r="F213" s="187" t="s">
        <v>1224</v>
      </c>
      <c r="G213" s="8">
        <v>442151202</v>
      </c>
      <c r="H213" s="8" t="s">
        <v>1991</v>
      </c>
      <c r="I213" s="232" t="s">
        <v>972</v>
      </c>
      <c r="J213" s="233" t="s">
        <v>918</v>
      </c>
      <c r="K213" s="4">
        <v>0.54891999999999952</v>
      </c>
      <c r="L213" s="4">
        <v>0.52870433999999999</v>
      </c>
      <c r="M213" s="4">
        <v>0</v>
      </c>
      <c r="N213" s="354">
        <v>3.6828062377030402E-2</v>
      </c>
      <c r="O213" s="354">
        <v>1.7564623624571007E-2</v>
      </c>
      <c r="P213" s="233">
        <v>1</v>
      </c>
      <c r="Q213" s="188"/>
    </row>
    <row r="214" spans="1:17" ht="15" customHeight="1" x14ac:dyDescent="0.25">
      <c r="A214" s="189">
        <v>211</v>
      </c>
      <c r="B214" s="188" t="s">
        <v>485</v>
      </c>
      <c r="C214" s="188" t="s">
        <v>1210</v>
      </c>
      <c r="D214" s="188" t="s">
        <v>526</v>
      </c>
      <c r="E214" s="188" t="s">
        <v>1211</v>
      </c>
      <c r="F214" s="187" t="s">
        <v>1218</v>
      </c>
      <c r="G214" s="8">
        <v>442133302</v>
      </c>
      <c r="H214" s="8" t="s">
        <v>1219</v>
      </c>
      <c r="I214" s="232" t="s">
        <v>972</v>
      </c>
      <c r="J214" s="233" t="s">
        <v>918</v>
      </c>
      <c r="K214" s="4">
        <v>0.87888000000000011</v>
      </c>
      <c r="L214" s="4">
        <v>0.42502632699999998</v>
      </c>
      <c r="M214" s="4">
        <v>0</v>
      </c>
      <c r="N214" s="354">
        <v>0.51640004665028227</v>
      </c>
      <c r="O214" s="354">
        <v>0.50672804758328793</v>
      </c>
      <c r="P214" s="233">
        <v>1</v>
      </c>
      <c r="Q214" s="188"/>
    </row>
    <row r="215" spans="1:17" ht="15" customHeight="1" x14ac:dyDescent="0.25">
      <c r="A215" s="189">
        <v>212</v>
      </c>
      <c r="B215" s="188" t="s">
        <v>485</v>
      </c>
      <c r="C215" s="188" t="s">
        <v>1210</v>
      </c>
      <c r="D215" s="188" t="s">
        <v>526</v>
      </c>
      <c r="E215" s="188" t="s">
        <v>1211</v>
      </c>
      <c r="F215" s="187" t="s">
        <v>1218</v>
      </c>
      <c r="G215" s="8">
        <v>442133305</v>
      </c>
      <c r="H215" s="8" t="s">
        <v>1768</v>
      </c>
      <c r="I215" s="232" t="s">
        <v>972</v>
      </c>
      <c r="J215" s="233" t="s">
        <v>918</v>
      </c>
      <c r="K215" s="4">
        <v>0.90300000000000002</v>
      </c>
      <c r="L215" s="4">
        <v>0.76664352999999985</v>
      </c>
      <c r="M215" s="4">
        <v>0</v>
      </c>
      <c r="N215" s="354">
        <v>0.15100384274640111</v>
      </c>
      <c r="O215" s="354">
        <v>0.13402391960132909</v>
      </c>
      <c r="P215" s="233">
        <v>1</v>
      </c>
      <c r="Q215" s="188"/>
    </row>
    <row r="216" spans="1:17" ht="15" customHeight="1" x14ac:dyDescent="0.25">
      <c r="A216" s="189">
        <v>213</v>
      </c>
      <c r="B216" s="188" t="s">
        <v>485</v>
      </c>
      <c r="C216" s="188" t="s">
        <v>1210</v>
      </c>
      <c r="D216" s="188" t="s">
        <v>526</v>
      </c>
      <c r="E216" s="188" t="s">
        <v>1211</v>
      </c>
      <c r="F216" s="187" t="s">
        <v>1218</v>
      </c>
      <c r="G216" s="8">
        <v>442133304</v>
      </c>
      <c r="H216" s="8" t="s">
        <v>1771</v>
      </c>
      <c r="I216" s="232" t="s">
        <v>975</v>
      </c>
      <c r="J216" s="233" t="s">
        <v>918</v>
      </c>
      <c r="K216" s="4">
        <v>9.6529999999999977E-2</v>
      </c>
      <c r="L216" s="4">
        <v>7.2807172000000003E-2</v>
      </c>
      <c r="M216" s="4">
        <v>0</v>
      </c>
      <c r="N216" s="354">
        <v>0.24575601367450517</v>
      </c>
      <c r="O216" s="354">
        <v>0.23067113394799521</v>
      </c>
      <c r="P216" s="233">
        <v>1</v>
      </c>
      <c r="Q216" s="188"/>
    </row>
    <row r="217" spans="1:17" ht="15" customHeight="1" x14ac:dyDescent="0.25">
      <c r="A217" s="189">
        <v>214</v>
      </c>
      <c r="B217" s="188" t="s">
        <v>485</v>
      </c>
      <c r="C217" s="188" t="s">
        <v>1210</v>
      </c>
      <c r="D217" s="188" t="s">
        <v>526</v>
      </c>
      <c r="E217" s="188" t="s">
        <v>1211</v>
      </c>
      <c r="F217" s="187" t="s">
        <v>1218</v>
      </c>
      <c r="G217" s="8">
        <v>442133301</v>
      </c>
      <c r="H217" s="8" t="s">
        <v>1220</v>
      </c>
      <c r="I217" s="232" t="s">
        <v>972</v>
      </c>
      <c r="J217" s="233" t="s">
        <v>918</v>
      </c>
      <c r="K217" s="4">
        <v>0.67432000000000025</v>
      </c>
      <c r="L217" s="4">
        <v>0.44039909099999996</v>
      </c>
      <c r="M217" s="4">
        <v>0</v>
      </c>
      <c r="N217" s="354">
        <v>0.34689896340016635</v>
      </c>
      <c r="O217" s="354">
        <v>0.33383694266816966</v>
      </c>
      <c r="P217" s="233">
        <v>1</v>
      </c>
      <c r="Q217" s="188"/>
    </row>
    <row r="218" spans="1:17" ht="15" customHeight="1" x14ac:dyDescent="0.25">
      <c r="A218" s="189">
        <v>215</v>
      </c>
      <c r="B218" s="188" t="s">
        <v>485</v>
      </c>
      <c r="C218" s="188" t="s">
        <v>1210</v>
      </c>
      <c r="D218" s="188" t="s">
        <v>526</v>
      </c>
      <c r="E218" s="188" t="s">
        <v>1248</v>
      </c>
      <c r="F218" s="187" t="s">
        <v>1253</v>
      </c>
      <c r="G218" s="8">
        <v>442123302</v>
      </c>
      <c r="H218" s="8" t="s">
        <v>1254</v>
      </c>
      <c r="I218" s="232" t="s">
        <v>972</v>
      </c>
      <c r="J218" s="233" t="s">
        <v>918</v>
      </c>
      <c r="K218" s="4">
        <v>0.65699000000000041</v>
      </c>
      <c r="L218" s="4">
        <v>0.3440107</v>
      </c>
      <c r="M218" s="4">
        <v>0</v>
      </c>
      <c r="N218" s="354">
        <v>0.47638365880759248</v>
      </c>
      <c r="O218" s="354">
        <v>0.46591133198374435</v>
      </c>
      <c r="P218" s="233">
        <v>1</v>
      </c>
      <c r="Q218" s="188"/>
    </row>
    <row r="219" spans="1:17" ht="15" customHeight="1" x14ac:dyDescent="0.25">
      <c r="A219" s="189">
        <v>216</v>
      </c>
      <c r="B219" s="188" t="s">
        <v>485</v>
      </c>
      <c r="C219" s="188" t="s">
        <v>1210</v>
      </c>
      <c r="D219" s="188" t="s">
        <v>526</v>
      </c>
      <c r="E219" s="188" t="s">
        <v>1248</v>
      </c>
      <c r="F219" s="187" t="s">
        <v>1255</v>
      </c>
      <c r="G219" s="8">
        <v>442123401</v>
      </c>
      <c r="H219" s="8" t="s">
        <v>1992</v>
      </c>
      <c r="I219" s="232" t="s">
        <v>972</v>
      </c>
      <c r="J219" s="233" t="s">
        <v>918</v>
      </c>
      <c r="K219" s="4">
        <v>0.21321999999999997</v>
      </c>
      <c r="L219" s="4">
        <v>0.185395431</v>
      </c>
      <c r="M219" s="4">
        <v>0</v>
      </c>
      <c r="N219" s="354">
        <v>0.13049699371541112</v>
      </c>
      <c r="O219" s="354">
        <v>0.11310693358971935</v>
      </c>
      <c r="P219" s="233">
        <v>1</v>
      </c>
      <c r="Q219" s="188"/>
    </row>
    <row r="220" spans="1:17" ht="15" customHeight="1" x14ac:dyDescent="0.25">
      <c r="A220" s="189">
        <v>217</v>
      </c>
      <c r="B220" s="188" t="s">
        <v>485</v>
      </c>
      <c r="C220" s="188" t="s">
        <v>1210</v>
      </c>
      <c r="D220" s="188" t="s">
        <v>526</v>
      </c>
      <c r="E220" s="188" t="s">
        <v>1248</v>
      </c>
      <c r="F220" s="187" t="s">
        <v>1255</v>
      </c>
      <c r="G220" s="8">
        <v>442123404</v>
      </c>
      <c r="H220" s="8" t="s">
        <v>1256</v>
      </c>
      <c r="I220" s="232" t="s">
        <v>972</v>
      </c>
      <c r="J220" s="233" t="s">
        <v>918</v>
      </c>
      <c r="K220" s="4">
        <v>0.53752000000000011</v>
      </c>
      <c r="L220" s="4">
        <v>0.27395793900000004</v>
      </c>
      <c r="M220" s="4">
        <v>0</v>
      </c>
      <c r="N220" s="354">
        <v>0.49032977563625546</v>
      </c>
      <c r="O220" s="354">
        <v>0.48013637114898056</v>
      </c>
      <c r="P220" s="233">
        <v>1</v>
      </c>
      <c r="Q220" s="188"/>
    </row>
    <row r="221" spans="1:17" ht="15" customHeight="1" x14ac:dyDescent="0.25">
      <c r="A221" s="189">
        <v>218</v>
      </c>
      <c r="B221" s="188" t="s">
        <v>485</v>
      </c>
      <c r="C221" s="188" t="s">
        <v>1210</v>
      </c>
      <c r="D221" s="188" t="s">
        <v>526</v>
      </c>
      <c r="E221" s="188" t="s">
        <v>1248</v>
      </c>
      <c r="F221" s="187" t="s">
        <v>1255</v>
      </c>
      <c r="G221" s="8">
        <v>442123403</v>
      </c>
      <c r="H221" s="8" t="s">
        <v>1257</v>
      </c>
      <c r="I221" s="232" t="s">
        <v>972</v>
      </c>
      <c r="J221" s="233" t="s">
        <v>918</v>
      </c>
      <c r="K221" s="4">
        <v>1.3128899999999994</v>
      </c>
      <c r="L221" s="4">
        <v>0.88843865000000011</v>
      </c>
      <c r="M221" s="4">
        <v>0</v>
      </c>
      <c r="N221" s="354">
        <v>0.32329543983121167</v>
      </c>
      <c r="O221" s="354">
        <v>0.30976134862783589</v>
      </c>
      <c r="P221" s="233">
        <v>1</v>
      </c>
      <c r="Q221" s="188"/>
    </row>
    <row r="222" spans="1:17" ht="15" customHeight="1" x14ac:dyDescent="0.25">
      <c r="A222" s="189">
        <v>219</v>
      </c>
      <c r="B222" s="188" t="s">
        <v>485</v>
      </c>
      <c r="C222" s="188" t="s">
        <v>1210</v>
      </c>
      <c r="D222" s="188" t="s">
        <v>526</v>
      </c>
      <c r="E222" s="188" t="s">
        <v>1234</v>
      </c>
      <c r="F222" s="187" t="s">
        <v>1240</v>
      </c>
      <c r="G222" s="8">
        <v>442141303</v>
      </c>
      <c r="H222" s="8" t="s">
        <v>1241</v>
      </c>
      <c r="I222" s="232" t="s">
        <v>972</v>
      </c>
      <c r="J222" s="233" t="s">
        <v>918</v>
      </c>
      <c r="K222" s="4">
        <v>1.2242600000000001</v>
      </c>
      <c r="L222" s="4">
        <v>0.80771066899999988</v>
      </c>
      <c r="M222" s="4">
        <v>0</v>
      </c>
      <c r="N222" s="354">
        <v>0.34024580644634328</v>
      </c>
      <c r="O222" s="354">
        <v>0.32705072257527013</v>
      </c>
      <c r="P222" s="233">
        <v>1</v>
      </c>
      <c r="Q222" s="188"/>
    </row>
    <row r="223" spans="1:17" ht="15" customHeight="1" x14ac:dyDescent="0.25">
      <c r="A223" s="189">
        <v>220</v>
      </c>
      <c r="B223" s="188" t="s">
        <v>485</v>
      </c>
      <c r="C223" s="188" t="s">
        <v>1210</v>
      </c>
      <c r="D223" s="188" t="s">
        <v>526</v>
      </c>
      <c r="E223" s="188" t="s">
        <v>1234</v>
      </c>
      <c r="F223" s="187" t="s">
        <v>1240</v>
      </c>
      <c r="G223" s="8">
        <v>442141302</v>
      </c>
      <c r="H223" s="8" t="s">
        <v>1243</v>
      </c>
      <c r="I223" s="232" t="s">
        <v>972</v>
      </c>
      <c r="J223" s="233" t="s">
        <v>918</v>
      </c>
      <c r="K223" s="4">
        <v>0.2699000000000002</v>
      </c>
      <c r="L223" s="4">
        <v>0.18779205900000001</v>
      </c>
      <c r="M223" s="4">
        <v>0</v>
      </c>
      <c r="N223" s="354">
        <v>0.30421615783623612</v>
      </c>
      <c r="O223" s="354">
        <v>0.2903004809929608</v>
      </c>
      <c r="P223" s="233">
        <v>1</v>
      </c>
      <c r="Q223" s="188"/>
    </row>
    <row r="224" spans="1:17" ht="15" customHeight="1" x14ac:dyDescent="0.25">
      <c r="A224" s="189">
        <v>221</v>
      </c>
      <c r="B224" s="188" t="s">
        <v>485</v>
      </c>
      <c r="C224" s="188" t="s">
        <v>1210</v>
      </c>
      <c r="D224" s="188" t="s">
        <v>526</v>
      </c>
      <c r="E224" s="188" t="s">
        <v>1234</v>
      </c>
      <c r="F224" s="187" t="s">
        <v>1240</v>
      </c>
      <c r="G224" s="8">
        <v>442141301</v>
      </c>
      <c r="H224" s="8" t="s">
        <v>1242</v>
      </c>
      <c r="I224" s="232" t="s">
        <v>972</v>
      </c>
      <c r="J224" s="233" t="s">
        <v>918</v>
      </c>
      <c r="K224" s="4">
        <v>0.51325999999999949</v>
      </c>
      <c r="L224" s="4">
        <v>0.31703347599999998</v>
      </c>
      <c r="M224" s="4">
        <v>0</v>
      </c>
      <c r="N224" s="354">
        <v>0.38231407863460953</v>
      </c>
      <c r="O224" s="354">
        <v>0.36996036020730172</v>
      </c>
      <c r="P224" s="233">
        <v>1</v>
      </c>
      <c r="Q224" s="188"/>
    </row>
    <row r="225" spans="1:17" ht="15" customHeight="1" x14ac:dyDescent="0.25">
      <c r="A225" s="189">
        <v>222</v>
      </c>
      <c r="B225" s="188" t="s">
        <v>485</v>
      </c>
      <c r="C225" s="188" t="s">
        <v>1210</v>
      </c>
      <c r="D225" s="188" t="s">
        <v>526</v>
      </c>
      <c r="E225" s="188" t="s">
        <v>1248</v>
      </c>
      <c r="F225" s="187" t="s">
        <v>1258</v>
      </c>
      <c r="G225" s="8">
        <v>442122501</v>
      </c>
      <c r="H225" s="8" t="s">
        <v>1259</v>
      </c>
      <c r="I225" s="232" t="s">
        <v>972</v>
      </c>
      <c r="J225" s="233" t="s">
        <v>918</v>
      </c>
      <c r="K225" s="4">
        <v>0.46644000000000024</v>
      </c>
      <c r="L225" s="4">
        <v>0.20816922999999998</v>
      </c>
      <c r="M225" s="4">
        <v>0</v>
      </c>
      <c r="N225" s="354">
        <v>0.55370630734928428</v>
      </c>
      <c r="O225" s="354">
        <v>0.54478043349627003</v>
      </c>
      <c r="P225" s="233">
        <v>1</v>
      </c>
      <c r="Q225" s="188"/>
    </row>
    <row r="226" spans="1:17" ht="15" customHeight="1" x14ac:dyDescent="0.25">
      <c r="A226" s="189">
        <v>223</v>
      </c>
      <c r="B226" s="188" t="s">
        <v>485</v>
      </c>
      <c r="C226" s="188" t="s">
        <v>1210</v>
      </c>
      <c r="D226" s="188" t="s">
        <v>526</v>
      </c>
      <c r="E226" s="188" t="s">
        <v>1248</v>
      </c>
      <c r="F226" s="187" t="s">
        <v>1258</v>
      </c>
      <c r="G226" s="8">
        <v>442122503</v>
      </c>
      <c r="H226" s="8" t="s">
        <v>1993</v>
      </c>
      <c r="I226" s="232" t="s">
        <v>972</v>
      </c>
      <c r="J226" s="233" t="s">
        <v>918</v>
      </c>
      <c r="K226" s="4">
        <v>0.63643999999999967</v>
      </c>
      <c r="L226" s="4">
        <v>0.38159671499999992</v>
      </c>
      <c r="M226" s="4">
        <v>0</v>
      </c>
      <c r="N226" s="354">
        <v>0.40041996888944742</v>
      </c>
      <c r="O226" s="354">
        <v>0.38842836826723637</v>
      </c>
      <c r="P226" s="233">
        <v>1</v>
      </c>
      <c r="Q226" s="188"/>
    </row>
    <row r="227" spans="1:17" ht="15" customHeight="1" x14ac:dyDescent="0.25">
      <c r="A227" s="189">
        <v>224</v>
      </c>
      <c r="B227" s="188" t="s">
        <v>485</v>
      </c>
      <c r="C227" s="188" t="s">
        <v>1210</v>
      </c>
      <c r="D227" s="188" t="s">
        <v>526</v>
      </c>
      <c r="E227" s="188" t="s">
        <v>1226</v>
      </c>
      <c r="F227" s="187" t="s">
        <v>1227</v>
      </c>
      <c r="G227" s="8">
        <v>442111104</v>
      </c>
      <c r="H227" s="8" t="s">
        <v>1994</v>
      </c>
      <c r="I227" s="232" t="s">
        <v>975</v>
      </c>
      <c r="J227" s="233" t="s">
        <v>918</v>
      </c>
      <c r="K227" s="4">
        <v>1.16676</v>
      </c>
      <c r="L227" s="4">
        <v>0.93558770600000019</v>
      </c>
      <c r="M227" s="4">
        <v>0</v>
      </c>
      <c r="N227" s="354">
        <v>0.19813183002502643</v>
      </c>
      <c r="O227" s="354">
        <v>0.18209446662552697</v>
      </c>
      <c r="P227" s="233">
        <v>1</v>
      </c>
      <c r="Q227" s="188"/>
    </row>
    <row r="228" spans="1:17" ht="15" customHeight="1" x14ac:dyDescent="0.25">
      <c r="A228" s="189">
        <v>225</v>
      </c>
      <c r="B228" s="188" t="s">
        <v>485</v>
      </c>
      <c r="C228" s="188" t="s">
        <v>1210</v>
      </c>
      <c r="D228" s="188" t="s">
        <v>526</v>
      </c>
      <c r="E228" s="188" t="s">
        <v>1226</v>
      </c>
      <c r="F228" s="187" t="s">
        <v>1227</v>
      </c>
      <c r="G228" s="8">
        <v>442111105</v>
      </c>
      <c r="H228" s="8" t="s">
        <v>1230</v>
      </c>
      <c r="I228" s="232" t="s">
        <v>975</v>
      </c>
      <c r="J228" s="233" t="s">
        <v>918</v>
      </c>
      <c r="K228" s="4">
        <v>1.4071699999999998</v>
      </c>
      <c r="L228" s="4">
        <v>1.105598431</v>
      </c>
      <c r="M228" s="4">
        <v>0</v>
      </c>
      <c r="N228" s="354">
        <v>0.21431068669741382</v>
      </c>
      <c r="O228" s="354">
        <v>0.19859690043136213</v>
      </c>
      <c r="P228" s="233">
        <v>1</v>
      </c>
      <c r="Q228" s="188"/>
    </row>
    <row r="229" spans="1:17" ht="15" customHeight="1" x14ac:dyDescent="0.25">
      <c r="A229" s="189">
        <v>226</v>
      </c>
      <c r="B229" s="188" t="s">
        <v>485</v>
      </c>
      <c r="C229" s="188" t="s">
        <v>1210</v>
      </c>
      <c r="D229" s="188" t="s">
        <v>526</v>
      </c>
      <c r="E229" s="188" t="s">
        <v>1226</v>
      </c>
      <c r="F229" s="187" t="s">
        <v>1227</v>
      </c>
      <c r="G229" s="8">
        <v>442114107</v>
      </c>
      <c r="H229" s="8" t="s">
        <v>1995</v>
      </c>
      <c r="I229" s="232" t="s">
        <v>975</v>
      </c>
      <c r="J229" s="233" t="s">
        <v>918</v>
      </c>
      <c r="K229" s="4">
        <v>1.2071299999999998</v>
      </c>
      <c r="L229" s="4">
        <v>0.99112031799999989</v>
      </c>
      <c r="M229" s="4">
        <v>0</v>
      </c>
      <c r="N229" s="354">
        <v>0.17894483775566838</v>
      </c>
      <c r="O229" s="354">
        <v>0.16252373451078173</v>
      </c>
      <c r="P229" s="233">
        <v>1</v>
      </c>
      <c r="Q229" s="188"/>
    </row>
    <row r="230" spans="1:17" ht="15" customHeight="1" x14ac:dyDescent="0.25">
      <c r="A230" s="189">
        <v>227</v>
      </c>
      <c r="B230" s="188" t="s">
        <v>485</v>
      </c>
      <c r="C230" s="188" t="s">
        <v>1210</v>
      </c>
      <c r="D230" s="188" t="s">
        <v>526</v>
      </c>
      <c r="E230" s="188" t="s">
        <v>1234</v>
      </c>
      <c r="F230" s="187" t="s">
        <v>1244</v>
      </c>
      <c r="G230" s="8">
        <v>442143401</v>
      </c>
      <c r="H230" s="8" t="s">
        <v>1247</v>
      </c>
      <c r="I230" s="232" t="s">
        <v>975</v>
      </c>
      <c r="J230" s="233" t="s">
        <v>918</v>
      </c>
      <c r="K230" s="4">
        <v>0.48261999999999966</v>
      </c>
      <c r="L230" s="4">
        <v>0.39617999700000001</v>
      </c>
      <c r="M230" s="4">
        <v>0</v>
      </c>
      <c r="N230" s="354">
        <v>0.17910572085698839</v>
      </c>
      <c r="O230" s="354">
        <v>0.16268783527412811</v>
      </c>
      <c r="P230" s="233">
        <v>1</v>
      </c>
      <c r="Q230" s="188"/>
    </row>
    <row r="231" spans="1:17" ht="15" customHeight="1" x14ac:dyDescent="0.25">
      <c r="A231" s="189">
        <v>228</v>
      </c>
      <c r="B231" s="188" t="s">
        <v>485</v>
      </c>
      <c r="C231" s="188" t="s">
        <v>1210</v>
      </c>
      <c r="D231" s="188" t="s">
        <v>526</v>
      </c>
      <c r="E231" s="188" t="s">
        <v>1234</v>
      </c>
      <c r="F231" s="187" t="s">
        <v>1244</v>
      </c>
      <c r="G231" s="8">
        <v>442143406</v>
      </c>
      <c r="H231" s="8" t="s">
        <v>1244</v>
      </c>
      <c r="I231" s="232" t="s">
        <v>975</v>
      </c>
      <c r="J231" s="233" t="s">
        <v>918</v>
      </c>
      <c r="K231" s="4">
        <v>0.43606999999999974</v>
      </c>
      <c r="L231" s="4">
        <v>0.18912530999999999</v>
      </c>
      <c r="M231" s="4">
        <v>0</v>
      </c>
      <c r="N231" s="354">
        <v>0.56629598458962982</v>
      </c>
      <c r="O231" s="354">
        <v>0.55762190428142233</v>
      </c>
      <c r="P231" s="233">
        <v>1</v>
      </c>
      <c r="Q231" s="188"/>
    </row>
    <row r="232" spans="1:17" ht="15" customHeight="1" x14ac:dyDescent="0.25">
      <c r="A232" s="189">
        <v>229</v>
      </c>
      <c r="B232" s="188" t="s">
        <v>485</v>
      </c>
      <c r="C232" s="188" t="s">
        <v>1210</v>
      </c>
      <c r="D232" s="188" t="s">
        <v>526</v>
      </c>
      <c r="E232" s="188" t="s">
        <v>1234</v>
      </c>
      <c r="F232" s="187" t="s">
        <v>1244</v>
      </c>
      <c r="G232" s="8">
        <v>442143403</v>
      </c>
      <c r="H232" s="8" t="s">
        <v>1246</v>
      </c>
      <c r="I232" s="232" t="s">
        <v>975</v>
      </c>
      <c r="J232" s="233" t="s">
        <v>918</v>
      </c>
      <c r="K232" s="4">
        <v>8.2889999999999991E-2</v>
      </c>
      <c r="L232" s="4">
        <v>6.7970672999999995E-2</v>
      </c>
      <c r="M232" s="4">
        <v>0</v>
      </c>
      <c r="N232" s="354">
        <v>0.17998946796959825</v>
      </c>
      <c r="O232" s="354">
        <v>0.16358925732899021</v>
      </c>
      <c r="P232" s="233">
        <v>1</v>
      </c>
      <c r="Q232" s="188"/>
    </row>
    <row r="233" spans="1:17" ht="15" customHeight="1" x14ac:dyDescent="0.25">
      <c r="A233" s="189">
        <v>230</v>
      </c>
      <c r="B233" s="188" t="s">
        <v>485</v>
      </c>
      <c r="C233" s="188" t="s">
        <v>1210</v>
      </c>
      <c r="D233" s="188" t="s">
        <v>526</v>
      </c>
      <c r="E233" s="188" t="s">
        <v>1234</v>
      </c>
      <c r="F233" s="187" t="s">
        <v>1244</v>
      </c>
      <c r="G233" s="8">
        <v>442143405</v>
      </c>
      <c r="H233" s="8" t="s">
        <v>1245</v>
      </c>
      <c r="I233" s="232" t="s">
        <v>975</v>
      </c>
      <c r="J233" s="233" t="s">
        <v>918</v>
      </c>
      <c r="K233" s="4">
        <v>0.25023999999999996</v>
      </c>
      <c r="L233" s="4">
        <v>0.24409658000000001</v>
      </c>
      <c r="M233" s="4">
        <v>0</v>
      </c>
      <c r="N233" s="354">
        <v>2.4550111892582938E-2</v>
      </c>
      <c r="O233" s="354">
        <v>5.0411141304346208E-3</v>
      </c>
      <c r="P233" s="233">
        <v>1</v>
      </c>
      <c r="Q233" s="188"/>
    </row>
    <row r="234" spans="1:17" ht="15" customHeight="1" x14ac:dyDescent="0.25">
      <c r="A234" s="189">
        <v>231</v>
      </c>
      <c r="B234" s="188" t="s">
        <v>485</v>
      </c>
      <c r="C234" s="188" t="s">
        <v>1210</v>
      </c>
      <c r="D234" s="188" t="s">
        <v>526</v>
      </c>
      <c r="E234" s="188" t="s">
        <v>1248</v>
      </c>
      <c r="F234" s="187" t="s">
        <v>1260</v>
      </c>
      <c r="G234" s="8">
        <v>442121703</v>
      </c>
      <c r="H234" s="8" t="s">
        <v>1262</v>
      </c>
      <c r="I234" s="232" t="s">
        <v>972</v>
      </c>
      <c r="J234" s="233" t="s">
        <v>918</v>
      </c>
      <c r="K234" s="4">
        <v>0.79320000000000002</v>
      </c>
      <c r="L234" s="4">
        <v>0.35453675100000004</v>
      </c>
      <c r="M234" s="4">
        <v>0</v>
      </c>
      <c r="N234" s="354">
        <v>0.55302981467473522</v>
      </c>
      <c r="O234" s="354">
        <v>0.54409041096822985</v>
      </c>
      <c r="P234" s="233">
        <v>1</v>
      </c>
      <c r="Q234" s="188"/>
    </row>
    <row r="235" spans="1:17" ht="15" customHeight="1" x14ac:dyDescent="0.25">
      <c r="A235" s="189">
        <v>232</v>
      </c>
      <c r="B235" s="188" t="s">
        <v>485</v>
      </c>
      <c r="C235" s="188" t="s">
        <v>1210</v>
      </c>
      <c r="D235" s="188" t="s">
        <v>526</v>
      </c>
      <c r="E235" s="188" t="s">
        <v>1226</v>
      </c>
      <c r="F235" s="187" t="s">
        <v>1232</v>
      </c>
      <c r="G235" s="8">
        <v>442113202</v>
      </c>
      <c r="H235" s="8" t="s">
        <v>1996</v>
      </c>
      <c r="I235" s="232" t="s">
        <v>975</v>
      </c>
      <c r="J235" s="233" t="s">
        <v>918</v>
      </c>
      <c r="K235" s="4">
        <v>2.1657999999999999</v>
      </c>
      <c r="L235" s="4">
        <v>1.379902789</v>
      </c>
      <c r="M235" s="4">
        <v>0</v>
      </c>
      <c r="N235" s="354">
        <v>0.3628669364668945</v>
      </c>
      <c r="O235" s="354">
        <v>0.35012427519623235</v>
      </c>
      <c r="P235" s="233">
        <v>1</v>
      </c>
      <c r="Q235" s="188"/>
    </row>
    <row r="236" spans="1:17" ht="15" customHeight="1" x14ac:dyDescent="0.25">
      <c r="A236" s="189">
        <v>233</v>
      </c>
      <c r="B236" s="188" t="s">
        <v>485</v>
      </c>
      <c r="C236" s="188" t="s">
        <v>1210</v>
      </c>
      <c r="D236" s="188" t="s">
        <v>526</v>
      </c>
      <c r="E236" s="188" t="s">
        <v>1226</v>
      </c>
      <c r="F236" s="187" t="s">
        <v>1232</v>
      </c>
      <c r="G236" s="8">
        <v>442113204</v>
      </c>
      <c r="H236" s="8" t="s">
        <v>1233</v>
      </c>
      <c r="I236" s="232" t="s">
        <v>975</v>
      </c>
      <c r="J236" s="233" t="s">
        <v>918</v>
      </c>
      <c r="K236" s="4">
        <v>0.69815999999999989</v>
      </c>
      <c r="L236" s="4">
        <v>0.546306611</v>
      </c>
      <c r="M236" s="4">
        <v>0</v>
      </c>
      <c r="N236" s="354">
        <v>0.21750514065543702</v>
      </c>
      <c r="O236" s="354">
        <v>0.20185524346854578</v>
      </c>
      <c r="P236" s="233">
        <v>1</v>
      </c>
      <c r="Q236" s="188"/>
    </row>
    <row r="237" spans="1:17" ht="15" customHeight="1" x14ac:dyDescent="0.25">
      <c r="A237" s="189">
        <v>234</v>
      </c>
      <c r="B237" s="188" t="s">
        <v>485</v>
      </c>
      <c r="C237" s="188" t="s">
        <v>1210</v>
      </c>
      <c r="D237" s="188" t="s">
        <v>526</v>
      </c>
      <c r="E237" s="188" t="s">
        <v>1248</v>
      </c>
      <c r="F237" s="187" t="s">
        <v>1263</v>
      </c>
      <c r="G237" s="8">
        <v>442121601</v>
      </c>
      <c r="H237" s="8" t="s">
        <v>1267</v>
      </c>
      <c r="I237" s="232" t="s">
        <v>975</v>
      </c>
      <c r="J237" s="233" t="s">
        <v>918</v>
      </c>
      <c r="K237" s="4">
        <v>1.4232999999999993</v>
      </c>
      <c r="L237" s="4">
        <v>0.8774940699999999</v>
      </c>
      <c r="M237" s="4">
        <v>0</v>
      </c>
      <c r="N237" s="354">
        <v>0.38347918920817792</v>
      </c>
      <c r="O237" s="354">
        <v>0.3711487729923415</v>
      </c>
      <c r="P237" s="233">
        <v>1</v>
      </c>
      <c r="Q237" s="188"/>
    </row>
    <row r="238" spans="1:17" ht="15" customHeight="1" x14ac:dyDescent="0.25">
      <c r="A238" s="189">
        <v>235</v>
      </c>
      <c r="B238" s="188" t="s">
        <v>485</v>
      </c>
      <c r="C238" s="188" t="s">
        <v>1210</v>
      </c>
      <c r="D238" s="188" t="s">
        <v>526</v>
      </c>
      <c r="E238" s="188" t="s">
        <v>1248</v>
      </c>
      <c r="F238" s="187" t="s">
        <v>1263</v>
      </c>
      <c r="G238" s="8">
        <v>442121602</v>
      </c>
      <c r="H238" s="8" t="s">
        <v>1773</v>
      </c>
      <c r="I238" s="232" t="s">
        <v>972</v>
      </c>
      <c r="J238" s="233" t="s">
        <v>918</v>
      </c>
      <c r="K238" s="4">
        <v>0.51234000000000035</v>
      </c>
      <c r="L238" s="4">
        <v>0.394243018</v>
      </c>
      <c r="M238" s="4">
        <v>0</v>
      </c>
      <c r="N238" s="354">
        <v>0.23050509817699238</v>
      </c>
      <c r="O238" s="354">
        <v>0.2151152001405322</v>
      </c>
      <c r="P238" s="233">
        <v>1</v>
      </c>
      <c r="Q238" s="188"/>
    </row>
    <row r="239" spans="1:17" ht="15" customHeight="1" x14ac:dyDescent="0.25">
      <c r="A239" s="189">
        <v>236</v>
      </c>
      <c r="B239" s="188" t="s">
        <v>485</v>
      </c>
      <c r="C239" s="188" t="s">
        <v>1210</v>
      </c>
      <c r="D239" s="188" t="s">
        <v>526</v>
      </c>
      <c r="E239" s="188" t="s">
        <v>1248</v>
      </c>
      <c r="F239" s="187" t="s">
        <v>1263</v>
      </c>
      <c r="G239" s="8">
        <v>442121605</v>
      </c>
      <c r="H239" s="8" t="s">
        <v>1266</v>
      </c>
      <c r="I239" s="232" t="s">
        <v>972</v>
      </c>
      <c r="J239" s="233" t="s">
        <v>918</v>
      </c>
      <c r="K239" s="4">
        <v>0.55144000000000049</v>
      </c>
      <c r="L239" s="4">
        <v>0.23035581399999999</v>
      </c>
      <c r="M239" s="4">
        <v>0</v>
      </c>
      <c r="N239" s="354">
        <v>0.58226495357609209</v>
      </c>
      <c r="O239" s="354">
        <v>0.57391025264761386</v>
      </c>
      <c r="P239" s="233">
        <v>1</v>
      </c>
      <c r="Q239" s="188"/>
    </row>
    <row r="240" spans="1:17" ht="15" customHeight="1" x14ac:dyDescent="0.25">
      <c r="A240" s="189">
        <v>237</v>
      </c>
      <c r="B240" s="188" t="s">
        <v>485</v>
      </c>
      <c r="C240" s="188" t="s">
        <v>1210</v>
      </c>
      <c r="D240" s="188" t="s">
        <v>526</v>
      </c>
      <c r="E240" s="188" t="s">
        <v>1248</v>
      </c>
      <c r="F240" s="187" t="s">
        <v>1263</v>
      </c>
      <c r="G240" s="8">
        <v>442121604</v>
      </c>
      <c r="H240" s="8" t="s">
        <v>1265</v>
      </c>
      <c r="I240" s="232" t="s">
        <v>972</v>
      </c>
      <c r="J240" s="233" t="s">
        <v>918</v>
      </c>
      <c r="K240" s="4">
        <v>0.53489599999999971</v>
      </c>
      <c r="L240" s="4">
        <v>0.40764396600000002</v>
      </c>
      <c r="M240" s="4">
        <v>0</v>
      </c>
      <c r="N240" s="354">
        <v>0.23790051524034528</v>
      </c>
      <c r="O240" s="354">
        <v>0.2226585255451522</v>
      </c>
      <c r="P240" s="233">
        <v>1</v>
      </c>
      <c r="Q240" s="188"/>
    </row>
    <row r="241" spans="1:17" ht="15" customHeight="1" x14ac:dyDescent="0.25">
      <c r="A241" s="189">
        <v>238</v>
      </c>
      <c r="B241" s="188" t="s">
        <v>485</v>
      </c>
      <c r="C241" s="188" t="s">
        <v>1210</v>
      </c>
      <c r="D241" s="188" t="s">
        <v>526</v>
      </c>
      <c r="E241" s="188" t="s">
        <v>1248</v>
      </c>
      <c r="F241" s="187" t="s">
        <v>1263</v>
      </c>
      <c r="G241" s="8">
        <v>442121606</v>
      </c>
      <c r="H241" s="8" t="s">
        <v>1264</v>
      </c>
      <c r="I241" s="232" t="s">
        <v>972</v>
      </c>
      <c r="J241" s="233" t="s">
        <v>918</v>
      </c>
      <c r="K241" s="4">
        <v>0.83719999999999895</v>
      </c>
      <c r="L241" s="4">
        <v>0.55423851699999993</v>
      </c>
      <c r="M241" s="4">
        <v>0</v>
      </c>
      <c r="N241" s="354">
        <v>0.33798552675585214</v>
      </c>
      <c r="O241" s="354">
        <v>0.32474523729096916</v>
      </c>
      <c r="P241" s="233">
        <v>1</v>
      </c>
      <c r="Q241" s="188"/>
    </row>
    <row r="242" spans="1:17" ht="15" customHeight="1" x14ac:dyDescent="0.25">
      <c r="A242" s="189">
        <v>239</v>
      </c>
      <c r="B242" s="188" t="s">
        <v>485</v>
      </c>
      <c r="C242" s="188" t="s">
        <v>1210</v>
      </c>
      <c r="D242" s="188" t="s">
        <v>714</v>
      </c>
      <c r="E242" s="188" t="s">
        <v>1268</v>
      </c>
      <c r="F242" s="187" t="s">
        <v>1269</v>
      </c>
      <c r="G242" s="8">
        <v>442232104</v>
      </c>
      <c r="H242" s="8" t="s">
        <v>1271</v>
      </c>
      <c r="I242" s="232" t="s">
        <v>972</v>
      </c>
      <c r="J242" s="233" t="s">
        <v>918</v>
      </c>
      <c r="K242" s="4">
        <v>0.18626999999999996</v>
      </c>
      <c r="L242" s="4">
        <v>0.122861734</v>
      </c>
      <c r="M242" s="4">
        <v>0</v>
      </c>
      <c r="N242" s="354">
        <v>0.3404105116229128</v>
      </c>
      <c r="O242" s="354">
        <v>0.28764335255274576</v>
      </c>
      <c r="P242" s="233">
        <v>1</v>
      </c>
      <c r="Q242" s="188"/>
    </row>
    <row r="243" spans="1:17" ht="15" customHeight="1" x14ac:dyDescent="0.25">
      <c r="A243" s="189">
        <v>240</v>
      </c>
      <c r="B243" s="188" t="s">
        <v>485</v>
      </c>
      <c r="C243" s="188" t="s">
        <v>1210</v>
      </c>
      <c r="D243" s="188" t="s">
        <v>714</v>
      </c>
      <c r="E243" s="188" t="s">
        <v>1268</v>
      </c>
      <c r="F243" s="187" t="s">
        <v>1269</v>
      </c>
      <c r="G243" s="8">
        <v>442232103</v>
      </c>
      <c r="H243" s="8" t="s">
        <v>1270</v>
      </c>
      <c r="I243" s="232" t="s">
        <v>972</v>
      </c>
      <c r="J243" s="233" t="s">
        <v>918</v>
      </c>
      <c r="K243" s="4">
        <v>1.6019699999999997</v>
      </c>
      <c r="L243" s="4">
        <v>1.1550926219999997</v>
      </c>
      <c r="M243" s="4">
        <v>0</v>
      </c>
      <c r="N243" s="354">
        <v>0.2789548980317984</v>
      </c>
      <c r="O243" s="354">
        <v>0.22127128987434219</v>
      </c>
      <c r="P243" s="233">
        <v>1</v>
      </c>
      <c r="Q243" s="188"/>
    </row>
    <row r="244" spans="1:17" ht="15" customHeight="1" x14ac:dyDescent="0.25">
      <c r="A244" s="189">
        <v>241</v>
      </c>
      <c r="B244" s="188" t="s">
        <v>485</v>
      </c>
      <c r="C244" s="188" t="s">
        <v>1210</v>
      </c>
      <c r="D244" s="188" t="s">
        <v>714</v>
      </c>
      <c r="E244" s="188" t="s">
        <v>1268</v>
      </c>
      <c r="F244" s="187" t="s">
        <v>1269</v>
      </c>
      <c r="G244" s="8">
        <v>442232101</v>
      </c>
      <c r="H244" s="8" t="s">
        <v>1272</v>
      </c>
      <c r="I244" s="232" t="s">
        <v>972</v>
      </c>
      <c r="J244" s="233" t="s">
        <v>918</v>
      </c>
      <c r="K244" s="4">
        <v>0.54470999999999958</v>
      </c>
      <c r="L244" s="4">
        <v>0.39530491700000003</v>
      </c>
      <c r="M244" s="4">
        <v>0</v>
      </c>
      <c r="N244" s="354">
        <v>0.27428371610581714</v>
      </c>
      <c r="O244" s="354">
        <v>0.2162264133942825</v>
      </c>
      <c r="P244" s="233">
        <v>1</v>
      </c>
      <c r="Q244" s="188"/>
    </row>
    <row r="245" spans="1:17" ht="15" customHeight="1" x14ac:dyDescent="0.25">
      <c r="A245" s="189">
        <v>242</v>
      </c>
      <c r="B245" s="188" t="s">
        <v>485</v>
      </c>
      <c r="C245" s="188" t="s">
        <v>1210</v>
      </c>
      <c r="D245" s="188" t="s">
        <v>714</v>
      </c>
      <c r="E245" s="188" t="s">
        <v>1277</v>
      </c>
      <c r="F245" s="187" t="s">
        <v>1278</v>
      </c>
      <c r="G245" s="8">
        <v>442213103</v>
      </c>
      <c r="H245" s="8" t="s">
        <v>1279</v>
      </c>
      <c r="I245" s="232" t="s">
        <v>972</v>
      </c>
      <c r="J245" s="233" t="s">
        <v>918</v>
      </c>
      <c r="K245" s="4">
        <v>0.31347000000000014</v>
      </c>
      <c r="L245" s="4">
        <v>0.198622509</v>
      </c>
      <c r="M245" s="4">
        <v>0</v>
      </c>
      <c r="N245" s="354">
        <v>0.36637474399464087</v>
      </c>
      <c r="O245" s="354">
        <v>0.31568472351421206</v>
      </c>
      <c r="P245" s="233">
        <v>1</v>
      </c>
      <c r="Q245" s="188"/>
    </row>
    <row r="246" spans="1:17" ht="15" customHeight="1" x14ac:dyDescent="0.25">
      <c r="A246" s="189">
        <v>243</v>
      </c>
      <c r="B246" s="188" t="s">
        <v>485</v>
      </c>
      <c r="C246" s="188" t="s">
        <v>1210</v>
      </c>
      <c r="D246" s="188" t="s">
        <v>714</v>
      </c>
      <c r="E246" s="188" t="s">
        <v>1268</v>
      </c>
      <c r="F246" s="187" t="s">
        <v>1273</v>
      </c>
      <c r="G246" s="8">
        <v>442232201</v>
      </c>
      <c r="H246" s="8" t="s">
        <v>1789</v>
      </c>
      <c r="I246" s="232" t="s">
        <v>972</v>
      </c>
      <c r="J246" s="233" t="s">
        <v>918</v>
      </c>
      <c r="K246" s="4">
        <v>1.1357399999999944</v>
      </c>
      <c r="L246" s="4">
        <v>0.94334823199999995</v>
      </c>
      <c r="M246" s="4">
        <v>0</v>
      </c>
      <c r="N246" s="354">
        <v>0.16939772130945063</v>
      </c>
      <c r="O246" s="354">
        <v>0.10294953901420667</v>
      </c>
      <c r="P246" s="233">
        <v>1</v>
      </c>
      <c r="Q246" s="188"/>
    </row>
    <row r="247" spans="1:17" ht="15" customHeight="1" x14ac:dyDescent="0.25">
      <c r="A247" s="189">
        <v>244</v>
      </c>
      <c r="B247" s="188" t="s">
        <v>485</v>
      </c>
      <c r="C247" s="188" t="s">
        <v>1210</v>
      </c>
      <c r="D247" s="188" t="s">
        <v>714</v>
      </c>
      <c r="E247" s="188" t="s">
        <v>1268</v>
      </c>
      <c r="F247" s="187" t="s">
        <v>1273</v>
      </c>
      <c r="G247" s="8">
        <v>442232202</v>
      </c>
      <c r="H247" s="8" t="s">
        <v>1274</v>
      </c>
      <c r="I247" s="232" t="s">
        <v>972</v>
      </c>
      <c r="J247" s="233" t="s">
        <v>918</v>
      </c>
      <c r="K247" s="4">
        <v>0.58292999999999973</v>
      </c>
      <c r="L247" s="4">
        <v>0.26547050900000002</v>
      </c>
      <c r="M247" s="4">
        <v>0</v>
      </c>
      <c r="N247" s="354">
        <v>0.54459281731940345</v>
      </c>
      <c r="O247" s="354">
        <v>0.50816024270495563</v>
      </c>
      <c r="P247" s="233">
        <v>1</v>
      </c>
      <c r="Q247" s="188"/>
    </row>
    <row r="248" spans="1:17" ht="15" customHeight="1" x14ac:dyDescent="0.25">
      <c r="A248" s="189">
        <v>245</v>
      </c>
      <c r="B248" s="188" t="s">
        <v>485</v>
      </c>
      <c r="C248" s="188" t="s">
        <v>1210</v>
      </c>
      <c r="D248" s="188" t="s">
        <v>714</v>
      </c>
      <c r="E248" s="188" t="s">
        <v>1297</v>
      </c>
      <c r="F248" s="187" t="s">
        <v>1298</v>
      </c>
      <c r="G248" s="8">
        <v>442221204</v>
      </c>
      <c r="H248" s="8" t="s">
        <v>1299</v>
      </c>
      <c r="I248" s="232" t="s">
        <v>975</v>
      </c>
      <c r="J248" s="233" t="s">
        <v>918</v>
      </c>
      <c r="K248" s="4">
        <v>0.86082000000000003</v>
      </c>
      <c r="L248" s="4">
        <v>0.5892191710000001</v>
      </c>
      <c r="M248" s="4">
        <v>0</v>
      </c>
      <c r="N248" s="354">
        <v>0.31551407843683921</v>
      </c>
      <c r="O248" s="354">
        <v>0.26075520471178626</v>
      </c>
      <c r="P248" s="233">
        <v>1</v>
      </c>
      <c r="Q248" s="188"/>
    </row>
    <row r="249" spans="1:17" ht="15" customHeight="1" x14ac:dyDescent="0.25">
      <c r="A249" s="189">
        <v>246</v>
      </c>
      <c r="B249" s="188" t="s">
        <v>485</v>
      </c>
      <c r="C249" s="188" t="s">
        <v>1210</v>
      </c>
      <c r="D249" s="188" t="s">
        <v>714</v>
      </c>
      <c r="E249" s="188" t="s">
        <v>1297</v>
      </c>
      <c r="F249" s="187" t="s">
        <v>1298</v>
      </c>
      <c r="G249" s="8">
        <v>442221205</v>
      </c>
      <c r="H249" s="8" t="s">
        <v>1302</v>
      </c>
      <c r="I249" s="232" t="s">
        <v>972</v>
      </c>
      <c r="J249" s="233" t="s">
        <v>918</v>
      </c>
      <c r="K249" s="4">
        <v>0.20744999999999997</v>
      </c>
      <c r="L249" s="4">
        <v>0.11434093000000001</v>
      </c>
      <c r="M249" s="4">
        <v>0</v>
      </c>
      <c r="N249" s="354">
        <v>0.44882656061701598</v>
      </c>
      <c r="O249" s="354">
        <v>0.4047326854663772</v>
      </c>
      <c r="P249" s="233">
        <v>1</v>
      </c>
      <c r="Q249" s="188"/>
    </row>
    <row r="250" spans="1:17" ht="15" customHeight="1" x14ac:dyDescent="0.25">
      <c r="A250" s="189">
        <v>247</v>
      </c>
      <c r="B250" s="188" t="s">
        <v>485</v>
      </c>
      <c r="C250" s="188" t="s">
        <v>1210</v>
      </c>
      <c r="D250" s="188" t="s">
        <v>714</v>
      </c>
      <c r="E250" s="188" t="s">
        <v>1297</v>
      </c>
      <c r="F250" s="187" t="s">
        <v>1298</v>
      </c>
      <c r="G250" s="8">
        <v>442221201</v>
      </c>
      <c r="H250" s="8" t="s">
        <v>1303</v>
      </c>
      <c r="I250" s="232" t="s">
        <v>972</v>
      </c>
      <c r="J250" s="233" t="s">
        <v>918</v>
      </c>
      <c r="K250" s="4">
        <v>0.33438400000000001</v>
      </c>
      <c r="L250" s="4">
        <v>0.24539865700000002</v>
      </c>
      <c r="M250" s="4">
        <v>0</v>
      </c>
      <c r="N250" s="354">
        <v>0.26611722749892341</v>
      </c>
      <c r="O250" s="354">
        <v>0.20740660569883729</v>
      </c>
      <c r="P250" s="233">
        <v>1</v>
      </c>
      <c r="Q250" s="188"/>
    </row>
    <row r="251" spans="1:17" ht="15" customHeight="1" x14ac:dyDescent="0.25">
      <c r="A251" s="189">
        <v>248</v>
      </c>
      <c r="B251" s="188" t="s">
        <v>485</v>
      </c>
      <c r="C251" s="188" t="s">
        <v>1210</v>
      </c>
      <c r="D251" s="188" t="s">
        <v>714</v>
      </c>
      <c r="E251" s="188" t="s">
        <v>1297</v>
      </c>
      <c r="F251" s="187" t="s">
        <v>1298</v>
      </c>
      <c r="G251" s="8">
        <v>442221203</v>
      </c>
      <c r="H251" s="8" t="s">
        <v>1300</v>
      </c>
      <c r="I251" s="232" t="s">
        <v>972</v>
      </c>
      <c r="J251" s="233" t="s">
        <v>918</v>
      </c>
      <c r="K251" s="4">
        <v>0.15694000000000013</v>
      </c>
      <c r="L251" s="4">
        <v>9.9794029000000006E-2</v>
      </c>
      <c r="M251" s="4">
        <v>0</v>
      </c>
      <c r="N251" s="354">
        <v>0.36412623295527002</v>
      </c>
      <c r="O251" s="354">
        <v>0.31325633159169153</v>
      </c>
      <c r="P251" s="233">
        <v>1</v>
      </c>
      <c r="Q251" s="188"/>
    </row>
    <row r="252" spans="1:17" ht="15" customHeight="1" x14ac:dyDescent="0.25">
      <c r="A252" s="189">
        <v>249</v>
      </c>
      <c r="B252" s="188" t="s">
        <v>485</v>
      </c>
      <c r="C252" s="188" t="s">
        <v>1210</v>
      </c>
      <c r="D252" s="188" t="s">
        <v>714</v>
      </c>
      <c r="E252" s="188" t="s">
        <v>1297</v>
      </c>
      <c r="F252" s="187" t="s">
        <v>1298</v>
      </c>
      <c r="G252" s="8">
        <v>442221202</v>
      </c>
      <c r="H252" s="8" t="s">
        <v>1301</v>
      </c>
      <c r="I252" s="232" t="s">
        <v>972</v>
      </c>
      <c r="J252" s="233" t="s">
        <v>918</v>
      </c>
      <c r="K252" s="4">
        <v>0.45465000000000044</v>
      </c>
      <c r="L252" s="4">
        <v>0.25404582000000003</v>
      </c>
      <c r="M252" s="4">
        <v>0</v>
      </c>
      <c r="N252" s="354">
        <v>0.44122771362586655</v>
      </c>
      <c r="O252" s="354">
        <v>0.39652593071593578</v>
      </c>
      <c r="P252" s="233">
        <v>1</v>
      </c>
      <c r="Q252" s="188"/>
    </row>
    <row r="253" spans="1:17" ht="15" customHeight="1" x14ac:dyDescent="0.25">
      <c r="A253" s="189">
        <v>250</v>
      </c>
      <c r="B253" s="188" t="s">
        <v>485</v>
      </c>
      <c r="C253" s="188" t="s">
        <v>1210</v>
      </c>
      <c r="D253" s="188" t="s">
        <v>714</v>
      </c>
      <c r="E253" s="188" t="s">
        <v>1297</v>
      </c>
      <c r="F253" s="187" t="s">
        <v>1304</v>
      </c>
      <c r="G253" s="8">
        <v>442222301</v>
      </c>
      <c r="H253" s="8" t="s">
        <v>1305</v>
      </c>
      <c r="I253" s="232" t="s">
        <v>972</v>
      </c>
      <c r="J253" s="233" t="s">
        <v>918</v>
      </c>
      <c r="K253" s="4">
        <v>0.69395999999999991</v>
      </c>
      <c r="L253" s="4">
        <v>0.37967801799999995</v>
      </c>
      <c r="M253" s="4">
        <v>0</v>
      </c>
      <c r="N253" s="354">
        <v>0.45288198455242379</v>
      </c>
      <c r="O253" s="354">
        <v>0.40911254331661762</v>
      </c>
      <c r="P253" s="233">
        <v>1</v>
      </c>
      <c r="Q253" s="188"/>
    </row>
    <row r="254" spans="1:17" ht="15" customHeight="1" x14ac:dyDescent="0.25">
      <c r="A254" s="189">
        <v>251</v>
      </c>
      <c r="B254" s="188" t="s">
        <v>485</v>
      </c>
      <c r="C254" s="188" t="s">
        <v>1210</v>
      </c>
      <c r="D254" s="188" t="s">
        <v>714</v>
      </c>
      <c r="E254" s="188" t="s">
        <v>1297</v>
      </c>
      <c r="F254" s="187" t="s">
        <v>1304</v>
      </c>
      <c r="G254" s="8">
        <v>442222302</v>
      </c>
      <c r="H254" s="8" t="s">
        <v>1306</v>
      </c>
      <c r="I254" s="232" t="s">
        <v>972</v>
      </c>
      <c r="J254" s="233" t="s">
        <v>918</v>
      </c>
      <c r="K254" s="4">
        <v>0.65765999999999991</v>
      </c>
      <c r="L254" s="4">
        <v>0.39755954999999998</v>
      </c>
      <c r="M254" s="4">
        <v>0</v>
      </c>
      <c r="N254" s="354">
        <v>0.39549379618647929</v>
      </c>
      <c r="O254" s="354">
        <v>0.34713329988139763</v>
      </c>
      <c r="P254" s="233">
        <v>1</v>
      </c>
      <c r="Q254" s="188"/>
    </row>
    <row r="255" spans="1:17" ht="15" customHeight="1" x14ac:dyDescent="0.25">
      <c r="A255" s="189">
        <v>252</v>
      </c>
      <c r="B255" s="188" t="s">
        <v>485</v>
      </c>
      <c r="C255" s="188" t="s">
        <v>1210</v>
      </c>
      <c r="D255" s="188" t="s">
        <v>714</v>
      </c>
      <c r="E255" s="188" t="s">
        <v>1277</v>
      </c>
      <c r="F255" s="187" t="s">
        <v>1281</v>
      </c>
      <c r="G255" s="8">
        <v>442212202</v>
      </c>
      <c r="H255" s="8" t="s">
        <v>1282</v>
      </c>
      <c r="I255" s="232" t="s">
        <v>972</v>
      </c>
      <c r="J255" s="233" t="s">
        <v>918</v>
      </c>
      <c r="K255" s="4">
        <v>0.80361000000000005</v>
      </c>
      <c r="L255" s="4">
        <v>0.51934746100000007</v>
      </c>
      <c r="M255" s="4">
        <v>0</v>
      </c>
      <c r="N255" s="354">
        <v>0.35373195828822435</v>
      </c>
      <c r="O255" s="354">
        <v>0.3020305149512823</v>
      </c>
      <c r="P255" s="233">
        <v>1</v>
      </c>
      <c r="Q255" s="188"/>
    </row>
    <row r="256" spans="1:17" ht="15" customHeight="1" x14ac:dyDescent="0.25">
      <c r="A256" s="189">
        <v>253</v>
      </c>
      <c r="B256" s="188" t="s">
        <v>485</v>
      </c>
      <c r="C256" s="188" t="s">
        <v>1210</v>
      </c>
      <c r="D256" s="188" t="s">
        <v>714</v>
      </c>
      <c r="E256" s="188" t="s">
        <v>1277</v>
      </c>
      <c r="F256" s="187" t="s">
        <v>1281</v>
      </c>
      <c r="G256" s="8">
        <v>442212201</v>
      </c>
      <c r="H256" s="8" t="s">
        <v>1997</v>
      </c>
      <c r="I256" s="232" t="s">
        <v>972</v>
      </c>
      <c r="J256" s="233" t="s">
        <v>918</v>
      </c>
      <c r="K256" s="4">
        <v>0.94754999999999989</v>
      </c>
      <c r="L256" s="4">
        <v>0.85954343399999988</v>
      </c>
      <c r="M256" s="4">
        <v>0</v>
      </c>
      <c r="N256" s="354">
        <v>9.2878018046541055E-2</v>
      </c>
      <c r="O256" s="354">
        <v>2.0308259490264269E-2</v>
      </c>
      <c r="P256" s="233">
        <v>1</v>
      </c>
      <c r="Q256" s="188"/>
    </row>
    <row r="257" spans="1:17" ht="15" customHeight="1" x14ac:dyDescent="0.25">
      <c r="A257" s="189">
        <v>254</v>
      </c>
      <c r="B257" s="188" t="s">
        <v>485</v>
      </c>
      <c r="C257" s="188" t="s">
        <v>1210</v>
      </c>
      <c r="D257" s="188" t="s">
        <v>714</v>
      </c>
      <c r="E257" s="188" t="s">
        <v>1277</v>
      </c>
      <c r="F257" s="187" t="s">
        <v>1284</v>
      </c>
      <c r="G257" s="8">
        <v>442211301</v>
      </c>
      <c r="H257" s="8" t="s">
        <v>1285</v>
      </c>
      <c r="I257" s="232" t="s">
        <v>972</v>
      </c>
      <c r="J257" s="233" t="s">
        <v>918</v>
      </c>
      <c r="K257" s="4">
        <v>1.7516700000000007</v>
      </c>
      <c r="L257" s="4">
        <v>0.8050218549999999</v>
      </c>
      <c r="M257" s="4">
        <v>0</v>
      </c>
      <c r="N257" s="354">
        <v>0.54042607625865635</v>
      </c>
      <c r="O257" s="354">
        <v>0.50366016235934885</v>
      </c>
      <c r="P257" s="233">
        <v>1</v>
      </c>
      <c r="Q257" s="188"/>
    </row>
    <row r="258" spans="1:17" ht="15" customHeight="1" x14ac:dyDescent="0.25">
      <c r="A258" s="189">
        <v>255</v>
      </c>
      <c r="B258" s="188" t="s">
        <v>485</v>
      </c>
      <c r="C258" s="188" t="s">
        <v>1210</v>
      </c>
      <c r="D258" s="188" t="s">
        <v>714</v>
      </c>
      <c r="E258" s="188" t="s">
        <v>1277</v>
      </c>
      <c r="F258" s="187" t="s">
        <v>1286</v>
      </c>
      <c r="G258" s="8">
        <v>442213405</v>
      </c>
      <c r="H258" s="8" t="s">
        <v>1807</v>
      </c>
      <c r="I258" s="232" t="s">
        <v>972</v>
      </c>
      <c r="J258" s="233" t="s">
        <v>918</v>
      </c>
      <c r="K258" s="4">
        <v>0.68124000000000007</v>
      </c>
      <c r="L258" s="4">
        <v>0.417954673</v>
      </c>
      <c r="M258" s="4">
        <v>0</v>
      </c>
      <c r="N258" s="354">
        <v>0.3864795475896895</v>
      </c>
      <c r="O258" s="354">
        <v>0.33739791139686459</v>
      </c>
      <c r="P258" s="233">
        <v>1</v>
      </c>
      <c r="Q258" s="188"/>
    </row>
    <row r="259" spans="1:17" ht="15" customHeight="1" x14ac:dyDescent="0.25">
      <c r="A259" s="189">
        <v>256</v>
      </c>
      <c r="B259" s="188" t="s">
        <v>485</v>
      </c>
      <c r="C259" s="188" t="s">
        <v>1210</v>
      </c>
      <c r="D259" s="188" t="s">
        <v>714</v>
      </c>
      <c r="E259" s="188" t="s">
        <v>1277</v>
      </c>
      <c r="F259" s="187" t="s">
        <v>1286</v>
      </c>
      <c r="G259" s="8">
        <v>442213401</v>
      </c>
      <c r="H259" s="8" t="s">
        <v>1125</v>
      </c>
      <c r="I259" s="232" t="s">
        <v>1125</v>
      </c>
      <c r="J259" s="233" t="s">
        <v>918</v>
      </c>
      <c r="K259" s="4">
        <v>0.16478999999999994</v>
      </c>
      <c r="L259" s="4">
        <v>0.13972368499999999</v>
      </c>
      <c r="M259" s="4">
        <v>0</v>
      </c>
      <c r="N259" s="354">
        <v>0.15211065598640672</v>
      </c>
      <c r="O259" s="354">
        <v>8.4279508465319175E-2</v>
      </c>
      <c r="P259" s="233">
        <v>1</v>
      </c>
      <c r="Q259" s="188"/>
    </row>
    <row r="260" spans="1:17" ht="15" customHeight="1" x14ac:dyDescent="0.25">
      <c r="A260" s="189">
        <v>257</v>
      </c>
      <c r="B260" s="188" t="s">
        <v>485</v>
      </c>
      <c r="C260" s="188" t="s">
        <v>1210</v>
      </c>
      <c r="D260" s="188" t="s">
        <v>714</v>
      </c>
      <c r="E260" s="188" t="s">
        <v>1277</v>
      </c>
      <c r="F260" s="187" t="s">
        <v>1286</v>
      </c>
      <c r="G260" s="8">
        <v>442213402</v>
      </c>
      <c r="H260" s="8" t="s">
        <v>1797</v>
      </c>
      <c r="I260" s="232" t="s">
        <v>972</v>
      </c>
      <c r="J260" s="233" t="s">
        <v>918</v>
      </c>
      <c r="K260" s="4">
        <v>0.21909000000000001</v>
      </c>
      <c r="L260" s="4">
        <v>0.11362034400000001</v>
      </c>
      <c r="M260" s="4">
        <v>0</v>
      </c>
      <c r="N260" s="354">
        <v>0.48139876762974121</v>
      </c>
      <c r="O260" s="354">
        <v>0.43991066904012044</v>
      </c>
      <c r="P260" s="233">
        <v>1</v>
      </c>
      <c r="Q260" s="188"/>
    </row>
    <row r="261" spans="1:17" ht="15" customHeight="1" x14ac:dyDescent="0.25">
      <c r="A261" s="189">
        <v>258</v>
      </c>
      <c r="B261" s="188" t="s">
        <v>485</v>
      </c>
      <c r="C261" s="188" t="s">
        <v>1210</v>
      </c>
      <c r="D261" s="188" t="s">
        <v>714</v>
      </c>
      <c r="E261" s="188" t="s">
        <v>1277</v>
      </c>
      <c r="F261" s="187" t="s">
        <v>1286</v>
      </c>
      <c r="G261" s="8">
        <v>442213404</v>
      </c>
      <c r="H261" s="8" t="s">
        <v>1287</v>
      </c>
      <c r="I261" s="232" t="s">
        <v>972</v>
      </c>
      <c r="J261" s="233" t="s">
        <v>918</v>
      </c>
      <c r="K261" s="4">
        <v>0.8820300000000002</v>
      </c>
      <c r="L261" s="4">
        <v>0.54926694099999995</v>
      </c>
      <c r="M261" s="4">
        <v>0</v>
      </c>
      <c r="N261" s="354">
        <v>0.37726954752105957</v>
      </c>
      <c r="O261" s="354">
        <v>0.32745111132274429</v>
      </c>
      <c r="P261" s="233">
        <v>1</v>
      </c>
      <c r="Q261" s="188"/>
    </row>
    <row r="262" spans="1:17" ht="15" customHeight="1" x14ac:dyDescent="0.25">
      <c r="A262" s="189">
        <v>259</v>
      </c>
      <c r="B262" s="188" t="s">
        <v>485</v>
      </c>
      <c r="C262" s="188" t="s">
        <v>1210</v>
      </c>
      <c r="D262" s="188" t="s">
        <v>714</v>
      </c>
      <c r="E262" s="188" t="s">
        <v>1277</v>
      </c>
      <c r="F262" s="187" t="s">
        <v>1286</v>
      </c>
      <c r="G262" s="8">
        <v>442213403</v>
      </c>
      <c r="H262" s="8" t="s">
        <v>1288</v>
      </c>
      <c r="I262" s="232" t="s">
        <v>972</v>
      </c>
      <c r="J262" s="233" t="s">
        <v>918</v>
      </c>
      <c r="K262" s="4">
        <v>1.2378599999999997</v>
      </c>
      <c r="L262" s="4">
        <v>0.93973850999999986</v>
      </c>
      <c r="M262" s="4">
        <v>0</v>
      </c>
      <c r="N262" s="354">
        <v>0.24083619310745963</v>
      </c>
      <c r="O262" s="354">
        <v>0.18010308855605639</v>
      </c>
      <c r="P262" s="233">
        <v>1</v>
      </c>
      <c r="Q262" s="188"/>
    </row>
    <row r="263" spans="1:17" ht="15" customHeight="1" x14ac:dyDescent="0.25">
      <c r="A263" s="189">
        <v>260</v>
      </c>
      <c r="B263" s="188" t="s">
        <v>485</v>
      </c>
      <c r="C263" s="188" t="s">
        <v>1210</v>
      </c>
      <c r="D263" s="188" t="s">
        <v>714</v>
      </c>
      <c r="E263" s="188" t="s">
        <v>1277</v>
      </c>
      <c r="F263" s="187" t="s">
        <v>1286</v>
      </c>
      <c r="G263" s="8">
        <v>442213406</v>
      </c>
      <c r="H263" s="8" t="s">
        <v>1289</v>
      </c>
      <c r="I263" s="232" t="s">
        <v>972</v>
      </c>
      <c r="J263" s="233" t="s">
        <v>918</v>
      </c>
      <c r="K263" s="4">
        <v>0.79516000000000009</v>
      </c>
      <c r="L263" s="4">
        <v>0.47471944100000008</v>
      </c>
      <c r="M263" s="4">
        <v>0</v>
      </c>
      <c r="N263" s="354">
        <v>0.40298878087428947</v>
      </c>
      <c r="O263" s="354">
        <v>0.35522788334423261</v>
      </c>
      <c r="P263" s="233">
        <v>1</v>
      </c>
      <c r="Q263" s="188"/>
    </row>
    <row r="264" spans="1:17" ht="15" customHeight="1" x14ac:dyDescent="0.25">
      <c r="A264" s="189">
        <v>261</v>
      </c>
      <c r="B264" s="188" t="s">
        <v>485</v>
      </c>
      <c r="C264" s="188" t="s">
        <v>1210</v>
      </c>
      <c r="D264" s="188" t="s">
        <v>714</v>
      </c>
      <c r="E264" s="188" t="s">
        <v>1277</v>
      </c>
      <c r="F264" s="187" t="s">
        <v>1292</v>
      </c>
      <c r="G264" s="8">
        <v>442211902</v>
      </c>
      <c r="H264" s="8" t="s">
        <v>1293</v>
      </c>
      <c r="I264" s="232" t="s">
        <v>972</v>
      </c>
      <c r="J264" s="233" t="s">
        <v>918</v>
      </c>
      <c r="K264" s="4">
        <v>0.61104000000000025</v>
      </c>
      <c r="L264" s="4">
        <v>0.26891060800000005</v>
      </c>
      <c r="M264" s="4">
        <v>0</v>
      </c>
      <c r="N264" s="354">
        <v>0.55991324954176491</v>
      </c>
      <c r="O264" s="354">
        <v>0.52470630950510611</v>
      </c>
      <c r="P264" s="233">
        <v>1</v>
      </c>
      <c r="Q264" s="188"/>
    </row>
    <row r="265" spans="1:17" ht="15" customHeight="1" x14ac:dyDescent="0.25">
      <c r="A265" s="189">
        <v>262</v>
      </c>
      <c r="B265" s="188" t="s">
        <v>485</v>
      </c>
      <c r="C265" s="188" t="s">
        <v>1210</v>
      </c>
      <c r="D265" s="188" t="s">
        <v>714</v>
      </c>
      <c r="E265" s="188" t="s">
        <v>1297</v>
      </c>
      <c r="F265" s="187" t="s">
        <v>1307</v>
      </c>
      <c r="G265" s="8">
        <v>442221502</v>
      </c>
      <c r="H265" s="8" t="s">
        <v>1308</v>
      </c>
      <c r="I265" s="232" t="s">
        <v>972</v>
      </c>
      <c r="J265" s="233" t="s">
        <v>918</v>
      </c>
      <c r="K265" s="4">
        <v>0.75119999999999998</v>
      </c>
      <c r="L265" s="4">
        <v>0.51637820199999995</v>
      </c>
      <c r="M265" s="4">
        <v>0</v>
      </c>
      <c r="N265" s="354">
        <v>0.31259557774227908</v>
      </c>
      <c r="O265" s="354">
        <v>0.25760322396166135</v>
      </c>
      <c r="P265" s="233">
        <v>1</v>
      </c>
      <c r="Q265" s="188"/>
    </row>
    <row r="266" spans="1:17" ht="15" customHeight="1" x14ac:dyDescent="0.25">
      <c r="A266" s="189">
        <v>263</v>
      </c>
      <c r="B266" s="188" t="s">
        <v>485</v>
      </c>
      <c r="C266" s="188" t="s">
        <v>1210</v>
      </c>
      <c r="D266" s="188" t="s">
        <v>714</v>
      </c>
      <c r="E266" s="188" t="s">
        <v>1297</v>
      </c>
      <c r="F266" s="187" t="s">
        <v>1307</v>
      </c>
      <c r="G266" s="8">
        <v>442221504</v>
      </c>
      <c r="H266" s="8" t="s">
        <v>1307</v>
      </c>
      <c r="I266" s="232" t="s">
        <v>972</v>
      </c>
      <c r="J266" s="233" t="s">
        <v>918</v>
      </c>
      <c r="K266" s="4">
        <v>0.36390000000000011</v>
      </c>
      <c r="L266" s="4">
        <v>0.31981063599999998</v>
      </c>
      <c r="M266" s="4">
        <v>0</v>
      </c>
      <c r="N266" s="354">
        <v>0.12115791151415256</v>
      </c>
      <c r="O266" s="354">
        <v>5.0850544435284695E-2</v>
      </c>
      <c r="P266" s="233">
        <v>1</v>
      </c>
      <c r="Q266" s="188"/>
    </row>
    <row r="267" spans="1:17" ht="15" customHeight="1" x14ac:dyDescent="0.25">
      <c r="A267" s="189">
        <v>264</v>
      </c>
      <c r="B267" s="188" t="s">
        <v>485</v>
      </c>
      <c r="C267" s="188" t="s">
        <v>1210</v>
      </c>
      <c r="D267" s="188" t="s">
        <v>714</v>
      </c>
      <c r="E267" s="188" t="s">
        <v>1277</v>
      </c>
      <c r="F267" s="187" t="s">
        <v>1294</v>
      </c>
      <c r="G267" s="8">
        <v>442211802</v>
      </c>
      <c r="H267" s="8" t="s">
        <v>1295</v>
      </c>
      <c r="I267" s="232" t="s">
        <v>972</v>
      </c>
      <c r="J267" s="233" t="s">
        <v>918</v>
      </c>
      <c r="K267" s="4">
        <v>0.36418</v>
      </c>
      <c r="L267" s="4">
        <v>0.22656261000000003</v>
      </c>
      <c r="M267" s="4">
        <v>0</v>
      </c>
      <c r="N267" s="354">
        <v>0.37788288758306321</v>
      </c>
      <c r="O267" s="354">
        <v>0.32811351858970828</v>
      </c>
      <c r="P267" s="233">
        <v>1</v>
      </c>
      <c r="Q267" s="188"/>
    </row>
    <row r="268" spans="1:17" ht="15" customHeight="1" x14ac:dyDescent="0.25">
      <c r="A268" s="189">
        <v>265</v>
      </c>
      <c r="B268" s="188" t="s">
        <v>485</v>
      </c>
      <c r="C268" s="188" t="s">
        <v>1210</v>
      </c>
      <c r="D268" s="188" t="s">
        <v>714</v>
      </c>
      <c r="E268" s="188" t="s">
        <v>1277</v>
      </c>
      <c r="F268" s="187" t="s">
        <v>1294</v>
      </c>
      <c r="G268" s="8">
        <v>442211803</v>
      </c>
      <c r="H268" s="8" t="s">
        <v>1296</v>
      </c>
      <c r="I268" s="232" t="s">
        <v>972</v>
      </c>
      <c r="J268" s="233" t="s">
        <v>918</v>
      </c>
      <c r="K268" s="4">
        <v>0.81759999999999966</v>
      </c>
      <c r="L268" s="4">
        <v>0.51292152899999999</v>
      </c>
      <c r="M268" s="4">
        <v>0</v>
      </c>
      <c r="N268" s="354">
        <v>0.37264979329745573</v>
      </c>
      <c r="O268" s="354">
        <v>0.32246177676125209</v>
      </c>
      <c r="P268" s="233">
        <v>1</v>
      </c>
      <c r="Q268" s="188"/>
    </row>
    <row r="269" spans="1:17" ht="15" customHeight="1" x14ac:dyDescent="0.25">
      <c r="A269" s="189">
        <v>266</v>
      </c>
      <c r="B269" s="188" t="s">
        <v>485</v>
      </c>
      <c r="C269" s="188" t="s">
        <v>1210</v>
      </c>
      <c r="D269" s="188" t="s">
        <v>714</v>
      </c>
      <c r="E269" s="188" t="s">
        <v>1268</v>
      </c>
      <c r="F269" s="187" t="s">
        <v>1275</v>
      </c>
      <c r="G269" s="8">
        <v>442231302</v>
      </c>
      <c r="H269" s="8" t="s">
        <v>1276</v>
      </c>
      <c r="I269" s="232" t="s">
        <v>972</v>
      </c>
      <c r="J269" s="233" t="s">
        <v>918</v>
      </c>
      <c r="K269" s="4">
        <v>0.36728999999999978</v>
      </c>
      <c r="L269" s="4">
        <v>0.23879579399999995</v>
      </c>
      <c r="M269" s="4">
        <v>0</v>
      </c>
      <c r="N269" s="354">
        <v>0.34984400882136701</v>
      </c>
      <c r="O269" s="354">
        <v>0.29783152952707637</v>
      </c>
      <c r="P269" s="233">
        <v>1</v>
      </c>
      <c r="Q269" s="188"/>
    </row>
    <row r="270" spans="1:17" ht="15" customHeight="1" x14ac:dyDescent="0.25">
      <c r="A270" s="189">
        <v>267</v>
      </c>
      <c r="B270" s="188" t="s">
        <v>485</v>
      </c>
      <c r="C270" s="188" t="s">
        <v>1210</v>
      </c>
      <c r="D270" s="188" t="s">
        <v>714</v>
      </c>
      <c r="E270" s="188" t="s">
        <v>1268</v>
      </c>
      <c r="F270" s="187" t="s">
        <v>1275</v>
      </c>
      <c r="G270" s="8">
        <v>442231303</v>
      </c>
      <c r="H270" s="8" t="s">
        <v>1787</v>
      </c>
      <c r="I270" s="232" t="s">
        <v>975</v>
      </c>
      <c r="J270" s="233" t="s">
        <v>918</v>
      </c>
      <c r="K270" s="4">
        <v>0.58660000000000001</v>
      </c>
      <c r="L270" s="4">
        <v>0.27329311100000009</v>
      </c>
      <c r="M270" s="4">
        <v>0</v>
      </c>
      <c r="N270" s="354">
        <v>0.53410652744630061</v>
      </c>
      <c r="O270" s="354">
        <v>0.49683504964200464</v>
      </c>
      <c r="P270" s="233">
        <v>1</v>
      </c>
      <c r="Q270" s="188"/>
    </row>
    <row r="271" spans="1:17" ht="15" customHeight="1" x14ac:dyDescent="0.25">
      <c r="A271" s="189">
        <v>268</v>
      </c>
      <c r="B271" s="188" t="s">
        <v>485</v>
      </c>
      <c r="C271" s="188" t="s">
        <v>1310</v>
      </c>
      <c r="D271" s="188" t="s">
        <v>478</v>
      </c>
      <c r="E271" s="188" t="s">
        <v>1324</v>
      </c>
      <c r="F271" s="187" t="s">
        <v>1325</v>
      </c>
      <c r="G271" s="8">
        <v>4611121203</v>
      </c>
      <c r="H271" s="8" t="s">
        <v>1998</v>
      </c>
      <c r="I271" s="232" t="s">
        <v>972</v>
      </c>
      <c r="J271" s="233" t="s">
        <v>918</v>
      </c>
      <c r="K271" s="4">
        <v>0.67262999999999973</v>
      </c>
      <c r="L271" s="4">
        <v>0.45351198700000001</v>
      </c>
      <c r="M271" s="4">
        <v>0</v>
      </c>
      <c r="N271" s="354">
        <v>0.32576306884914408</v>
      </c>
      <c r="O271" s="354">
        <v>0.31902069953763557</v>
      </c>
      <c r="P271" s="233">
        <v>1</v>
      </c>
      <c r="Q271" s="188"/>
    </row>
    <row r="272" spans="1:17" ht="15" customHeight="1" x14ac:dyDescent="0.25">
      <c r="A272" s="189">
        <v>269</v>
      </c>
      <c r="B272" s="188" t="s">
        <v>485</v>
      </c>
      <c r="C272" s="188" t="s">
        <v>1310</v>
      </c>
      <c r="D272" s="188" t="s">
        <v>478</v>
      </c>
      <c r="E272" s="188" t="s">
        <v>1324</v>
      </c>
      <c r="F272" s="187" t="s">
        <v>1325</v>
      </c>
      <c r="G272" s="8">
        <v>4611121201</v>
      </c>
      <c r="H272" s="8" t="s">
        <v>1326</v>
      </c>
      <c r="I272" s="232" t="s">
        <v>972</v>
      </c>
      <c r="J272" s="233" t="s">
        <v>918</v>
      </c>
      <c r="K272" s="4">
        <v>1.4705400000000002</v>
      </c>
      <c r="L272" s="4">
        <v>0.87954159799999987</v>
      </c>
      <c r="M272" s="4">
        <v>0</v>
      </c>
      <c r="N272" s="354">
        <v>0.40189209542073001</v>
      </c>
      <c r="O272" s="354">
        <v>0.39591101637493731</v>
      </c>
      <c r="P272" s="233">
        <v>1</v>
      </c>
      <c r="Q272" s="188"/>
    </row>
    <row r="273" spans="1:17" ht="15" customHeight="1" x14ac:dyDescent="0.25">
      <c r="A273" s="189">
        <v>270</v>
      </c>
      <c r="B273" s="188" t="s">
        <v>485</v>
      </c>
      <c r="C273" s="188" t="s">
        <v>1310</v>
      </c>
      <c r="D273" s="188" t="s">
        <v>478</v>
      </c>
      <c r="E273" s="188" t="s">
        <v>1324</v>
      </c>
      <c r="F273" s="187" t="s">
        <v>1327</v>
      </c>
      <c r="G273" s="8">
        <v>461111205</v>
      </c>
      <c r="H273" s="8" t="s">
        <v>1329</v>
      </c>
      <c r="I273" s="232" t="s">
        <v>975</v>
      </c>
      <c r="J273" s="233" t="s">
        <v>918</v>
      </c>
      <c r="K273" s="4">
        <v>2.6497999999999999</v>
      </c>
      <c r="L273" s="4">
        <v>1.3216086929999999</v>
      </c>
      <c r="M273" s="4">
        <v>0</v>
      </c>
      <c r="N273" s="354">
        <v>0.5012420963846328</v>
      </c>
      <c r="O273" s="354">
        <v>0.49625451734847914</v>
      </c>
      <c r="P273" s="233">
        <v>1</v>
      </c>
      <c r="Q273" s="188"/>
    </row>
    <row r="274" spans="1:17" ht="15" customHeight="1" x14ac:dyDescent="0.25">
      <c r="A274" s="189">
        <v>271</v>
      </c>
      <c r="B274" s="188" t="s">
        <v>485</v>
      </c>
      <c r="C274" s="188" t="s">
        <v>1310</v>
      </c>
      <c r="D274" s="188" t="s">
        <v>478</v>
      </c>
      <c r="E274" s="188" t="s">
        <v>1324</v>
      </c>
      <c r="F274" s="187" t="s">
        <v>1327</v>
      </c>
      <c r="G274" s="8">
        <v>461111202</v>
      </c>
      <c r="H274" s="8" t="s">
        <v>1328</v>
      </c>
      <c r="I274" s="232" t="s">
        <v>975</v>
      </c>
      <c r="J274" s="233" t="s">
        <v>918</v>
      </c>
      <c r="K274" s="4">
        <v>0.27936</v>
      </c>
      <c r="L274" s="4">
        <v>0.19333186999999996</v>
      </c>
      <c r="M274" s="4">
        <v>0</v>
      </c>
      <c r="N274" s="354">
        <v>0.30794720074455917</v>
      </c>
      <c r="O274" s="354">
        <v>0.30102667275200479</v>
      </c>
      <c r="P274" s="233">
        <v>1</v>
      </c>
      <c r="Q274" s="188"/>
    </row>
    <row r="275" spans="1:17" ht="15" customHeight="1" x14ac:dyDescent="0.25">
      <c r="A275" s="189">
        <v>272</v>
      </c>
      <c r="B275" s="188" t="s">
        <v>485</v>
      </c>
      <c r="C275" s="188" t="s">
        <v>1310</v>
      </c>
      <c r="D275" s="188" t="s">
        <v>478</v>
      </c>
      <c r="E275" s="188" t="s">
        <v>1324</v>
      </c>
      <c r="F275" s="187" t="s">
        <v>1327</v>
      </c>
      <c r="G275" s="8">
        <v>461111201</v>
      </c>
      <c r="H275" s="8" t="s">
        <v>1999</v>
      </c>
      <c r="I275" s="232" t="s">
        <v>975</v>
      </c>
      <c r="J275" s="233" t="s">
        <v>918</v>
      </c>
      <c r="K275" s="4">
        <v>1.2161799999999998</v>
      </c>
      <c r="L275" s="4">
        <v>1.183073802</v>
      </c>
      <c r="M275" s="4">
        <v>0</v>
      </c>
      <c r="N275" s="354">
        <v>2.7221462283543385E-2</v>
      </c>
      <c r="O275" s="354">
        <v>1.7493676906378819E-2</v>
      </c>
      <c r="P275" s="233">
        <v>1</v>
      </c>
      <c r="Q275" s="188"/>
    </row>
    <row r="276" spans="1:17" ht="15" customHeight="1" x14ac:dyDescent="0.25">
      <c r="A276" s="189">
        <v>273</v>
      </c>
      <c r="B276" s="188" t="s">
        <v>485</v>
      </c>
      <c r="C276" s="188" t="s">
        <v>1310</v>
      </c>
      <c r="D276" s="188" t="s">
        <v>478</v>
      </c>
      <c r="E276" s="188" t="s">
        <v>1324</v>
      </c>
      <c r="F276" s="187" t="s">
        <v>1330</v>
      </c>
      <c r="G276" s="8">
        <v>461113301</v>
      </c>
      <c r="H276" s="8" t="s">
        <v>1332</v>
      </c>
      <c r="I276" s="232" t="s">
        <v>975</v>
      </c>
      <c r="J276" s="233" t="s">
        <v>918</v>
      </c>
      <c r="K276" s="4">
        <v>2.3553600000000001</v>
      </c>
      <c r="L276" s="4">
        <v>1.708941644</v>
      </c>
      <c r="M276" s="4">
        <v>0</v>
      </c>
      <c r="N276" s="354">
        <v>0.2744456711500578</v>
      </c>
      <c r="O276" s="354">
        <v>0.26719012786155838</v>
      </c>
      <c r="P276" s="233">
        <v>1</v>
      </c>
      <c r="Q276" s="188"/>
    </row>
    <row r="277" spans="1:17" ht="15" customHeight="1" x14ac:dyDescent="0.25">
      <c r="A277" s="189">
        <v>274</v>
      </c>
      <c r="B277" s="188" t="s">
        <v>485</v>
      </c>
      <c r="C277" s="188" t="s">
        <v>1310</v>
      </c>
      <c r="D277" s="188" t="s">
        <v>478</v>
      </c>
      <c r="E277" s="188" t="s">
        <v>1311</v>
      </c>
      <c r="F277" s="187" t="s">
        <v>1312</v>
      </c>
      <c r="G277" s="8">
        <v>461122102</v>
      </c>
      <c r="H277" s="8" t="s">
        <v>1314</v>
      </c>
      <c r="I277" s="232" t="s">
        <v>972</v>
      </c>
      <c r="J277" s="233" t="s">
        <v>918</v>
      </c>
      <c r="K277" s="4">
        <v>0.63822000000000068</v>
      </c>
      <c r="L277" s="4">
        <v>0.27429645000000002</v>
      </c>
      <c r="M277" s="4">
        <v>0</v>
      </c>
      <c r="N277" s="354">
        <v>0.5702164614082923</v>
      </c>
      <c r="O277" s="354">
        <v>0.56591862602237519</v>
      </c>
      <c r="P277" s="233">
        <v>1</v>
      </c>
      <c r="Q277" s="188"/>
    </row>
    <row r="278" spans="1:17" ht="15" customHeight="1" x14ac:dyDescent="0.25">
      <c r="A278" s="189">
        <v>275</v>
      </c>
      <c r="B278" s="188" t="s">
        <v>485</v>
      </c>
      <c r="C278" s="188" t="s">
        <v>1310</v>
      </c>
      <c r="D278" s="188" t="s">
        <v>478</v>
      </c>
      <c r="E278" s="188" t="s">
        <v>1311</v>
      </c>
      <c r="F278" s="187" t="s">
        <v>1312</v>
      </c>
      <c r="G278" s="8">
        <v>461122103</v>
      </c>
      <c r="H278" s="8" t="s">
        <v>1313</v>
      </c>
      <c r="I278" s="232" t="s">
        <v>972</v>
      </c>
      <c r="J278" s="233" t="s">
        <v>918</v>
      </c>
      <c r="K278" s="4">
        <v>0.18202000000000029</v>
      </c>
      <c r="L278" s="4">
        <v>9.1100089999999995E-2</v>
      </c>
      <c r="M278" s="4">
        <v>0</v>
      </c>
      <c r="N278" s="354">
        <v>0.49950505438962833</v>
      </c>
      <c r="O278" s="354">
        <v>0.49450010493352459</v>
      </c>
      <c r="P278" s="233">
        <v>1</v>
      </c>
      <c r="Q278" s="188"/>
    </row>
    <row r="279" spans="1:17" ht="15" customHeight="1" x14ac:dyDescent="0.25">
      <c r="A279" s="189">
        <v>276</v>
      </c>
      <c r="B279" s="188" t="s">
        <v>485</v>
      </c>
      <c r="C279" s="188" t="s">
        <v>1310</v>
      </c>
      <c r="D279" s="188" t="s">
        <v>478</v>
      </c>
      <c r="E279" s="188" t="s">
        <v>1311</v>
      </c>
      <c r="F279" s="187" t="s">
        <v>1315</v>
      </c>
      <c r="G279" s="8">
        <v>461122501</v>
      </c>
      <c r="H279" s="8" t="s">
        <v>1317</v>
      </c>
      <c r="I279" s="232" t="s">
        <v>972</v>
      </c>
      <c r="J279" s="233" t="s">
        <v>918</v>
      </c>
      <c r="K279" s="4">
        <v>0.31618000000000013</v>
      </c>
      <c r="L279" s="4">
        <v>0.24032878999999996</v>
      </c>
      <c r="M279" s="4">
        <v>0</v>
      </c>
      <c r="N279" s="354">
        <v>0.23989882345499447</v>
      </c>
      <c r="O279" s="354">
        <v>0.23229781168954444</v>
      </c>
      <c r="P279" s="233">
        <v>1</v>
      </c>
      <c r="Q279" s="188"/>
    </row>
    <row r="280" spans="1:17" ht="15" customHeight="1" x14ac:dyDescent="0.25">
      <c r="A280" s="189">
        <v>277</v>
      </c>
      <c r="B280" s="188" t="s">
        <v>485</v>
      </c>
      <c r="C280" s="188" t="s">
        <v>1310</v>
      </c>
      <c r="D280" s="188" t="s">
        <v>478</v>
      </c>
      <c r="E280" s="188" t="s">
        <v>1311</v>
      </c>
      <c r="F280" s="187" t="s">
        <v>1315</v>
      </c>
      <c r="G280" s="8">
        <v>461122502</v>
      </c>
      <c r="H280" s="8" t="s">
        <v>1316</v>
      </c>
      <c r="I280" s="232" t="s">
        <v>972</v>
      </c>
      <c r="J280" s="233" t="s">
        <v>918</v>
      </c>
      <c r="K280" s="4">
        <v>1.3595600000000003</v>
      </c>
      <c r="L280" s="4">
        <v>0.87854582599999986</v>
      </c>
      <c r="M280" s="4">
        <v>0</v>
      </c>
      <c r="N280" s="354">
        <v>0.3538013577922271</v>
      </c>
      <c r="O280" s="354">
        <v>0.34733937137014936</v>
      </c>
      <c r="P280" s="233">
        <v>1</v>
      </c>
      <c r="Q280" s="188"/>
    </row>
    <row r="281" spans="1:17" ht="15" customHeight="1" x14ac:dyDescent="0.25">
      <c r="A281" s="189">
        <v>278</v>
      </c>
      <c r="B281" s="188" t="s">
        <v>485</v>
      </c>
      <c r="C281" s="188" t="s">
        <v>1310</v>
      </c>
      <c r="D281" s="188" t="s">
        <v>478</v>
      </c>
      <c r="E281" s="188" t="s">
        <v>1324</v>
      </c>
      <c r="F281" s="187" t="s">
        <v>1333</v>
      </c>
      <c r="G281" s="8">
        <v>461111402</v>
      </c>
      <c r="H281" s="8" t="s">
        <v>1334</v>
      </c>
      <c r="I281" s="232" t="s">
        <v>975</v>
      </c>
      <c r="J281" s="233" t="s">
        <v>918</v>
      </c>
      <c r="K281" s="4">
        <v>0.66425999999999985</v>
      </c>
      <c r="L281" s="4">
        <v>0.47774269800000002</v>
      </c>
      <c r="M281" s="4">
        <v>0</v>
      </c>
      <c r="N281" s="354">
        <v>0.28078960346852122</v>
      </c>
      <c r="O281" s="354">
        <v>0.27359749950320644</v>
      </c>
      <c r="P281" s="233">
        <v>1</v>
      </c>
      <c r="Q281" s="188"/>
    </row>
    <row r="282" spans="1:17" ht="15" customHeight="1" x14ac:dyDescent="0.25">
      <c r="A282" s="189">
        <v>279</v>
      </c>
      <c r="B282" s="188" t="s">
        <v>485</v>
      </c>
      <c r="C282" s="188" t="s">
        <v>1310</v>
      </c>
      <c r="D282" s="188" t="s">
        <v>478</v>
      </c>
      <c r="E282" s="188" t="s">
        <v>1324</v>
      </c>
      <c r="F282" s="187" t="s">
        <v>1333</v>
      </c>
      <c r="G282" s="8">
        <v>461111401</v>
      </c>
      <c r="H282" s="8" t="s">
        <v>1333</v>
      </c>
      <c r="I282" s="232" t="s">
        <v>975</v>
      </c>
      <c r="J282" s="233" t="s">
        <v>918</v>
      </c>
      <c r="K282" s="4">
        <v>1.6334200000000005</v>
      </c>
      <c r="L282" s="4">
        <v>1.4261141069999996</v>
      </c>
      <c r="M282" s="4">
        <v>0</v>
      </c>
      <c r="N282" s="354">
        <v>0.12691524102802765</v>
      </c>
      <c r="O282" s="354">
        <v>0.11818439343830789</v>
      </c>
      <c r="P282" s="233">
        <v>1</v>
      </c>
      <c r="Q282" s="188"/>
    </row>
    <row r="283" spans="1:17" ht="15" customHeight="1" x14ac:dyDescent="0.25">
      <c r="A283" s="189">
        <v>280</v>
      </c>
      <c r="B283" s="188" t="s">
        <v>485</v>
      </c>
      <c r="C283" s="188" t="s">
        <v>1310</v>
      </c>
      <c r="D283" s="188" t="s">
        <v>478</v>
      </c>
      <c r="E283" s="188" t="s">
        <v>1311</v>
      </c>
      <c r="F283" s="187" t="s">
        <v>1318</v>
      </c>
      <c r="G283" s="8">
        <v>461121201</v>
      </c>
      <c r="H283" s="8" t="s">
        <v>1824</v>
      </c>
      <c r="I283" s="232" t="s">
        <v>972</v>
      </c>
      <c r="J283" s="233" t="s">
        <v>918</v>
      </c>
      <c r="K283" s="4">
        <v>1.4645400000000006</v>
      </c>
      <c r="L283" s="4">
        <v>1.1473402679999998</v>
      </c>
      <c r="M283" s="4">
        <v>0</v>
      </c>
      <c r="N283" s="354">
        <v>0.2165865951083622</v>
      </c>
      <c r="O283" s="354">
        <v>0.20875246105944578</v>
      </c>
      <c r="P283" s="233">
        <v>1</v>
      </c>
      <c r="Q283" s="188"/>
    </row>
    <row r="284" spans="1:17" ht="15" customHeight="1" x14ac:dyDescent="0.25">
      <c r="A284" s="189">
        <v>281</v>
      </c>
      <c r="B284" s="188" t="s">
        <v>485</v>
      </c>
      <c r="C284" s="188" t="s">
        <v>1310</v>
      </c>
      <c r="D284" s="188" t="s">
        <v>478</v>
      </c>
      <c r="E284" s="188" t="s">
        <v>1324</v>
      </c>
      <c r="F284" s="187" t="s">
        <v>1335</v>
      </c>
      <c r="G284" s="8">
        <v>4611421101</v>
      </c>
      <c r="H284" s="8" t="s">
        <v>1338</v>
      </c>
      <c r="I284" s="232" t="s">
        <v>972</v>
      </c>
      <c r="J284" s="233" t="s">
        <v>918</v>
      </c>
      <c r="K284" s="4">
        <v>0.81576000000000026</v>
      </c>
      <c r="L284" s="4">
        <v>0.43202412599999984</v>
      </c>
      <c r="M284" s="4">
        <v>0</v>
      </c>
      <c r="N284" s="354">
        <v>0.47040290526625517</v>
      </c>
      <c r="O284" s="354">
        <v>0.4651069343189177</v>
      </c>
      <c r="P284" s="233">
        <v>1</v>
      </c>
      <c r="Q284" s="188"/>
    </row>
    <row r="285" spans="1:17" ht="15" customHeight="1" x14ac:dyDescent="0.25">
      <c r="A285" s="189">
        <v>282</v>
      </c>
      <c r="B285" s="188" t="s">
        <v>485</v>
      </c>
      <c r="C285" s="188" t="s">
        <v>1310</v>
      </c>
      <c r="D285" s="188" t="s">
        <v>478</v>
      </c>
      <c r="E285" s="188" t="s">
        <v>1324</v>
      </c>
      <c r="F285" s="187" t="s">
        <v>1335</v>
      </c>
      <c r="G285" s="8">
        <v>4611421104</v>
      </c>
      <c r="H285" s="8" t="s">
        <v>1336</v>
      </c>
      <c r="I285" s="232" t="s">
        <v>972</v>
      </c>
      <c r="J285" s="233" t="s">
        <v>918</v>
      </c>
      <c r="K285" s="4">
        <v>0.63254999999999939</v>
      </c>
      <c r="L285" s="4">
        <v>0.36616782400000003</v>
      </c>
      <c r="M285" s="4">
        <v>0</v>
      </c>
      <c r="N285" s="354">
        <v>0.42112430005533097</v>
      </c>
      <c r="O285" s="354">
        <v>0.41533554305588427</v>
      </c>
      <c r="P285" s="233">
        <v>1</v>
      </c>
      <c r="Q285" s="188"/>
    </row>
    <row r="286" spans="1:17" ht="15" customHeight="1" x14ac:dyDescent="0.25">
      <c r="A286" s="189">
        <v>283</v>
      </c>
      <c r="B286" s="188" t="s">
        <v>485</v>
      </c>
      <c r="C286" s="188" t="s">
        <v>1310</v>
      </c>
      <c r="D286" s="188" t="s">
        <v>478</v>
      </c>
      <c r="E286" s="188" t="s">
        <v>1311</v>
      </c>
      <c r="F286" s="187" t="s">
        <v>1319</v>
      </c>
      <c r="G286" s="8">
        <v>461121301</v>
      </c>
      <c r="H286" s="8" t="s">
        <v>1319</v>
      </c>
      <c r="I286" s="232" t="s">
        <v>972</v>
      </c>
      <c r="J286" s="233" t="s">
        <v>918</v>
      </c>
      <c r="K286" s="4">
        <v>0.96200000000000019</v>
      </c>
      <c r="L286" s="4">
        <v>0.74014972800000001</v>
      </c>
      <c r="M286" s="4">
        <v>0</v>
      </c>
      <c r="N286" s="354">
        <v>0.23061358835758849</v>
      </c>
      <c r="O286" s="354">
        <v>0.22291972424116435</v>
      </c>
      <c r="P286" s="233">
        <v>1</v>
      </c>
      <c r="Q286" s="188"/>
    </row>
    <row r="287" spans="1:17" ht="15" customHeight="1" x14ac:dyDescent="0.25">
      <c r="A287" s="189">
        <v>284</v>
      </c>
      <c r="B287" s="188" t="s">
        <v>485</v>
      </c>
      <c r="C287" s="188" t="s">
        <v>1310</v>
      </c>
      <c r="D287" s="188" t="s">
        <v>478</v>
      </c>
      <c r="E287" s="188" t="s">
        <v>1311</v>
      </c>
      <c r="F287" s="187" t="s">
        <v>1319</v>
      </c>
      <c r="G287" s="8">
        <v>461121302</v>
      </c>
      <c r="H287" s="8" t="s">
        <v>1320</v>
      </c>
      <c r="I287" s="232" t="s">
        <v>972</v>
      </c>
      <c r="J287" s="233" t="s">
        <v>918</v>
      </c>
      <c r="K287" s="4">
        <v>0.87873000000000001</v>
      </c>
      <c r="L287" s="4">
        <v>0.49772816799999997</v>
      </c>
      <c r="M287" s="4">
        <v>0</v>
      </c>
      <c r="N287" s="354">
        <v>0.43358236545924234</v>
      </c>
      <c r="O287" s="354">
        <v>0.42791818911383472</v>
      </c>
      <c r="P287" s="233">
        <v>1</v>
      </c>
      <c r="Q287" s="188"/>
    </row>
    <row r="288" spans="1:17" ht="15" customHeight="1" x14ac:dyDescent="0.25">
      <c r="A288" s="189">
        <v>285</v>
      </c>
      <c r="B288" s="188" t="s">
        <v>485</v>
      </c>
      <c r="C288" s="188" t="s">
        <v>1310</v>
      </c>
      <c r="D288" s="188" t="s">
        <v>478</v>
      </c>
      <c r="E288" s="188" t="s">
        <v>1324</v>
      </c>
      <c r="F288" s="187" t="s">
        <v>1339</v>
      </c>
      <c r="G288" s="8">
        <v>461112603</v>
      </c>
      <c r="H288" s="8" t="s">
        <v>2000</v>
      </c>
      <c r="I288" s="232" t="s">
        <v>972</v>
      </c>
      <c r="J288" s="233" t="s">
        <v>918</v>
      </c>
      <c r="K288" s="4">
        <v>0.89340000000000042</v>
      </c>
      <c r="L288" s="4">
        <v>0.83822876600000007</v>
      </c>
      <c r="M288" s="4">
        <v>0</v>
      </c>
      <c r="N288" s="354">
        <v>6.1754235504813404E-2</v>
      </c>
      <c r="O288" s="354">
        <v>5.2371777859861579E-2</v>
      </c>
      <c r="P288" s="233">
        <v>1</v>
      </c>
      <c r="Q288" s="188"/>
    </row>
    <row r="289" spans="1:17" ht="15" customHeight="1" x14ac:dyDescent="0.25">
      <c r="A289" s="189">
        <v>286</v>
      </c>
      <c r="B289" s="188" t="s">
        <v>485</v>
      </c>
      <c r="C289" s="188" t="s">
        <v>1310</v>
      </c>
      <c r="D289" s="188" t="s">
        <v>478</v>
      </c>
      <c r="E289" s="188" t="s">
        <v>1324</v>
      </c>
      <c r="F289" s="187" t="s">
        <v>1339</v>
      </c>
      <c r="G289" s="8">
        <v>461112601</v>
      </c>
      <c r="H289" s="8" t="s">
        <v>1340</v>
      </c>
      <c r="I289" s="232" t="s">
        <v>972</v>
      </c>
      <c r="J289" s="233" t="s">
        <v>918</v>
      </c>
      <c r="K289" s="4">
        <v>0.40472000000000002</v>
      </c>
      <c r="L289" s="4">
        <v>0.18105163399999999</v>
      </c>
      <c r="M289" s="4">
        <v>0</v>
      </c>
      <c r="N289" s="354">
        <v>0.55264964914014625</v>
      </c>
      <c r="O289" s="354">
        <v>0.54817614563154771</v>
      </c>
      <c r="P289" s="233">
        <v>1</v>
      </c>
      <c r="Q289" s="188"/>
    </row>
    <row r="290" spans="1:17" ht="15" customHeight="1" x14ac:dyDescent="0.25">
      <c r="A290" s="189">
        <v>287</v>
      </c>
      <c r="B290" s="188" t="s">
        <v>485</v>
      </c>
      <c r="C290" s="188" t="s">
        <v>1310</v>
      </c>
      <c r="D290" s="188" t="s">
        <v>478</v>
      </c>
      <c r="E290" s="188" t="s">
        <v>1324</v>
      </c>
      <c r="F290" s="187" t="s">
        <v>1341</v>
      </c>
      <c r="G290" s="8">
        <v>461112701</v>
      </c>
      <c r="H290" s="8" t="s">
        <v>1341</v>
      </c>
      <c r="I290" s="232" t="s">
        <v>972</v>
      </c>
      <c r="J290" s="233" t="s">
        <v>918</v>
      </c>
      <c r="K290" s="4">
        <v>0.5346599999999998</v>
      </c>
      <c r="L290" s="4">
        <v>0.22948492899999998</v>
      </c>
      <c r="M290" s="4">
        <v>0</v>
      </c>
      <c r="N290" s="354">
        <v>0.57078343433209877</v>
      </c>
      <c r="O290" s="354">
        <v>0.56649126867541977</v>
      </c>
      <c r="P290" s="233">
        <v>1</v>
      </c>
      <c r="Q290" s="188"/>
    </row>
    <row r="291" spans="1:17" ht="15" customHeight="1" x14ac:dyDescent="0.25">
      <c r="A291" s="189">
        <v>288</v>
      </c>
      <c r="B291" s="188" t="s">
        <v>485</v>
      </c>
      <c r="C291" s="188" t="s">
        <v>1310</v>
      </c>
      <c r="D291" s="188" t="s">
        <v>478</v>
      </c>
      <c r="E291" s="188" t="s">
        <v>1324</v>
      </c>
      <c r="F291" s="187" t="s">
        <v>1341</v>
      </c>
      <c r="G291" s="8">
        <v>461112702</v>
      </c>
      <c r="H291" s="8" t="s">
        <v>1342</v>
      </c>
      <c r="I291" s="232" t="s">
        <v>972</v>
      </c>
      <c r="J291" s="233" t="s">
        <v>918</v>
      </c>
      <c r="K291" s="4">
        <v>1.02969</v>
      </c>
      <c r="L291" s="4">
        <v>0.60311408600000005</v>
      </c>
      <c r="M291" s="4">
        <v>0</v>
      </c>
      <c r="N291" s="354">
        <v>0.41427605784265165</v>
      </c>
      <c r="O291" s="354">
        <v>0.40841881842107819</v>
      </c>
      <c r="P291" s="233">
        <v>1</v>
      </c>
      <c r="Q291" s="188"/>
    </row>
    <row r="292" spans="1:17" ht="15" customHeight="1" x14ac:dyDescent="0.25">
      <c r="A292" s="189">
        <v>289</v>
      </c>
      <c r="B292" s="188" t="s">
        <v>485</v>
      </c>
      <c r="C292" s="188" t="s">
        <v>1310</v>
      </c>
      <c r="D292" s="188" t="s">
        <v>478</v>
      </c>
      <c r="E292" s="188" t="s">
        <v>1324</v>
      </c>
      <c r="F292" s="187" t="s">
        <v>1343</v>
      </c>
      <c r="G292" s="8">
        <v>461112802</v>
      </c>
      <c r="H292" s="8" t="s">
        <v>1343</v>
      </c>
      <c r="I292" s="232" t="s">
        <v>972</v>
      </c>
      <c r="J292" s="233" t="s">
        <v>918</v>
      </c>
      <c r="K292" s="4">
        <v>0.34979999999999994</v>
      </c>
      <c r="L292" s="4">
        <v>0.15389993099999999</v>
      </c>
      <c r="M292" s="4">
        <v>0</v>
      </c>
      <c r="N292" s="354">
        <v>0.56003450257289877</v>
      </c>
      <c r="O292" s="354">
        <v>0.55563484759862769</v>
      </c>
      <c r="P292" s="233">
        <v>1</v>
      </c>
      <c r="Q292" s="188"/>
    </row>
    <row r="293" spans="1:17" ht="15" customHeight="1" x14ac:dyDescent="0.25">
      <c r="A293" s="189">
        <v>290</v>
      </c>
      <c r="B293" s="188" t="s">
        <v>485</v>
      </c>
      <c r="C293" s="188" t="s">
        <v>1310</v>
      </c>
      <c r="D293" s="188" t="s">
        <v>478</v>
      </c>
      <c r="E293" s="188" t="s">
        <v>1350</v>
      </c>
      <c r="F293" s="187" t="s">
        <v>1351</v>
      </c>
      <c r="G293" s="8">
        <v>461141101</v>
      </c>
      <c r="H293" s="8" t="s">
        <v>1354</v>
      </c>
      <c r="I293" s="232" t="s">
        <v>972</v>
      </c>
      <c r="J293" s="233" t="s">
        <v>918</v>
      </c>
      <c r="K293" s="4">
        <v>1.6280100000000004</v>
      </c>
      <c r="L293" s="4">
        <v>1.218168685</v>
      </c>
      <c r="M293" s="4">
        <v>0</v>
      </c>
      <c r="N293" s="354">
        <v>0.25174373314660248</v>
      </c>
      <c r="O293" s="354">
        <v>0.2442611704780685</v>
      </c>
      <c r="P293" s="233">
        <v>1</v>
      </c>
      <c r="Q293" s="188"/>
    </row>
    <row r="294" spans="1:17" ht="15" customHeight="1" x14ac:dyDescent="0.25">
      <c r="A294" s="189">
        <v>291</v>
      </c>
      <c r="B294" s="188" t="s">
        <v>485</v>
      </c>
      <c r="C294" s="188" t="s">
        <v>1310</v>
      </c>
      <c r="D294" s="188" t="s">
        <v>478</v>
      </c>
      <c r="E294" s="188" t="s">
        <v>1350</v>
      </c>
      <c r="F294" s="187" t="s">
        <v>1351</v>
      </c>
      <c r="G294" s="8">
        <v>461141105</v>
      </c>
      <c r="H294" s="8" t="s">
        <v>1352</v>
      </c>
      <c r="I294" s="232" t="s">
        <v>972</v>
      </c>
      <c r="J294" s="233" t="s">
        <v>918</v>
      </c>
      <c r="K294" s="4">
        <v>1.3057799999999995</v>
      </c>
      <c r="L294" s="4">
        <v>0.93070430900000001</v>
      </c>
      <c r="M294" s="4">
        <v>0</v>
      </c>
      <c r="N294" s="354">
        <v>0.2872426373508552</v>
      </c>
      <c r="O294" s="354">
        <v>0.28011506372436379</v>
      </c>
      <c r="P294" s="233">
        <v>1</v>
      </c>
      <c r="Q294" s="188"/>
    </row>
    <row r="295" spans="1:17" ht="15" customHeight="1" x14ac:dyDescent="0.25">
      <c r="A295" s="189">
        <v>292</v>
      </c>
      <c r="B295" s="188" t="s">
        <v>485</v>
      </c>
      <c r="C295" s="188" t="s">
        <v>1310</v>
      </c>
      <c r="D295" s="188" t="s">
        <v>478</v>
      </c>
      <c r="E295" s="188" t="s">
        <v>1350</v>
      </c>
      <c r="F295" s="187" t="s">
        <v>1351</v>
      </c>
      <c r="G295" s="8">
        <v>461141103</v>
      </c>
      <c r="H295" s="8" t="s">
        <v>1815</v>
      </c>
      <c r="I295" s="232" t="s">
        <v>972</v>
      </c>
      <c r="J295" s="233" t="s">
        <v>918</v>
      </c>
      <c r="K295" s="4">
        <v>0.22506000000000004</v>
      </c>
      <c r="L295" s="4">
        <v>0.11278202199999998</v>
      </c>
      <c r="M295" s="4">
        <v>0</v>
      </c>
      <c r="N295" s="354">
        <v>0.49888020083533291</v>
      </c>
      <c r="O295" s="354">
        <v>0.49386900284368629</v>
      </c>
      <c r="P295" s="233">
        <v>1</v>
      </c>
      <c r="Q295" s="188"/>
    </row>
    <row r="296" spans="1:17" ht="15" customHeight="1" x14ac:dyDescent="0.25">
      <c r="A296" s="189">
        <v>293</v>
      </c>
      <c r="B296" s="188" t="s">
        <v>485</v>
      </c>
      <c r="C296" s="188" t="s">
        <v>1310</v>
      </c>
      <c r="D296" s="188" t="s">
        <v>478</v>
      </c>
      <c r="E296" s="188" t="s">
        <v>1350</v>
      </c>
      <c r="F296" s="187" t="s">
        <v>1351</v>
      </c>
      <c r="G296" s="8">
        <v>461141104</v>
      </c>
      <c r="H296" s="8" t="s">
        <v>2001</v>
      </c>
      <c r="I296" s="232" t="s">
        <v>975</v>
      </c>
      <c r="J296" s="233" t="s">
        <v>918</v>
      </c>
      <c r="K296" s="4">
        <v>0.6727200000000001</v>
      </c>
      <c r="L296" s="4">
        <v>0.6666838639999999</v>
      </c>
      <c r="M296" s="4">
        <v>0</v>
      </c>
      <c r="N296" s="354">
        <v>8.9727315970986599E-3</v>
      </c>
      <c r="O296" s="354">
        <v>9.4303409085506901E-3</v>
      </c>
      <c r="P296" s="233">
        <v>1</v>
      </c>
      <c r="Q296" s="188"/>
    </row>
    <row r="297" spans="1:17" ht="15" customHeight="1" x14ac:dyDescent="0.25">
      <c r="A297" s="189">
        <v>294</v>
      </c>
      <c r="B297" s="188" t="s">
        <v>485</v>
      </c>
      <c r="C297" s="188" t="s">
        <v>1310</v>
      </c>
      <c r="D297" s="188" t="s">
        <v>478</v>
      </c>
      <c r="E297" s="188" t="s">
        <v>1350</v>
      </c>
      <c r="F297" s="187" t="s">
        <v>1351</v>
      </c>
      <c r="G297" s="8">
        <v>461141102</v>
      </c>
      <c r="H297" s="8" t="s">
        <v>1353</v>
      </c>
      <c r="I297" s="232" t="s">
        <v>972</v>
      </c>
      <c r="J297" s="233" t="s">
        <v>918</v>
      </c>
      <c r="K297" s="4">
        <v>2.2667900000007126</v>
      </c>
      <c r="L297" s="4">
        <v>1.2510343580000001</v>
      </c>
      <c r="M297" s="4">
        <v>0</v>
      </c>
      <c r="N297" s="354">
        <v>0.44810310703699652</v>
      </c>
      <c r="O297" s="354">
        <v>0.44258413810736652</v>
      </c>
      <c r="P297" s="233">
        <v>1</v>
      </c>
      <c r="Q297" s="188"/>
    </row>
    <row r="298" spans="1:17" ht="15" customHeight="1" x14ac:dyDescent="0.25">
      <c r="A298" s="189">
        <v>295</v>
      </c>
      <c r="B298" s="188" t="s">
        <v>485</v>
      </c>
      <c r="C298" s="188" t="s">
        <v>1310</v>
      </c>
      <c r="D298" s="188" t="s">
        <v>478</v>
      </c>
      <c r="E298" s="188" t="s">
        <v>1324</v>
      </c>
      <c r="F298" s="187" t="s">
        <v>1344</v>
      </c>
      <c r="G298" s="8">
        <v>461142902</v>
      </c>
      <c r="H298" s="8" t="s">
        <v>1344</v>
      </c>
      <c r="I298" s="232" t="s">
        <v>972</v>
      </c>
      <c r="J298" s="233" t="s">
        <v>918</v>
      </c>
      <c r="K298" s="4">
        <v>1.00692</v>
      </c>
      <c r="L298" s="4">
        <v>0.72573899199999992</v>
      </c>
      <c r="M298" s="4">
        <v>0</v>
      </c>
      <c r="N298" s="354">
        <v>0.27924860763516479</v>
      </c>
      <c r="O298" s="354">
        <v>0.27204109371151641</v>
      </c>
      <c r="P298" s="233">
        <v>1</v>
      </c>
      <c r="Q298" s="188"/>
    </row>
    <row r="299" spans="1:17" ht="15" customHeight="1" x14ac:dyDescent="0.25">
      <c r="A299" s="189">
        <v>296</v>
      </c>
      <c r="B299" s="188" t="s">
        <v>485</v>
      </c>
      <c r="C299" s="188" t="s">
        <v>1310</v>
      </c>
      <c r="D299" s="188" t="s">
        <v>478</v>
      </c>
      <c r="E299" s="188" t="s">
        <v>1324</v>
      </c>
      <c r="F299" s="187" t="s">
        <v>1346</v>
      </c>
      <c r="G299" s="8">
        <v>4611421003</v>
      </c>
      <c r="H299" s="8" t="s">
        <v>1348</v>
      </c>
      <c r="I299" s="232" t="s">
        <v>972</v>
      </c>
      <c r="J299" s="233" t="s">
        <v>918</v>
      </c>
      <c r="K299" s="4">
        <v>1.1618000000000004</v>
      </c>
      <c r="L299" s="4">
        <v>0.89809829499999994</v>
      </c>
      <c r="M299" s="4">
        <v>0</v>
      </c>
      <c r="N299" s="354">
        <v>0.2269768505766917</v>
      </c>
      <c r="O299" s="354">
        <v>0.21924661908245857</v>
      </c>
      <c r="P299" s="233">
        <v>1</v>
      </c>
      <c r="Q299" s="188"/>
    </row>
    <row r="300" spans="1:17" ht="15" customHeight="1" x14ac:dyDescent="0.25">
      <c r="A300" s="189">
        <v>297</v>
      </c>
      <c r="B300" s="188" t="s">
        <v>485</v>
      </c>
      <c r="C300" s="188" t="s">
        <v>1310</v>
      </c>
      <c r="D300" s="188" t="s">
        <v>478</v>
      </c>
      <c r="E300" s="188" t="s">
        <v>1324</v>
      </c>
      <c r="F300" s="187" t="s">
        <v>1346</v>
      </c>
      <c r="G300" s="8">
        <v>4611421001</v>
      </c>
      <c r="H300" s="8" t="s">
        <v>1347</v>
      </c>
      <c r="I300" s="232" t="s">
        <v>972</v>
      </c>
      <c r="J300" s="233" t="s">
        <v>918</v>
      </c>
      <c r="K300" s="4">
        <v>1.6444800000000006</v>
      </c>
      <c r="L300" s="4">
        <v>1.0370968600000001</v>
      </c>
      <c r="M300" s="4">
        <v>0</v>
      </c>
      <c r="N300" s="354">
        <v>0.36934662628916148</v>
      </c>
      <c r="O300" s="354">
        <v>0.36304009255205305</v>
      </c>
      <c r="P300" s="233">
        <v>1</v>
      </c>
      <c r="Q300" s="188"/>
    </row>
    <row r="301" spans="1:17" ht="15" customHeight="1" x14ac:dyDescent="0.25">
      <c r="A301" s="189">
        <v>298</v>
      </c>
      <c r="B301" s="188" t="s">
        <v>485</v>
      </c>
      <c r="C301" s="188" t="s">
        <v>1310</v>
      </c>
      <c r="D301" s="188" t="s">
        <v>478</v>
      </c>
      <c r="E301" s="188" t="s">
        <v>1324</v>
      </c>
      <c r="F301" s="187" t="s">
        <v>1346</v>
      </c>
      <c r="G301" s="8">
        <v>4611421002</v>
      </c>
      <c r="H301" s="8" t="s">
        <v>1349</v>
      </c>
      <c r="I301" s="232" t="s">
        <v>972</v>
      </c>
      <c r="J301" s="233" t="s">
        <v>918</v>
      </c>
      <c r="K301" s="4">
        <v>0.31407999999999986</v>
      </c>
      <c r="L301" s="4">
        <v>0.23852712700000001</v>
      </c>
      <c r="M301" s="4">
        <v>0</v>
      </c>
      <c r="N301" s="354">
        <v>0.24055295784513464</v>
      </c>
      <c r="O301" s="354">
        <v>0.23295848742358594</v>
      </c>
      <c r="P301" s="233">
        <v>1</v>
      </c>
      <c r="Q301" s="188"/>
    </row>
    <row r="302" spans="1:17" ht="15" customHeight="1" x14ac:dyDescent="0.25">
      <c r="A302" s="189">
        <v>299</v>
      </c>
      <c r="B302" s="188" t="s">
        <v>485</v>
      </c>
      <c r="C302" s="188" t="s">
        <v>1310</v>
      </c>
      <c r="D302" s="188" t="s">
        <v>478</v>
      </c>
      <c r="E302" s="188" t="s">
        <v>1311</v>
      </c>
      <c r="F302" s="187" t="s">
        <v>1321</v>
      </c>
      <c r="G302" s="8">
        <v>461122403</v>
      </c>
      <c r="H302" s="8" t="s">
        <v>1322</v>
      </c>
      <c r="I302" s="232" t="s">
        <v>972</v>
      </c>
      <c r="J302" s="233" t="s">
        <v>918</v>
      </c>
      <c r="K302" s="4">
        <v>0.56477999999999973</v>
      </c>
      <c r="L302" s="4">
        <v>0.26023089999999999</v>
      </c>
      <c r="M302" s="4">
        <v>0</v>
      </c>
      <c r="N302" s="354">
        <v>0.53923492333297895</v>
      </c>
      <c r="O302" s="354">
        <v>0.53462727256630882</v>
      </c>
      <c r="P302" s="233">
        <v>1</v>
      </c>
      <c r="Q302" s="188"/>
    </row>
    <row r="303" spans="1:17" ht="15" customHeight="1" x14ac:dyDescent="0.25">
      <c r="A303" s="189">
        <v>300</v>
      </c>
      <c r="B303" s="188" t="s">
        <v>485</v>
      </c>
      <c r="C303" s="188" t="s">
        <v>1310</v>
      </c>
      <c r="D303" s="188" t="s">
        <v>478</v>
      </c>
      <c r="E303" s="188" t="s">
        <v>1311</v>
      </c>
      <c r="F303" s="187" t="s">
        <v>1321</v>
      </c>
      <c r="G303" s="8">
        <v>461122402</v>
      </c>
      <c r="H303" s="8" t="s">
        <v>1323</v>
      </c>
      <c r="I303" s="232" t="s">
        <v>972</v>
      </c>
      <c r="J303" s="233" t="s">
        <v>918</v>
      </c>
      <c r="K303" s="4">
        <v>0.83755999999999997</v>
      </c>
      <c r="L303" s="4">
        <v>0.46964909300000002</v>
      </c>
      <c r="M303" s="4">
        <v>0</v>
      </c>
      <c r="N303" s="354">
        <v>0.43926513563207403</v>
      </c>
      <c r="O303" s="354">
        <v>0.43365778698839474</v>
      </c>
      <c r="P303" s="233">
        <v>1</v>
      </c>
      <c r="Q303" s="188"/>
    </row>
    <row r="304" spans="1:17" ht="15" customHeight="1" x14ac:dyDescent="0.25">
      <c r="A304" s="189">
        <v>301</v>
      </c>
      <c r="B304" s="188" t="s">
        <v>485</v>
      </c>
      <c r="C304" s="188" t="s">
        <v>1310</v>
      </c>
      <c r="D304" s="188" t="s">
        <v>478</v>
      </c>
      <c r="E304" s="188" t="s">
        <v>1311</v>
      </c>
      <c r="F304" s="187" t="s">
        <v>1321</v>
      </c>
      <c r="G304" s="8">
        <v>461122401</v>
      </c>
      <c r="H304" s="8" t="s">
        <v>1321</v>
      </c>
      <c r="I304" s="232" t="s">
        <v>972</v>
      </c>
      <c r="J304" s="233" t="s">
        <v>918</v>
      </c>
      <c r="K304" s="4">
        <v>1.24098</v>
      </c>
      <c r="L304" s="4">
        <v>0.89246035499999987</v>
      </c>
      <c r="M304" s="4">
        <v>0</v>
      </c>
      <c r="N304" s="354">
        <v>0.28084227384808791</v>
      </c>
      <c r="O304" s="354">
        <v>0.27365069658656882</v>
      </c>
      <c r="P304" s="233">
        <v>1</v>
      </c>
      <c r="Q304" s="188"/>
    </row>
    <row r="305" spans="1:17" ht="15" customHeight="1" x14ac:dyDescent="0.25">
      <c r="A305" s="189">
        <v>302</v>
      </c>
      <c r="B305" s="188" t="s">
        <v>485</v>
      </c>
      <c r="C305" s="188" t="s">
        <v>1310</v>
      </c>
      <c r="D305" s="188" t="s">
        <v>479</v>
      </c>
      <c r="E305" s="188" t="s">
        <v>1366</v>
      </c>
      <c r="F305" s="187" t="s">
        <v>1367</v>
      </c>
      <c r="G305" s="8">
        <v>461223201</v>
      </c>
      <c r="H305" s="8" t="s">
        <v>1368</v>
      </c>
      <c r="I305" s="232" t="s">
        <v>972</v>
      </c>
      <c r="J305" s="233" t="s">
        <v>918</v>
      </c>
      <c r="K305" s="4">
        <v>0.75181999999999993</v>
      </c>
      <c r="L305" s="4">
        <v>0.58060217400000003</v>
      </c>
      <c r="M305" s="4">
        <v>0</v>
      </c>
      <c r="N305" s="354">
        <v>0.2277377909606022</v>
      </c>
      <c r="O305" s="354">
        <v>0.22603881410071558</v>
      </c>
      <c r="P305" s="233">
        <v>1</v>
      </c>
      <c r="Q305" s="188"/>
    </row>
    <row r="306" spans="1:17" ht="15" customHeight="1" x14ac:dyDescent="0.25">
      <c r="A306" s="189">
        <v>303</v>
      </c>
      <c r="B306" s="188" t="s">
        <v>485</v>
      </c>
      <c r="C306" s="188" t="s">
        <v>1310</v>
      </c>
      <c r="D306" s="188" t="s">
        <v>479</v>
      </c>
      <c r="E306" s="188" t="s">
        <v>1366</v>
      </c>
      <c r="F306" s="187" t="s">
        <v>1367</v>
      </c>
      <c r="G306" s="8">
        <v>461223202</v>
      </c>
      <c r="H306" s="8" t="s">
        <v>1369</v>
      </c>
      <c r="I306" s="232" t="s">
        <v>972</v>
      </c>
      <c r="J306" s="233" t="s">
        <v>918</v>
      </c>
      <c r="K306" s="4">
        <v>0.58209000000000011</v>
      </c>
      <c r="L306" s="4">
        <v>0.30178261000000006</v>
      </c>
      <c r="M306" s="4">
        <v>0</v>
      </c>
      <c r="N306" s="354">
        <v>0.48155335085639672</v>
      </c>
      <c r="O306" s="354">
        <v>0.48041276822828083</v>
      </c>
      <c r="P306" s="233">
        <v>1</v>
      </c>
      <c r="Q306" s="188"/>
    </row>
    <row r="307" spans="1:17" ht="15" customHeight="1" x14ac:dyDescent="0.25">
      <c r="A307" s="189">
        <v>304</v>
      </c>
      <c r="B307" s="188" t="s">
        <v>485</v>
      </c>
      <c r="C307" s="188" t="s">
        <v>1310</v>
      </c>
      <c r="D307" s="188" t="s">
        <v>479</v>
      </c>
      <c r="E307" s="188" t="s">
        <v>1355</v>
      </c>
      <c r="F307" s="187" t="s">
        <v>1356</v>
      </c>
      <c r="G307" s="8">
        <v>461243302</v>
      </c>
      <c r="H307" s="8" t="s">
        <v>1357</v>
      </c>
      <c r="I307" s="232" t="s">
        <v>972</v>
      </c>
      <c r="J307" s="233" t="s">
        <v>918</v>
      </c>
      <c r="K307" s="4">
        <v>0.47384999999999999</v>
      </c>
      <c r="L307" s="4">
        <v>0.29206497200000003</v>
      </c>
      <c r="M307" s="4">
        <v>0</v>
      </c>
      <c r="N307" s="354">
        <v>0.38363412050226853</v>
      </c>
      <c r="O307" s="354">
        <v>0.38227811556737357</v>
      </c>
      <c r="P307" s="233">
        <v>1</v>
      </c>
      <c r="Q307" s="188"/>
    </row>
    <row r="308" spans="1:17" ht="15" customHeight="1" x14ac:dyDescent="0.25">
      <c r="A308" s="189">
        <v>305</v>
      </c>
      <c r="B308" s="188" t="s">
        <v>485</v>
      </c>
      <c r="C308" s="188" t="s">
        <v>1310</v>
      </c>
      <c r="D308" s="188" t="s">
        <v>479</v>
      </c>
      <c r="E308" s="188" t="s">
        <v>1355</v>
      </c>
      <c r="F308" s="187" t="s">
        <v>1356</v>
      </c>
      <c r="G308" s="8">
        <v>461243301</v>
      </c>
      <c r="H308" s="8" t="s">
        <v>1358</v>
      </c>
      <c r="I308" s="232" t="s">
        <v>972</v>
      </c>
      <c r="J308" s="233" t="s">
        <v>918</v>
      </c>
      <c r="K308" s="4">
        <v>0.59780999999999984</v>
      </c>
      <c r="L308" s="4">
        <v>0.34549526500000005</v>
      </c>
      <c r="M308" s="4">
        <v>0</v>
      </c>
      <c r="N308" s="354">
        <v>0.42206509593349029</v>
      </c>
      <c r="O308" s="354">
        <v>0.42079363914454393</v>
      </c>
      <c r="P308" s="233">
        <v>1</v>
      </c>
      <c r="Q308" s="188"/>
    </row>
    <row r="309" spans="1:17" ht="15" customHeight="1" x14ac:dyDescent="0.25">
      <c r="A309" s="189">
        <v>306</v>
      </c>
      <c r="B309" s="188" t="s">
        <v>485</v>
      </c>
      <c r="C309" s="188" t="s">
        <v>1310</v>
      </c>
      <c r="D309" s="188" t="s">
        <v>479</v>
      </c>
      <c r="E309" s="188" t="s">
        <v>1366</v>
      </c>
      <c r="F309" s="187" t="s">
        <v>1370</v>
      </c>
      <c r="G309" s="8">
        <v>461229102</v>
      </c>
      <c r="H309" s="8" t="s">
        <v>1371</v>
      </c>
      <c r="I309" s="232" t="s">
        <v>972</v>
      </c>
      <c r="J309" s="233" t="s">
        <v>918</v>
      </c>
      <c r="K309" s="4">
        <v>1.42</v>
      </c>
      <c r="L309" s="4">
        <v>0.81212674899999993</v>
      </c>
      <c r="M309" s="4">
        <v>0</v>
      </c>
      <c r="N309" s="354">
        <v>0.42807975422535216</v>
      </c>
      <c r="O309" s="354">
        <v>0.42682152968464793</v>
      </c>
      <c r="P309" s="233">
        <v>1</v>
      </c>
      <c r="Q309" s="188"/>
    </row>
    <row r="310" spans="1:17" ht="15" customHeight="1" x14ac:dyDescent="0.25">
      <c r="A310" s="189">
        <v>307</v>
      </c>
      <c r="B310" s="188" t="s">
        <v>485</v>
      </c>
      <c r="C310" s="188" t="s">
        <v>1310</v>
      </c>
      <c r="D310" s="188" t="s">
        <v>479</v>
      </c>
      <c r="E310" s="188" t="s">
        <v>1366</v>
      </c>
      <c r="F310" s="187" t="s">
        <v>1370</v>
      </c>
      <c r="G310" s="8">
        <v>461221103</v>
      </c>
      <c r="H310" s="8" t="s">
        <v>1841</v>
      </c>
      <c r="I310" s="232" t="s">
        <v>972</v>
      </c>
      <c r="J310" s="233" t="s">
        <v>918</v>
      </c>
      <c r="K310" s="4">
        <v>1.0552000000000001</v>
      </c>
      <c r="L310" s="4">
        <v>0.52368446000000002</v>
      </c>
      <c r="M310" s="4">
        <v>0</v>
      </c>
      <c r="N310" s="354">
        <v>0.50371070887035641</v>
      </c>
      <c r="O310" s="354">
        <v>0.50261887242987124</v>
      </c>
      <c r="P310" s="233">
        <v>1</v>
      </c>
      <c r="Q310" s="188"/>
    </row>
    <row r="311" spans="1:17" ht="15" customHeight="1" x14ac:dyDescent="0.25">
      <c r="A311" s="189">
        <v>308</v>
      </c>
      <c r="B311" s="188" t="s">
        <v>485</v>
      </c>
      <c r="C311" s="188" t="s">
        <v>1310</v>
      </c>
      <c r="D311" s="188" t="s">
        <v>479</v>
      </c>
      <c r="E311" s="188" t="s">
        <v>1366</v>
      </c>
      <c r="F311" s="187" t="s">
        <v>1370</v>
      </c>
      <c r="G311" s="8">
        <v>461229105</v>
      </c>
      <c r="H311" s="8" t="s">
        <v>1372</v>
      </c>
      <c r="I311" s="232" t="s">
        <v>972</v>
      </c>
      <c r="J311" s="233" t="s">
        <v>918</v>
      </c>
      <c r="K311" s="4">
        <v>0.188</v>
      </c>
      <c r="L311" s="4">
        <v>0.10066096099999999</v>
      </c>
      <c r="M311" s="4">
        <v>0</v>
      </c>
      <c r="N311" s="354">
        <v>0.4645693563829788</v>
      </c>
      <c r="O311" s="354">
        <v>0.46339140896702136</v>
      </c>
      <c r="P311" s="233">
        <v>1</v>
      </c>
      <c r="Q311" s="188"/>
    </row>
    <row r="312" spans="1:17" ht="15" customHeight="1" x14ac:dyDescent="0.25">
      <c r="A312" s="189">
        <v>309</v>
      </c>
      <c r="B312" s="188" t="s">
        <v>485</v>
      </c>
      <c r="C312" s="188" t="s">
        <v>1310</v>
      </c>
      <c r="D312" s="188" t="s">
        <v>479</v>
      </c>
      <c r="E312" s="188" t="s">
        <v>1366</v>
      </c>
      <c r="F312" s="187" t="s">
        <v>1373</v>
      </c>
      <c r="G312" s="8">
        <v>461222401</v>
      </c>
      <c r="H312" s="8" t="s">
        <v>1374</v>
      </c>
      <c r="I312" s="232" t="s">
        <v>972</v>
      </c>
      <c r="J312" s="233" t="s">
        <v>918</v>
      </c>
      <c r="K312" s="4">
        <v>0.90977999999999959</v>
      </c>
      <c r="L312" s="4">
        <v>0.59544403299999993</v>
      </c>
      <c r="M312" s="4">
        <v>0</v>
      </c>
      <c r="N312" s="354">
        <v>0.34550766888698348</v>
      </c>
      <c r="O312" s="354">
        <v>0.34406778575853481</v>
      </c>
      <c r="P312" s="233">
        <v>1</v>
      </c>
      <c r="Q312" s="188"/>
    </row>
    <row r="313" spans="1:17" ht="15" customHeight="1" x14ac:dyDescent="0.25">
      <c r="A313" s="189">
        <v>310</v>
      </c>
      <c r="B313" s="188" t="s">
        <v>485</v>
      </c>
      <c r="C313" s="188" t="s">
        <v>1310</v>
      </c>
      <c r="D313" s="188" t="s">
        <v>479</v>
      </c>
      <c r="E313" s="188" t="s">
        <v>1366</v>
      </c>
      <c r="F313" s="187" t="s">
        <v>1373</v>
      </c>
      <c r="G313" s="8">
        <v>461222402</v>
      </c>
      <c r="H313" s="8" t="s">
        <v>1376</v>
      </c>
      <c r="I313" s="232" t="s">
        <v>972</v>
      </c>
      <c r="J313" s="233" t="s">
        <v>918</v>
      </c>
      <c r="K313" s="4">
        <v>0.88236000000000003</v>
      </c>
      <c r="L313" s="4">
        <v>0.50561060699999993</v>
      </c>
      <c r="M313" s="4">
        <v>0</v>
      </c>
      <c r="N313" s="354">
        <v>0.42697922956616352</v>
      </c>
      <c r="O313" s="354">
        <v>0.42571858387120909</v>
      </c>
      <c r="P313" s="233">
        <v>1</v>
      </c>
      <c r="Q313" s="188"/>
    </row>
    <row r="314" spans="1:17" ht="15" customHeight="1" x14ac:dyDescent="0.25">
      <c r="A314" s="189">
        <v>311</v>
      </c>
      <c r="B314" s="188" t="s">
        <v>485</v>
      </c>
      <c r="C314" s="188" t="s">
        <v>1310</v>
      </c>
      <c r="D314" s="188" t="s">
        <v>479</v>
      </c>
      <c r="E314" s="188" t="s">
        <v>1366</v>
      </c>
      <c r="F314" s="187" t="s">
        <v>1373</v>
      </c>
      <c r="G314" s="8">
        <v>461222403</v>
      </c>
      <c r="H314" s="8" t="s">
        <v>1375</v>
      </c>
      <c r="I314" s="232" t="s">
        <v>972</v>
      </c>
      <c r="J314" s="233" t="s">
        <v>918</v>
      </c>
      <c r="K314" s="4">
        <v>0.39041999999999982</v>
      </c>
      <c r="L314" s="4">
        <v>0.29996698300000002</v>
      </c>
      <c r="M314" s="4">
        <v>0</v>
      </c>
      <c r="N314" s="354">
        <v>0.2316813098714201</v>
      </c>
      <c r="O314" s="354">
        <v>0.22999100875313727</v>
      </c>
      <c r="P314" s="233">
        <v>1</v>
      </c>
      <c r="Q314" s="188"/>
    </row>
    <row r="315" spans="1:17" ht="15" customHeight="1" x14ac:dyDescent="0.25">
      <c r="A315" s="189">
        <v>312</v>
      </c>
      <c r="B315" s="188" t="s">
        <v>485</v>
      </c>
      <c r="C315" s="188" t="s">
        <v>1310</v>
      </c>
      <c r="D315" s="188" t="s">
        <v>479</v>
      </c>
      <c r="E315" s="188" t="s">
        <v>1381</v>
      </c>
      <c r="F315" s="187" t="s">
        <v>1382</v>
      </c>
      <c r="G315" s="8">
        <v>461212207</v>
      </c>
      <c r="H315" s="8" t="s">
        <v>1388</v>
      </c>
      <c r="I315" s="232" t="s">
        <v>975</v>
      </c>
      <c r="J315" s="233" t="s">
        <v>918</v>
      </c>
      <c r="K315" s="4">
        <v>3.6052</v>
      </c>
      <c r="L315" s="4">
        <v>2.3603683450000004</v>
      </c>
      <c r="M315" s="4">
        <v>0</v>
      </c>
      <c r="N315" s="354">
        <v>0.34528782175746131</v>
      </c>
      <c r="O315" s="354">
        <v>0.34384745496532776</v>
      </c>
      <c r="P315" s="233">
        <v>1</v>
      </c>
      <c r="Q315" s="188"/>
    </row>
    <row r="316" spans="1:17" ht="15" customHeight="1" x14ac:dyDescent="0.25">
      <c r="A316" s="189">
        <v>313</v>
      </c>
      <c r="B316" s="188" t="s">
        <v>485</v>
      </c>
      <c r="C316" s="188" t="s">
        <v>1310</v>
      </c>
      <c r="D316" s="188" t="s">
        <v>479</v>
      </c>
      <c r="E316" s="188" t="s">
        <v>1381</v>
      </c>
      <c r="F316" s="187" t="s">
        <v>1382</v>
      </c>
      <c r="G316" s="8">
        <v>461212202</v>
      </c>
      <c r="H316" s="8" t="s">
        <v>1387</v>
      </c>
      <c r="I316" s="232" t="s">
        <v>975</v>
      </c>
      <c r="J316" s="233" t="s">
        <v>918</v>
      </c>
      <c r="K316" s="4">
        <v>3.1850800000000001</v>
      </c>
      <c r="L316" s="4">
        <v>2.5704873930000001</v>
      </c>
      <c r="M316" s="4">
        <v>0</v>
      </c>
      <c r="N316" s="354">
        <v>0.19295986505833451</v>
      </c>
      <c r="O316" s="354">
        <v>0.19118437676146283</v>
      </c>
      <c r="P316" s="233">
        <v>1</v>
      </c>
      <c r="Q316" s="188"/>
    </row>
    <row r="317" spans="1:17" ht="15" customHeight="1" x14ac:dyDescent="0.25">
      <c r="A317" s="189">
        <v>314</v>
      </c>
      <c r="B317" s="188" t="s">
        <v>485</v>
      </c>
      <c r="C317" s="188" t="s">
        <v>1310</v>
      </c>
      <c r="D317" s="188" t="s">
        <v>479</v>
      </c>
      <c r="E317" s="188" t="s">
        <v>1381</v>
      </c>
      <c r="F317" s="187" t="s">
        <v>1382</v>
      </c>
      <c r="G317" s="8">
        <v>461212201</v>
      </c>
      <c r="H317" s="8" t="s">
        <v>1383</v>
      </c>
      <c r="I317" s="232" t="s">
        <v>975</v>
      </c>
      <c r="J317" s="233" t="s">
        <v>918</v>
      </c>
      <c r="K317" s="4">
        <v>0.89654000000000045</v>
      </c>
      <c r="L317" s="4">
        <v>0.73651406200000002</v>
      </c>
      <c r="M317" s="4">
        <v>0</v>
      </c>
      <c r="N317" s="354">
        <v>0.17849280344435314</v>
      </c>
      <c r="O317" s="354">
        <v>0.1766854876119307</v>
      </c>
      <c r="P317" s="233">
        <v>1</v>
      </c>
      <c r="Q317" s="188"/>
    </row>
    <row r="318" spans="1:17" ht="15" customHeight="1" x14ac:dyDescent="0.25">
      <c r="A318" s="189">
        <v>315</v>
      </c>
      <c r="B318" s="188" t="s">
        <v>485</v>
      </c>
      <c r="C318" s="188" t="s">
        <v>1310</v>
      </c>
      <c r="D318" s="188" t="s">
        <v>479</v>
      </c>
      <c r="E318" s="188" t="s">
        <v>1381</v>
      </c>
      <c r="F318" s="187" t="s">
        <v>1382</v>
      </c>
      <c r="G318" s="8">
        <v>461212205</v>
      </c>
      <c r="H318" s="8" t="s">
        <v>1386</v>
      </c>
      <c r="I318" s="232" t="s">
        <v>975</v>
      </c>
      <c r="J318" s="233" t="s">
        <v>918</v>
      </c>
      <c r="K318" s="4">
        <v>0.91183500000000062</v>
      </c>
      <c r="L318" s="4">
        <v>0.63584719899999997</v>
      </c>
      <c r="M318" s="4">
        <v>0</v>
      </c>
      <c r="N318" s="354">
        <v>0.3026729627619037</v>
      </c>
      <c r="O318" s="354">
        <v>0.30113884327997986</v>
      </c>
      <c r="P318" s="233">
        <v>1</v>
      </c>
      <c r="Q318" s="188"/>
    </row>
    <row r="319" spans="1:17" ht="15" customHeight="1" x14ac:dyDescent="0.25">
      <c r="A319" s="189">
        <v>316</v>
      </c>
      <c r="B319" s="188" t="s">
        <v>485</v>
      </c>
      <c r="C319" s="188" t="s">
        <v>1310</v>
      </c>
      <c r="D319" s="188" t="s">
        <v>479</v>
      </c>
      <c r="E319" s="188" t="s">
        <v>1366</v>
      </c>
      <c r="F319" s="187" t="s">
        <v>1377</v>
      </c>
      <c r="G319" s="8">
        <v>461221302</v>
      </c>
      <c r="H319" s="8" t="s">
        <v>1378</v>
      </c>
      <c r="I319" s="232" t="s">
        <v>972</v>
      </c>
      <c r="J319" s="233" t="s">
        <v>918</v>
      </c>
      <c r="K319" s="4">
        <v>0.7244600000000001</v>
      </c>
      <c r="L319" s="4">
        <v>0.37127169999999998</v>
      </c>
      <c r="M319" s="4">
        <v>0</v>
      </c>
      <c r="N319" s="354">
        <v>0.48751939375534892</v>
      </c>
      <c r="O319" s="354">
        <v>0.48639193642161072</v>
      </c>
      <c r="P319" s="233">
        <v>1</v>
      </c>
      <c r="Q319" s="188"/>
    </row>
    <row r="320" spans="1:17" ht="15" customHeight="1" x14ac:dyDescent="0.25">
      <c r="A320" s="189">
        <v>317</v>
      </c>
      <c r="B320" s="188" t="s">
        <v>485</v>
      </c>
      <c r="C320" s="188" t="s">
        <v>1310</v>
      </c>
      <c r="D320" s="188" t="s">
        <v>479</v>
      </c>
      <c r="E320" s="188" t="s">
        <v>1366</v>
      </c>
      <c r="F320" s="187" t="s">
        <v>1377</v>
      </c>
      <c r="G320" s="8">
        <v>461221301</v>
      </c>
      <c r="H320" s="8" t="s">
        <v>1379</v>
      </c>
      <c r="I320" s="232" t="s">
        <v>972</v>
      </c>
      <c r="J320" s="233" t="s">
        <v>918</v>
      </c>
      <c r="K320" s="4">
        <v>1.0947099999999996</v>
      </c>
      <c r="L320" s="4">
        <v>1.0717327820000002</v>
      </c>
      <c r="M320" s="4">
        <v>0</v>
      </c>
      <c r="N320" s="354">
        <v>2.0989319545815288E-2</v>
      </c>
      <c r="O320" s="354">
        <v>1.8835496048816069E-2</v>
      </c>
      <c r="P320" s="233">
        <v>1</v>
      </c>
      <c r="Q320" s="188"/>
    </row>
    <row r="321" spans="1:17" ht="15" customHeight="1" x14ac:dyDescent="0.25">
      <c r="A321" s="189">
        <v>318</v>
      </c>
      <c r="B321" s="188" t="s">
        <v>485</v>
      </c>
      <c r="C321" s="188" t="s">
        <v>1310</v>
      </c>
      <c r="D321" s="188" t="s">
        <v>479</v>
      </c>
      <c r="E321" s="188" t="s">
        <v>1355</v>
      </c>
      <c r="F321" s="187" t="s">
        <v>1359</v>
      </c>
      <c r="G321" s="8">
        <v>461241203</v>
      </c>
      <c r="H321" s="8" t="s">
        <v>1064</v>
      </c>
      <c r="I321" s="232" t="s">
        <v>972</v>
      </c>
      <c r="J321" s="233" t="s">
        <v>918</v>
      </c>
      <c r="K321" s="4">
        <v>1.0525799999999998</v>
      </c>
      <c r="L321" s="4">
        <v>0.48384572199999998</v>
      </c>
      <c r="M321" s="4">
        <v>0</v>
      </c>
      <c r="N321" s="354">
        <v>0.54032403997795886</v>
      </c>
      <c r="O321" s="354">
        <v>0.53931275286591041</v>
      </c>
      <c r="P321" s="233">
        <v>1</v>
      </c>
      <c r="Q321" s="188"/>
    </row>
    <row r="322" spans="1:17" ht="15" customHeight="1" x14ac:dyDescent="0.25">
      <c r="A322" s="189">
        <v>319</v>
      </c>
      <c r="B322" s="188" t="s">
        <v>485</v>
      </c>
      <c r="C322" s="188" t="s">
        <v>1310</v>
      </c>
      <c r="D322" s="188" t="s">
        <v>479</v>
      </c>
      <c r="E322" s="188" t="s">
        <v>1355</v>
      </c>
      <c r="F322" s="187" t="s">
        <v>1359</v>
      </c>
      <c r="G322" s="8">
        <v>461241202</v>
      </c>
      <c r="H322" s="8" t="s">
        <v>1360</v>
      </c>
      <c r="I322" s="232" t="s">
        <v>972</v>
      </c>
      <c r="J322" s="233" t="s">
        <v>918</v>
      </c>
      <c r="K322" s="4">
        <v>0.56869999999999998</v>
      </c>
      <c r="L322" s="4">
        <v>0.38545534600000003</v>
      </c>
      <c r="M322" s="4">
        <v>0</v>
      </c>
      <c r="N322" s="354">
        <v>0.32221672938280277</v>
      </c>
      <c r="O322" s="354">
        <v>0.32072560618744494</v>
      </c>
      <c r="P322" s="233">
        <v>1</v>
      </c>
      <c r="Q322" s="188"/>
    </row>
    <row r="323" spans="1:17" ht="15" customHeight="1" x14ac:dyDescent="0.25">
      <c r="A323" s="189">
        <v>320</v>
      </c>
      <c r="B323" s="188" t="s">
        <v>485</v>
      </c>
      <c r="C323" s="188" t="s">
        <v>1310</v>
      </c>
      <c r="D323" s="188" t="s">
        <v>479</v>
      </c>
      <c r="E323" s="188" t="s">
        <v>1355</v>
      </c>
      <c r="F323" s="187" t="s">
        <v>1359</v>
      </c>
      <c r="G323" s="8">
        <v>461241201</v>
      </c>
      <c r="H323" s="8" t="s">
        <v>1359</v>
      </c>
      <c r="I323" s="232" t="s">
        <v>972</v>
      </c>
      <c r="J323" s="233" t="s">
        <v>918</v>
      </c>
      <c r="K323" s="4">
        <v>0.62319999999999998</v>
      </c>
      <c r="L323" s="4">
        <v>0.43676521899999998</v>
      </c>
      <c r="M323" s="4">
        <v>0</v>
      </c>
      <c r="N323" s="354">
        <v>0.29915722240051346</v>
      </c>
      <c r="O323" s="354">
        <v>0.29761536828979462</v>
      </c>
      <c r="P323" s="233">
        <v>1</v>
      </c>
      <c r="Q323" s="188"/>
    </row>
    <row r="324" spans="1:17" ht="15" customHeight="1" x14ac:dyDescent="0.25">
      <c r="A324" s="189">
        <v>321</v>
      </c>
      <c r="B324" s="188" t="s">
        <v>485</v>
      </c>
      <c r="C324" s="188" t="s">
        <v>1310</v>
      </c>
      <c r="D324" s="188" t="s">
        <v>479</v>
      </c>
      <c r="E324" s="188" t="s">
        <v>1355</v>
      </c>
      <c r="F324" s="187" t="s">
        <v>1361</v>
      </c>
      <c r="G324" s="8">
        <v>461241101</v>
      </c>
      <c r="H324" s="8" t="s">
        <v>1363</v>
      </c>
      <c r="I324" s="232" t="s">
        <v>972</v>
      </c>
      <c r="J324" s="233" t="s">
        <v>918</v>
      </c>
      <c r="K324" s="4">
        <v>1.8738000000000001</v>
      </c>
      <c r="L324" s="4">
        <v>1.2270672490000001</v>
      </c>
      <c r="M324" s="4">
        <v>0</v>
      </c>
      <c r="N324" s="354">
        <v>0.34514502668374425</v>
      </c>
      <c r="O324" s="354">
        <v>0.34370434574244846</v>
      </c>
      <c r="P324" s="233">
        <v>1</v>
      </c>
      <c r="Q324" s="188"/>
    </row>
    <row r="325" spans="1:17" ht="15" customHeight="1" x14ac:dyDescent="0.25">
      <c r="A325" s="189">
        <v>322</v>
      </c>
      <c r="B325" s="188" t="s">
        <v>485</v>
      </c>
      <c r="C325" s="188" t="s">
        <v>1310</v>
      </c>
      <c r="D325" s="188" t="s">
        <v>479</v>
      </c>
      <c r="E325" s="188" t="s">
        <v>1355</v>
      </c>
      <c r="F325" s="187" t="s">
        <v>1361</v>
      </c>
      <c r="G325" s="8">
        <v>461242102</v>
      </c>
      <c r="H325" s="8" t="s">
        <v>1364</v>
      </c>
      <c r="I325" s="232" t="s">
        <v>972</v>
      </c>
      <c r="J325" s="233" t="s">
        <v>918</v>
      </c>
      <c r="K325" s="4">
        <v>0.23521999999999985</v>
      </c>
      <c r="L325" s="4">
        <v>0.14596316000000001</v>
      </c>
      <c r="M325" s="4">
        <v>0</v>
      </c>
      <c r="N325" s="354">
        <v>0.3794611002465772</v>
      </c>
      <c r="O325" s="354">
        <v>0.37809591466711967</v>
      </c>
      <c r="P325" s="233">
        <v>1</v>
      </c>
      <c r="Q325" s="188"/>
    </row>
    <row r="326" spans="1:17" ht="15" customHeight="1" x14ac:dyDescent="0.25">
      <c r="A326" s="189">
        <v>323</v>
      </c>
      <c r="B326" s="188" t="s">
        <v>485</v>
      </c>
      <c r="C326" s="188" t="s">
        <v>1310</v>
      </c>
      <c r="D326" s="188" t="s">
        <v>479</v>
      </c>
      <c r="E326" s="188" t="s">
        <v>1355</v>
      </c>
      <c r="F326" s="187" t="s">
        <v>1361</v>
      </c>
      <c r="G326" s="8">
        <v>461241103</v>
      </c>
      <c r="H326" s="8" t="s">
        <v>2002</v>
      </c>
      <c r="I326" s="232" t="s">
        <v>972</v>
      </c>
      <c r="J326" s="233" t="s">
        <v>918</v>
      </c>
      <c r="K326" s="4">
        <v>0.77595999999999976</v>
      </c>
      <c r="L326" s="4">
        <v>0.55164527200000002</v>
      </c>
      <c r="M326" s="4">
        <v>0</v>
      </c>
      <c r="N326" s="354">
        <v>0.28908027217897803</v>
      </c>
      <c r="O326" s="354">
        <v>0.28751624877777182</v>
      </c>
      <c r="P326" s="233">
        <v>1</v>
      </c>
      <c r="Q326" s="188"/>
    </row>
    <row r="327" spans="1:17" ht="15" customHeight="1" x14ac:dyDescent="0.25">
      <c r="A327" s="189">
        <v>324</v>
      </c>
      <c r="B327" s="188" t="s">
        <v>485</v>
      </c>
      <c r="C327" s="188" t="s">
        <v>1310</v>
      </c>
      <c r="D327" s="188" t="s">
        <v>479</v>
      </c>
      <c r="E327" s="188" t="s">
        <v>1355</v>
      </c>
      <c r="F327" s="187" t="s">
        <v>1361</v>
      </c>
      <c r="G327" s="8">
        <v>461242104</v>
      </c>
      <c r="H327" s="8" t="s">
        <v>1362</v>
      </c>
      <c r="I327" s="232" t="s">
        <v>972</v>
      </c>
      <c r="J327" s="233" t="s">
        <v>918</v>
      </c>
      <c r="K327" s="4">
        <v>1.1470000000000002</v>
      </c>
      <c r="L327" s="4">
        <v>0.75664278600000001</v>
      </c>
      <c r="M327" s="4">
        <v>0</v>
      </c>
      <c r="N327" s="354">
        <v>0.34032887009590251</v>
      </c>
      <c r="O327" s="354">
        <v>0.33887759361011349</v>
      </c>
      <c r="P327" s="233">
        <v>1</v>
      </c>
      <c r="Q327" s="188"/>
    </row>
    <row r="328" spans="1:17" ht="15" customHeight="1" x14ac:dyDescent="0.25">
      <c r="A328" s="189">
        <v>325</v>
      </c>
      <c r="B328" s="188" t="s">
        <v>485</v>
      </c>
      <c r="C328" s="188" t="s">
        <v>1310</v>
      </c>
      <c r="D328" s="188" t="s">
        <v>479</v>
      </c>
      <c r="E328" s="188" t="s">
        <v>1366</v>
      </c>
      <c r="F328" s="187" t="s">
        <v>2003</v>
      </c>
      <c r="G328" s="8">
        <v>461229302</v>
      </c>
      <c r="H328" s="8" t="s">
        <v>2004</v>
      </c>
      <c r="I328" s="232" t="s">
        <v>972</v>
      </c>
      <c r="J328" s="233" t="s">
        <v>918</v>
      </c>
      <c r="K328" s="4">
        <v>0.29499000000000003</v>
      </c>
      <c r="L328" s="4">
        <v>0.22111431600000003</v>
      </c>
      <c r="M328" s="4">
        <v>0</v>
      </c>
      <c r="N328" s="354">
        <v>0.2504345367639581</v>
      </c>
      <c r="O328" s="354">
        <v>0.24878549274483885</v>
      </c>
      <c r="P328" s="233">
        <v>1</v>
      </c>
      <c r="Q328" s="188"/>
    </row>
    <row r="329" spans="1:17" ht="15" customHeight="1" x14ac:dyDescent="0.25">
      <c r="A329" s="189">
        <v>326</v>
      </c>
      <c r="B329" s="188" t="s">
        <v>485</v>
      </c>
      <c r="C329" s="188" t="s">
        <v>1310</v>
      </c>
      <c r="D329" s="188" t="s">
        <v>479</v>
      </c>
      <c r="E329" s="188" t="s">
        <v>1366</v>
      </c>
      <c r="F329" s="187" t="s">
        <v>2003</v>
      </c>
      <c r="G329" s="8">
        <v>461229301</v>
      </c>
      <c r="H329" s="8" t="s">
        <v>1834</v>
      </c>
      <c r="I329" s="232" t="s">
        <v>972</v>
      </c>
      <c r="J329" s="233" t="s">
        <v>918</v>
      </c>
      <c r="K329" s="4">
        <v>0.20857000000000006</v>
      </c>
      <c r="L329" s="4">
        <v>0.17591725700000002</v>
      </c>
      <c r="M329" s="4">
        <v>0</v>
      </c>
      <c r="N329" s="354">
        <v>0.15655531955698343</v>
      </c>
      <c r="O329" s="354">
        <v>0.15469974126000885</v>
      </c>
      <c r="P329" s="233">
        <v>1</v>
      </c>
      <c r="Q329" s="188"/>
    </row>
    <row r="330" spans="1:17" ht="15" customHeight="1" x14ac:dyDescent="0.25">
      <c r="A330" s="189">
        <v>327</v>
      </c>
      <c r="B330" s="188" t="s">
        <v>485</v>
      </c>
      <c r="C330" s="188" t="s">
        <v>1310</v>
      </c>
      <c r="D330" s="188" t="s">
        <v>480</v>
      </c>
      <c r="E330" s="188" t="s">
        <v>1389</v>
      </c>
      <c r="F330" s="187" t="s">
        <v>991</v>
      </c>
      <c r="G330" s="8">
        <v>461534102</v>
      </c>
      <c r="H330" s="8" t="s">
        <v>1390</v>
      </c>
      <c r="I330" s="232" t="s">
        <v>972</v>
      </c>
      <c r="J330" s="233" t="s">
        <v>918</v>
      </c>
      <c r="K330" s="4">
        <v>0.29057999999999995</v>
      </c>
      <c r="L330" s="4">
        <v>0.12997624999999999</v>
      </c>
      <c r="M330" s="4">
        <v>0</v>
      </c>
      <c r="N330" s="354">
        <v>0.55270063321632601</v>
      </c>
      <c r="O330" s="354">
        <v>0.5482276395484893</v>
      </c>
      <c r="P330" s="233">
        <v>1</v>
      </c>
      <c r="Q330" s="188"/>
    </row>
    <row r="331" spans="1:17" ht="15" customHeight="1" x14ac:dyDescent="0.25">
      <c r="A331" s="189">
        <v>328</v>
      </c>
      <c r="B331" s="188" t="s">
        <v>485</v>
      </c>
      <c r="C331" s="188" t="s">
        <v>1310</v>
      </c>
      <c r="D331" s="188" t="s">
        <v>480</v>
      </c>
      <c r="E331" s="188" t="s">
        <v>1389</v>
      </c>
      <c r="F331" s="187" t="s">
        <v>991</v>
      </c>
      <c r="G331" s="8">
        <v>461534101</v>
      </c>
      <c r="H331" s="8" t="s">
        <v>991</v>
      </c>
      <c r="I331" s="232" t="s">
        <v>972</v>
      </c>
      <c r="J331" s="233" t="s">
        <v>918</v>
      </c>
      <c r="K331" s="4">
        <v>2.1908699999999994</v>
      </c>
      <c r="L331" s="4">
        <v>1.2852995060000001</v>
      </c>
      <c r="M331" s="4">
        <v>0</v>
      </c>
      <c r="N331" s="354">
        <v>0.41333830578719855</v>
      </c>
      <c r="O331" s="354">
        <v>0.40747168884507057</v>
      </c>
      <c r="P331" s="233">
        <v>1</v>
      </c>
      <c r="Q331" s="188"/>
    </row>
    <row r="332" spans="1:17" ht="15" customHeight="1" x14ac:dyDescent="0.25">
      <c r="A332" s="189">
        <v>329</v>
      </c>
      <c r="B332" s="188" t="s">
        <v>485</v>
      </c>
      <c r="C332" s="188" t="s">
        <v>1310</v>
      </c>
      <c r="D332" s="188" t="s">
        <v>480</v>
      </c>
      <c r="E332" s="188" t="s">
        <v>1389</v>
      </c>
      <c r="F332" s="187" t="s">
        <v>1391</v>
      </c>
      <c r="G332" s="8">
        <v>461531203</v>
      </c>
      <c r="H332" s="8" t="s">
        <v>1392</v>
      </c>
      <c r="I332" s="232" t="s">
        <v>972</v>
      </c>
      <c r="J332" s="233" t="s">
        <v>918</v>
      </c>
      <c r="K332" s="4">
        <v>1.1721600000000001</v>
      </c>
      <c r="L332" s="4">
        <v>0.78711181599999991</v>
      </c>
      <c r="M332" s="4">
        <v>0</v>
      </c>
      <c r="N332" s="354">
        <v>0.3284945604695606</v>
      </c>
      <c r="O332" s="354">
        <v>0.32177950607425621</v>
      </c>
      <c r="P332" s="233">
        <v>1</v>
      </c>
      <c r="Q332" s="188"/>
    </row>
    <row r="333" spans="1:17" ht="15" customHeight="1" x14ac:dyDescent="0.25">
      <c r="A333" s="189">
        <v>330</v>
      </c>
      <c r="B333" s="188" t="s">
        <v>485</v>
      </c>
      <c r="C333" s="188" t="s">
        <v>1310</v>
      </c>
      <c r="D333" s="188" t="s">
        <v>480</v>
      </c>
      <c r="E333" s="188" t="s">
        <v>1389</v>
      </c>
      <c r="F333" s="187" t="s">
        <v>1391</v>
      </c>
      <c r="G333" s="8">
        <v>461531202</v>
      </c>
      <c r="H333" s="8" t="s">
        <v>1393</v>
      </c>
      <c r="I333" s="232" t="s">
        <v>972</v>
      </c>
      <c r="J333" s="233" t="s">
        <v>918</v>
      </c>
      <c r="K333" s="4">
        <v>0.74708000000000019</v>
      </c>
      <c r="L333" s="4">
        <v>0.51712646399999995</v>
      </c>
      <c r="M333" s="4">
        <v>0</v>
      </c>
      <c r="N333" s="354">
        <v>0.30780309471542566</v>
      </c>
      <c r="O333" s="354">
        <v>0.30088112566257996</v>
      </c>
      <c r="P333" s="233">
        <v>1</v>
      </c>
      <c r="Q333" s="188"/>
    </row>
    <row r="334" spans="1:17" ht="15" customHeight="1" x14ac:dyDescent="0.25">
      <c r="A334" s="189">
        <v>331</v>
      </c>
      <c r="B334" s="188" t="s">
        <v>485</v>
      </c>
      <c r="C334" s="188" t="s">
        <v>1310</v>
      </c>
      <c r="D334" s="188" t="s">
        <v>480</v>
      </c>
      <c r="E334" s="188" t="s">
        <v>1389</v>
      </c>
      <c r="F334" s="187" t="s">
        <v>1391</v>
      </c>
      <c r="G334" s="8">
        <v>461531201</v>
      </c>
      <c r="H334" s="8" t="s">
        <v>1391</v>
      </c>
      <c r="I334" s="232" t="s">
        <v>972</v>
      </c>
      <c r="J334" s="233" t="s">
        <v>918</v>
      </c>
      <c r="K334" s="4">
        <v>1.2084599999999996</v>
      </c>
      <c r="L334" s="4">
        <v>0.86136748299999977</v>
      </c>
      <c r="M334" s="4">
        <v>0</v>
      </c>
      <c r="N334" s="354">
        <v>0.2872188711252337</v>
      </c>
      <c r="O334" s="354">
        <v>0.28009105983648608</v>
      </c>
      <c r="P334" s="233">
        <v>1</v>
      </c>
      <c r="Q334" s="188"/>
    </row>
    <row r="335" spans="1:17" ht="15" customHeight="1" x14ac:dyDescent="0.25">
      <c r="A335" s="189">
        <v>332</v>
      </c>
      <c r="B335" s="188" t="s">
        <v>485</v>
      </c>
      <c r="C335" s="188" t="s">
        <v>1310</v>
      </c>
      <c r="D335" s="188" t="s">
        <v>480</v>
      </c>
      <c r="E335" s="188" t="s">
        <v>1414</v>
      </c>
      <c r="F335" s="187" t="s">
        <v>1415</v>
      </c>
      <c r="G335" s="8">
        <v>461511202</v>
      </c>
      <c r="H335" s="8" t="s">
        <v>1418</v>
      </c>
      <c r="I335" s="232" t="s">
        <v>972</v>
      </c>
      <c r="J335" s="233" t="s">
        <v>918</v>
      </c>
      <c r="K335" s="4">
        <v>0.49629000000000012</v>
      </c>
      <c r="L335" s="4">
        <v>0.33417604700000003</v>
      </c>
      <c r="M335" s="4">
        <v>0</v>
      </c>
      <c r="N335" s="354">
        <v>0.32665166132704682</v>
      </c>
      <c r="O335" s="354">
        <v>0.31991817794031729</v>
      </c>
      <c r="P335" s="233">
        <v>1</v>
      </c>
      <c r="Q335" s="188"/>
    </row>
    <row r="336" spans="1:17" ht="15" customHeight="1" x14ac:dyDescent="0.25">
      <c r="A336" s="189">
        <v>333</v>
      </c>
      <c r="B336" s="188" t="s">
        <v>485</v>
      </c>
      <c r="C336" s="188" t="s">
        <v>1310</v>
      </c>
      <c r="D336" s="188" t="s">
        <v>480</v>
      </c>
      <c r="E336" s="188" t="s">
        <v>1414</v>
      </c>
      <c r="F336" s="187" t="s">
        <v>1415</v>
      </c>
      <c r="G336" s="8">
        <v>461511201</v>
      </c>
      <c r="H336" s="8" t="s">
        <v>1417</v>
      </c>
      <c r="I336" s="232" t="s">
        <v>972</v>
      </c>
      <c r="J336" s="233" t="s">
        <v>918</v>
      </c>
      <c r="K336" s="4">
        <v>9.9900000000000003E-2</v>
      </c>
      <c r="L336" s="4">
        <v>7.8032395000000004E-2</v>
      </c>
      <c r="M336" s="4">
        <v>0</v>
      </c>
      <c r="N336" s="354">
        <v>0.21889494494494488</v>
      </c>
      <c r="O336" s="354">
        <v>0.21108389439439434</v>
      </c>
      <c r="P336" s="233">
        <v>1</v>
      </c>
      <c r="Q336" s="188"/>
    </row>
    <row r="337" spans="1:17" ht="15" customHeight="1" x14ac:dyDescent="0.25">
      <c r="A337" s="189">
        <v>334</v>
      </c>
      <c r="B337" s="188" t="s">
        <v>485</v>
      </c>
      <c r="C337" s="188" t="s">
        <v>1310</v>
      </c>
      <c r="D337" s="188" t="s">
        <v>480</v>
      </c>
      <c r="E337" s="188" t="s">
        <v>1414</v>
      </c>
      <c r="F337" s="187" t="s">
        <v>1415</v>
      </c>
      <c r="G337" s="8">
        <v>461511203</v>
      </c>
      <c r="H337" s="8" t="s">
        <v>1416</v>
      </c>
      <c r="I337" s="232" t="s">
        <v>972</v>
      </c>
      <c r="J337" s="233" t="s">
        <v>918</v>
      </c>
      <c r="K337" s="4">
        <v>0.19197</v>
      </c>
      <c r="L337" s="4">
        <v>7.935795000000001E-2</v>
      </c>
      <c r="M337" s="4">
        <v>0</v>
      </c>
      <c r="N337" s="354">
        <v>0.58661275199249885</v>
      </c>
      <c r="O337" s="354">
        <v>0.58247887951242383</v>
      </c>
      <c r="P337" s="233">
        <v>1</v>
      </c>
      <c r="Q337" s="188"/>
    </row>
    <row r="338" spans="1:17" ht="15" customHeight="1" x14ac:dyDescent="0.25">
      <c r="A338" s="189">
        <v>335</v>
      </c>
      <c r="B338" s="188" t="s">
        <v>485</v>
      </c>
      <c r="C338" s="188" t="s">
        <v>1310</v>
      </c>
      <c r="D338" s="188" t="s">
        <v>480</v>
      </c>
      <c r="E338" s="188" t="s">
        <v>1414</v>
      </c>
      <c r="F338" s="187" t="s">
        <v>1415</v>
      </c>
      <c r="G338" s="8">
        <v>461511204</v>
      </c>
      <c r="H338" s="8" t="s">
        <v>1415</v>
      </c>
      <c r="I338" s="232" t="s">
        <v>972</v>
      </c>
      <c r="J338" s="233" t="s">
        <v>918</v>
      </c>
      <c r="K338" s="4">
        <v>0.29223000000000005</v>
      </c>
      <c r="L338" s="4">
        <v>0.15239727999999997</v>
      </c>
      <c r="M338" s="4">
        <v>0</v>
      </c>
      <c r="N338" s="354">
        <v>0.47850227560483205</v>
      </c>
      <c r="O338" s="354">
        <v>0.47328729836088035</v>
      </c>
      <c r="P338" s="233">
        <v>1</v>
      </c>
      <c r="Q338" s="188"/>
    </row>
    <row r="339" spans="1:17" ht="15" customHeight="1" x14ac:dyDescent="0.25">
      <c r="A339" s="189">
        <v>336</v>
      </c>
      <c r="B339" s="188" t="s">
        <v>485</v>
      </c>
      <c r="C339" s="188" t="s">
        <v>1310</v>
      </c>
      <c r="D339" s="188" t="s">
        <v>480</v>
      </c>
      <c r="E339" s="188" t="s">
        <v>1414</v>
      </c>
      <c r="F339" s="187" t="s">
        <v>1419</v>
      </c>
      <c r="G339" s="8">
        <v>461511103</v>
      </c>
      <c r="H339" s="8" t="s">
        <v>1085</v>
      </c>
      <c r="I339" s="232" t="s">
        <v>972</v>
      </c>
      <c r="J339" s="233" t="s">
        <v>918</v>
      </c>
      <c r="K339" s="4">
        <v>0.51873999999999998</v>
      </c>
      <c r="L339" s="4">
        <v>0.36851872200000002</v>
      </c>
      <c r="M339" s="4">
        <v>0</v>
      </c>
      <c r="N339" s="354">
        <v>0.28958876894012409</v>
      </c>
      <c r="O339" s="354">
        <v>0.28248465662952527</v>
      </c>
      <c r="P339" s="233">
        <v>1</v>
      </c>
      <c r="Q339" s="188"/>
    </row>
    <row r="340" spans="1:17" ht="15" customHeight="1" x14ac:dyDescent="0.25">
      <c r="A340" s="189">
        <v>337</v>
      </c>
      <c r="B340" s="188" t="s">
        <v>485</v>
      </c>
      <c r="C340" s="188" t="s">
        <v>1310</v>
      </c>
      <c r="D340" s="188" t="s">
        <v>480</v>
      </c>
      <c r="E340" s="188" t="s">
        <v>1414</v>
      </c>
      <c r="F340" s="187" t="s">
        <v>1419</v>
      </c>
      <c r="G340" s="8">
        <v>461512102</v>
      </c>
      <c r="H340" s="8" t="s">
        <v>2005</v>
      </c>
      <c r="I340" s="232" t="s">
        <v>972</v>
      </c>
      <c r="J340" s="233" t="s">
        <v>918</v>
      </c>
      <c r="K340" s="4">
        <v>1.01166</v>
      </c>
      <c r="L340" s="4">
        <v>0.75125026199999989</v>
      </c>
      <c r="M340" s="4">
        <v>0</v>
      </c>
      <c r="N340" s="354">
        <v>0.25740835656248162</v>
      </c>
      <c r="O340" s="354">
        <v>0.24998244012810644</v>
      </c>
      <c r="P340" s="233">
        <v>1</v>
      </c>
      <c r="Q340" s="188"/>
    </row>
    <row r="341" spans="1:17" ht="15" customHeight="1" x14ac:dyDescent="0.25">
      <c r="A341" s="189">
        <v>338</v>
      </c>
      <c r="B341" s="188" t="s">
        <v>485</v>
      </c>
      <c r="C341" s="188" t="s">
        <v>1310</v>
      </c>
      <c r="D341" s="188" t="s">
        <v>480</v>
      </c>
      <c r="E341" s="188" t="s">
        <v>1399</v>
      </c>
      <c r="F341" s="187" t="s">
        <v>1401</v>
      </c>
      <c r="G341" s="8">
        <v>461521302</v>
      </c>
      <c r="H341" s="8" t="s">
        <v>1404</v>
      </c>
      <c r="I341" s="232" t="s">
        <v>972</v>
      </c>
      <c r="J341" s="233" t="s">
        <v>918</v>
      </c>
      <c r="K341" s="4">
        <v>1.2701</v>
      </c>
      <c r="L341" s="4">
        <v>0.97290823699999995</v>
      </c>
      <c r="M341" s="4">
        <v>0</v>
      </c>
      <c r="N341" s="354">
        <v>0.23399083772931273</v>
      </c>
      <c r="O341" s="354">
        <v>0.22633074610660586</v>
      </c>
      <c r="P341" s="233">
        <v>1</v>
      </c>
      <c r="Q341" s="188"/>
    </row>
    <row r="342" spans="1:17" ht="15" customHeight="1" x14ac:dyDescent="0.25">
      <c r="A342" s="189">
        <v>339</v>
      </c>
      <c r="B342" s="188" t="s">
        <v>485</v>
      </c>
      <c r="C342" s="188" t="s">
        <v>1310</v>
      </c>
      <c r="D342" s="188" t="s">
        <v>480</v>
      </c>
      <c r="E342" s="188" t="s">
        <v>1399</v>
      </c>
      <c r="F342" s="187" t="s">
        <v>1401</v>
      </c>
      <c r="G342" s="8">
        <v>461521303</v>
      </c>
      <c r="H342" s="8" t="s">
        <v>1403</v>
      </c>
      <c r="I342" s="232" t="s">
        <v>972</v>
      </c>
      <c r="J342" s="233" t="s">
        <v>918</v>
      </c>
      <c r="K342" s="4">
        <v>2.02095</v>
      </c>
      <c r="L342" s="4">
        <v>0.99036011000000002</v>
      </c>
      <c r="M342" s="4">
        <v>0</v>
      </c>
      <c r="N342" s="354">
        <v>0.50995318538311185</v>
      </c>
      <c r="O342" s="354">
        <v>0.50505271723694301</v>
      </c>
      <c r="P342" s="233">
        <v>1</v>
      </c>
      <c r="Q342" s="188"/>
    </row>
    <row r="343" spans="1:17" ht="15" customHeight="1" x14ac:dyDescent="0.25">
      <c r="A343" s="189">
        <v>340</v>
      </c>
      <c r="B343" s="188" t="s">
        <v>485</v>
      </c>
      <c r="C343" s="188" t="s">
        <v>1310</v>
      </c>
      <c r="D343" s="188" t="s">
        <v>480</v>
      </c>
      <c r="E343" s="188" t="s">
        <v>1399</v>
      </c>
      <c r="F343" s="187" t="s">
        <v>1401</v>
      </c>
      <c r="G343" s="8">
        <v>461521301</v>
      </c>
      <c r="H343" s="8" t="s">
        <v>1402</v>
      </c>
      <c r="I343" s="232" t="s">
        <v>975</v>
      </c>
      <c r="J343" s="233" t="s">
        <v>918</v>
      </c>
      <c r="K343" s="4">
        <v>2.9853200000000006</v>
      </c>
      <c r="L343" s="4">
        <v>1.6089598949999999</v>
      </c>
      <c r="M343" s="4">
        <v>0</v>
      </c>
      <c r="N343" s="354">
        <v>0.46104273746198077</v>
      </c>
      <c r="O343" s="354">
        <v>0.45565316483660057</v>
      </c>
      <c r="P343" s="233">
        <v>1</v>
      </c>
      <c r="Q343" s="188"/>
    </row>
    <row r="344" spans="1:17" ht="15" customHeight="1" x14ac:dyDescent="0.25">
      <c r="A344" s="189">
        <v>341</v>
      </c>
      <c r="B344" s="188" t="s">
        <v>485</v>
      </c>
      <c r="C344" s="188" t="s">
        <v>1310</v>
      </c>
      <c r="D344" s="188" t="s">
        <v>480</v>
      </c>
      <c r="E344" s="188" t="s">
        <v>1399</v>
      </c>
      <c r="F344" s="187" t="s">
        <v>1405</v>
      </c>
      <c r="G344" s="8">
        <v>461524403</v>
      </c>
      <c r="H344" s="8" t="s">
        <v>1406</v>
      </c>
      <c r="I344" s="232" t="s">
        <v>972</v>
      </c>
      <c r="J344" s="233" t="s">
        <v>918</v>
      </c>
      <c r="K344" s="4">
        <v>1.5098699999999994</v>
      </c>
      <c r="L344" s="4">
        <v>1.0609386270000001</v>
      </c>
      <c r="M344" s="4">
        <v>0</v>
      </c>
      <c r="N344" s="354">
        <v>0.2973311430785428</v>
      </c>
      <c r="O344" s="354">
        <v>0.29030445450932818</v>
      </c>
      <c r="P344" s="233">
        <v>1</v>
      </c>
      <c r="Q344" s="188"/>
    </row>
    <row r="345" spans="1:17" ht="15" customHeight="1" x14ac:dyDescent="0.25">
      <c r="A345" s="189">
        <v>342</v>
      </c>
      <c r="B345" s="188" t="s">
        <v>485</v>
      </c>
      <c r="C345" s="188" t="s">
        <v>1310</v>
      </c>
      <c r="D345" s="188" t="s">
        <v>480</v>
      </c>
      <c r="E345" s="188" t="s">
        <v>1399</v>
      </c>
      <c r="F345" s="187" t="s">
        <v>1405</v>
      </c>
      <c r="G345" s="8">
        <v>461524401</v>
      </c>
      <c r="H345" s="8" t="s">
        <v>1407</v>
      </c>
      <c r="I345" s="232" t="s">
        <v>972</v>
      </c>
      <c r="J345" s="233" t="s">
        <v>918</v>
      </c>
      <c r="K345" s="4">
        <v>1.74658</v>
      </c>
      <c r="L345" s="4">
        <v>1.3139440870000001</v>
      </c>
      <c r="M345" s="4">
        <v>0</v>
      </c>
      <c r="N345" s="354">
        <v>0.24770460728967458</v>
      </c>
      <c r="O345" s="354">
        <v>0.24018165336257136</v>
      </c>
      <c r="P345" s="233">
        <v>1</v>
      </c>
      <c r="Q345" s="188"/>
    </row>
    <row r="346" spans="1:17" ht="15" customHeight="1" x14ac:dyDescent="0.25">
      <c r="A346" s="189">
        <v>343</v>
      </c>
      <c r="B346" s="188" t="s">
        <v>485</v>
      </c>
      <c r="C346" s="188" t="s">
        <v>1310</v>
      </c>
      <c r="D346" s="188" t="s">
        <v>480</v>
      </c>
      <c r="E346" s="188" t="s">
        <v>1414</v>
      </c>
      <c r="F346" s="187" t="s">
        <v>1421</v>
      </c>
      <c r="G346" s="8">
        <v>461511303</v>
      </c>
      <c r="H346" s="8" t="s">
        <v>1423</v>
      </c>
      <c r="I346" s="232" t="s">
        <v>972</v>
      </c>
      <c r="J346" s="233" t="s">
        <v>918</v>
      </c>
      <c r="K346" s="4">
        <v>1.0003299999999999</v>
      </c>
      <c r="L346" s="4">
        <v>0.44018405399999994</v>
      </c>
      <c r="M346" s="4">
        <v>0</v>
      </c>
      <c r="N346" s="354">
        <v>0.55996115881759023</v>
      </c>
      <c r="O346" s="354">
        <v>0.55556077040576612</v>
      </c>
      <c r="P346" s="233">
        <v>1</v>
      </c>
      <c r="Q346" s="188"/>
    </row>
    <row r="347" spans="1:17" ht="15" customHeight="1" x14ac:dyDescent="0.25">
      <c r="A347" s="189">
        <v>344</v>
      </c>
      <c r="B347" s="188" t="s">
        <v>485</v>
      </c>
      <c r="C347" s="188" t="s">
        <v>1310</v>
      </c>
      <c r="D347" s="188" t="s">
        <v>480</v>
      </c>
      <c r="E347" s="188" t="s">
        <v>1414</v>
      </c>
      <c r="F347" s="187" t="s">
        <v>1421</v>
      </c>
      <c r="G347" s="8">
        <v>461511302</v>
      </c>
      <c r="H347" s="8" t="s">
        <v>1422</v>
      </c>
      <c r="I347" s="232" t="s">
        <v>972</v>
      </c>
      <c r="J347" s="233" t="s">
        <v>918</v>
      </c>
      <c r="K347" s="4">
        <v>1.6560599999999996</v>
      </c>
      <c r="L347" s="4">
        <v>1.1021186520000001</v>
      </c>
      <c r="M347" s="4">
        <v>0</v>
      </c>
      <c r="N347" s="354">
        <v>0.33449352559689849</v>
      </c>
      <c r="O347" s="354">
        <v>0.3278384608528675</v>
      </c>
      <c r="P347" s="233">
        <v>1</v>
      </c>
      <c r="Q347" s="188"/>
    </row>
    <row r="348" spans="1:17" ht="15" customHeight="1" x14ac:dyDescent="0.25">
      <c r="A348" s="189">
        <v>345</v>
      </c>
      <c r="B348" s="188" t="s">
        <v>485</v>
      </c>
      <c r="C348" s="188" t="s">
        <v>1310</v>
      </c>
      <c r="D348" s="188" t="s">
        <v>480</v>
      </c>
      <c r="E348" s="188" t="s">
        <v>1414</v>
      </c>
      <c r="F348" s="187" t="s">
        <v>1421</v>
      </c>
      <c r="G348" s="8">
        <v>461511301</v>
      </c>
      <c r="H348" s="8" t="s">
        <v>1319</v>
      </c>
      <c r="I348" s="232" t="s">
        <v>972</v>
      </c>
      <c r="J348" s="233" t="s">
        <v>918</v>
      </c>
      <c r="K348" s="4">
        <v>1.6553400000000011</v>
      </c>
      <c r="L348" s="4">
        <v>1.2206835479999998</v>
      </c>
      <c r="M348" s="4">
        <v>0</v>
      </c>
      <c r="N348" s="354">
        <v>0.26257835369168936</v>
      </c>
      <c r="O348" s="354">
        <v>0.25520413722860624</v>
      </c>
      <c r="P348" s="233">
        <v>1</v>
      </c>
      <c r="Q348" s="188"/>
    </row>
    <row r="349" spans="1:17" ht="15" customHeight="1" x14ac:dyDescent="0.25">
      <c r="A349" s="189">
        <v>346</v>
      </c>
      <c r="B349" s="188" t="s">
        <v>485</v>
      </c>
      <c r="C349" s="188" t="s">
        <v>1310</v>
      </c>
      <c r="D349" s="188" t="s">
        <v>480</v>
      </c>
      <c r="E349" s="188" t="s">
        <v>1414</v>
      </c>
      <c r="F349" s="187" t="s">
        <v>1424</v>
      </c>
      <c r="G349" s="8">
        <v>461512401</v>
      </c>
      <c r="H349" s="8" t="s">
        <v>1426</v>
      </c>
      <c r="I349" s="232" t="s">
        <v>972</v>
      </c>
      <c r="J349" s="233" t="s">
        <v>918</v>
      </c>
      <c r="K349" s="4">
        <v>0.89195999999999998</v>
      </c>
      <c r="L349" s="4">
        <v>0.54911989400000005</v>
      </c>
      <c r="M349" s="4">
        <v>0</v>
      </c>
      <c r="N349" s="354">
        <v>0.38436713081304086</v>
      </c>
      <c r="O349" s="354">
        <v>0.37821080212117131</v>
      </c>
      <c r="P349" s="233">
        <v>1</v>
      </c>
      <c r="Q349" s="188"/>
    </row>
    <row r="350" spans="1:17" ht="15" customHeight="1" x14ac:dyDescent="0.25">
      <c r="A350" s="189">
        <v>347</v>
      </c>
      <c r="B350" s="188" t="s">
        <v>485</v>
      </c>
      <c r="C350" s="188" t="s">
        <v>1310</v>
      </c>
      <c r="D350" s="188" t="s">
        <v>480</v>
      </c>
      <c r="E350" s="188" t="s">
        <v>1414</v>
      </c>
      <c r="F350" s="187" t="s">
        <v>1424</v>
      </c>
      <c r="G350" s="8">
        <v>461512402</v>
      </c>
      <c r="H350" s="8" t="s">
        <v>1425</v>
      </c>
      <c r="I350" s="232" t="s">
        <v>972</v>
      </c>
      <c r="J350" s="233" t="s">
        <v>918</v>
      </c>
      <c r="K350" s="4">
        <v>0.83829999999999993</v>
      </c>
      <c r="L350" s="4">
        <v>0.34236470900000004</v>
      </c>
      <c r="M350" s="4">
        <v>0</v>
      </c>
      <c r="N350" s="354">
        <v>0.59159643445067389</v>
      </c>
      <c r="O350" s="354">
        <v>0.58751239879518069</v>
      </c>
      <c r="P350" s="233">
        <v>1</v>
      </c>
      <c r="Q350" s="188"/>
    </row>
    <row r="351" spans="1:17" ht="15" customHeight="1" x14ac:dyDescent="0.25">
      <c r="A351" s="189">
        <v>348</v>
      </c>
      <c r="B351" s="188" t="s">
        <v>485</v>
      </c>
      <c r="C351" s="188" t="s">
        <v>1310</v>
      </c>
      <c r="D351" s="188" t="s">
        <v>480</v>
      </c>
      <c r="E351" s="188" t="s">
        <v>1414</v>
      </c>
      <c r="F351" s="187" t="s">
        <v>1424</v>
      </c>
      <c r="G351" s="8">
        <v>461512403</v>
      </c>
      <c r="H351" s="8" t="s">
        <v>1427</v>
      </c>
      <c r="I351" s="232" t="s">
        <v>972</v>
      </c>
      <c r="J351" s="233" t="s">
        <v>918</v>
      </c>
      <c r="K351" s="4">
        <v>0.9697899999999996</v>
      </c>
      <c r="L351" s="4">
        <v>0.66622924299999997</v>
      </c>
      <c r="M351" s="4">
        <v>0</v>
      </c>
      <c r="N351" s="354">
        <v>0.31301700058775583</v>
      </c>
      <c r="O351" s="354">
        <v>0.30614717059363339</v>
      </c>
      <c r="P351" s="233">
        <v>1</v>
      </c>
      <c r="Q351" s="188"/>
    </row>
    <row r="352" spans="1:17" ht="15" customHeight="1" x14ac:dyDescent="0.25">
      <c r="A352" s="189">
        <v>349</v>
      </c>
      <c r="B352" s="188" t="s">
        <v>485</v>
      </c>
      <c r="C352" s="188" t="s">
        <v>1310</v>
      </c>
      <c r="D352" s="188" t="s">
        <v>480</v>
      </c>
      <c r="E352" s="188" t="s">
        <v>1399</v>
      </c>
      <c r="F352" s="187" t="s">
        <v>1408</v>
      </c>
      <c r="G352" s="8">
        <v>461522601</v>
      </c>
      <c r="H352" s="8" t="s">
        <v>1410</v>
      </c>
      <c r="I352" s="232" t="s">
        <v>972</v>
      </c>
      <c r="J352" s="233" t="s">
        <v>918</v>
      </c>
      <c r="K352" s="4">
        <v>0.53510000000000035</v>
      </c>
      <c r="L352" s="4">
        <v>0.34766914199999999</v>
      </c>
      <c r="M352" s="4">
        <v>0</v>
      </c>
      <c r="N352" s="354">
        <v>0.35027258082601431</v>
      </c>
      <c r="O352" s="354">
        <v>0.34377530663427447</v>
      </c>
      <c r="P352" s="233">
        <v>1</v>
      </c>
      <c r="Q352" s="188"/>
    </row>
    <row r="353" spans="1:17" ht="15" customHeight="1" x14ac:dyDescent="0.25">
      <c r="A353" s="189">
        <v>350</v>
      </c>
      <c r="B353" s="188" t="s">
        <v>485</v>
      </c>
      <c r="C353" s="188" t="s">
        <v>1310</v>
      </c>
      <c r="D353" s="188" t="s">
        <v>480</v>
      </c>
      <c r="E353" s="188" t="s">
        <v>1399</v>
      </c>
      <c r="F353" s="187" t="s">
        <v>1408</v>
      </c>
      <c r="G353" s="8">
        <v>461522602</v>
      </c>
      <c r="H353" s="8" t="s">
        <v>1409</v>
      </c>
      <c r="I353" s="232" t="s">
        <v>972</v>
      </c>
      <c r="J353" s="233" t="s">
        <v>918</v>
      </c>
      <c r="K353" s="4">
        <v>0.75930000000000009</v>
      </c>
      <c r="L353" s="4">
        <v>0.35705959800000003</v>
      </c>
      <c r="M353" s="4">
        <v>0</v>
      </c>
      <c r="N353" s="354">
        <v>0.52975161596207032</v>
      </c>
      <c r="O353" s="354">
        <v>0.52504913212169102</v>
      </c>
      <c r="P353" s="233">
        <v>1</v>
      </c>
      <c r="Q353" s="188"/>
    </row>
    <row r="354" spans="1:17" ht="15" customHeight="1" x14ac:dyDescent="0.25">
      <c r="A354" s="189">
        <v>351</v>
      </c>
      <c r="B354" s="188" t="s">
        <v>485</v>
      </c>
      <c r="C354" s="188" t="s">
        <v>1310</v>
      </c>
      <c r="D354" s="188" t="s">
        <v>480</v>
      </c>
      <c r="E354" s="188" t="s">
        <v>1399</v>
      </c>
      <c r="F354" s="187" t="s">
        <v>1408</v>
      </c>
      <c r="G354" s="8">
        <v>461522603</v>
      </c>
      <c r="H354" s="8" t="s">
        <v>1858</v>
      </c>
      <c r="I354" s="232" t="s">
        <v>972</v>
      </c>
      <c r="J354" s="233" t="s">
        <v>918</v>
      </c>
      <c r="K354" s="4">
        <v>0.41345999999999994</v>
      </c>
      <c r="L354" s="4">
        <v>0.35424752500000001</v>
      </c>
      <c r="M354" s="4">
        <v>0</v>
      </c>
      <c r="N354" s="354">
        <v>0.14321210032409404</v>
      </c>
      <c r="O354" s="354">
        <v>0.134644221327335</v>
      </c>
      <c r="P354" s="233">
        <v>1</v>
      </c>
      <c r="Q354" s="188"/>
    </row>
    <row r="355" spans="1:17" ht="15" customHeight="1" x14ac:dyDescent="0.25">
      <c r="A355" s="189">
        <v>352</v>
      </c>
      <c r="B355" s="188" t="s">
        <v>485</v>
      </c>
      <c r="C355" s="188" t="s">
        <v>1310</v>
      </c>
      <c r="D355" s="188" t="s">
        <v>480</v>
      </c>
      <c r="E355" s="188" t="s">
        <v>1399</v>
      </c>
      <c r="F355" s="187" t="s">
        <v>1411</v>
      </c>
      <c r="G355" s="8">
        <v>461523502</v>
      </c>
      <c r="H355" s="8" t="s">
        <v>1412</v>
      </c>
      <c r="I355" s="232" t="s">
        <v>975</v>
      </c>
      <c r="J355" s="233" t="s">
        <v>918</v>
      </c>
      <c r="K355" s="4">
        <v>1.6659799999999996</v>
      </c>
      <c r="L355" s="4">
        <v>0.97274851499999992</v>
      </c>
      <c r="M355" s="4">
        <v>0</v>
      </c>
      <c r="N355" s="354">
        <v>0.41611032845532347</v>
      </c>
      <c r="O355" s="354">
        <v>0.41027143173987668</v>
      </c>
      <c r="P355" s="233">
        <v>1</v>
      </c>
      <c r="Q355" s="188"/>
    </row>
    <row r="356" spans="1:17" ht="15" customHeight="1" x14ac:dyDescent="0.25">
      <c r="A356" s="189">
        <v>353</v>
      </c>
      <c r="B356" s="188" t="s">
        <v>485</v>
      </c>
      <c r="C356" s="188" t="s">
        <v>1310</v>
      </c>
      <c r="D356" s="188" t="s">
        <v>480</v>
      </c>
      <c r="E356" s="188" t="s">
        <v>1399</v>
      </c>
      <c r="F356" s="187" t="s">
        <v>1411</v>
      </c>
      <c r="G356" s="8">
        <v>461523503</v>
      </c>
      <c r="H356" s="8" t="s">
        <v>1413</v>
      </c>
      <c r="I356" s="232" t="s">
        <v>972</v>
      </c>
      <c r="J356" s="233" t="s">
        <v>918</v>
      </c>
      <c r="K356" s="4">
        <v>0.755</v>
      </c>
      <c r="L356" s="4">
        <v>0.705602811</v>
      </c>
      <c r="M356" s="4">
        <v>0</v>
      </c>
      <c r="N356" s="354">
        <v>6.5426740397350969E-2</v>
      </c>
      <c r="O356" s="354">
        <v>5.6081007801324523E-2</v>
      </c>
      <c r="P356" s="233">
        <v>1</v>
      </c>
      <c r="Q356" s="188"/>
    </row>
    <row r="357" spans="1:17" ht="15" customHeight="1" x14ac:dyDescent="0.25">
      <c r="A357" s="189">
        <v>354</v>
      </c>
      <c r="B357" s="188" t="s">
        <v>485</v>
      </c>
      <c r="C357" s="188" t="s">
        <v>1310</v>
      </c>
      <c r="D357" s="188" t="s">
        <v>480</v>
      </c>
      <c r="E357" s="188" t="s">
        <v>1389</v>
      </c>
      <c r="F357" s="187" t="s">
        <v>1394</v>
      </c>
      <c r="G357" s="8">
        <v>461533302</v>
      </c>
      <c r="H357" s="8" t="s">
        <v>1396</v>
      </c>
      <c r="I357" s="232" t="s">
        <v>972</v>
      </c>
      <c r="J357" s="233" t="s">
        <v>918</v>
      </c>
      <c r="K357" s="4">
        <v>0.84473999999999982</v>
      </c>
      <c r="L357" s="4">
        <v>0.61811711400000002</v>
      </c>
      <c r="M357" s="4">
        <v>0</v>
      </c>
      <c r="N357" s="354">
        <v>0.26827531074650168</v>
      </c>
      <c r="O357" s="354">
        <v>0.26095806385396669</v>
      </c>
      <c r="P357" s="233">
        <v>1</v>
      </c>
      <c r="Q357" s="188"/>
    </row>
    <row r="358" spans="1:17" ht="15" customHeight="1" x14ac:dyDescent="0.25">
      <c r="A358" s="189">
        <v>355</v>
      </c>
      <c r="B358" s="188" t="s">
        <v>485</v>
      </c>
      <c r="C358" s="188" t="s">
        <v>1310</v>
      </c>
      <c r="D358" s="188" t="s">
        <v>480</v>
      </c>
      <c r="E358" s="188" t="s">
        <v>1389</v>
      </c>
      <c r="F358" s="187" t="s">
        <v>1394</v>
      </c>
      <c r="G358" s="8">
        <v>461533301</v>
      </c>
      <c r="H358" s="8" t="s">
        <v>1395</v>
      </c>
      <c r="I358" s="232" t="s">
        <v>972</v>
      </c>
      <c r="J358" s="233" t="s">
        <v>918</v>
      </c>
      <c r="K358" s="4">
        <v>0.69488000000000016</v>
      </c>
      <c r="L358" s="4">
        <v>0.374938251</v>
      </c>
      <c r="M358" s="4">
        <v>0</v>
      </c>
      <c r="N358" s="354">
        <v>0.46042733853327211</v>
      </c>
      <c r="O358" s="354">
        <v>0.45503161191860486</v>
      </c>
      <c r="P358" s="233">
        <v>1</v>
      </c>
      <c r="Q358" s="188"/>
    </row>
    <row r="359" spans="1:17" ht="15" customHeight="1" x14ac:dyDescent="0.25">
      <c r="A359" s="189">
        <v>356</v>
      </c>
      <c r="B359" s="188" t="s">
        <v>485</v>
      </c>
      <c r="C359" s="188" t="s">
        <v>1310</v>
      </c>
      <c r="D359" s="188" t="s">
        <v>480</v>
      </c>
      <c r="E359" s="188" t="s">
        <v>1389</v>
      </c>
      <c r="F359" s="187" t="s">
        <v>1397</v>
      </c>
      <c r="G359" s="8">
        <v>461532402</v>
      </c>
      <c r="H359" s="8" t="s">
        <v>1149</v>
      </c>
      <c r="I359" s="232" t="s">
        <v>972</v>
      </c>
      <c r="J359" s="233" t="s">
        <v>918</v>
      </c>
      <c r="K359" s="4">
        <v>0.81877500000000047</v>
      </c>
      <c r="L359" s="4">
        <v>0.44973812300000005</v>
      </c>
      <c r="M359" s="4">
        <v>0</v>
      </c>
      <c r="N359" s="354">
        <v>0.45071830112057676</v>
      </c>
      <c r="O359" s="354">
        <v>0.44522548413178253</v>
      </c>
      <c r="P359" s="233">
        <v>1</v>
      </c>
      <c r="Q359" s="188"/>
    </row>
    <row r="360" spans="1:17" ht="15" customHeight="1" x14ac:dyDescent="0.25">
      <c r="A360" s="189">
        <v>357</v>
      </c>
      <c r="B360" s="188" t="s">
        <v>485</v>
      </c>
      <c r="C360" s="188" t="s">
        <v>1310</v>
      </c>
      <c r="D360" s="188" t="s">
        <v>480</v>
      </c>
      <c r="E360" s="188" t="s">
        <v>1389</v>
      </c>
      <c r="F360" s="187" t="s">
        <v>1397</v>
      </c>
      <c r="G360" s="8">
        <v>461532403</v>
      </c>
      <c r="H360" s="8" t="s">
        <v>2006</v>
      </c>
      <c r="I360" s="232" t="s">
        <v>972</v>
      </c>
      <c r="J360" s="233" t="s">
        <v>918</v>
      </c>
      <c r="K360" s="4">
        <v>0.71117999999999981</v>
      </c>
      <c r="L360" s="4">
        <v>0.6448253209999999</v>
      </c>
      <c r="M360" s="4">
        <v>0</v>
      </c>
      <c r="N360" s="354">
        <v>9.3302228690345546E-2</v>
      </c>
      <c r="O360" s="354">
        <v>8.4235250977249043E-2</v>
      </c>
      <c r="P360" s="233">
        <v>1</v>
      </c>
      <c r="Q360" s="188"/>
    </row>
    <row r="361" spans="1:17" ht="15" customHeight="1" x14ac:dyDescent="0.25">
      <c r="A361" s="189">
        <v>358</v>
      </c>
      <c r="B361" s="188" t="s">
        <v>485</v>
      </c>
      <c r="C361" s="188" t="s">
        <v>1310</v>
      </c>
      <c r="D361" s="188" t="s">
        <v>480</v>
      </c>
      <c r="E361" s="188" t="s">
        <v>1389</v>
      </c>
      <c r="F361" s="187" t="s">
        <v>1397</v>
      </c>
      <c r="G361" s="8">
        <v>461532401</v>
      </c>
      <c r="H361" s="8" t="s">
        <v>1398</v>
      </c>
      <c r="I361" s="232" t="s">
        <v>972</v>
      </c>
      <c r="J361" s="233" t="s">
        <v>918</v>
      </c>
      <c r="K361" s="4">
        <v>2.90862</v>
      </c>
      <c r="L361" s="4">
        <v>1.8697851429999996</v>
      </c>
      <c r="M361" s="4">
        <v>0</v>
      </c>
      <c r="N361" s="354">
        <v>0.3571572969311908</v>
      </c>
      <c r="O361" s="354">
        <v>0.35072886990050267</v>
      </c>
      <c r="P361" s="233">
        <v>1</v>
      </c>
      <c r="Q361" s="188"/>
    </row>
    <row r="362" spans="1:17" ht="15" customHeight="1" x14ac:dyDescent="0.25">
      <c r="A362" s="189">
        <v>359</v>
      </c>
      <c r="B362" s="188" t="s">
        <v>485</v>
      </c>
      <c r="C362" s="188" t="s">
        <v>1428</v>
      </c>
      <c r="D362" s="188" t="s">
        <v>484</v>
      </c>
      <c r="E362" s="188" t="s">
        <v>1429</v>
      </c>
      <c r="F362" s="187" t="s">
        <v>1295</v>
      </c>
      <c r="G362" s="8">
        <v>462311101</v>
      </c>
      <c r="H362" s="8" t="s">
        <v>1430</v>
      </c>
      <c r="I362" s="232" t="s">
        <v>972</v>
      </c>
      <c r="J362" s="233" t="s">
        <v>918</v>
      </c>
      <c r="K362" s="4">
        <v>1.6238000000000001</v>
      </c>
      <c r="L362" s="4">
        <v>1.486599768</v>
      </c>
      <c r="M362" s="4">
        <v>0</v>
      </c>
      <c r="N362" s="354">
        <v>8.4493307057519451E-2</v>
      </c>
      <c r="O362" s="354">
        <v>8.0465077608572577E-2</v>
      </c>
      <c r="P362" s="233">
        <v>1</v>
      </c>
      <c r="Q362" s="188"/>
    </row>
    <row r="363" spans="1:17" ht="15" customHeight="1" x14ac:dyDescent="0.25">
      <c r="A363" s="189">
        <v>360</v>
      </c>
      <c r="B363" s="188" t="s">
        <v>485</v>
      </c>
      <c r="C363" s="188" t="s">
        <v>1428</v>
      </c>
      <c r="D363" s="188" t="s">
        <v>484</v>
      </c>
      <c r="E363" s="188" t="s">
        <v>1429</v>
      </c>
      <c r="F363" s="187" t="s">
        <v>1295</v>
      </c>
      <c r="G363" s="8">
        <v>462311102</v>
      </c>
      <c r="H363" s="8" t="s">
        <v>1431</v>
      </c>
      <c r="I363" s="232" t="s">
        <v>975</v>
      </c>
      <c r="J363" s="233" t="s">
        <v>918</v>
      </c>
      <c r="K363" s="4">
        <v>0.56887999999999983</v>
      </c>
      <c r="L363" s="4">
        <v>0.51203314100000008</v>
      </c>
      <c r="M363" s="4">
        <v>0</v>
      </c>
      <c r="N363" s="354">
        <v>9.9927680705948152E-2</v>
      </c>
      <c r="O363" s="354">
        <v>9.596736250105431E-2</v>
      </c>
      <c r="P363" s="233">
        <v>1</v>
      </c>
      <c r="Q363" s="188"/>
    </row>
    <row r="364" spans="1:17" ht="15" customHeight="1" x14ac:dyDescent="0.25">
      <c r="A364" s="189">
        <v>361</v>
      </c>
      <c r="B364" s="188" t="s">
        <v>485</v>
      </c>
      <c r="C364" s="188" t="s">
        <v>1428</v>
      </c>
      <c r="D364" s="188" t="s">
        <v>484</v>
      </c>
      <c r="E364" s="188" t="s">
        <v>1465</v>
      </c>
      <c r="F364" s="187" t="s">
        <v>1466</v>
      </c>
      <c r="G364" s="8">
        <v>462333101</v>
      </c>
      <c r="H364" s="8" t="s">
        <v>1468</v>
      </c>
      <c r="I364" s="232" t="s">
        <v>972</v>
      </c>
      <c r="J364" s="233" t="s">
        <v>918</v>
      </c>
      <c r="K364" s="4">
        <v>0.33007999999999982</v>
      </c>
      <c r="L364" s="4">
        <v>0.18258392700000001</v>
      </c>
      <c r="M364" s="4">
        <v>0</v>
      </c>
      <c r="N364" s="354">
        <v>0.44684946982549656</v>
      </c>
      <c r="O364" s="354">
        <v>0.44441560749272879</v>
      </c>
      <c r="P364" s="233">
        <v>1</v>
      </c>
      <c r="Q364" s="188"/>
    </row>
    <row r="365" spans="1:17" ht="15" customHeight="1" x14ac:dyDescent="0.25">
      <c r="A365" s="189">
        <v>362</v>
      </c>
      <c r="B365" s="188" t="s">
        <v>485</v>
      </c>
      <c r="C365" s="188" t="s">
        <v>1428</v>
      </c>
      <c r="D365" s="188" t="s">
        <v>484</v>
      </c>
      <c r="E365" s="188" t="s">
        <v>1465</v>
      </c>
      <c r="F365" s="187" t="s">
        <v>1466</v>
      </c>
      <c r="G365" s="8">
        <v>462333102</v>
      </c>
      <c r="H365" s="8" t="s">
        <v>1467</v>
      </c>
      <c r="I365" s="232" t="s">
        <v>972</v>
      </c>
      <c r="J365" s="233" t="s">
        <v>918</v>
      </c>
      <c r="K365" s="4">
        <v>0.13504000000000005</v>
      </c>
      <c r="L365" s="4">
        <v>8.1430950000000002E-2</v>
      </c>
      <c r="M365" s="4">
        <v>0</v>
      </c>
      <c r="N365" s="354">
        <v>0.39698644845971587</v>
      </c>
      <c r="O365" s="354">
        <v>0.39433318883293866</v>
      </c>
      <c r="P365" s="233">
        <v>1</v>
      </c>
      <c r="Q365" s="188"/>
    </row>
    <row r="366" spans="1:17" ht="15" customHeight="1" x14ac:dyDescent="0.25">
      <c r="A366" s="189">
        <v>363</v>
      </c>
      <c r="B366" s="188" t="s">
        <v>485</v>
      </c>
      <c r="C366" s="188" t="s">
        <v>1428</v>
      </c>
      <c r="D366" s="188" t="s">
        <v>484</v>
      </c>
      <c r="E366" s="188" t="s">
        <v>1450</v>
      </c>
      <c r="F366" s="187" t="s">
        <v>1451</v>
      </c>
      <c r="G366" s="8">
        <v>462322103</v>
      </c>
      <c r="H366" s="8" t="s">
        <v>1453</v>
      </c>
      <c r="I366" s="232" t="s">
        <v>972</v>
      </c>
      <c r="J366" s="233" t="s">
        <v>918</v>
      </c>
      <c r="K366" s="4">
        <v>0.47092000000000006</v>
      </c>
      <c r="L366" s="4">
        <v>0.38641302499999997</v>
      </c>
      <c r="M366" s="4">
        <v>0</v>
      </c>
      <c r="N366" s="354">
        <v>0.17945080905461663</v>
      </c>
      <c r="O366" s="354">
        <v>0.17584039261445694</v>
      </c>
      <c r="P366" s="233">
        <v>1</v>
      </c>
      <c r="Q366" s="188"/>
    </row>
    <row r="367" spans="1:17" ht="15" customHeight="1" x14ac:dyDescent="0.25">
      <c r="A367" s="189">
        <v>364</v>
      </c>
      <c r="B367" s="188" t="s">
        <v>485</v>
      </c>
      <c r="C367" s="188" t="s">
        <v>1428</v>
      </c>
      <c r="D367" s="188" t="s">
        <v>484</v>
      </c>
      <c r="E367" s="188" t="s">
        <v>1450</v>
      </c>
      <c r="F367" s="187" t="s">
        <v>1451</v>
      </c>
      <c r="G367" s="8">
        <v>462322101</v>
      </c>
      <c r="H367" s="8" t="s">
        <v>1452</v>
      </c>
      <c r="I367" s="232" t="s">
        <v>972</v>
      </c>
      <c r="J367" s="233" t="s">
        <v>918</v>
      </c>
      <c r="K367" s="4">
        <v>0.8085399999999997</v>
      </c>
      <c r="L367" s="4">
        <v>0.69677245700000001</v>
      </c>
      <c r="M367" s="4">
        <v>0</v>
      </c>
      <c r="N367" s="354">
        <v>0.13823378311524448</v>
      </c>
      <c r="O367" s="354">
        <v>0.13444201176095161</v>
      </c>
      <c r="P367" s="233">
        <v>1</v>
      </c>
      <c r="Q367" s="188"/>
    </row>
    <row r="368" spans="1:17" ht="15" customHeight="1" x14ac:dyDescent="0.25">
      <c r="A368" s="189">
        <v>365</v>
      </c>
      <c r="B368" s="188" t="s">
        <v>485</v>
      </c>
      <c r="C368" s="188" t="s">
        <v>1428</v>
      </c>
      <c r="D368" s="188" t="s">
        <v>484</v>
      </c>
      <c r="E368" s="188" t="s">
        <v>1450</v>
      </c>
      <c r="F368" s="187" t="s">
        <v>1451</v>
      </c>
      <c r="G368" s="8">
        <v>462322102</v>
      </c>
      <c r="H368" s="8" t="s">
        <v>1454</v>
      </c>
      <c r="I368" s="232" t="s">
        <v>972</v>
      </c>
      <c r="J368" s="233" t="s">
        <v>918</v>
      </c>
      <c r="K368" s="4">
        <v>0.66805999999999988</v>
      </c>
      <c r="L368" s="4">
        <v>0.37121053400000004</v>
      </c>
      <c r="M368" s="4">
        <v>0</v>
      </c>
      <c r="N368" s="354">
        <v>0.44434551686974211</v>
      </c>
      <c r="O368" s="354">
        <v>0.44190063714396899</v>
      </c>
      <c r="P368" s="233">
        <v>1</v>
      </c>
      <c r="Q368" s="188"/>
    </row>
    <row r="369" spans="1:17" ht="15" customHeight="1" x14ac:dyDescent="0.25">
      <c r="A369" s="189">
        <v>366</v>
      </c>
      <c r="B369" s="188" t="s">
        <v>485</v>
      </c>
      <c r="C369" s="188" t="s">
        <v>1428</v>
      </c>
      <c r="D369" s="188" t="s">
        <v>484</v>
      </c>
      <c r="E369" s="188" t="s">
        <v>1450</v>
      </c>
      <c r="F369" s="187" t="s">
        <v>1455</v>
      </c>
      <c r="G369" s="8">
        <v>462321202</v>
      </c>
      <c r="H369" s="8" t="s">
        <v>1457</v>
      </c>
      <c r="I369" s="232" t="s">
        <v>972</v>
      </c>
      <c r="J369" s="233" t="s">
        <v>918</v>
      </c>
      <c r="K369" s="4">
        <v>1.1452</v>
      </c>
      <c r="L369" s="4">
        <v>0.72538047400000005</v>
      </c>
      <c r="M369" s="4">
        <v>0</v>
      </c>
      <c r="N369" s="354">
        <v>0.36659057457212707</v>
      </c>
      <c r="O369" s="354">
        <v>0.36380357310024447</v>
      </c>
      <c r="P369" s="233">
        <v>1</v>
      </c>
      <c r="Q369" s="188"/>
    </row>
    <row r="370" spans="1:17" ht="15" customHeight="1" x14ac:dyDescent="0.25">
      <c r="A370" s="189">
        <v>367</v>
      </c>
      <c r="B370" s="188" t="s">
        <v>485</v>
      </c>
      <c r="C370" s="188" t="s">
        <v>1428</v>
      </c>
      <c r="D370" s="188" t="s">
        <v>484</v>
      </c>
      <c r="E370" s="188" t="s">
        <v>1450</v>
      </c>
      <c r="F370" s="187" t="s">
        <v>1455</v>
      </c>
      <c r="G370" s="8">
        <v>462321201</v>
      </c>
      <c r="H370" s="8" t="s">
        <v>1458</v>
      </c>
      <c r="I370" s="232" t="s">
        <v>972</v>
      </c>
      <c r="J370" s="233" t="s">
        <v>918</v>
      </c>
      <c r="K370" s="4">
        <v>0.62978000000000001</v>
      </c>
      <c r="L370" s="4">
        <v>0.37570599599999999</v>
      </c>
      <c r="M370" s="4">
        <v>0</v>
      </c>
      <c r="N370" s="354">
        <v>0.40343295118930422</v>
      </c>
      <c r="O370" s="354">
        <v>0.40080805617453719</v>
      </c>
      <c r="P370" s="233">
        <v>1</v>
      </c>
      <c r="Q370" s="188"/>
    </row>
    <row r="371" spans="1:17" ht="15" customHeight="1" x14ac:dyDescent="0.25">
      <c r="A371" s="189">
        <v>368</v>
      </c>
      <c r="B371" s="188" t="s">
        <v>485</v>
      </c>
      <c r="C371" s="188" t="s">
        <v>1428</v>
      </c>
      <c r="D371" s="188" t="s">
        <v>484</v>
      </c>
      <c r="E371" s="188" t="s">
        <v>1450</v>
      </c>
      <c r="F371" s="187" t="s">
        <v>1455</v>
      </c>
      <c r="G371" s="8">
        <v>462321204</v>
      </c>
      <c r="H371" s="8" t="s">
        <v>1456</v>
      </c>
      <c r="I371" s="232" t="s">
        <v>972</v>
      </c>
      <c r="J371" s="233" t="s">
        <v>918</v>
      </c>
      <c r="K371" s="4">
        <v>0.26535999999999987</v>
      </c>
      <c r="L371" s="4">
        <v>0.133692072</v>
      </c>
      <c r="M371" s="4">
        <v>0</v>
      </c>
      <c r="N371" s="354">
        <v>0.49618604160385871</v>
      </c>
      <c r="O371" s="354">
        <v>0.49396926018691567</v>
      </c>
      <c r="P371" s="233">
        <v>1</v>
      </c>
      <c r="Q371" s="188"/>
    </row>
    <row r="372" spans="1:17" ht="15" customHeight="1" x14ac:dyDescent="0.25">
      <c r="A372" s="189">
        <v>369</v>
      </c>
      <c r="B372" s="188" t="s">
        <v>485</v>
      </c>
      <c r="C372" s="188" t="s">
        <v>1428</v>
      </c>
      <c r="D372" s="188" t="s">
        <v>484</v>
      </c>
      <c r="E372" s="188" t="s">
        <v>1465</v>
      </c>
      <c r="F372" s="187" t="s">
        <v>1469</v>
      </c>
      <c r="G372" s="8">
        <v>462333202</v>
      </c>
      <c r="H372" s="8" t="s">
        <v>2007</v>
      </c>
      <c r="I372" s="232" t="s">
        <v>972</v>
      </c>
      <c r="J372" s="233" t="s">
        <v>918</v>
      </c>
      <c r="K372" s="4">
        <v>7.9000000000000001E-2</v>
      </c>
      <c r="L372" s="4">
        <v>4.5679711999999997E-2</v>
      </c>
      <c r="M372" s="4">
        <v>0</v>
      </c>
      <c r="N372" s="354">
        <v>0.42177579746835447</v>
      </c>
      <c r="O372" s="354">
        <v>0.41923161097721529</v>
      </c>
      <c r="P372" s="233">
        <v>1</v>
      </c>
      <c r="Q372" s="188"/>
    </row>
    <row r="373" spans="1:17" ht="15" customHeight="1" x14ac:dyDescent="0.25">
      <c r="A373" s="189">
        <v>370</v>
      </c>
      <c r="B373" s="188" t="s">
        <v>485</v>
      </c>
      <c r="C373" s="188" t="s">
        <v>1428</v>
      </c>
      <c r="D373" s="188" t="s">
        <v>484</v>
      </c>
      <c r="E373" s="188" t="s">
        <v>1465</v>
      </c>
      <c r="F373" s="187" t="s">
        <v>1469</v>
      </c>
      <c r="G373" s="8">
        <v>462333201</v>
      </c>
      <c r="H373" s="8" t="s">
        <v>1469</v>
      </c>
      <c r="I373" s="232" t="s">
        <v>972</v>
      </c>
      <c r="J373" s="233" t="s">
        <v>918</v>
      </c>
      <c r="K373" s="4">
        <v>0.73918000000000017</v>
      </c>
      <c r="L373" s="4">
        <v>0.61654923500000003</v>
      </c>
      <c r="M373" s="4">
        <v>0</v>
      </c>
      <c r="N373" s="354">
        <v>0.1659010863389162</v>
      </c>
      <c r="O373" s="354">
        <v>0.16223105111880742</v>
      </c>
      <c r="P373" s="233">
        <v>1</v>
      </c>
      <c r="Q373" s="188"/>
    </row>
    <row r="374" spans="1:17" ht="15" customHeight="1" x14ac:dyDescent="0.25">
      <c r="A374" s="189">
        <v>371</v>
      </c>
      <c r="B374" s="188" t="s">
        <v>485</v>
      </c>
      <c r="C374" s="188" t="s">
        <v>1428</v>
      </c>
      <c r="D374" s="188" t="s">
        <v>484</v>
      </c>
      <c r="E374" s="188" t="s">
        <v>1429</v>
      </c>
      <c r="F374" s="187" t="s">
        <v>1432</v>
      </c>
      <c r="G374" s="8">
        <v>462312203</v>
      </c>
      <c r="H374" s="8" t="s">
        <v>1435</v>
      </c>
      <c r="I374" s="232" t="s">
        <v>972</v>
      </c>
      <c r="J374" s="233" t="s">
        <v>918</v>
      </c>
      <c r="K374" s="4">
        <v>0.93080000000000018</v>
      </c>
      <c r="L374" s="4">
        <v>0.59557265500000001</v>
      </c>
      <c r="M374" s="4">
        <v>0</v>
      </c>
      <c r="N374" s="354">
        <v>0.36014970455522144</v>
      </c>
      <c r="O374" s="354">
        <v>0.35733436325526446</v>
      </c>
      <c r="P374" s="233">
        <v>1</v>
      </c>
      <c r="Q374" s="188"/>
    </row>
    <row r="375" spans="1:17" ht="15" customHeight="1" x14ac:dyDescent="0.25">
      <c r="A375" s="189">
        <v>372</v>
      </c>
      <c r="B375" s="188" t="s">
        <v>485</v>
      </c>
      <c r="C375" s="188" t="s">
        <v>1428</v>
      </c>
      <c r="D375" s="188" t="s">
        <v>484</v>
      </c>
      <c r="E375" s="188" t="s">
        <v>1429</v>
      </c>
      <c r="F375" s="187" t="s">
        <v>1432</v>
      </c>
      <c r="G375" s="8">
        <v>462312201</v>
      </c>
      <c r="H375" s="8" t="s">
        <v>1432</v>
      </c>
      <c r="I375" s="232" t="s">
        <v>972</v>
      </c>
      <c r="J375" s="233" t="s">
        <v>918</v>
      </c>
      <c r="K375" s="4">
        <v>1.1930399999999992</v>
      </c>
      <c r="L375" s="4">
        <v>0.94024169199999996</v>
      </c>
      <c r="M375" s="4">
        <v>0</v>
      </c>
      <c r="N375" s="354">
        <v>0.2118942432776767</v>
      </c>
      <c r="O375" s="354">
        <v>0.20842657794809849</v>
      </c>
      <c r="P375" s="233">
        <v>1</v>
      </c>
      <c r="Q375" s="188"/>
    </row>
    <row r="376" spans="1:17" ht="15" customHeight="1" x14ac:dyDescent="0.25">
      <c r="A376" s="189">
        <v>373</v>
      </c>
      <c r="B376" s="188" t="s">
        <v>485</v>
      </c>
      <c r="C376" s="188" t="s">
        <v>1428</v>
      </c>
      <c r="D376" s="188" t="s">
        <v>484</v>
      </c>
      <c r="E376" s="188" t="s">
        <v>1429</v>
      </c>
      <c r="F376" s="187" t="s">
        <v>1432</v>
      </c>
      <c r="G376" s="8">
        <v>462312204</v>
      </c>
      <c r="H376" s="8" t="s">
        <v>1436</v>
      </c>
      <c r="I376" s="232" t="s">
        <v>975</v>
      </c>
      <c r="J376" s="233" t="s">
        <v>918</v>
      </c>
      <c r="K376" s="4">
        <v>1.4554000000000005</v>
      </c>
      <c r="L376" s="4">
        <v>1.16171099</v>
      </c>
      <c r="M376" s="4">
        <v>0</v>
      </c>
      <c r="N376" s="354">
        <v>0.20179264119829621</v>
      </c>
      <c r="O376" s="354">
        <v>0.1982805288195687</v>
      </c>
      <c r="P376" s="233">
        <v>1</v>
      </c>
      <c r="Q376" s="188"/>
    </row>
    <row r="377" spans="1:17" ht="15" customHeight="1" x14ac:dyDescent="0.25">
      <c r="A377" s="189">
        <v>374</v>
      </c>
      <c r="B377" s="188" t="s">
        <v>485</v>
      </c>
      <c r="C377" s="188" t="s">
        <v>1428</v>
      </c>
      <c r="D377" s="188" t="s">
        <v>484</v>
      </c>
      <c r="E377" s="188" t="s">
        <v>1429</v>
      </c>
      <c r="F377" s="187" t="s">
        <v>1432</v>
      </c>
      <c r="G377" s="8">
        <v>462312205</v>
      </c>
      <c r="H377" s="8" t="s">
        <v>1434</v>
      </c>
      <c r="I377" s="232" t="s">
        <v>972</v>
      </c>
      <c r="J377" s="233" t="s">
        <v>918</v>
      </c>
      <c r="K377" s="4">
        <v>1.1377799999999989</v>
      </c>
      <c r="L377" s="4">
        <v>0.59849067199999995</v>
      </c>
      <c r="M377" s="4">
        <v>0</v>
      </c>
      <c r="N377" s="354">
        <v>0.47398383518782139</v>
      </c>
      <c r="O377" s="354">
        <v>0.47166936406264781</v>
      </c>
      <c r="P377" s="233">
        <v>1</v>
      </c>
      <c r="Q377" s="188"/>
    </row>
    <row r="378" spans="1:17" ht="15" customHeight="1" x14ac:dyDescent="0.25">
      <c r="A378" s="189">
        <v>375</v>
      </c>
      <c r="B378" s="188" t="s">
        <v>485</v>
      </c>
      <c r="C378" s="188" t="s">
        <v>1428</v>
      </c>
      <c r="D378" s="188" t="s">
        <v>484</v>
      </c>
      <c r="E378" s="188" t="s">
        <v>1429</v>
      </c>
      <c r="F378" s="187" t="s">
        <v>1432</v>
      </c>
      <c r="G378" s="8">
        <v>462312202</v>
      </c>
      <c r="H378" s="8" t="s">
        <v>1433</v>
      </c>
      <c r="I378" s="232" t="s">
        <v>972</v>
      </c>
      <c r="J378" s="233" t="s">
        <v>918</v>
      </c>
      <c r="K378" s="4">
        <v>1.7684000000000006</v>
      </c>
      <c r="L378" s="4">
        <v>1.0919000379999999</v>
      </c>
      <c r="M378" s="4">
        <v>0</v>
      </c>
      <c r="N378" s="354">
        <v>0.3825491755258994</v>
      </c>
      <c r="O378" s="354">
        <v>0.37983239189821338</v>
      </c>
      <c r="P378" s="233">
        <v>1</v>
      </c>
      <c r="Q378" s="188"/>
    </row>
    <row r="379" spans="1:17" ht="15" customHeight="1" x14ac:dyDescent="0.25">
      <c r="A379" s="189">
        <v>376</v>
      </c>
      <c r="B379" s="188" t="s">
        <v>485</v>
      </c>
      <c r="C379" s="188" t="s">
        <v>1428</v>
      </c>
      <c r="D379" s="188" t="s">
        <v>484</v>
      </c>
      <c r="E379" s="188" t="s">
        <v>1465</v>
      </c>
      <c r="F379" s="187" t="s">
        <v>1470</v>
      </c>
      <c r="G379" s="8">
        <v>462333301</v>
      </c>
      <c r="H379" s="8" t="s">
        <v>1473</v>
      </c>
      <c r="I379" s="232" t="s">
        <v>972</v>
      </c>
      <c r="J379" s="233" t="s">
        <v>918</v>
      </c>
      <c r="K379" s="4">
        <v>0.90180999999999933</v>
      </c>
      <c r="L379" s="4">
        <v>0.73976198599999998</v>
      </c>
      <c r="M379" s="4">
        <v>0</v>
      </c>
      <c r="N379" s="354">
        <v>0.17969196837471246</v>
      </c>
      <c r="O379" s="354">
        <v>0.17608261303556128</v>
      </c>
      <c r="P379" s="233">
        <v>1</v>
      </c>
      <c r="Q379" s="188"/>
    </row>
    <row r="380" spans="1:17" ht="15" customHeight="1" x14ac:dyDescent="0.25">
      <c r="A380" s="189">
        <v>377</v>
      </c>
      <c r="B380" s="188" t="s">
        <v>485</v>
      </c>
      <c r="C380" s="188" t="s">
        <v>1428</v>
      </c>
      <c r="D380" s="188" t="s">
        <v>484</v>
      </c>
      <c r="E380" s="188" t="s">
        <v>1465</v>
      </c>
      <c r="F380" s="187" t="s">
        <v>1470</v>
      </c>
      <c r="G380" s="8">
        <v>462333302</v>
      </c>
      <c r="H380" s="8" t="s">
        <v>1472</v>
      </c>
      <c r="I380" s="232" t="s">
        <v>972</v>
      </c>
      <c r="J380" s="233" t="s">
        <v>918</v>
      </c>
      <c r="K380" s="4">
        <v>0.68785999999999992</v>
      </c>
      <c r="L380" s="4">
        <v>0.38841333899999997</v>
      </c>
      <c r="M380" s="4">
        <v>0</v>
      </c>
      <c r="N380" s="354">
        <v>0.43533082458639838</v>
      </c>
      <c r="O380" s="354">
        <v>0.4328462802145786</v>
      </c>
      <c r="P380" s="233">
        <v>1</v>
      </c>
      <c r="Q380" s="188"/>
    </row>
    <row r="381" spans="1:17" ht="15" customHeight="1" x14ac:dyDescent="0.25">
      <c r="A381" s="189">
        <v>378</v>
      </c>
      <c r="B381" s="188" t="s">
        <v>485</v>
      </c>
      <c r="C381" s="188" t="s">
        <v>1428</v>
      </c>
      <c r="D381" s="188" t="s">
        <v>484</v>
      </c>
      <c r="E381" s="188" t="s">
        <v>1465</v>
      </c>
      <c r="F381" s="187" t="s">
        <v>1474</v>
      </c>
      <c r="G381" s="8">
        <v>462333401</v>
      </c>
      <c r="H381" s="8" t="s">
        <v>1475</v>
      </c>
      <c r="I381" s="232" t="s">
        <v>972</v>
      </c>
      <c r="J381" s="233" t="s">
        <v>918</v>
      </c>
      <c r="K381" s="4">
        <v>0.84388000000000063</v>
      </c>
      <c r="L381" s="4">
        <v>0.609952944</v>
      </c>
      <c r="M381" s="4">
        <v>0</v>
      </c>
      <c r="N381" s="354">
        <v>0.27720417120917717</v>
      </c>
      <c r="O381" s="354">
        <v>0.27402386956249758</v>
      </c>
      <c r="P381" s="233">
        <v>1</v>
      </c>
      <c r="Q381" s="188"/>
    </row>
    <row r="382" spans="1:17" ht="15" customHeight="1" x14ac:dyDescent="0.25">
      <c r="A382" s="189">
        <v>379</v>
      </c>
      <c r="B382" s="188" t="s">
        <v>485</v>
      </c>
      <c r="C382" s="188" t="s">
        <v>1428</v>
      </c>
      <c r="D382" s="188" t="s">
        <v>484</v>
      </c>
      <c r="E382" s="188" t="s">
        <v>1465</v>
      </c>
      <c r="F382" s="187" t="s">
        <v>1474</v>
      </c>
      <c r="G382" s="8">
        <v>462333403</v>
      </c>
      <c r="H382" s="8" t="s">
        <v>1231</v>
      </c>
      <c r="I382" s="232" t="s">
        <v>972</v>
      </c>
      <c r="J382" s="233" t="s">
        <v>918</v>
      </c>
      <c r="K382" s="4">
        <v>9.7349999999999978E-2</v>
      </c>
      <c r="L382" s="4">
        <v>7.848416150000001E-2</v>
      </c>
      <c r="M382" s="4">
        <v>0</v>
      </c>
      <c r="N382" s="354">
        <v>0.19379392398561857</v>
      </c>
      <c r="O382" s="354">
        <v>0.19024661725115533</v>
      </c>
      <c r="P382" s="233">
        <v>1</v>
      </c>
      <c r="Q382" s="188"/>
    </row>
    <row r="383" spans="1:17" ht="15" customHeight="1" x14ac:dyDescent="0.25">
      <c r="A383" s="189">
        <v>380</v>
      </c>
      <c r="B383" s="188" t="s">
        <v>485</v>
      </c>
      <c r="C383" s="188" t="s">
        <v>1428</v>
      </c>
      <c r="D383" s="188" t="s">
        <v>484</v>
      </c>
      <c r="E383" s="188" t="s">
        <v>1465</v>
      </c>
      <c r="F383" s="187" t="s">
        <v>1474</v>
      </c>
      <c r="G383" s="8">
        <v>462333402</v>
      </c>
      <c r="H383" s="8" t="s">
        <v>1476</v>
      </c>
      <c r="I383" s="232" t="s">
        <v>972</v>
      </c>
      <c r="J383" s="233" t="s">
        <v>918</v>
      </c>
      <c r="K383" s="4">
        <v>0.85726999999999964</v>
      </c>
      <c r="L383" s="4">
        <v>0.62391950399999996</v>
      </c>
      <c r="M383" s="4">
        <v>0</v>
      </c>
      <c r="N383" s="354">
        <v>0.27220186872280583</v>
      </c>
      <c r="O383" s="354">
        <v>0.26899955694518618</v>
      </c>
      <c r="P383" s="233">
        <v>1</v>
      </c>
      <c r="Q383" s="188"/>
    </row>
    <row r="384" spans="1:17" ht="15" customHeight="1" x14ac:dyDescent="0.25">
      <c r="A384" s="189">
        <v>381</v>
      </c>
      <c r="B384" s="188" t="s">
        <v>485</v>
      </c>
      <c r="C384" s="188" t="s">
        <v>1428</v>
      </c>
      <c r="D384" s="188" t="s">
        <v>484</v>
      </c>
      <c r="E384" s="188" t="s">
        <v>1465</v>
      </c>
      <c r="F384" s="187" t="s">
        <v>1477</v>
      </c>
      <c r="G384" s="8">
        <v>462333502</v>
      </c>
      <c r="H384" s="8" t="s">
        <v>1477</v>
      </c>
      <c r="I384" s="232" t="s">
        <v>972</v>
      </c>
      <c r="J384" s="233" t="s">
        <v>918</v>
      </c>
      <c r="K384" s="4">
        <v>0.67803999999999953</v>
      </c>
      <c r="L384" s="4">
        <v>0.52900831999999998</v>
      </c>
      <c r="M384" s="4">
        <v>0</v>
      </c>
      <c r="N384" s="354">
        <v>0.21979777004306478</v>
      </c>
      <c r="O384" s="354">
        <v>0.21636488023125433</v>
      </c>
      <c r="P384" s="233">
        <v>1</v>
      </c>
      <c r="Q384" s="188"/>
    </row>
    <row r="385" spans="1:17" ht="15" customHeight="1" x14ac:dyDescent="0.25">
      <c r="A385" s="189">
        <v>382</v>
      </c>
      <c r="B385" s="188" t="s">
        <v>485</v>
      </c>
      <c r="C385" s="188" t="s">
        <v>1428</v>
      </c>
      <c r="D385" s="188" t="s">
        <v>484</v>
      </c>
      <c r="E385" s="188" t="s">
        <v>1465</v>
      </c>
      <c r="F385" s="187" t="s">
        <v>1477</v>
      </c>
      <c r="G385" s="8">
        <v>462333501</v>
      </c>
      <c r="H385" s="8" t="s">
        <v>2008</v>
      </c>
      <c r="I385" s="232" t="s">
        <v>972</v>
      </c>
      <c r="J385" s="233" t="s">
        <v>918</v>
      </c>
      <c r="K385" s="4">
        <v>7.6779999999999932E-2</v>
      </c>
      <c r="L385" s="4">
        <v>5.2995568E-2</v>
      </c>
      <c r="M385" s="4">
        <v>0</v>
      </c>
      <c r="N385" s="354">
        <v>0.30977379525918147</v>
      </c>
      <c r="O385" s="354">
        <v>0.30673679995832193</v>
      </c>
      <c r="P385" s="233">
        <v>1</v>
      </c>
      <c r="Q385" s="188"/>
    </row>
    <row r="386" spans="1:17" ht="15" customHeight="1" x14ac:dyDescent="0.25">
      <c r="A386" s="189">
        <v>383</v>
      </c>
      <c r="B386" s="188" t="s">
        <v>485</v>
      </c>
      <c r="C386" s="188" t="s">
        <v>1428</v>
      </c>
      <c r="D386" s="188" t="s">
        <v>484</v>
      </c>
      <c r="E386" s="188" t="s">
        <v>1465</v>
      </c>
      <c r="F386" s="187" t="s">
        <v>1477</v>
      </c>
      <c r="G386" s="8">
        <v>462333504</v>
      </c>
      <c r="H386" s="8" t="s">
        <v>1478</v>
      </c>
      <c r="I386" s="232" t="s">
        <v>972</v>
      </c>
      <c r="J386" s="233" t="s">
        <v>918</v>
      </c>
      <c r="K386" s="4">
        <v>0.1719</v>
      </c>
      <c r="L386" s="4">
        <v>8.6056169000000002E-2</v>
      </c>
      <c r="M386" s="4">
        <v>0</v>
      </c>
      <c r="N386" s="354">
        <v>0.49938237929028506</v>
      </c>
      <c r="O386" s="354">
        <v>0.49717966175916228</v>
      </c>
      <c r="P386" s="233">
        <v>1</v>
      </c>
      <c r="Q386" s="188"/>
    </row>
    <row r="387" spans="1:17" ht="15" customHeight="1" x14ac:dyDescent="0.25">
      <c r="A387" s="189">
        <v>384</v>
      </c>
      <c r="B387" s="188" t="s">
        <v>485</v>
      </c>
      <c r="C387" s="188" t="s">
        <v>1428</v>
      </c>
      <c r="D387" s="188" t="s">
        <v>484</v>
      </c>
      <c r="E387" s="188" t="s">
        <v>1465</v>
      </c>
      <c r="F387" s="187" t="s">
        <v>1477</v>
      </c>
      <c r="G387" s="8">
        <v>462333503</v>
      </c>
      <c r="H387" s="8" t="s">
        <v>1479</v>
      </c>
      <c r="I387" s="232" t="s">
        <v>972</v>
      </c>
      <c r="J387" s="233" t="s">
        <v>918</v>
      </c>
      <c r="K387" s="4">
        <v>0.15777999999999992</v>
      </c>
      <c r="L387" s="4">
        <v>0.10478465999999999</v>
      </c>
      <c r="M387" s="4">
        <v>0</v>
      </c>
      <c r="N387" s="354">
        <v>0.33588122702497125</v>
      </c>
      <c r="O387" s="354">
        <v>0.3329591044238811</v>
      </c>
      <c r="P387" s="233">
        <v>1</v>
      </c>
      <c r="Q387" s="188"/>
    </row>
    <row r="388" spans="1:17" ht="15" customHeight="1" x14ac:dyDescent="0.25">
      <c r="A388" s="189">
        <v>385</v>
      </c>
      <c r="B388" s="188" t="s">
        <v>485</v>
      </c>
      <c r="C388" s="188" t="s">
        <v>1428</v>
      </c>
      <c r="D388" s="188" t="s">
        <v>484</v>
      </c>
      <c r="E388" s="188" t="s">
        <v>1450</v>
      </c>
      <c r="F388" s="187" t="s">
        <v>1460</v>
      </c>
      <c r="G388" s="8">
        <v>462322401</v>
      </c>
      <c r="H388" s="8" t="s">
        <v>2009</v>
      </c>
      <c r="I388" s="232" t="s">
        <v>972</v>
      </c>
      <c r="J388" s="233" t="s">
        <v>918</v>
      </c>
      <c r="K388" s="4">
        <v>0.46820000000000006</v>
      </c>
      <c r="L388" s="4">
        <v>0.34002754899999998</v>
      </c>
      <c r="M388" s="4">
        <v>0</v>
      </c>
      <c r="N388" s="354">
        <v>0.27375576890217868</v>
      </c>
      <c r="O388" s="354">
        <v>0.27056029428534834</v>
      </c>
      <c r="P388" s="233">
        <v>1</v>
      </c>
      <c r="Q388" s="188"/>
    </row>
    <row r="389" spans="1:17" ht="15" customHeight="1" x14ac:dyDescent="0.25">
      <c r="A389" s="189">
        <v>386</v>
      </c>
      <c r="B389" s="188" t="s">
        <v>485</v>
      </c>
      <c r="C389" s="188" t="s">
        <v>1428</v>
      </c>
      <c r="D389" s="188" t="s">
        <v>484</v>
      </c>
      <c r="E389" s="188" t="s">
        <v>1450</v>
      </c>
      <c r="F389" s="187" t="s">
        <v>1460</v>
      </c>
      <c r="G389" s="8">
        <v>462322402</v>
      </c>
      <c r="H389" s="8" t="s">
        <v>1461</v>
      </c>
      <c r="I389" s="232" t="s">
        <v>972</v>
      </c>
      <c r="J389" s="233" t="s">
        <v>918</v>
      </c>
      <c r="K389" s="4">
        <v>0.83094000000000001</v>
      </c>
      <c r="L389" s="4">
        <v>0.66773714500000003</v>
      </c>
      <c r="M389" s="4">
        <v>0</v>
      </c>
      <c r="N389" s="354">
        <v>0.19640750836402143</v>
      </c>
      <c r="O389" s="354">
        <v>0.19287170140082321</v>
      </c>
      <c r="P389" s="233">
        <v>1</v>
      </c>
      <c r="Q389" s="188"/>
    </row>
    <row r="390" spans="1:17" ht="15" customHeight="1" x14ac:dyDescent="0.25">
      <c r="A390" s="189">
        <v>387</v>
      </c>
      <c r="B390" s="188" t="s">
        <v>485</v>
      </c>
      <c r="C390" s="188" t="s">
        <v>1428</v>
      </c>
      <c r="D390" s="188" t="s">
        <v>484</v>
      </c>
      <c r="E390" s="188" t="s">
        <v>1465</v>
      </c>
      <c r="F390" s="187" t="s">
        <v>1480</v>
      </c>
      <c r="G390" s="8">
        <v>462332601</v>
      </c>
      <c r="H390" s="8" t="s">
        <v>1481</v>
      </c>
      <c r="I390" s="232" t="s">
        <v>972</v>
      </c>
      <c r="J390" s="233" t="s">
        <v>918</v>
      </c>
      <c r="K390" s="4">
        <v>9.5419999999999991E-2</v>
      </c>
      <c r="L390" s="4">
        <v>8.9725011000000007E-2</v>
      </c>
      <c r="M390" s="4">
        <v>0</v>
      </c>
      <c r="N390" s="354">
        <v>5.9683389226577122E-2</v>
      </c>
      <c r="O390" s="354">
        <v>5.5545996139174103E-2</v>
      </c>
      <c r="P390" s="233">
        <v>1</v>
      </c>
      <c r="Q390" s="188"/>
    </row>
    <row r="391" spans="1:17" ht="15" customHeight="1" x14ac:dyDescent="0.25">
      <c r="A391" s="189">
        <v>388</v>
      </c>
      <c r="B391" s="188" t="s">
        <v>485</v>
      </c>
      <c r="C391" s="188" t="s">
        <v>1428</v>
      </c>
      <c r="D391" s="188" t="s">
        <v>484</v>
      </c>
      <c r="E391" s="188" t="s">
        <v>1465</v>
      </c>
      <c r="F391" s="187" t="s">
        <v>1480</v>
      </c>
      <c r="G391" s="8">
        <v>462332602</v>
      </c>
      <c r="H391" s="8" t="s">
        <v>1482</v>
      </c>
      <c r="I391" s="232" t="s">
        <v>972</v>
      </c>
      <c r="J391" s="233" t="s">
        <v>918</v>
      </c>
      <c r="K391" s="4">
        <v>0.3873899999999999</v>
      </c>
      <c r="L391" s="4">
        <v>0.31288512000000002</v>
      </c>
      <c r="M391" s="4">
        <v>0</v>
      </c>
      <c r="N391" s="354">
        <v>0.19232525362038233</v>
      </c>
      <c r="O391" s="354">
        <v>0.188771484736312</v>
      </c>
      <c r="P391" s="233">
        <v>1</v>
      </c>
      <c r="Q391" s="188"/>
    </row>
    <row r="392" spans="1:17" ht="15" customHeight="1" x14ac:dyDescent="0.25">
      <c r="A392" s="189">
        <v>389</v>
      </c>
      <c r="B392" s="188" t="s">
        <v>485</v>
      </c>
      <c r="C392" s="188" t="s">
        <v>1428</v>
      </c>
      <c r="D392" s="188" t="s">
        <v>484</v>
      </c>
      <c r="E392" s="188" t="s">
        <v>1465</v>
      </c>
      <c r="F392" s="187" t="s">
        <v>1480</v>
      </c>
      <c r="G392" s="8">
        <v>462332603</v>
      </c>
      <c r="H392" s="8" t="s">
        <v>1480</v>
      </c>
      <c r="I392" s="232" t="s">
        <v>972</v>
      </c>
      <c r="J392" s="233" t="s">
        <v>918</v>
      </c>
      <c r="K392" s="4">
        <v>0.12861</v>
      </c>
      <c r="L392" s="4">
        <v>0.103461344</v>
      </c>
      <c r="M392" s="4">
        <v>0</v>
      </c>
      <c r="N392" s="354">
        <v>0.1955419951792241</v>
      </c>
      <c r="O392" s="354">
        <v>0.19200237995801273</v>
      </c>
      <c r="P392" s="233">
        <v>1</v>
      </c>
      <c r="Q392" s="188"/>
    </row>
    <row r="393" spans="1:17" ht="15" customHeight="1" x14ac:dyDescent="0.25">
      <c r="A393" s="189">
        <v>390</v>
      </c>
      <c r="B393" s="188" t="s">
        <v>485</v>
      </c>
      <c r="C393" s="188" t="s">
        <v>1428</v>
      </c>
      <c r="D393" s="188" t="s">
        <v>484</v>
      </c>
      <c r="E393" s="188" t="s">
        <v>1465</v>
      </c>
      <c r="F393" s="187" t="s">
        <v>1483</v>
      </c>
      <c r="G393" s="8">
        <v>462332702</v>
      </c>
      <c r="H393" s="8" t="s">
        <v>1484</v>
      </c>
      <c r="I393" s="232" t="s">
        <v>972</v>
      </c>
      <c r="J393" s="233" t="s">
        <v>918</v>
      </c>
      <c r="K393" s="4">
        <v>0.56664000000000003</v>
      </c>
      <c r="L393" s="4">
        <v>0.44316652000000001</v>
      </c>
      <c r="M393" s="4">
        <v>0</v>
      </c>
      <c r="N393" s="354">
        <v>0.21790463080615563</v>
      </c>
      <c r="O393" s="354">
        <v>0.21446341118170276</v>
      </c>
      <c r="P393" s="233">
        <v>1</v>
      </c>
      <c r="Q393" s="188"/>
    </row>
    <row r="394" spans="1:17" ht="15" customHeight="1" x14ac:dyDescent="0.25">
      <c r="A394" s="189">
        <v>391</v>
      </c>
      <c r="B394" s="188" t="s">
        <v>485</v>
      </c>
      <c r="C394" s="188" t="s">
        <v>1428</v>
      </c>
      <c r="D394" s="188" t="s">
        <v>484</v>
      </c>
      <c r="E394" s="188" t="s">
        <v>1465</v>
      </c>
      <c r="F394" s="187" t="s">
        <v>1483</v>
      </c>
      <c r="G394" s="8">
        <v>462332703</v>
      </c>
      <c r="H394" s="8" t="s">
        <v>1485</v>
      </c>
      <c r="I394" s="232" t="s">
        <v>972</v>
      </c>
      <c r="J394" s="233" t="s">
        <v>918</v>
      </c>
      <c r="K394" s="4">
        <v>0.41655999999999971</v>
      </c>
      <c r="L394" s="4">
        <v>0.35160828700000002</v>
      </c>
      <c r="M394" s="4">
        <v>0</v>
      </c>
      <c r="N394" s="354">
        <v>0.1559240277511037</v>
      </c>
      <c r="O394" s="354">
        <v>0.15221009347320857</v>
      </c>
      <c r="P394" s="233">
        <v>1</v>
      </c>
      <c r="Q394" s="188"/>
    </row>
    <row r="395" spans="1:17" ht="15" customHeight="1" x14ac:dyDescent="0.25">
      <c r="A395" s="189">
        <v>392</v>
      </c>
      <c r="B395" s="188" t="s">
        <v>485</v>
      </c>
      <c r="C395" s="188" t="s">
        <v>1428</v>
      </c>
      <c r="D395" s="188" t="s">
        <v>484</v>
      </c>
      <c r="E395" s="188" t="s">
        <v>1429</v>
      </c>
      <c r="F395" s="187" t="s">
        <v>1437</v>
      </c>
      <c r="G395" s="8">
        <v>462314403</v>
      </c>
      <c r="H395" s="8" t="s">
        <v>1437</v>
      </c>
      <c r="I395" s="232" t="s">
        <v>972</v>
      </c>
      <c r="J395" s="233" t="s">
        <v>918</v>
      </c>
      <c r="K395" s="4">
        <v>1.2399999999999998E-2</v>
      </c>
      <c r="L395" s="4">
        <v>7.2769599999999999E-3</v>
      </c>
      <c r="M395" s="4">
        <v>0</v>
      </c>
      <c r="N395" s="354">
        <v>0.41314838709677415</v>
      </c>
      <c r="O395" s="354">
        <v>0.41056623999999997</v>
      </c>
      <c r="P395" s="233">
        <v>1</v>
      </c>
      <c r="Q395" s="188"/>
    </row>
    <row r="396" spans="1:17" ht="15" customHeight="1" x14ac:dyDescent="0.25">
      <c r="A396" s="189">
        <v>393</v>
      </c>
      <c r="B396" s="188" t="s">
        <v>485</v>
      </c>
      <c r="C396" s="188" t="s">
        <v>1428</v>
      </c>
      <c r="D396" s="188" t="s">
        <v>484</v>
      </c>
      <c r="E396" s="188" t="s">
        <v>1429</v>
      </c>
      <c r="F396" s="187" t="s">
        <v>1437</v>
      </c>
      <c r="G396" s="8">
        <v>462314404</v>
      </c>
      <c r="H396" s="8" t="s">
        <v>1438</v>
      </c>
      <c r="I396" s="232" t="s">
        <v>972</v>
      </c>
      <c r="J396" s="233" t="s">
        <v>918</v>
      </c>
      <c r="K396" s="4">
        <v>1.4311200000000004</v>
      </c>
      <c r="L396" s="4">
        <v>0.73456599099999997</v>
      </c>
      <c r="M396" s="4">
        <v>0</v>
      </c>
      <c r="N396" s="354">
        <v>0.48671949871429387</v>
      </c>
      <c r="O396" s="354">
        <v>0.4844610645086368</v>
      </c>
      <c r="P396" s="233">
        <v>1</v>
      </c>
      <c r="Q396" s="188"/>
    </row>
    <row r="397" spans="1:17" ht="15" customHeight="1" x14ac:dyDescent="0.25">
      <c r="A397" s="189">
        <v>394</v>
      </c>
      <c r="B397" s="188" t="s">
        <v>485</v>
      </c>
      <c r="C397" s="188" t="s">
        <v>1428</v>
      </c>
      <c r="D397" s="188" t="s">
        <v>484</v>
      </c>
      <c r="E397" s="188" t="s">
        <v>1429</v>
      </c>
      <c r="F397" s="187" t="s">
        <v>1437</v>
      </c>
      <c r="G397" s="8">
        <v>462314405</v>
      </c>
      <c r="H397" s="8" t="s">
        <v>1439</v>
      </c>
      <c r="I397" s="232" t="s">
        <v>972</v>
      </c>
      <c r="J397" s="233" t="s">
        <v>918</v>
      </c>
      <c r="K397" s="4">
        <v>0.60345999999999989</v>
      </c>
      <c r="L397" s="4">
        <v>0.32969523000000001</v>
      </c>
      <c r="M397" s="4">
        <v>0</v>
      </c>
      <c r="N397" s="354">
        <v>0.45365851920591249</v>
      </c>
      <c r="O397" s="354">
        <v>0.45125461669041855</v>
      </c>
      <c r="P397" s="233">
        <v>1</v>
      </c>
      <c r="Q397" s="188"/>
    </row>
    <row r="398" spans="1:17" ht="15" customHeight="1" x14ac:dyDescent="0.25">
      <c r="A398" s="189">
        <v>395</v>
      </c>
      <c r="B398" s="188" t="s">
        <v>485</v>
      </c>
      <c r="C398" s="188" t="s">
        <v>1428</v>
      </c>
      <c r="D398" s="188" t="s">
        <v>484</v>
      </c>
      <c r="E398" s="188" t="s">
        <v>1429</v>
      </c>
      <c r="F398" s="187" t="s">
        <v>1441</v>
      </c>
      <c r="G398" s="8">
        <v>462313301</v>
      </c>
      <c r="H398" s="8" t="s">
        <v>1442</v>
      </c>
      <c r="I398" s="232" t="s">
        <v>972</v>
      </c>
      <c r="J398" s="233" t="s">
        <v>918</v>
      </c>
      <c r="K398" s="4">
        <v>0.86703999999999981</v>
      </c>
      <c r="L398" s="4">
        <v>0.52641249899999998</v>
      </c>
      <c r="M398" s="4">
        <v>0</v>
      </c>
      <c r="N398" s="354">
        <v>0.39286249884665059</v>
      </c>
      <c r="O398" s="354">
        <v>0.39019109384157591</v>
      </c>
      <c r="P398" s="233">
        <v>1</v>
      </c>
      <c r="Q398" s="188"/>
    </row>
    <row r="399" spans="1:17" ht="15" customHeight="1" x14ac:dyDescent="0.25">
      <c r="A399" s="189">
        <v>396</v>
      </c>
      <c r="B399" s="188" t="s">
        <v>485</v>
      </c>
      <c r="C399" s="188" t="s">
        <v>1428</v>
      </c>
      <c r="D399" s="188" t="s">
        <v>484</v>
      </c>
      <c r="E399" s="188" t="s">
        <v>1429</v>
      </c>
      <c r="F399" s="187" t="s">
        <v>1441</v>
      </c>
      <c r="G399" s="8">
        <v>462313302</v>
      </c>
      <c r="H399" s="8" t="s">
        <v>1444</v>
      </c>
      <c r="I399" s="232" t="s">
        <v>972</v>
      </c>
      <c r="J399" s="233" t="s">
        <v>918</v>
      </c>
      <c r="K399" s="4">
        <v>0.4380799999999998</v>
      </c>
      <c r="L399" s="4">
        <v>0.27550256200000001</v>
      </c>
      <c r="M399" s="4">
        <v>0</v>
      </c>
      <c r="N399" s="354">
        <v>0.37111358199415601</v>
      </c>
      <c r="O399" s="354">
        <v>0.36834648175493034</v>
      </c>
      <c r="P399" s="233">
        <v>1</v>
      </c>
      <c r="Q399" s="188"/>
    </row>
    <row r="400" spans="1:17" ht="15" customHeight="1" x14ac:dyDescent="0.25">
      <c r="A400" s="189">
        <v>397</v>
      </c>
      <c r="B400" s="188" t="s">
        <v>485</v>
      </c>
      <c r="C400" s="188" t="s">
        <v>1428</v>
      </c>
      <c r="D400" s="188" t="s">
        <v>484</v>
      </c>
      <c r="E400" s="188" t="s">
        <v>1429</v>
      </c>
      <c r="F400" s="187" t="s">
        <v>1441</v>
      </c>
      <c r="G400" s="8">
        <v>462313303</v>
      </c>
      <c r="H400" s="8" t="s">
        <v>1443</v>
      </c>
      <c r="I400" s="232" t="s">
        <v>972</v>
      </c>
      <c r="J400" s="233" t="s">
        <v>918</v>
      </c>
      <c r="K400" s="4">
        <v>0.72510000000000008</v>
      </c>
      <c r="L400" s="4">
        <v>0.41559147099999999</v>
      </c>
      <c r="M400" s="4">
        <v>0</v>
      </c>
      <c r="N400" s="354">
        <v>0.4268494400772308</v>
      </c>
      <c r="O400" s="354">
        <v>0.42432757761357065</v>
      </c>
      <c r="P400" s="233">
        <v>1</v>
      </c>
      <c r="Q400" s="188"/>
    </row>
    <row r="401" spans="1:17" ht="15" customHeight="1" x14ac:dyDescent="0.25">
      <c r="A401" s="189">
        <v>398</v>
      </c>
      <c r="B401" s="188" t="s">
        <v>485</v>
      </c>
      <c r="C401" s="188" t="s">
        <v>1428</v>
      </c>
      <c r="D401" s="188" t="s">
        <v>484</v>
      </c>
      <c r="E401" s="188" t="s">
        <v>1429</v>
      </c>
      <c r="F401" s="187" t="s">
        <v>1445</v>
      </c>
      <c r="G401" s="8">
        <v>462314701</v>
      </c>
      <c r="H401" s="8" t="s">
        <v>1447</v>
      </c>
      <c r="I401" s="232" t="s">
        <v>972</v>
      </c>
      <c r="J401" s="233" t="s">
        <v>918</v>
      </c>
      <c r="K401" s="4">
        <v>0.66577999999999982</v>
      </c>
      <c r="L401" s="4">
        <v>0.29247156000000007</v>
      </c>
      <c r="M401" s="4">
        <v>0</v>
      </c>
      <c r="N401" s="354">
        <v>0.56070840217489237</v>
      </c>
      <c r="O401" s="354">
        <v>0.55877551914446189</v>
      </c>
      <c r="P401" s="233">
        <v>1</v>
      </c>
      <c r="Q401" s="188"/>
    </row>
    <row r="402" spans="1:17" ht="15" customHeight="1" x14ac:dyDescent="0.25">
      <c r="A402" s="189">
        <v>399</v>
      </c>
      <c r="B402" s="188" t="s">
        <v>485</v>
      </c>
      <c r="C402" s="188" t="s">
        <v>1428</v>
      </c>
      <c r="D402" s="188" t="s">
        <v>484</v>
      </c>
      <c r="E402" s="188" t="s">
        <v>1429</v>
      </c>
      <c r="F402" s="187" t="s">
        <v>1445</v>
      </c>
      <c r="G402" s="8">
        <v>462314702</v>
      </c>
      <c r="H402" s="8" t="s">
        <v>1446</v>
      </c>
      <c r="I402" s="232" t="s">
        <v>972</v>
      </c>
      <c r="J402" s="233" t="s">
        <v>918</v>
      </c>
      <c r="K402" s="4">
        <v>0.94690000000000074</v>
      </c>
      <c r="L402" s="4">
        <v>0.46755096500000004</v>
      </c>
      <c r="M402" s="4">
        <v>0</v>
      </c>
      <c r="N402" s="354">
        <v>0.50622983947618572</v>
      </c>
      <c r="O402" s="354">
        <v>0.50405725076988095</v>
      </c>
      <c r="P402" s="233">
        <v>1</v>
      </c>
      <c r="Q402" s="188"/>
    </row>
    <row r="403" spans="1:17" ht="15" customHeight="1" x14ac:dyDescent="0.25">
      <c r="A403" s="189">
        <v>400</v>
      </c>
      <c r="B403" s="188" t="s">
        <v>485</v>
      </c>
      <c r="C403" s="188" t="s">
        <v>1428</v>
      </c>
      <c r="D403" s="188" t="s">
        <v>484</v>
      </c>
      <c r="E403" s="188" t="s">
        <v>1429</v>
      </c>
      <c r="F403" s="187" t="s">
        <v>1445</v>
      </c>
      <c r="G403" s="8">
        <v>462314703</v>
      </c>
      <c r="H403" s="8" t="s">
        <v>1445</v>
      </c>
      <c r="I403" s="232" t="s">
        <v>972</v>
      </c>
      <c r="J403" s="233" t="s">
        <v>918</v>
      </c>
      <c r="K403" s="4">
        <v>0.58550000000000013</v>
      </c>
      <c r="L403" s="4">
        <v>0.32433450899999999</v>
      </c>
      <c r="M403" s="4">
        <v>0</v>
      </c>
      <c r="N403" s="354">
        <v>0.4460554927412469</v>
      </c>
      <c r="O403" s="354">
        <v>0.4436181369093084</v>
      </c>
      <c r="P403" s="233">
        <v>1</v>
      </c>
      <c r="Q403" s="188"/>
    </row>
    <row r="404" spans="1:17" ht="15" customHeight="1" x14ac:dyDescent="0.25">
      <c r="A404" s="189">
        <v>401</v>
      </c>
      <c r="B404" s="188" t="s">
        <v>485</v>
      </c>
      <c r="C404" s="188" t="s">
        <v>1428</v>
      </c>
      <c r="D404" s="188" t="s">
        <v>484</v>
      </c>
      <c r="E404" s="188" t="s">
        <v>1429</v>
      </c>
      <c r="F404" s="187" t="s">
        <v>1448</v>
      </c>
      <c r="G404" s="8">
        <v>462311601</v>
      </c>
      <c r="H404" s="8" t="s">
        <v>1448</v>
      </c>
      <c r="I404" s="232" t="s">
        <v>972</v>
      </c>
      <c r="J404" s="233" t="s">
        <v>918</v>
      </c>
      <c r="K404" s="4">
        <v>0.5872799999999998</v>
      </c>
      <c r="L404" s="4">
        <v>0.34616247200000005</v>
      </c>
      <c r="M404" s="4">
        <v>0</v>
      </c>
      <c r="N404" s="354">
        <v>0.41056655768968775</v>
      </c>
      <c r="O404" s="354">
        <v>0.4079730505435224</v>
      </c>
      <c r="P404" s="233">
        <v>1</v>
      </c>
      <c r="Q404" s="188"/>
    </row>
    <row r="405" spans="1:17" ht="15" customHeight="1" x14ac:dyDescent="0.25">
      <c r="A405" s="189">
        <v>402</v>
      </c>
      <c r="B405" s="188" t="s">
        <v>485</v>
      </c>
      <c r="C405" s="188" t="s">
        <v>1428</v>
      </c>
      <c r="D405" s="188" t="s">
        <v>484</v>
      </c>
      <c r="E405" s="188" t="s">
        <v>1429</v>
      </c>
      <c r="F405" s="187" t="s">
        <v>1448</v>
      </c>
      <c r="G405" s="8">
        <v>462311602</v>
      </c>
      <c r="H405" s="8" t="s">
        <v>1870</v>
      </c>
      <c r="I405" s="232" t="s">
        <v>972</v>
      </c>
      <c r="J405" s="233" t="s">
        <v>918</v>
      </c>
      <c r="K405" s="4">
        <v>0.43650000000000011</v>
      </c>
      <c r="L405" s="4">
        <v>0.39759695100000003</v>
      </c>
      <c r="M405" s="4">
        <v>0</v>
      </c>
      <c r="N405" s="354">
        <v>8.912496907216505E-2</v>
      </c>
      <c r="O405" s="354">
        <v>8.5117118936082647E-2</v>
      </c>
      <c r="P405" s="233">
        <v>1</v>
      </c>
      <c r="Q405" s="188"/>
    </row>
    <row r="406" spans="1:17" ht="15" customHeight="1" x14ac:dyDescent="0.25">
      <c r="A406" s="189">
        <v>403</v>
      </c>
      <c r="B406" s="188" t="s">
        <v>485</v>
      </c>
      <c r="C406" s="188" t="s">
        <v>1428</v>
      </c>
      <c r="D406" s="188" t="s">
        <v>484</v>
      </c>
      <c r="E406" s="188" t="s">
        <v>1429</v>
      </c>
      <c r="F406" s="187" t="s">
        <v>1448</v>
      </c>
      <c r="G406" s="8">
        <v>462311603</v>
      </c>
      <c r="H406" s="8" t="s">
        <v>1449</v>
      </c>
      <c r="I406" s="232" t="s">
        <v>972</v>
      </c>
      <c r="J406" s="233" t="s">
        <v>918</v>
      </c>
      <c r="K406" s="4">
        <v>0.35456000000000004</v>
      </c>
      <c r="L406" s="4">
        <v>0.20709089999999999</v>
      </c>
      <c r="M406" s="4">
        <v>0</v>
      </c>
      <c r="N406" s="354">
        <v>0.41592142373646213</v>
      </c>
      <c r="O406" s="354">
        <v>0.41335147800090255</v>
      </c>
      <c r="P406" s="233">
        <v>1</v>
      </c>
      <c r="Q406" s="188"/>
    </row>
    <row r="407" spans="1:17" ht="15" customHeight="1" x14ac:dyDescent="0.25">
      <c r="A407" s="189">
        <v>404</v>
      </c>
      <c r="B407" s="188" t="s">
        <v>485</v>
      </c>
      <c r="C407" s="188" t="s">
        <v>1428</v>
      </c>
      <c r="D407" s="188" t="s">
        <v>484</v>
      </c>
      <c r="E407" s="188" t="s">
        <v>1450</v>
      </c>
      <c r="F407" s="187" t="s">
        <v>1462</v>
      </c>
      <c r="G407" s="8">
        <v>462322501</v>
      </c>
      <c r="H407" s="8" t="s">
        <v>1464</v>
      </c>
      <c r="I407" s="232" t="s">
        <v>972</v>
      </c>
      <c r="J407" s="233" t="s">
        <v>918</v>
      </c>
      <c r="K407" s="4">
        <v>0.66472000000000009</v>
      </c>
      <c r="L407" s="4">
        <v>0.31395748600000001</v>
      </c>
      <c r="M407" s="4">
        <v>0</v>
      </c>
      <c r="N407" s="354">
        <v>0.52768461006137923</v>
      </c>
      <c r="O407" s="354">
        <v>0.52560642234564936</v>
      </c>
      <c r="P407" s="233">
        <v>1</v>
      </c>
      <c r="Q407" s="188"/>
    </row>
    <row r="408" spans="1:17" ht="15" customHeight="1" x14ac:dyDescent="0.25">
      <c r="A408" s="189">
        <v>405</v>
      </c>
      <c r="B408" s="188" t="s">
        <v>485</v>
      </c>
      <c r="C408" s="188" t="s">
        <v>1428</v>
      </c>
      <c r="D408" s="188" t="s">
        <v>484</v>
      </c>
      <c r="E408" s="188" t="s">
        <v>1450</v>
      </c>
      <c r="F408" s="187" t="s">
        <v>1462</v>
      </c>
      <c r="G408" s="8">
        <v>462322503</v>
      </c>
      <c r="H408" s="8" t="s">
        <v>1462</v>
      </c>
      <c r="I408" s="232" t="s">
        <v>972</v>
      </c>
      <c r="J408" s="233" t="s">
        <v>918</v>
      </c>
      <c r="K408" s="4">
        <v>0.36394000000000049</v>
      </c>
      <c r="L408" s="4">
        <v>0.28769790200000001</v>
      </c>
      <c r="M408" s="4">
        <v>0</v>
      </c>
      <c r="N408" s="354">
        <v>0.20949084464472267</v>
      </c>
      <c r="O408" s="354">
        <v>0.20601260436115953</v>
      </c>
      <c r="P408" s="233">
        <v>1</v>
      </c>
      <c r="Q408" s="188"/>
    </row>
    <row r="409" spans="1:17" ht="15" customHeight="1" x14ac:dyDescent="0.25">
      <c r="A409" s="189">
        <v>406</v>
      </c>
      <c r="B409" s="188" t="s">
        <v>485</v>
      </c>
      <c r="C409" s="188" t="s">
        <v>1428</v>
      </c>
      <c r="D409" s="188" t="s">
        <v>484</v>
      </c>
      <c r="E409" s="188" t="s">
        <v>1450</v>
      </c>
      <c r="F409" s="187" t="s">
        <v>1462</v>
      </c>
      <c r="G409" s="8">
        <v>462322502</v>
      </c>
      <c r="H409" s="8" t="s">
        <v>1463</v>
      </c>
      <c r="I409" s="232" t="s">
        <v>972</v>
      </c>
      <c r="J409" s="233" t="s">
        <v>918</v>
      </c>
      <c r="K409" s="4">
        <v>0.35670000000000029</v>
      </c>
      <c r="L409" s="4">
        <v>0.229267787</v>
      </c>
      <c r="M409" s="4">
        <v>0</v>
      </c>
      <c r="N409" s="354">
        <v>0.35725319035604197</v>
      </c>
      <c r="O409" s="354">
        <v>0.35442510439360864</v>
      </c>
      <c r="P409" s="233">
        <v>1</v>
      </c>
      <c r="Q409" s="188"/>
    </row>
    <row r="410" spans="1:17" ht="15" customHeight="1" x14ac:dyDescent="0.25">
      <c r="A410" s="189">
        <v>407</v>
      </c>
      <c r="B410" s="188" t="s">
        <v>485</v>
      </c>
      <c r="C410" s="188" t="s">
        <v>1428</v>
      </c>
      <c r="D410" s="188" t="s">
        <v>483</v>
      </c>
      <c r="E410" s="188" t="s">
        <v>1490</v>
      </c>
      <c r="F410" s="187" t="s">
        <v>1212</v>
      </c>
      <c r="G410" s="8">
        <v>462221103</v>
      </c>
      <c r="H410" s="8" t="s">
        <v>1491</v>
      </c>
      <c r="I410" s="232" t="s">
        <v>972</v>
      </c>
      <c r="J410" s="233" t="s">
        <v>918</v>
      </c>
      <c r="K410" s="4">
        <v>6.5080000000000027E-2</v>
      </c>
      <c r="L410" s="4">
        <v>4.1862436000000003E-2</v>
      </c>
      <c r="M410" s="4">
        <v>0</v>
      </c>
      <c r="N410" s="354">
        <v>0.35675421020282749</v>
      </c>
      <c r="O410" s="354">
        <v>0.35321635835894305</v>
      </c>
      <c r="P410" s="233">
        <v>1</v>
      </c>
      <c r="Q410" s="188"/>
    </row>
    <row r="411" spans="1:17" ht="15" customHeight="1" x14ac:dyDescent="0.25">
      <c r="A411" s="189">
        <v>408</v>
      </c>
      <c r="B411" s="188" t="s">
        <v>485</v>
      </c>
      <c r="C411" s="188" t="s">
        <v>1428</v>
      </c>
      <c r="D411" s="188" t="s">
        <v>483</v>
      </c>
      <c r="E411" s="188" t="s">
        <v>1490</v>
      </c>
      <c r="F411" s="187" t="s">
        <v>1212</v>
      </c>
      <c r="G411" s="8">
        <v>462221101</v>
      </c>
      <c r="H411" s="8" t="s">
        <v>1212</v>
      </c>
      <c r="I411" s="232" t="s">
        <v>972</v>
      </c>
      <c r="J411" s="233" t="s">
        <v>918</v>
      </c>
      <c r="K411" s="4">
        <v>0.24215999999999979</v>
      </c>
      <c r="L411" s="4">
        <v>0.21283953700000002</v>
      </c>
      <c r="M411" s="4">
        <v>0</v>
      </c>
      <c r="N411" s="354">
        <v>0.12107888586058724</v>
      </c>
      <c r="O411" s="354">
        <v>0.11624481973282041</v>
      </c>
      <c r="P411" s="233">
        <v>1</v>
      </c>
      <c r="Q411" s="188"/>
    </row>
    <row r="412" spans="1:17" ht="15" customHeight="1" x14ac:dyDescent="0.25">
      <c r="A412" s="189">
        <v>409</v>
      </c>
      <c r="B412" s="188" t="s">
        <v>485</v>
      </c>
      <c r="C412" s="188" t="s">
        <v>1428</v>
      </c>
      <c r="D412" s="188" t="s">
        <v>483</v>
      </c>
      <c r="E412" s="188" t="s">
        <v>1486</v>
      </c>
      <c r="F412" s="187" t="s">
        <v>2010</v>
      </c>
      <c r="G412" s="8">
        <v>462233202</v>
      </c>
      <c r="H412" s="8" t="s">
        <v>1877</v>
      </c>
      <c r="I412" s="232" t="s">
        <v>975</v>
      </c>
      <c r="J412" s="233" t="s">
        <v>918</v>
      </c>
      <c r="K412" s="4">
        <v>2.0127899999999985</v>
      </c>
      <c r="L412" s="4">
        <v>1.9254620119999999</v>
      </c>
      <c r="M412" s="4">
        <v>0</v>
      </c>
      <c r="N412" s="354">
        <v>4.3386537095275068E-2</v>
      </c>
      <c r="O412" s="354">
        <v>3.8125163049299027E-2</v>
      </c>
      <c r="P412" s="233">
        <v>1</v>
      </c>
      <c r="Q412" s="188"/>
    </row>
    <row r="413" spans="1:17" ht="15" customHeight="1" x14ac:dyDescent="0.25">
      <c r="A413" s="189">
        <v>410</v>
      </c>
      <c r="B413" s="188" t="s">
        <v>485</v>
      </c>
      <c r="C413" s="188" t="s">
        <v>1428</v>
      </c>
      <c r="D413" s="188" t="s">
        <v>483</v>
      </c>
      <c r="E413" s="188" t="s">
        <v>1490</v>
      </c>
      <c r="F413" s="187" t="s">
        <v>2011</v>
      </c>
      <c r="G413" s="8">
        <v>462222205</v>
      </c>
      <c r="H413" s="8" t="s">
        <v>2012</v>
      </c>
      <c r="I413" s="232" t="s">
        <v>975</v>
      </c>
      <c r="J413" s="233" t="s">
        <v>918</v>
      </c>
      <c r="K413" s="4">
        <v>0.24797999999999998</v>
      </c>
      <c r="L413" s="4">
        <v>0.21756413900000002</v>
      </c>
      <c r="M413" s="4">
        <v>0</v>
      </c>
      <c r="N413" s="354">
        <v>0.12265449229776582</v>
      </c>
      <c r="O413" s="354">
        <v>0.11782909200540348</v>
      </c>
      <c r="P413" s="233">
        <v>1</v>
      </c>
      <c r="Q413" s="188"/>
    </row>
    <row r="414" spans="1:17" ht="15" customHeight="1" x14ac:dyDescent="0.25">
      <c r="A414" s="189">
        <v>411</v>
      </c>
      <c r="B414" s="188" t="s">
        <v>485</v>
      </c>
      <c r="C414" s="188" t="s">
        <v>1428</v>
      </c>
      <c r="D414" s="188" t="s">
        <v>483</v>
      </c>
      <c r="E414" s="188" t="s">
        <v>1490</v>
      </c>
      <c r="F414" s="187" t="s">
        <v>2011</v>
      </c>
      <c r="G414" s="8">
        <v>462222203</v>
      </c>
      <c r="H414" s="8" t="s">
        <v>1882</v>
      </c>
      <c r="I414" s="232" t="s">
        <v>972</v>
      </c>
      <c r="J414" s="233" t="s">
        <v>918</v>
      </c>
      <c r="K414" s="4">
        <v>0.47496999999999984</v>
      </c>
      <c r="L414" s="4">
        <v>0.42937258399999989</v>
      </c>
      <c r="M414" s="4">
        <v>0</v>
      </c>
      <c r="N414" s="354">
        <v>9.6000623197254442E-2</v>
      </c>
      <c r="O414" s="354">
        <v>9.1028626624839237E-2</v>
      </c>
      <c r="P414" s="233">
        <v>1</v>
      </c>
      <c r="Q414" s="188"/>
    </row>
    <row r="415" spans="1:17" ht="15" customHeight="1" x14ac:dyDescent="0.25">
      <c r="A415" s="189">
        <v>412</v>
      </c>
      <c r="B415" s="188" t="s">
        <v>485</v>
      </c>
      <c r="C415" s="188" t="s">
        <v>1428</v>
      </c>
      <c r="D415" s="188" t="s">
        <v>483</v>
      </c>
      <c r="E415" s="188" t="s">
        <v>1490</v>
      </c>
      <c r="F415" s="187" t="s">
        <v>2011</v>
      </c>
      <c r="G415" s="8">
        <v>462222202</v>
      </c>
      <c r="H415" s="8" t="s">
        <v>2013</v>
      </c>
      <c r="I415" s="232" t="s">
        <v>972</v>
      </c>
      <c r="J415" s="233" t="s">
        <v>918</v>
      </c>
      <c r="K415" s="4">
        <v>0.25687999999999994</v>
      </c>
      <c r="L415" s="4">
        <v>0.224221004</v>
      </c>
      <c r="M415" s="4">
        <v>0</v>
      </c>
      <c r="N415" s="354">
        <v>0.12713716910619721</v>
      </c>
      <c r="O415" s="354">
        <v>0.12233642353628127</v>
      </c>
      <c r="P415" s="233">
        <v>1</v>
      </c>
      <c r="Q415" s="188"/>
    </row>
    <row r="416" spans="1:17" ht="15" customHeight="1" x14ac:dyDescent="0.25">
      <c r="A416" s="189">
        <v>413</v>
      </c>
      <c r="B416" s="188" t="s">
        <v>485</v>
      </c>
      <c r="C416" s="188" t="s">
        <v>1428</v>
      </c>
      <c r="D416" s="188" t="s">
        <v>483</v>
      </c>
      <c r="E416" s="188" t="s">
        <v>1490</v>
      </c>
      <c r="F416" s="187" t="s">
        <v>1492</v>
      </c>
      <c r="G416" s="8">
        <v>462223302</v>
      </c>
      <c r="H416" s="8" t="s">
        <v>1492</v>
      </c>
      <c r="I416" s="232" t="s">
        <v>972</v>
      </c>
      <c r="J416" s="233" t="s">
        <v>918</v>
      </c>
      <c r="K416" s="4">
        <v>1.5262799999999999</v>
      </c>
      <c r="L416" s="4">
        <v>1.0597525940000001</v>
      </c>
      <c r="M416" s="4">
        <v>0</v>
      </c>
      <c r="N416" s="354">
        <v>0.30566305396126514</v>
      </c>
      <c r="O416" s="354">
        <v>0.30184420075805207</v>
      </c>
      <c r="P416" s="233">
        <v>1</v>
      </c>
      <c r="Q416" s="188"/>
    </row>
    <row r="417" spans="1:17" ht="15" customHeight="1" x14ac:dyDescent="0.25">
      <c r="A417" s="189">
        <v>414</v>
      </c>
      <c r="B417" s="188" t="s">
        <v>485</v>
      </c>
      <c r="C417" s="188" t="s">
        <v>1428</v>
      </c>
      <c r="D417" s="188" t="s">
        <v>483</v>
      </c>
      <c r="E417" s="188" t="s">
        <v>1490</v>
      </c>
      <c r="F417" s="187" t="s">
        <v>1492</v>
      </c>
      <c r="G417" s="8">
        <v>462223303</v>
      </c>
      <c r="H417" s="8" t="s">
        <v>1493</v>
      </c>
      <c r="I417" s="232" t="s">
        <v>972</v>
      </c>
      <c r="J417" s="233" t="s">
        <v>918</v>
      </c>
      <c r="K417" s="4">
        <v>0.54743500000000012</v>
      </c>
      <c r="L417" s="4">
        <v>0.436550559</v>
      </c>
      <c r="M417" s="4">
        <v>0</v>
      </c>
      <c r="N417" s="354">
        <v>0.20255270671403924</v>
      </c>
      <c r="O417" s="354">
        <v>0.19816674660096645</v>
      </c>
      <c r="P417" s="233">
        <v>1</v>
      </c>
      <c r="Q417" s="188"/>
    </row>
    <row r="418" spans="1:17" ht="15" customHeight="1" x14ac:dyDescent="0.25">
      <c r="A418" s="189">
        <v>415</v>
      </c>
      <c r="B418" s="188" t="s">
        <v>485</v>
      </c>
      <c r="C418" s="188" t="s">
        <v>1428</v>
      </c>
      <c r="D418" s="188" t="s">
        <v>483</v>
      </c>
      <c r="E418" s="188" t="s">
        <v>1490</v>
      </c>
      <c r="F418" s="187" t="s">
        <v>1492</v>
      </c>
      <c r="G418" s="8">
        <v>462223301</v>
      </c>
      <c r="H418" s="8" t="s">
        <v>1494</v>
      </c>
      <c r="I418" s="232" t="s">
        <v>972</v>
      </c>
      <c r="J418" s="233" t="s">
        <v>918</v>
      </c>
      <c r="K418" s="4">
        <v>1.7053800000000001</v>
      </c>
      <c r="L418" s="4">
        <v>1.289033885</v>
      </c>
      <c r="M418" s="4">
        <v>0</v>
      </c>
      <c r="N418" s="354">
        <v>0.24413685806096008</v>
      </c>
      <c r="O418" s="354">
        <v>0.23997961078029528</v>
      </c>
      <c r="P418" s="233">
        <v>1</v>
      </c>
      <c r="Q418" s="188"/>
    </row>
    <row r="419" spans="1:17" ht="15" customHeight="1" x14ac:dyDescent="0.25">
      <c r="A419" s="189">
        <v>416</v>
      </c>
      <c r="B419" s="188" t="s">
        <v>485</v>
      </c>
      <c r="C419" s="188" t="s">
        <v>1428</v>
      </c>
      <c r="D419" s="188" t="s">
        <v>483</v>
      </c>
      <c r="E419" s="188" t="s">
        <v>1505</v>
      </c>
      <c r="F419" s="187" t="s">
        <v>1506</v>
      </c>
      <c r="G419" s="8">
        <v>462211102</v>
      </c>
      <c r="H419" s="8" t="s">
        <v>1508</v>
      </c>
      <c r="I419" s="232" t="s">
        <v>975</v>
      </c>
      <c r="J419" s="233" t="s">
        <v>918</v>
      </c>
      <c r="K419" s="4">
        <v>1.3991599999999984</v>
      </c>
      <c r="L419" s="4">
        <v>1.1329694959999999</v>
      </c>
      <c r="M419" s="4">
        <v>0</v>
      </c>
      <c r="N419" s="354">
        <v>0.19025022442036565</v>
      </c>
      <c r="O419" s="354">
        <v>0.18579660065467762</v>
      </c>
      <c r="P419" s="233">
        <v>1</v>
      </c>
      <c r="Q419" s="188"/>
    </row>
    <row r="420" spans="1:17" ht="15" customHeight="1" x14ac:dyDescent="0.25">
      <c r="A420" s="189">
        <v>417</v>
      </c>
      <c r="B420" s="188" t="s">
        <v>485</v>
      </c>
      <c r="C420" s="188" t="s">
        <v>1428</v>
      </c>
      <c r="D420" s="188" t="s">
        <v>483</v>
      </c>
      <c r="E420" s="188" t="s">
        <v>1505</v>
      </c>
      <c r="F420" s="187" t="s">
        <v>1506</v>
      </c>
      <c r="G420" s="8">
        <v>462211103</v>
      </c>
      <c r="H420" s="8" t="s">
        <v>1507</v>
      </c>
      <c r="I420" s="232" t="s">
        <v>975</v>
      </c>
      <c r="J420" s="233" t="s">
        <v>918</v>
      </c>
      <c r="K420" s="4">
        <v>2.6035799999999982</v>
      </c>
      <c r="L420" s="4">
        <v>2.0512723540000004</v>
      </c>
      <c r="M420" s="4">
        <v>0</v>
      </c>
      <c r="N420" s="354">
        <v>0.2121339255947573</v>
      </c>
      <c r="O420" s="354">
        <v>0.2078006621855284</v>
      </c>
      <c r="P420" s="233">
        <v>1</v>
      </c>
      <c r="Q420" s="188"/>
    </row>
    <row r="421" spans="1:17" ht="15" customHeight="1" x14ac:dyDescent="0.25">
      <c r="A421" s="189">
        <v>418</v>
      </c>
      <c r="B421" s="188" t="s">
        <v>485</v>
      </c>
      <c r="C421" s="188" t="s">
        <v>1428</v>
      </c>
      <c r="D421" s="188" t="s">
        <v>483</v>
      </c>
      <c r="E421" s="188" t="s">
        <v>1505</v>
      </c>
      <c r="F421" s="187" t="s">
        <v>1506</v>
      </c>
      <c r="G421" s="8">
        <v>462211101</v>
      </c>
      <c r="H421" s="8" t="s">
        <v>1509</v>
      </c>
      <c r="I421" s="232" t="s">
        <v>1125</v>
      </c>
      <c r="J421" s="233" t="s">
        <v>918</v>
      </c>
      <c r="K421" s="4">
        <v>3.1661400000000004</v>
      </c>
      <c r="L421" s="4">
        <v>2.5590038479999997</v>
      </c>
      <c r="M421" s="4">
        <v>0</v>
      </c>
      <c r="N421" s="354">
        <v>0.19175909846058625</v>
      </c>
      <c r="O421" s="354">
        <v>0.18731377350211942</v>
      </c>
      <c r="P421" s="233">
        <v>1</v>
      </c>
      <c r="Q421" s="188"/>
    </row>
    <row r="422" spans="1:17" ht="15" customHeight="1" x14ac:dyDescent="0.25">
      <c r="A422" s="189">
        <v>419</v>
      </c>
      <c r="B422" s="188" t="s">
        <v>485</v>
      </c>
      <c r="C422" s="188" t="s">
        <v>1428</v>
      </c>
      <c r="D422" s="188" t="s">
        <v>483</v>
      </c>
      <c r="E422" s="188" t="s">
        <v>1505</v>
      </c>
      <c r="F422" s="187" t="s">
        <v>1510</v>
      </c>
      <c r="G422" s="8">
        <v>462212202</v>
      </c>
      <c r="H422" s="8" t="s">
        <v>1511</v>
      </c>
      <c r="I422" s="232" t="s">
        <v>972</v>
      </c>
      <c r="J422" s="233" t="s">
        <v>918</v>
      </c>
      <c r="K422" s="4">
        <v>3.2188219999999985</v>
      </c>
      <c r="L422" s="4">
        <v>2.8022859840000001</v>
      </c>
      <c r="M422" s="4">
        <v>0</v>
      </c>
      <c r="N422" s="354">
        <v>0.12940635300740411</v>
      </c>
      <c r="O422" s="354">
        <v>0.1246180879489448</v>
      </c>
      <c r="P422" s="233">
        <v>1</v>
      </c>
      <c r="Q422" s="188"/>
    </row>
    <row r="423" spans="1:17" ht="15" customHeight="1" x14ac:dyDescent="0.25">
      <c r="A423" s="189">
        <v>420</v>
      </c>
      <c r="B423" s="188" t="s">
        <v>485</v>
      </c>
      <c r="C423" s="188" t="s">
        <v>1428</v>
      </c>
      <c r="D423" s="188" t="s">
        <v>483</v>
      </c>
      <c r="E423" s="188" t="s">
        <v>1490</v>
      </c>
      <c r="F423" s="187" t="s">
        <v>1495</v>
      </c>
      <c r="G423" s="8">
        <v>462221402</v>
      </c>
      <c r="H423" s="8" t="s">
        <v>1496</v>
      </c>
      <c r="I423" s="232" t="s">
        <v>972</v>
      </c>
      <c r="J423" s="233" t="s">
        <v>918</v>
      </c>
      <c r="K423" s="4">
        <v>0.55562000000000045</v>
      </c>
      <c r="L423" s="4">
        <v>0.36679504499999999</v>
      </c>
      <c r="M423" s="4">
        <v>0</v>
      </c>
      <c r="N423" s="354">
        <v>0.33984549692235755</v>
      </c>
      <c r="O423" s="354">
        <v>0.33621464715543048</v>
      </c>
      <c r="P423" s="233">
        <v>1</v>
      </c>
      <c r="Q423" s="188"/>
    </row>
    <row r="424" spans="1:17" ht="15" customHeight="1" x14ac:dyDescent="0.25">
      <c r="A424" s="189">
        <v>421</v>
      </c>
      <c r="B424" s="188" t="s">
        <v>485</v>
      </c>
      <c r="C424" s="188" t="s">
        <v>1428</v>
      </c>
      <c r="D424" s="188" t="s">
        <v>483</v>
      </c>
      <c r="E424" s="188" t="s">
        <v>1490</v>
      </c>
      <c r="F424" s="187" t="s">
        <v>1497</v>
      </c>
      <c r="G424" s="8">
        <v>462221502</v>
      </c>
      <c r="H424" s="8" t="s">
        <v>1160</v>
      </c>
      <c r="I424" s="232" t="s">
        <v>972</v>
      </c>
      <c r="J424" s="233" t="s">
        <v>918</v>
      </c>
      <c r="K424" s="4">
        <v>0.41500000000000004</v>
      </c>
      <c r="L424" s="4">
        <v>0.301292275</v>
      </c>
      <c r="M424" s="4">
        <v>0</v>
      </c>
      <c r="N424" s="354">
        <v>0.27399451807228925</v>
      </c>
      <c r="O424" s="354">
        <v>0.27000148792168677</v>
      </c>
      <c r="P424" s="233">
        <v>1</v>
      </c>
      <c r="Q424" s="188"/>
    </row>
    <row r="425" spans="1:17" ht="15" customHeight="1" x14ac:dyDescent="0.25">
      <c r="A425" s="189">
        <v>422</v>
      </c>
      <c r="B425" s="188" t="s">
        <v>485</v>
      </c>
      <c r="C425" s="188" t="s">
        <v>1428</v>
      </c>
      <c r="D425" s="188" t="s">
        <v>483</v>
      </c>
      <c r="E425" s="188" t="s">
        <v>1490</v>
      </c>
      <c r="F425" s="187" t="s">
        <v>1497</v>
      </c>
      <c r="G425" s="8">
        <v>462221503</v>
      </c>
      <c r="H425" s="8" t="s">
        <v>1498</v>
      </c>
      <c r="I425" s="232" t="s">
        <v>972</v>
      </c>
      <c r="J425" s="233" t="s">
        <v>918</v>
      </c>
      <c r="K425" s="4">
        <v>1.9319999999999999</v>
      </c>
      <c r="L425" s="4">
        <v>1.4152112800000001</v>
      </c>
      <c r="M425" s="4">
        <v>0</v>
      </c>
      <c r="N425" s="354">
        <v>0.26748898550724631</v>
      </c>
      <c r="O425" s="354">
        <v>0.26346017492753615</v>
      </c>
      <c r="P425" s="233">
        <v>1</v>
      </c>
      <c r="Q425" s="188"/>
    </row>
    <row r="426" spans="1:17" ht="15" customHeight="1" x14ac:dyDescent="0.25">
      <c r="A426" s="189">
        <v>423</v>
      </c>
      <c r="B426" s="188" t="s">
        <v>485</v>
      </c>
      <c r="C426" s="188" t="s">
        <v>1428</v>
      </c>
      <c r="D426" s="188" t="s">
        <v>483</v>
      </c>
      <c r="E426" s="188" t="s">
        <v>1490</v>
      </c>
      <c r="F426" s="187" t="s">
        <v>1497</v>
      </c>
      <c r="G426" s="8">
        <v>462221505</v>
      </c>
      <c r="H426" s="8" t="s">
        <v>1881</v>
      </c>
      <c r="I426" s="232" t="s">
        <v>972</v>
      </c>
      <c r="J426" s="233" t="s">
        <v>918</v>
      </c>
      <c r="K426" s="4">
        <v>0.14799999999999999</v>
      </c>
      <c r="L426" s="4">
        <v>0.11811980400000001</v>
      </c>
      <c r="M426" s="4">
        <v>0</v>
      </c>
      <c r="N426" s="354">
        <v>0.20189321621621614</v>
      </c>
      <c r="O426" s="354">
        <v>0.19750362890540529</v>
      </c>
      <c r="P426" s="233">
        <v>1</v>
      </c>
      <c r="Q426" s="188"/>
    </row>
    <row r="427" spans="1:17" ht="15" customHeight="1" x14ac:dyDescent="0.25">
      <c r="A427" s="189">
        <v>424</v>
      </c>
      <c r="B427" s="188" t="s">
        <v>485</v>
      </c>
      <c r="C427" s="188" t="s">
        <v>1428</v>
      </c>
      <c r="D427" s="188" t="s">
        <v>483</v>
      </c>
      <c r="E427" s="188" t="s">
        <v>1490</v>
      </c>
      <c r="F427" s="187" t="s">
        <v>1497</v>
      </c>
      <c r="G427" s="8">
        <v>462221504</v>
      </c>
      <c r="H427" s="8" t="s">
        <v>1499</v>
      </c>
      <c r="I427" s="232" t="s">
        <v>972</v>
      </c>
      <c r="J427" s="233" t="s">
        <v>918</v>
      </c>
      <c r="K427" s="4">
        <v>0.63230900000000001</v>
      </c>
      <c r="L427" s="4">
        <v>0.52873325500000001</v>
      </c>
      <c r="M427" s="4">
        <v>0</v>
      </c>
      <c r="N427" s="354">
        <v>0.16380558397871925</v>
      </c>
      <c r="O427" s="354">
        <v>0.15920651469060221</v>
      </c>
      <c r="P427" s="233">
        <v>1</v>
      </c>
      <c r="Q427" s="188"/>
    </row>
    <row r="428" spans="1:17" ht="15" customHeight="1" x14ac:dyDescent="0.25">
      <c r="A428" s="189">
        <v>425</v>
      </c>
      <c r="B428" s="188" t="s">
        <v>485</v>
      </c>
      <c r="C428" s="188" t="s">
        <v>1428</v>
      </c>
      <c r="D428" s="188" t="s">
        <v>483</v>
      </c>
      <c r="E428" s="188" t="s">
        <v>1486</v>
      </c>
      <c r="F428" s="187" t="s">
        <v>1887</v>
      </c>
      <c r="G428" s="8">
        <v>462233301</v>
      </c>
      <c r="H428" s="8" t="s">
        <v>1887</v>
      </c>
      <c r="I428" s="232" t="s">
        <v>972</v>
      </c>
      <c r="J428" s="233" t="s">
        <v>918</v>
      </c>
      <c r="K428" s="4">
        <v>2.0635300000000001</v>
      </c>
      <c r="L428" s="4">
        <v>1.8481274810000001</v>
      </c>
      <c r="M428" s="4">
        <v>0</v>
      </c>
      <c r="N428" s="354">
        <v>0.10438545550585643</v>
      </c>
      <c r="O428" s="354">
        <v>9.9459575511138598E-2</v>
      </c>
      <c r="P428" s="233">
        <v>1</v>
      </c>
      <c r="Q428" s="188"/>
    </row>
    <row r="429" spans="1:17" ht="15" customHeight="1" x14ac:dyDescent="0.25">
      <c r="A429" s="189">
        <v>426</v>
      </c>
      <c r="B429" s="188" t="s">
        <v>485</v>
      </c>
      <c r="C429" s="188" t="s">
        <v>1428</v>
      </c>
      <c r="D429" s="188" t="s">
        <v>483</v>
      </c>
      <c r="E429" s="188" t="s">
        <v>1486</v>
      </c>
      <c r="F429" s="187" t="s">
        <v>1487</v>
      </c>
      <c r="G429" s="8">
        <v>462231101</v>
      </c>
      <c r="H429" s="8" t="s">
        <v>2014</v>
      </c>
      <c r="I429" s="232" t="s">
        <v>975</v>
      </c>
      <c r="J429" s="233" t="s">
        <v>918</v>
      </c>
      <c r="K429" s="4">
        <v>2.8938800000000007</v>
      </c>
      <c r="L429" s="4">
        <v>2.6938939450000001</v>
      </c>
      <c r="M429" s="4">
        <v>0</v>
      </c>
      <c r="N429" s="354">
        <v>6.910654726526344E-2</v>
      </c>
      <c r="O429" s="354">
        <v>6.398663327522236E-2</v>
      </c>
      <c r="P429" s="233">
        <v>1</v>
      </c>
      <c r="Q429" s="188"/>
    </row>
    <row r="430" spans="1:17" ht="15" customHeight="1" x14ac:dyDescent="0.25">
      <c r="A430" s="189">
        <v>427</v>
      </c>
      <c r="B430" s="188" t="s">
        <v>485</v>
      </c>
      <c r="C430" s="188" t="s">
        <v>1428</v>
      </c>
      <c r="D430" s="188" t="s">
        <v>483</v>
      </c>
      <c r="E430" s="188" t="s">
        <v>1486</v>
      </c>
      <c r="F430" s="187" t="s">
        <v>1487</v>
      </c>
      <c r="G430" s="8">
        <v>462232103</v>
      </c>
      <c r="H430" s="8" t="s">
        <v>2015</v>
      </c>
      <c r="I430" s="232" t="s">
        <v>975</v>
      </c>
      <c r="J430" s="233" t="s">
        <v>918</v>
      </c>
      <c r="K430" s="4">
        <v>2.943172999999998</v>
      </c>
      <c r="L430" s="4">
        <v>2.535452898</v>
      </c>
      <c r="M430" s="4">
        <v>0</v>
      </c>
      <c r="N430" s="354">
        <v>0.13853079720424122</v>
      </c>
      <c r="O430" s="354">
        <v>0.13379271658886449</v>
      </c>
      <c r="P430" s="233">
        <v>1</v>
      </c>
      <c r="Q430" s="188"/>
    </row>
    <row r="431" spans="1:17" ht="15" customHeight="1" x14ac:dyDescent="0.25">
      <c r="A431" s="189">
        <v>428</v>
      </c>
      <c r="B431" s="188" t="s">
        <v>485</v>
      </c>
      <c r="C431" s="188" t="s">
        <v>1428</v>
      </c>
      <c r="D431" s="188" t="s">
        <v>483</v>
      </c>
      <c r="E431" s="188" t="s">
        <v>1486</v>
      </c>
      <c r="F431" s="187" t="s">
        <v>1487</v>
      </c>
      <c r="G431" s="8">
        <v>462232102</v>
      </c>
      <c r="H431" s="8" t="s">
        <v>1488</v>
      </c>
      <c r="I431" s="232" t="s">
        <v>975</v>
      </c>
      <c r="J431" s="233" t="s">
        <v>918</v>
      </c>
      <c r="K431" s="4">
        <v>4.7160560000000009</v>
      </c>
      <c r="L431" s="4">
        <v>3.209194536</v>
      </c>
      <c r="M431" s="4">
        <v>0</v>
      </c>
      <c r="N431" s="354">
        <v>0.31951729665635875</v>
      </c>
      <c r="O431" s="354">
        <v>0.31577464178796866</v>
      </c>
      <c r="P431" s="233">
        <v>1</v>
      </c>
      <c r="Q431" s="188"/>
    </row>
    <row r="432" spans="1:17" ht="15" customHeight="1" x14ac:dyDescent="0.25">
      <c r="A432" s="189">
        <v>429</v>
      </c>
      <c r="B432" s="188" t="s">
        <v>485</v>
      </c>
      <c r="C432" s="188" t="s">
        <v>1428</v>
      </c>
      <c r="D432" s="188" t="s">
        <v>483</v>
      </c>
      <c r="E432" s="188" t="s">
        <v>1486</v>
      </c>
      <c r="F432" s="187" t="s">
        <v>1487</v>
      </c>
      <c r="G432" s="8">
        <v>462231105</v>
      </c>
      <c r="H432" s="8" t="s">
        <v>1489</v>
      </c>
      <c r="I432" s="232" t="s">
        <v>975</v>
      </c>
      <c r="J432" s="233" t="s">
        <v>918</v>
      </c>
      <c r="K432" s="4">
        <v>0.65020000000000011</v>
      </c>
      <c r="L432" s="4">
        <v>0.51506074999999996</v>
      </c>
      <c r="M432" s="4">
        <v>0</v>
      </c>
      <c r="N432" s="354">
        <v>0.20784258689633983</v>
      </c>
      <c r="O432" s="354">
        <v>0.20348572112426966</v>
      </c>
      <c r="P432" s="233">
        <v>1</v>
      </c>
      <c r="Q432" s="188"/>
    </row>
    <row r="433" spans="1:17" ht="15" customHeight="1" x14ac:dyDescent="0.25">
      <c r="A433" s="189">
        <v>430</v>
      </c>
      <c r="B433" s="188" t="s">
        <v>485</v>
      </c>
      <c r="C433" s="188" t="s">
        <v>1428</v>
      </c>
      <c r="D433" s="188" t="s">
        <v>483</v>
      </c>
      <c r="E433" s="188" t="s">
        <v>1490</v>
      </c>
      <c r="F433" s="187" t="s">
        <v>1501</v>
      </c>
      <c r="G433" s="8">
        <v>462221601</v>
      </c>
      <c r="H433" s="8" t="s">
        <v>2016</v>
      </c>
      <c r="I433" s="232" t="s">
        <v>972</v>
      </c>
      <c r="J433" s="233" t="s">
        <v>918</v>
      </c>
      <c r="K433" s="4">
        <v>0.12161999999999995</v>
      </c>
      <c r="L433" s="4">
        <v>0.11446290099999999</v>
      </c>
      <c r="M433" s="4">
        <v>0</v>
      </c>
      <c r="N433" s="354">
        <v>5.8848043085018564E-2</v>
      </c>
      <c r="O433" s="354">
        <v>5.3671707321986117E-2</v>
      </c>
      <c r="P433" s="233">
        <v>1</v>
      </c>
      <c r="Q433" s="188"/>
    </row>
    <row r="434" spans="1:17" ht="15" customHeight="1" x14ac:dyDescent="0.25">
      <c r="A434" s="189">
        <v>431</v>
      </c>
      <c r="B434" s="188" t="s">
        <v>485</v>
      </c>
      <c r="C434" s="188" t="s">
        <v>1428</v>
      </c>
      <c r="D434" s="188" t="s">
        <v>483</v>
      </c>
      <c r="E434" s="188" t="s">
        <v>1490</v>
      </c>
      <c r="F434" s="187" t="s">
        <v>1501</v>
      </c>
      <c r="G434" s="8">
        <v>462221602</v>
      </c>
      <c r="H434" s="8" t="s">
        <v>1504</v>
      </c>
      <c r="I434" s="232" t="s">
        <v>972</v>
      </c>
      <c r="J434" s="233" t="s">
        <v>918</v>
      </c>
      <c r="K434" s="4">
        <v>0.28635000000000005</v>
      </c>
      <c r="L434" s="4">
        <v>0.24523592800000005</v>
      </c>
      <c r="M434" s="4">
        <v>0</v>
      </c>
      <c r="N434" s="354">
        <v>0.14357978697398288</v>
      </c>
      <c r="O434" s="354">
        <v>0.13886947580233977</v>
      </c>
      <c r="P434" s="233">
        <v>1</v>
      </c>
      <c r="Q434" s="188"/>
    </row>
    <row r="435" spans="1:17" ht="15" customHeight="1" x14ac:dyDescent="0.25">
      <c r="A435" s="189">
        <v>432</v>
      </c>
      <c r="B435" s="188" t="s">
        <v>485</v>
      </c>
      <c r="C435" s="188" t="s">
        <v>1428</v>
      </c>
      <c r="D435" s="188" t="s">
        <v>483</v>
      </c>
      <c r="E435" s="188" t="s">
        <v>1490</v>
      </c>
      <c r="F435" s="187" t="s">
        <v>1501</v>
      </c>
      <c r="G435" s="8">
        <v>462221603</v>
      </c>
      <c r="H435" s="8" t="s">
        <v>1503</v>
      </c>
      <c r="I435" s="232" t="s">
        <v>972</v>
      </c>
      <c r="J435" s="233" t="s">
        <v>918</v>
      </c>
      <c r="K435" s="4">
        <v>0.32769000000000004</v>
      </c>
      <c r="L435" s="4">
        <v>0.25845254600000001</v>
      </c>
      <c r="M435" s="4">
        <v>0</v>
      </c>
      <c r="N435" s="354">
        <v>0.21128949311849621</v>
      </c>
      <c r="O435" s="354">
        <v>0.20695158533064784</v>
      </c>
      <c r="P435" s="233">
        <v>1</v>
      </c>
      <c r="Q435" s="188"/>
    </row>
    <row r="436" spans="1:17" ht="15" customHeight="1" x14ac:dyDescent="0.25">
      <c r="A436" s="189">
        <v>433</v>
      </c>
      <c r="B436" s="188" t="s">
        <v>485</v>
      </c>
      <c r="C436" s="188" t="s">
        <v>1428</v>
      </c>
      <c r="D436" s="188" t="s">
        <v>483</v>
      </c>
      <c r="E436" s="188" t="s">
        <v>1490</v>
      </c>
      <c r="F436" s="187" t="s">
        <v>1501</v>
      </c>
      <c r="G436" s="8">
        <v>462221604</v>
      </c>
      <c r="H436" s="8" t="s">
        <v>1502</v>
      </c>
      <c r="I436" s="232" t="s">
        <v>972</v>
      </c>
      <c r="J436" s="233" t="s">
        <v>918</v>
      </c>
      <c r="K436" s="4">
        <v>0.52743000000000007</v>
      </c>
      <c r="L436" s="4">
        <v>0.36566325900000007</v>
      </c>
      <c r="M436" s="4">
        <v>0</v>
      </c>
      <c r="N436" s="354">
        <v>0.30670750810534098</v>
      </c>
      <c r="O436" s="354">
        <v>0.30289439939992036</v>
      </c>
      <c r="P436" s="233">
        <v>1</v>
      </c>
      <c r="Q436" s="188"/>
    </row>
    <row r="437" spans="1:17" ht="15" customHeight="1" x14ac:dyDescent="0.25">
      <c r="A437" s="189">
        <v>434</v>
      </c>
      <c r="B437" s="188" t="s">
        <v>485</v>
      </c>
      <c r="C437" s="188" t="s">
        <v>1428</v>
      </c>
      <c r="D437" s="188" t="s">
        <v>482</v>
      </c>
      <c r="E437" s="188" t="s">
        <v>1522</v>
      </c>
      <c r="F437" s="187" t="s">
        <v>1523</v>
      </c>
      <c r="G437" s="8">
        <v>462123104</v>
      </c>
      <c r="H437" s="8" t="s">
        <v>1525</v>
      </c>
      <c r="I437" s="232" t="s">
        <v>972</v>
      </c>
      <c r="J437" s="233" t="s">
        <v>918</v>
      </c>
      <c r="K437" s="4">
        <v>0.33606999999999998</v>
      </c>
      <c r="L437" s="4">
        <v>0.267357344</v>
      </c>
      <c r="M437" s="4">
        <v>0</v>
      </c>
      <c r="N437" s="354">
        <v>0.20445935668164372</v>
      </c>
      <c r="O437" s="354">
        <v>0.18854854381527664</v>
      </c>
      <c r="P437" s="233">
        <v>1</v>
      </c>
      <c r="Q437" s="188"/>
    </row>
    <row r="438" spans="1:17" ht="15" customHeight="1" x14ac:dyDescent="0.25">
      <c r="A438" s="189">
        <v>435</v>
      </c>
      <c r="B438" s="188" t="s">
        <v>485</v>
      </c>
      <c r="C438" s="188" t="s">
        <v>1428</v>
      </c>
      <c r="D438" s="188" t="s">
        <v>482</v>
      </c>
      <c r="E438" s="188" t="s">
        <v>1522</v>
      </c>
      <c r="F438" s="187" t="s">
        <v>1523</v>
      </c>
      <c r="G438" s="8">
        <v>462123102</v>
      </c>
      <c r="H438" s="8" t="s">
        <v>1526</v>
      </c>
      <c r="I438" s="232" t="s">
        <v>972</v>
      </c>
      <c r="J438" s="233" t="s">
        <v>918</v>
      </c>
      <c r="K438" s="4">
        <v>0.14097999999999991</v>
      </c>
      <c r="L438" s="4">
        <v>6.1466E-2</v>
      </c>
      <c r="M438" s="4">
        <v>0</v>
      </c>
      <c r="N438" s="354">
        <v>0.56400907930202837</v>
      </c>
      <c r="O438" s="354">
        <v>0.55528926088806896</v>
      </c>
      <c r="P438" s="233">
        <v>1</v>
      </c>
      <c r="Q438" s="188"/>
    </row>
    <row r="439" spans="1:17" ht="15" customHeight="1" x14ac:dyDescent="0.25">
      <c r="A439" s="189">
        <v>436</v>
      </c>
      <c r="B439" s="188" t="s">
        <v>485</v>
      </c>
      <c r="C439" s="188" t="s">
        <v>1428</v>
      </c>
      <c r="D439" s="188" t="s">
        <v>482</v>
      </c>
      <c r="E439" s="188" t="s">
        <v>1522</v>
      </c>
      <c r="F439" s="187" t="s">
        <v>1523</v>
      </c>
      <c r="G439" s="8">
        <v>462123105</v>
      </c>
      <c r="H439" s="8" t="s">
        <v>1524</v>
      </c>
      <c r="I439" s="232" t="s">
        <v>972</v>
      </c>
      <c r="J439" s="233" t="s">
        <v>918</v>
      </c>
      <c r="K439" s="4">
        <v>0.42918000000000001</v>
      </c>
      <c r="L439" s="4">
        <v>0.32826472100000004</v>
      </c>
      <c r="M439" s="4">
        <v>0</v>
      </c>
      <c r="N439" s="354">
        <v>0.23513509250198039</v>
      </c>
      <c r="O439" s="354">
        <v>0.21983779435202</v>
      </c>
      <c r="P439" s="233">
        <v>1</v>
      </c>
      <c r="Q439" s="188"/>
    </row>
    <row r="440" spans="1:17" ht="15" customHeight="1" x14ac:dyDescent="0.25">
      <c r="A440" s="189">
        <v>437</v>
      </c>
      <c r="B440" s="188" t="s">
        <v>485</v>
      </c>
      <c r="C440" s="188" t="s">
        <v>1428</v>
      </c>
      <c r="D440" s="188" t="s">
        <v>482</v>
      </c>
      <c r="E440" s="188" t="s">
        <v>1538</v>
      </c>
      <c r="F440" s="187" t="s">
        <v>1539</v>
      </c>
      <c r="G440" s="8">
        <v>462131103</v>
      </c>
      <c r="H440" s="8" t="s">
        <v>2017</v>
      </c>
      <c r="I440" s="232" t="s">
        <v>972</v>
      </c>
      <c r="J440" s="233" t="s">
        <v>918</v>
      </c>
      <c r="K440" s="4">
        <v>0.18459999999999999</v>
      </c>
      <c r="L440" s="4">
        <v>0.14614881100000002</v>
      </c>
      <c r="M440" s="4">
        <v>0</v>
      </c>
      <c r="N440" s="354">
        <v>0.20829463163596951</v>
      </c>
      <c r="O440" s="354">
        <v>0.19246052426868887</v>
      </c>
      <c r="P440" s="233">
        <v>1</v>
      </c>
      <c r="Q440" s="188"/>
    </row>
    <row r="441" spans="1:17" ht="15" customHeight="1" x14ac:dyDescent="0.25">
      <c r="A441" s="189">
        <v>438</v>
      </c>
      <c r="B441" s="188" t="s">
        <v>485</v>
      </c>
      <c r="C441" s="188" t="s">
        <v>1428</v>
      </c>
      <c r="D441" s="188" t="s">
        <v>482</v>
      </c>
      <c r="E441" s="188" t="s">
        <v>1522</v>
      </c>
      <c r="F441" s="187" t="s">
        <v>1527</v>
      </c>
      <c r="G441" s="8">
        <v>462122203</v>
      </c>
      <c r="H441" s="8" t="s">
        <v>1527</v>
      </c>
      <c r="I441" s="232" t="s">
        <v>972</v>
      </c>
      <c r="J441" s="233" t="s">
        <v>918</v>
      </c>
      <c r="K441" s="4">
        <v>0.60801999999999978</v>
      </c>
      <c r="L441" s="4">
        <v>0.31926450500000003</v>
      </c>
      <c r="M441" s="4">
        <v>0</v>
      </c>
      <c r="N441" s="354">
        <v>0.47491117890858825</v>
      </c>
      <c r="O441" s="354">
        <v>0.46440940248675999</v>
      </c>
      <c r="P441" s="233">
        <v>1</v>
      </c>
      <c r="Q441" s="188"/>
    </row>
    <row r="442" spans="1:17" ht="15" customHeight="1" x14ac:dyDescent="0.25">
      <c r="A442" s="189">
        <v>439</v>
      </c>
      <c r="B442" s="188" t="s">
        <v>485</v>
      </c>
      <c r="C442" s="188" t="s">
        <v>1428</v>
      </c>
      <c r="D442" s="188" t="s">
        <v>482</v>
      </c>
      <c r="E442" s="188" t="s">
        <v>1512</v>
      </c>
      <c r="F442" s="187" t="s">
        <v>1513</v>
      </c>
      <c r="G442" s="8">
        <v>462112101</v>
      </c>
      <c r="H442" s="8" t="s">
        <v>1515</v>
      </c>
      <c r="I442" s="232" t="s">
        <v>975</v>
      </c>
      <c r="J442" s="233" t="s">
        <v>918</v>
      </c>
      <c r="K442" s="4">
        <v>2.0763099999999994</v>
      </c>
      <c r="L442" s="4">
        <v>1.604818061</v>
      </c>
      <c r="M442" s="4">
        <v>0</v>
      </c>
      <c r="N442" s="354">
        <v>0.22708166844064692</v>
      </c>
      <c r="O442" s="354">
        <v>0.21162330180945987</v>
      </c>
      <c r="P442" s="233">
        <v>1</v>
      </c>
      <c r="Q442" s="188"/>
    </row>
    <row r="443" spans="1:17" ht="15" customHeight="1" x14ac:dyDescent="0.25">
      <c r="A443" s="189">
        <v>440</v>
      </c>
      <c r="B443" s="188" t="s">
        <v>485</v>
      </c>
      <c r="C443" s="188" t="s">
        <v>1428</v>
      </c>
      <c r="D443" s="188" t="s">
        <v>482</v>
      </c>
      <c r="E443" s="188" t="s">
        <v>1512</v>
      </c>
      <c r="F443" s="187" t="s">
        <v>1513</v>
      </c>
      <c r="G443" s="8">
        <v>462112103</v>
      </c>
      <c r="H443" s="8" t="s">
        <v>2018</v>
      </c>
      <c r="I443" s="232" t="s">
        <v>975</v>
      </c>
      <c r="J443" s="233" t="s">
        <v>918</v>
      </c>
      <c r="K443" s="4">
        <v>4.3109999999999996E-2</v>
      </c>
      <c r="L443" s="4">
        <v>3.7996872000000001E-2</v>
      </c>
      <c r="M443" s="4">
        <v>0</v>
      </c>
      <c r="N443" s="354">
        <v>0.11860654140570626</v>
      </c>
      <c r="O443" s="354">
        <v>0.1009786722338204</v>
      </c>
      <c r="P443" s="233">
        <v>1</v>
      </c>
      <c r="Q443" s="188"/>
    </row>
    <row r="444" spans="1:17" ht="15" customHeight="1" x14ac:dyDescent="0.25">
      <c r="A444" s="189">
        <v>441</v>
      </c>
      <c r="B444" s="188" t="s">
        <v>485</v>
      </c>
      <c r="C444" s="188" t="s">
        <v>1428</v>
      </c>
      <c r="D444" s="188" t="s">
        <v>482</v>
      </c>
      <c r="E444" s="188" t="s">
        <v>1512</v>
      </c>
      <c r="F444" s="187" t="s">
        <v>1513</v>
      </c>
      <c r="G444" s="8">
        <v>462112102</v>
      </c>
      <c r="H444" s="8" t="s">
        <v>1514</v>
      </c>
      <c r="I444" s="232" t="s">
        <v>975</v>
      </c>
      <c r="J444" s="233" t="s">
        <v>918</v>
      </c>
      <c r="K444" s="4">
        <v>0.19075000000000014</v>
      </c>
      <c r="L444" s="4">
        <v>0.18719828699999999</v>
      </c>
      <c r="M444" s="4">
        <v>0</v>
      </c>
      <c r="N444" s="354">
        <v>1.8619727391875007E-2</v>
      </c>
      <c r="O444" s="354">
        <v>1.956933348886063E-2</v>
      </c>
      <c r="P444" s="233">
        <v>1</v>
      </c>
      <c r="Q444" s="188"/>
    </row>
    <row r="445" spans="1:17" ht="15" customHeight="1" x14ac:dyDescent="0.25">
      <c r="A445" s="189">
        <v>442</v>
      </c>
      <c r="B445" s="188" t="s">
        <v>485</v>
      </c>
      <c r="C445" s="188" t="s">
        <v>1428</v>
      </c>
      <c r="D445" s="188" t="s">
        <v>482</v>
      </c>
      <c r="E445" s="188" t="s">
        <v>1538</v>
      </c>
      <c r="F445" s="187" t="s">
        <v>1541</v>
      </c>
      <c r="G445" s="8">
        <v>462132204</v>
      </c>
      <c r="H445" s="8" t="s">
        <v>1541</v>
      </c>
      <c r="I445" s="232" t="s">
        <v>972</v>
      </c>
      <c r="J445" s="233" t="s">
        <v>918</v>
      </c>
      <c r="K445" s="4">
        <v>2.9980000000000007E-2</v>
      </c>
      <c r="L445" s="4">
        <v>2.6206453999999997E-2</v>
      </c>
      <c r="M445" s="4">
        <v>0</v>
      </c>
      <c r="N445" s="354">
        <v>0.12586877918612438</v>
      </c>
      <c r="O445" s="354">
        <v>0.10838615476984681</v>
      </c>
      <c r="P445" s="233">
        <v>1</v>
      </c>
      <c r="Q445" s="188"/>
    </row>
    <row r="446" spans="1:17" ht="15" customHeight="1" x14ac:dyDescent="0.25">
      <c r="A446" s="189">
        <v>443</v>
      </c>
      <c r="B446" s="188" t="s">
        <v>485</v>
      </c>
      <c r="C446" s="188" t="s">
        <v>1428</v>
      </c>
      <c r="D446" s="188" t="s">
        <v>482</v>
      </c>
      <c r="E446" s="188" t="s">
        <v>1538</v>
      </c>
      <c r="F446" s="187" t="s">
        <v>1541</v>
      </c>
      <c r="G446" s="8">
        <v>462132203</v>
      </c>
      <c r="H446" s="8" t="s">
        <v>1896</v>
      </c>
      <c r="I446" s="232" t="s">
        <v>972</v>
      </c>
      <c r="J446" s="233" t="s">
        <v>918</v>
      </c>
      <c r="K446" s="4">
        <v>0.1870400000000001</v>
      </c>
      <c r="L446" s="4">
        <v>0.12286123900000001</v>
      </c>
      <c r="M446" s="4">
        <v>0</v>
      </c>
      <c r="N446" s="354">
        <v>0.34312853400342203</v>
      </c>
      <c r="O446" s="354">
        <v>0.32999110468349047</v>
      </c>
      <c r="P446" s="233">
        <v>1</v>
      </c>
      <c r="Q446" s="188"/>
    </row>
    <row r="447" spans="1:17" ht="15" customHeight="1" x14ac:dyDescent="0.25">
      <c r="A447" s="189">
        <v>444</v>
      </c>
      <c r="B447" s="188" t="s">
        <v>485</v>
      </c>
      <c r="C447" s="188" t="s">
        <v>1428</v>
      </c>
      <c r="D447" s="188" t="s">
        <v>482</v>
      </c>
      <c r="E447" s="188" t="s">
        <v>1538</v>
      </c>
      <c r="F447" s="187" t="s">
        <v>1541</v>
      </c>
      <c r="G447" s="8">
        <v>462132202</v>
      </c>
      <c r="H447" s="8" t="s">
        <v>1542</v>
      </c>
      <c r="I447" s="232" t="s">
        <v>972</v>
      </c>
      <c r="J447" s="233" t="s">
        <v>918</v>
      </c>
      <c r="K447" s="4">
        <v>0.19245999999999999</v>
      </c>
      <c r="L447" s="4">
        <v>8.1862725999999997E-2</v>
      </c>
      <c r="M447" s="4">
        <v>0</v>
      </c>
      <c r="N447" s="354">
        <v>0.57465070144445596</v>
      </c>
      <c r="O447" s="354">
        <v>0.56614371547334508</v>
      </c>
      <c r="P447" s="233">
        <v>1</v>
      </c>
      <c r="Q447" s="188"/>
    </row>
    <row r="448" spans="1:17" ht="15" customHeight="1" x14ac:dyDescent="0.25">
      <c r="A448" s="189">
        <v>445</v>
      </c>
      <c r="B448" s="188" t="s">
        <v>485</v>
      </c>
      <c r="C448" s="188" t="s">
        <v>1428</v>
      </c>
      <c r="D448" s="188" t="s">
        <v>482</v>
      </c>
      <c r="E448" s="188" t="s">
        <v>1538</v>
      </c>
      <c r="F448" s="187" t="s">
        <v>1541</v>
      </c>
      <c r="G448" s="8">
        <v>462132201</v>
      </c>
      <c r="H448" s="8" t="s">
        <v>1050</v>
      </c>
      <c r="I448" s="232" t="s">
        <v>972</v>
      </c>
      <c r="J448" s="233" t="s">
        <v>918</v>
      </c>
      <c r="K448" s="4">
        <v>0.1985599999999999</v>
      </c>
      <c r="L448" s="4">
        <v>9.8147765999999997E-2</v>
      </c>
      <c r="M448" s="4">
        <v>0</v>
      </c>
      <c r="N448" s="354">
        <v>0.50570222602739701</v>
      </c>
      <c r="O448" s="354">
        <v>0.49581627054794497</v>
      </c>
      <c r="P448" s="233">
        <v>1</v>
      </c>
      <c r="Q448" s="188"/>
    </row>
    <row r="449" spans="1:17" ht="15" customHeight="1" x14ac:dyDescent="0.25">
      <c r="A449" s="189">
        <v>446</v>
      </c>
      <c r="B449" s="188" t="s">
        <v>485</v>
      </c>
      <c r="C449" s="188" t="s">
        <v>1428</v>
      </c>
      <c r="D449" s="188" t="s">
        <v>482</v>
      </c>
      <c r="E449" s="188" t="s">
        <v>1538</v>
      </c>
      <c r="F449" s="187" t="s">
        <v>1543</v>
      </c>
      <c r="G449" s="8">
        <v>462133403</v>
      </c>
      <c r="H449" s="8" t="s">
        <v>1288</v>
      </c>
      <c r="I449" s="232" t="s">
        <v>972</v>
      </c>
      <c r="J449" s="233" t="s">
        <v>918</v>
      </c>
      <c r="K449" s="4">
        <v>0.188</v>
      </c>
      <c r="L449" s="4">
        <v>0.11095862099999999</v>
      </c>
      <c r="M449" s="4">
        <v>0</v>
      </c>
      <c r="N449" s="354">
        <v>0.40979456914893619</v>
      </c>
      <c r="O449" s="354">
        <v>0.39799046053191489</v>
      </c>
      <c r="P449" s="233">
        <v>1</v>
      </c>
      <c r="Q449" s="188"/>
    </row>
    <row r="450" spans="1:17" ht="15" customHeight="1" x14ac:dyDescent="0.25">
      <c r="A450" s="189">
        <v>447</v>
      </c>
      <c r="B450" s="188" t="s">
        <v>485</v>
      </c>
      <c r="C450" s="188" t="s">
        <v>1428</v>
      </c>
      <c r="D450" s="188" t="s">
        <v>482</v>
      </c>
      <c r="E450" s="188" t="s">
        <v>1512</v>
      </c>
      <c r="F450" s="187" t="s">
        <v>1516</v>
      </c>
      <c r="G450" s="8">
        <v>462112204</v>
      </c>
      <c r="H450" s="8" t="s">
        <v>1520</v>
      </c>
      <c r="I450" s="232" t="s">
        <v>975</v>
      </c>
      <c r="J450" s="233" t="s">
        <v>918</v>
      </c>
      <c r="K450" s="4">
        <v>2.9927600000000005</v>
      </c>
      <c r="L450" s="4">
        <v>2.5366060080000006</v>
      </c>
      <c r="M450" s="4">
        <v>0</v>
      </c>
      <c r="N450" s="354">
        <v>0.15241916892767871</v>
      </c>
      <c r="O450" s="354">
        <v>0.13546755230623231</v>
      </c>
      <c r="P450" s="233">
        <v>1</v>
      </c>
      <c r="Q450" s="188"/>
    </row>
    <row r="451" spans="1:17" ht="15" customHeight="1" x14ac:dyDescent="0.25">
      <c r="A451" s="189">
        <v>448</v>
      </c>
      <c r="B451" s="188" t="s">
        <v>485</v>
      </c>
      <c r="C451" s="188" t="s">
        <v>1428</v>
      </c>
      <c r="D451" s="188" t="s">
        <v>482</v>
      </c>
      <c r="E451" s="188" t="s">
        <v>1512</v>
      </c>
      <c r="F451" s="187" t="s">
        <v>1516</v>
      </c>
      <c r="G451" s="8">
        <v>462112205</v>
      </c>
      <c r="H451" s="8" t="s">
        <v>1517</v>
      </c>
      <c r="I451" s="232" t="s">
        <v>975</v>
      </c>
      <c r="J451" s="233" t="s">
        <v>918</v>
      </c>
      <c r="K451" s="4">
        <v>0.97199999999999998</v>
      </c>
      <c r="L451" s="4">
        <v>0.85121790699999988</v>
      </c>
      <c r="M451" s="4">
        <v>0</v>
      </c>
      <c r="N451" s="354">
        <v>0.12426141255144041</v>
      </c>
      <c r="O451" s="354">
        <v>0.10674664080246921</v>
      </c>
      <c r="P451" s="233">
        <v>1</v>
      </c>
      <c r="Q451" s="188"/>
    </row>
    <row r="452" spans="1:17" ht="15" customHeight="1" x14ac:dyDescent="0.25">
      <c r="A452" s="189">
        <v>449</v>
      </c>
      <c r="B452" s="188" t="s">
        <v>485</v>
      </c>
      <c r="C452" s="188" t="s">
        <v>1428</v>
      </c>
      <c r="D452" s="188" t="s">
        <v>482</v>
      </c>
      <c r="E452" s="188" t="s">
        <v>1512</v>
      </c>
      <c r="F452" s="187" t="s">
        <v>1516</v>
      </c>
      <c r="G452" s="8">
        <v>462112206</v>
      </c>
      <c r="H452" s="8" t="s">
        <v>1518</v>
      </c>
      <c r="I452" s="232" t="s">
        <v>975</v>
      </c>
      <c r="J452" s="233" t="s">
        <v>918</v>
      </c>
      <c r="K452" s="4">
        <v>0.186</v>
      </c>
      <c r="L452" s="4">
        <v>0.10215911099999998</v>
      </c>
      <c r="M452" s="4">
        <v>0</v>
      </c>
      <c r="N452" s="354">
        <v>0.45075746774193559</v>
      </c>
      <c r="O452" s="354">
        <v>0.43977261709677429</v>
      </c>
      <c r="P452" s="233">
        <v>1</v>
      </c>
      <c r="Q452" s="188"/>
    </row>
    <row r="453" spans="1:17" ht="15" customHeight="1" x14ac:dyDescent="0.25">
      <c r="A453" s="189">
        <v>450</v>
      </c>
      <c r="B453" s="188" t="s">
        <v>485</v>
      </c>
      <c r="C453" s="188" t="s">
        <v>1428</v>
      </c>
      <c r="D453" s="188" t="s">
        <v>482</v>
      </c>
      <c r="E453" s="188" t="s">
        <v>1512</v>
      </c>
      <c r="F453" s="187" t="s">
        <v>1516</v>
      </c>
      <c r="G453" s="8">
        <v>462112201</v>
      </c>
      <c r="H453" s="8" t="s">
        <v>1519</v>
      </c>
      <c r="I453" s="232" t="s">
        <v>975</v>
      </c>
      <c r="J453" s="233" t="s">
        <v>918</v>
      </c>
      <c r="K453" s="4">
        <v>3.5438000000000009</v>
      </c>
      <c r="L453" s="4">
        <v>2.7582521189999998</v>
      </c>
      <c r="M453" s="4">
        <v>0</v>
      </c>
      <c r="N453" s="354">
        <v>0.22166823212370923</v>
      </c>
      <c r="O453" s="354">
        <v>0.20610159676618345</v>
      </c>
      <c r="P453" s="233">
        <v>1</v>
      </c>
      <c r="Q453" s="188"/>
    </row>
    <row r="454" spans="1:17" ht="15" customHeight="1" x14ac:dyDescent="0.25">
      <c r="A454" s="189">
        <v>451</v>
      </c>
      <c r="B454" s="188" t="s">
        <v>485</v>
      </c>
      <c r="C454" s="188" t="s">
        <v>1428</v>
      </c>
      <c r="D454" s="188" t="s">
        <v>482</v>
      </c>
      <c r="E454" s="188" t="s">
        <v>1512</v>
      </c>
      <c r="F454" s="187" t="s">
        <v>1516</v>
      </c>
      <c r="G454" s="8">
        <v>462112202</v>
      </c>
      <c r="H454" s="8" t="s">
        <v>2019</v>
      </c>
      <c r="I454" s="232" t="s">
        <v>975</v>
      </c>
      <c r="J454" s="233" t="s">
        <v>918</v>
      </c>
      <c r="K454" s="4">
        <v>3.4231199999999991</v>
      </c>
      <c r="L454" s="4">
        <v>3.3328116950000002</v>
      </c>
      <c r="M454" s="4">
        <v>0</v>
      </c>
      <c r="N454" s="354">
        <v>2.6381869464114249E-2</v>
      </c>
      <c r="O454" s="354">
        <v>6.9095068533965298E-3</v>
      </c>
      <c r="P454" s="233">
        <v>1</v>
      </c>
      <c r="Q454" s="188"/>
    </row>
    <row r="455" spans="1:17" ht="15" customHeight="1" x14ac:dyDescent="0.25">
      <c r="A455" s="189">
        <v>452</v>
      </c>
      <c r="B455" s="188" t="s">
        <v>485</v>
      </c>
      <c r="C455" s="188" t="s">
        <v>1428</v>
      </c>
      <c r="D455" s="188" t="s">
        <v>482</v>
      </c>
      <c r="E455" s="188" t="s">
        <v>1512</v>
      </c>
      <c r="F455" s="187" t="s">
        <v>1516</v>
      </c>
      <c r="G455" s="8">
        <v>462112203</v>
      </c>
      <c r="H455" s="8" t="s">
        <v>1521</v>
      </c>
      <c r="I455" s="232" t="s">
        <v>975</v>
      </c>
      <c r="J455" s="233" t="s">
        <v>918</v>
      </c>
      <c r="K455" s="4">
        <v>0.37915999999999983</v>
      </c>
      <c r="L455" s="4">
        <v>0.264561979</v>
      </c>
      <c r="M455" s="4">
        <v>0</v>
      </c>
      <c r="N455" s="354">
        <v>0.30224185304356965</v>
      </c>
      <c r="O455" s="354">
        <v>0.28828669010444108</v>
      </c>
      <c r="P455" s="233">
        <v>1</v>
      </c>
      <c r="Q455" s="188"/>
    </row>
    <row r="456" spans="1:17" ht="15" customHeight="1" x14ac:dyDescent="0.25">
      <c r="A456" s="189">
        <v>453</v>
      </c>
      <c r="B456" s="188" t="s">
        <v>485</v>
      </c>
      <c r="C456" s="188" t="s">
        <v>1428</v>
      </c>
      <c r="D456" s="188" t="s">
        <v>482</v>
      </c>
      <c r="E456" s="188" t="s">
        <v>1512</v>
      </c>
      <c r="F456" s="187" t="s">
        <v>1516</v>
      </c>
      <c r="G456" s="8">
        <v>462112207</v>
      </c>
      <c r="H456" s="8" t="s">
        <v>1900</v>
      </c>
      <c r="I456" s="232" t="s">
        <v>975</v>
      </c>
      <c r="J456" s="233" t="s">
        <v>918</v>
      </c>
      <c r="K456" s="4">
        <v>0.32430000000000109</v>
      </c>
      <c r="L456" s="4">
        <v>0.20698854399999997</v>
      </c>
      <c r="M456" s="4">
        <v>0</v>
      </c>
      <c r="N456" s="354">
        <v>0.36173745297564208</v>
      </c>
      <c r="O456" s="354">
        <v>0.34897220203515489</v>
      </c>
      <c r="P456" s="233">
        <v>1</v>
      </c>
      <c r="Q456" s="188"/>
    </row>
    <row r="457" spans="1:17" ht="15" customHeight="1" x14ac:dyDescent="0.25">
      <c r="A457" s="189">
        <v>454</v>
      </c>
      <c r="B457" s="188" t="s">
        <v>485</v>
      </c>
      <c r="C457" s="188" t="s">
        <v>1428</v>
      </c>
      <c r="D457" s="188" t="s">
        <v>482</v>
      </c>
      <c r="E457" s="188" t="s">
        <v>1538</v>
      </c>
      <c r="F457" s="187" t="s">
        <v>1544</v>
      </c>
      <c r="G457" s="8">
        <v>462132304</v>
      </c>
      <c r="H457" s="8" t="s">
        <v>1546</v>
      </c>
      <c r="I457" s="232" t="s">
        <v>972</v>
      </c>
      <c r="J457" s="233" t="s">
        <v>918</v>
      </c>
      <c r="K457" s="4">
        <v>0.12237999999999999</v>
      </c>
      <c r="L457" s="4">
        <v>5.029074E-2</v>
      </c>
      <c r="M457" s="4">
        <v>0</v>
      </c>
      <c r="N457" s="354">
        <v>0.58906079424742597</v>
      </c>
      <c r="O457" s="354">
        <v>0.58084201013237446</v>
      </c>
      <c r="P457" s="233">
        <v>1</v>
      </c>
      <c r="Q457" s="188"/>
    </row>
    <row r="458" spans="1:17" ht="15" customHeight="1" x14ac:dyDescent="0.25">
      <c r="A458" s="189">
        <v>455</v>
      </c>
      <c r="B458" s="188" t="s">
        <v>485</v>
      </c>
      <c r="C458" s="188" t="s">
        <v>1428</v>
      </c>
      <c r="D458" s="188" t="s">
        <v>482</v>
      </c>
      <c r="E458" s="188" t="s">
        <v>1538</v>
      </c>
      <c r="F458" s="187" t="s">
        <v>1544</v>
      </c>
      <c r="G458" s="8">
        <v>462132303</v>
      </c>
      <c r="H458" s="8" t="s">
        <v>2020</v>
      </c>
      <c r="I458" s="232" t="s">
        <v>972</v>
      </c>
      <c r="J458" s="233" t="s">
        <v>918</v>
      </c>
      <c r="K458" s="4">
        <v>0.23829999999999982</v>
      </c>
      <c r="L458" s="4">
        <v>0.17681064800000001</v>
      </c>
      <c r="M458" s="4">
        <v>0</v>
      </c>
      <c r="N458" s="354">
        <v>0.25803336970205559</v>
      </c>
      <c r="O458" s="354">
        <v>0.24319403709609666</v>
      </c>
      <c r="P458" s="233">
        <v>1</v>
      </c>
      <c r="Q458" s="188"/>
    </row>
    <row r="459" spans="1:17" ht="15" customHeight="1" x14ac:dyDescent="0.25">
      <c r="A459" s="189">
        <v>456</v>
      </c>
      <c r="B459" s="188" t="s">
        <v>485</v>
      </c>
      <c r="C459" s="188" t="s">
        <v>1428</v>
      </c>
      <c r="D459" s="188" t="s">
        <v>482</v>
      </c>
      <c r="E459" s="188" t="s">
        <v>1538</v>
      </c>
      <c r="F459" s="187" t="s">
        <v>1544</v>
      </c>
      <c r="G459" s="8">
        <v>462132302</v>
      </c>
      <c r="H459" s="8" t="s">
        <v>1545</v>
      </c>
      <c r="I459" s="232" t="s">
        <v>972</v>
      </c>
      <c r="J459" s="233" t="s">
        <v>918</v>
      </c>
      <c r="K459" s="4">
        <v>6.8979999999999986E-2</v>
      </c>
      <c r="L459" s="4">
        <v>3.2960271999999999E-2</v>
      </c>
      <c r="M459" s="4">
        <v>0</v>
      </c>
      <c r="N459" s="354">
        <v>0.52217639895621915</v>
      </c>
      <c r="O459" s="354">
        <v>0.51261992693534353</v>
      </c>
      <c r="P459" s="233">
        <v>1</v>
      </c>
      <c r="Q459" s="188"/>
    </row>
    <row r="460" spans="1:17" ht="15" customHeight="1" x14ac:dyDescent="0.25">
      <c r="A460" s="189">
        <v>457</v>
      </c>
      <c r="B460" s="188" t="s">
        <v>485</v>
      </c>
      <c r="C460" s="188" t="s">
        <v>1428</v>
      </c>
      <c r="D460" s="188" t="s">
        <v>482</v>
      </c>
      <c r="E460" s="188" t="s">
        <v>1538</v>
      </c>
      <c r="F460" s="187" t="s">
        <v>1544</v>
      </c>
      <c r="G460" s="8">
        <v>462132301</v>
      </c>
      <c r="H460" s="8" t="s">
        <v>2021</v>
      </c>
      <c r="I460" s="232" t="s">
        <v>972</v>
      </c>
      <c r="J460" s="233" t="s">
        <v>918</v>
      </c>
      <c r="K460" s="4">
        <v>0.17130000000000001</v>
      </c>
      <c r="L460" s="4">
        <v>0.15300301499999999</v>
      </c>
      <c r="M460" s="4">
        <v>0</v>
      </c>
      <c r="N460" s="354">
        <v>0.10681252189141865</v>
      </c>
      <c r="O460" s="354">
        <v>8.8948772329247028E-2</v>
      </c>
      <c r="P460" s="233">
        <v>1</v>
      </c>
      <c r="Q460" s="188"/>
    </row>
    <row r="461" spans="1:17" ht="15" customHeight="1" x14ac:dyDescent="0.25">
      <c r="A461" s="189">
        <v>458</v>
      </c>
      <c r="B461" s="188" t="s">
        <v>485</v>
      </c>
      <c r="C461" s="188" t="s">
        <v>1428</v>
      </c>
      <c r="D461" s="188" t="s">
        <v>482</v>
      </c>
      <c r="E461" s="188" t="s">
        <v>1522</v>
      </c>
      <c r="F461" s="187" t="s">
        <v>1528</v>
      </c>
      <c r="G461" s="8">
        <v>462122304</v>
      </c>
      <c r="H461" s="8" t="s">
        <v>1529</v>
      </c>
      <c r="I461" s="232" t="s">
        <v>972</v>
      </c>
      <c r="J461" s="233" t="s">
        <v>918</v>
      </c>
      <c r="K461" s="4">
        <v>0.20954999999999996</v>
      </c>
      <c r="L461" s="4">
        <v>0.13666498999999999</v>
      </c>
      <c r="M461" s="4">
        <v>0</v>
      </c>
      <c r="N461" s="354">
        <v>0.34781679790026243</v>
      </c>
      <c r="O461" s="354">
        <v>0.33477313385826768</v>
      </c>
      <c r="P461" s="233">
        <v>1</v>
      </c>
      <c r="Q461" s="188"/>
    </row>
    <row r="462" spans="1:17" ht="15" customHeight="1" x14ac:dyDescent="0.25">
      <c r="A462" s="189">
        <v>459</v>
      </c>
      <c r="B462" s="188" t="s">
        <v>485</v>
      </c>
      <c r="C462" s="188" t="s">
        <v>1428</v>
      </c>
      <c r="D462" s="188" t="s">
        <v>482</v>
      </c>
      <c r="E462" s="188" t="s">
        <v>1522</v>
      </c>
      <c r="F462" s="187" t="s">
        <v>1528</v>
      </c>
      <c r="G462" s="8">
        <v>462122303</v>
      </c>
      <c r="H462" s="8" t="s">
        <v>1530</v>
      </c>
      <c r="I462" s="232" t="s">
        <v>972</v>
      </c>
      <c r="J462" s="233" t="s">
        <v>918</v>
      </c>
      <c r="K462" s="4">
        <v>9.6000000000000002E-2</v>
      </c>
      <c r="L462" s="4">
        <v>6.344844999999999E-2</v>
      </c>
      <c r="M462" s="4">
        <v>0</v>
      </c>
      <c r="N462" s="354">
        <v>0.33907864583333347</v>
      </c>
      <c r="O462" s="354">
        <v>0.32586021875000015</v>
      </c>
      <c r="P462" s="233">
        <v>1</v>
      </c>
      <c r="Q462" s="188"/>
    </row>
    <row r="463" spans="1:17" ht="15" customHeight="1" x14ac:dyDescent="0.25">
      <c r="A463" s="189">
        <v>460</v>
      </c>
      <c r="B463" s="188" t="s">
        <v>485</v>
      </c>
      <c r="C463" s="188" t="s">
        <v>1428</v>
      </c>
      <c r="D463" s="188" t="s">
        <v>482</v>
      </c>
      <c r="E463" s="188" t="s">
        <v>1522</v>
      </c>
      <c r="F463" s="187" t="s">
        <v>1528</v>
      </c>
      <c r="G463" s="8">
        <v>462122301</v>
      </c>
      <c r="H463" s="8" t="s">
        <v>1528</v>
      </c>
      <c r="I463" s="232" t="s">
        <v>972</v>
      </c>
      <c r="J463" s="233" t="s">
        <v>918</v>
      </c>
      <c r="K463" s="4">
        <v>0.18504000000000007</v>
      </c>
      <c r="L463" s="4">
        <v>0.16275713</v>
      </c>
      <c r="M463" s="4">
        <v>0</v>
      </c>
      <c r="N463" s="354">
        <v>0.12042190877648107</v>
      </c>
      <c r="O463" s="354">
        <v>0.10283034695201065</v>
      </c>
      <c r="P463" s="233">
        <v>1</v>
      </c>
      <c r="Q463" s="188"/>
    </row>
    <row r="464" spans="1:17" ht="15" customHeight="1" x14ac:dyDescent="0.25">
      <c r="A464" s="189">
        <v>461</v>
      </c>
      <c r="B464" s="188" t="s">
        <v>485</v>
      </c>
      <c r="C464" s="188" t="s">
        <v>1428</v>
      </c>
      <c r="D464" s="188" t="s">
        <v>482</v>
      </c>
      <c r="E464" s="188" t="s">
        <v>1538</v>
      </c>
      <c r="F464" s="187" t="s">
        <v>1547</v>
      </c>
      <c r="G464" s="8">
        <v>462131603</v>
      </c>
      <c r="H464" s="8" t="s">
        <v>1555</v>
      </c>
      <c r="I464" s="232" t="s">
        <v>972</v>
      </c>
      <c r="J464" s="233" t="s">
        <v>918</v>
      </c>
      <c r="K464" s="4">
        <v>0.252</v>
      </c>
      <c r="L464" s="4">
        <v>0.17578054399999998</v>
      </c>
      <c r="M464" s="4">
        <v>0</v>
      </c>
      <c r="N464" s="354">
        <v>0.3024581587301588</v>
      </c>
      <c r="O464" s="354">
        <v>0.28850732190476192</v>
      </c>
      <c r="P464" s="233">
        <v>1</v>
      </c>
      <c r="Q464" s="188"/>
    </row>
    <row r="465" spans="1:17" ht="15" customHeight="1" x14ac:dyDescent="0.25">
      <c r="A465" s="189">
        <v>462</v>
      </c>
      <c r="B465" s="188" t="s">
        <v>485</v>
      </c>
      <c r="C465" s="188" t="s">
        <v>1428</v>
      </c>
      <c r="D465" s="188" t="s">
        <v>482</v>
      </c>
      <c r="E465" s="188" t="s">
        <v>1538</v>
      </c>
      <c r="F465" s="187" t="s">
        <v>1547</v>
      </c>
      <c r="G465" s="8">
        <v>462131602</v>
      </c>
      <c r="H465" s="8" t="s">
        <v>1548</v>
      </c>
      <c r="I465" s="232" t="s">
        <v>972</v>
      </c>
      <c r="J465" s="233" t="s">
        <v>918</v>
      </c>
      <c r="K465" s="4">
        <v>0.19700000000000001</v>
      </c>
      <c r="L465" s="4">
        <v>0.11149550799999999</v>
      </c>
      <c r="M465" s="4">
        <v>0</v>
      </c>
      <c r="N465" s="354">
        <v>0.43403295431472089</v>
      </c>
      <c r="O465" s="354">
        <v>0.42271361340101532</v>
      </c>
      <c r="P465" s="233">
        <v>1</v>
      </c>
      <c r="Q465" s="188"/>
    </row>
    <row r="466" spans="1:17" ht="15" customHeight="1" x14ac:dyDescent="0.25">
      <c r="A466" s="189">
        <v>463</v>
      </c>
      <c r="B466" s="188" t="s">
        <v>485</v>
      </c>
      <c r="C466" s="188" t="s">
        <v>1428</v>
      </c>
      <c r="D466" s="188" t="s">
        <v>482</v>
      </c>
      <c r="E466" s="188" t="s">
        <v>1538</v>
      </c>
      <c r="F466" s="187" t="s">
        <v>1547</v>
      </c>
      <c r="G466" s="8">
        <v>462131601</v>
      </c>
      <c r="H466" s="8" t="s">
        <v>2022</v>
      </c>
      <c r="I466" s="232" t="s">
        <v>972</v>
      </c>
      <c r="J466" s="233" t="s">
        <v>918</v>
      </c>
      <c r="K466" s="4">
        <v>0.21500000000000002</v>
      </c>
      <c r="L466" s="4">
        <v>0.11430123</v>
      </c>
      <c r="M466" s="4">
        <v>0</v>
      </c>
      <c r="N466" s="354">
        <v>0.46836637209302334</v>
      </c>
      <c r="O466" s="354">
        <v>0.45773369953488385</v>
      </c>
      <c r="P466" s="233">
        <v>1</v>
      </c>
      <c r="Q466" s="188"/>
    </row>
    <row r="467" spans="1:17" ht="15" customHeight="1" x14ac:dyDescent="0.25">
      <c r="A467" s="189">
        <v>464</v>
      </c>
      <c r="B467" s="188" t="s">
        <v>485</v>
      </c>
      <c r="C467" s="188" t="s">
        <v>1428</v>
      </c>
      <c r="D467" s="188" t="s">
        <v>482</v>
      </c>
      <c r="E467" s="188" t="s">
        <v>1538</v>
      </c>
      <c r="F467" s="187" t="s">
        <v>1549</v>
      </c>
      <c r="G467" s="8">
        <v>462133503</v>
      </c>
      <c r="H467" s="8" t="s">
        <v>1549</v>
      </c>
      <c r="I467" s="232" t="s">
        <v>972</v>
      </c>
      <c r="J467" s="233" t="s">
        <v>918</v>
      </c>
      <c r="K467" s="4">
        <v>0.14335999999999996</v>
      </c>
      <c r="L467" s="4">
        <v>8.5588727000000003E-2</v>
      </c>
      <c r="M467" s="4">
        <v>0</v>
      </c>
      <c r="N467" s="354">
        <v>0.40298041992187483</v>
      </c>
      <c r="O467" s="354">
        <v>0.39104002832031237</v>
      </c>
      <c r="P467" s="233">
        <v>1</v>
      </c>
      <c r="Q467" s="188"/>
    </row>
    <row r="468" spans="1:17" ht="15" customHeight="1" x14ac:dyDescent="0.25">
      <c r="A468" s="189">
        <v>465</v>
      </c>
      <c r="B468" s="188" t="s">
        <v>485</v>
      </c>
      <c r="C468" s="188" t="s">
        <v>1428</v>
      </c>
      <c r="D468" s="188" t="s">
        <v>482</v>
      </c>
      <c r="E468" s="188" t="s">
        <v>1538</v>
      </c>
      <c r="F468" s="187" t="s">
        <v>1549</v>
      </c>
      <c r="G468" s="8">
        <v>462133502</v>
      </c>
      <c r="H468" s="8" t="s">
        <v>1550</v>
      </c>
      <c r="I468" s="232" t="s">
        <v>972</v>
      </c>
      <c r="J468" s="233" t="s">
        <v>918</v>
      </c>
      <c r="K468" s="4">
        <v>0.19751999999999992</v>
      </c>
      <c r="L468" s="4">
        <v>0.107346937</v>
      </c>
      <c r="M468" s="4">
        <v>0</v>
      </c>
      <c r="N468" s="354">
        <v>0.45652624038072065</v>
      </c>
      <c r="O468" s="354">
        <v>0.44565676518833508</v>
      </c>
      <c r="P468" s="233">
        <v>1</v>
      </c>
      <c r="Q468" s="188"/>
    </row>
    <row r="469" spans="1:17" ht="15" customHeight="1" x14ac:dyDescent="0.25">
      <c r="A469" s="189">
        <v>466</v>
      </c>
      <c r="B469" s="188" t="s">
        <v>485</v>
      </c>
      <c r="C469" s="188" t="s">
        <v>1428</v>
      </c>
      <c r="D469" s="188" t="s">
        <v>482</v>
      </c>
      <c r="E469" s="188" t="s">
        <v>1538</v>
      </c>
      <c r="F469" s="187" t="s">
        <v>1549</v>
      </c>
      <c r="G469" s="8">
        <v>462133501</v>
      </c>
      <c r="H469" s="8" t="s">
        <v>1551</v>
      </c>
      <c r="I469" s="232" t="s">
        <v>972</v>
      </c>
      <c r="J469" s="233" t="s">
        <v>918</v>
      </c>
      <c r="K469" s="4">
        <v>0.24171999999999988</v>
      </c>
      <c r="L469" s="4">
        <v>0.11937378</v>
      </c>
      <c r="M469" s="4">
        <v>0</v>
      </c>
      <c r="N469" s="354">
        <v>0.50614851894754231</v>
      </c>
      <c r="O469" s="354">
        <v>0.49627148932649312</v>
      </c>
      <c r="P469" s="233">
        <v>1</v>
      </c>
      <c r="Q469" s="188"/>
    </row>
    <row r="470" spans="1:17" ht="15" customHeight="1" x14ac:dyDescent="0.25">
      <c r="A470" s="189">
        <v>467</v>
      </c>
      <c r="B470" s="188" t="s">
        <v>485</v>
      </c>
      <c r="C470" s="188" t="s">
        <v>1428</v>
      </c>
      <c r="D470" s="188" t="s">
        <v>482</v>
      </c>
      <c r="E470" s="188" t="s">
        <v>1522</v>
      </c>
      <c r="F470" s="187" t="s">
        <v>1531</v>
      </c>
      <c r="G470" s="8">
        <v>462121404</v>
      </c>
      <c r="H470" s="8" t="s">
        <v>1477</v>
      </c>
      <c r="I470" s="232" t="s">
        <v>972</v>
      </c>
      <c r="J470" s="233" t="s">
        <v>918</v>
      </c>
      <c r="K470" s="4">
        <v>2.6270000000000026E-2</v>
      </c>
      <c r="L470" s="4">
        <v>1.9676849999999999E-2</v>
      </c>
      <c r="M470" s="4">
        <v>0</v>
      </c>
      <c r="N470" s="354">
        <v>0.25097639893414614</v>
      </c>
      <c r="O470" s="354">
        <v>0.235995926912829</v>
      </c>
      <c r="P470" s="233">
        <v>1</v>
      </c>
      <c r="Q470" s="188"/>
    </row>
    <row r="471" spans="1:17" ht="15" customHeight="1" x14ac:dyDescent="0.25">
      <c r="A471" s="189">
        <v>468</v>
      </c>
      <c r="B471" s="188" t="s">
        <v>485</v>
      </c>
      <c r="C471" s="188" t="s">
        <v>1428</v>
      </c>
      <c r="D471" s="188" t="s">
        <v>482</v>
      </c>
      <c r="E471" s="188" t="s">
        <v>1522</v>
      </c>
      <c r="F471" s="187" t="s">
        <v>1531</v>
      </c>
      <c r="G471" s="8">
        <v>462121401</v>
      </c>
      <c r="H471" s="8" t="s">
        <v>1531</v>
      </c>
      <c r="I471" s="232" t="s">
        <v>972</v>
      </c>
      <c r="J471" s="233" t="s">
        <v>918</v>
      </c>
      <c r="K471" s="4">
        <v>0.65526000000000018</v>
      </c>
      <c r="L471" s="4">
        <v>0.35348511999999999</v>
      </c>
      <c r="M471" s="4">
        <v>0</v>
      </c>
      <c r="N471" s="354">
        <v>0.4605421969905078</v>
      </c>
      <c r="O471" s="354">
        <v>0.44975304093031798</v>
      </c>
      <c r="P471" s="233">
        <v>1</v>
      </c>
      <c r="Q471" s="188"/>
    </row>
    <row r="472" spans="1:17" ht="15" customHeight="1" x14ac:dyDescent="0.25">
      <c r="A472" s="189">
        <v>469</v>
      </c>
      <c r="B472" s="188" t="s">
        <v>485</v>
      </c>
      <c r="C472" s="188" t="s">
        <v>1428</v>
      </c>
      <c r="D472" s="188" t="s">
        <v>482</v>
      </c>
      <c r="E472" s="188" t="s">
        <v>1522</v>
      </c>
      <c r="F472" s="187" t="s">
        <v>1531</v>
      </c>
      <c r="G472" s="8">
        <v>462121402</v>
      </c>
      <c r="H472" s="8" t="s">
        <v>1907</v>
      </c>
      <c r="I472" s="232" t="s">
        <v>972</v>
      </c>
      <c r="J472" s="233" t="s">
        <v>918</v>
      </c>
      <c r="K472" s="4">
        <v>0.21152000000000007</v>
      </c>
      <c r="L472" s="4">
        <v>0.12555201899999999</v>
      </c>
      <c r="M472" s="4">
        <v>0</v>
      </c>
      <c r="N472" s="354">
        <v>0.40642956221633919</v>
      </c>
      <c r="O472" s="354">
        <v>0.39455815346066592</v>
      </c>
      <c r="P472" s="233">
        <v>1</v>
      </c>
      <c r="Q472" s="188"/>
    </row>
    <row r="473" spans="1:17" ht="15" customHeight="1" x14ac:dyDescent="0.25">
      <c r="A473" s="189">
        <v>470</v>
      </c>
      <c r="B473" s="188" t="s">
        <v>485</v>
      </c>
      <c r="C473" s="188" t="s">
        <v>1428</v>
      </c>
      <c r="D473" s="188" t="s">
        <v>482</v>
      </c>
      <c r="E473" s="188" t="s">
        <v>1538</v>
      </c>
      <c r="F473" s="187" t="s">
        <v>1552</v>
      </c>
      <c r="G473" s="8">
        <v>462131701</v>
      </c>
      <c r="H473" s="8" t="s">
        <v>1904</v>
      </c>
      <c r="I473" s="232" t="s">
        <v>972</v>
      </c>
      <c r="J473" s="233" t="s">
        <v>918</v>
      </c>
      <c r="K473" s="4">
        <v>0.85900000000000021</v>
      </c>
      <c r="L473" s="4">
        <v>0.60983687499999994</v>
      </c>
      <c r="M473" s="4">
        <v>0</v>
      </c>
      <c r="N473" s="354">
        <v>0.29006184516880118</v>
      </c>
      <c r="O473" s="354">
        <v>0.27586308207217725</v>
      </c>
      <c r="P473" s="233">
        <v>1</v>
      </c>
      <c r="Q473" s="188"/>
    </row>
    <row r="474" spans="1:17" ht="15" customHeight="1" x14ac:dyDescent="0.25">
      <c r="A474" s="189">
        <v>471</v>
      </c>
      <c r="B474" s="188" t="s">
        <v>485</v>
      </c>
      <c r="C474" s="188" t="s">
        <v>1428</v>
      </c>
      <c r="D474" s="188" t="s">
        <v>482</v>
      </c>
      <c r="E474" s="188" t="s">
        <v>1538</v>
      </c>
      <c r="F474" s="187" t="s">
        <v>1552</v>
      </c>
      <c r="G474" s="8">
        <v>462131702</v>
      </c>
      <c r="H474" s="8" t="s">
        <v>1553</v>
      </c>
      <c r="I474" s="232" t="s">
        <v>972</v>
      </c>
      <c r="J474" s="233" t="s">
        <v>918</v>
      </c>
      <c r="K474" s="4">
        <v>0.31861999999999985</v>
      </c>
      <c r="L474" s="4">
        <v>0.17505964400000001</v>
      </c>
      <c r="M474" s="4">
        <v>0</v>
      </c>
      <c r="N474" s="354">
        <v>0.45056919214110824</v>
      </c>
      <c r="O474" s="354">
        <v>0.43958057598393041</v>
      </c>
      <c r="P474" s="233">
        <v>1</v>
      </c>
      <c r="Q474" s="188"/>
    </row>
    <row r="475" spans="1:17" ht="15" customHeight="1" x14ac:dyDescent="0.25">
      <c r="A475" s="189">
        <v>472</v>
      </c>
      <c r="B475" s="188" t="s">
        <v>485</v>
      </c>
      <c r="C475" s="188" t="s">
        <v>1428</v>
      </c>
      <c r="D475" s="188" t="s">
        <v>482</v>
      </c>
      <c r="E475" s="188" t="s">
        <v>1522</v>
      </c>
      <c r="F475" s="187" t="s">
        <v>1532</v>
      </c>
      <c r="G475" s="8">
        <v>462121503</v>
      </c>
      <c r="H475" s="8" t="s">
        <v>1890</v>
      </c>
      <c r="I475" s="232" t="s">
        <v>972</v>
      </c>
      <c r="J475" s="233" t="s">
        <v>918</v>
      </c>
      <c r="K475" s="4">
        <v>0.64998</v>
      </c>
      <c r="L475" s="4">
        <v>0.51100797800000008</v>
      </c>
      <c r="M475" s="4">
        <v>0</v>
      </c>
      <c r="N475" s="354">
        <v>0.21380968952890844</v>
      </c>
      <c r="O475" s="354">
        <v>0.19808588331948662</v>
      </c>
      <c r="P475" s="233">
        <v>1</v>
      </c>
      <c r="Q475" s="188"/>
    </row>
    <row r="476" spans="1:17" ht="15" customHeight="1" x14ac:dyDescent="0.25">
      <c r="A476" s="189">
        <v>473</v>
      </c>
      <c r="B476" s="188" t="s">
        <v>485</v>
      </c>
      <c r="C476" s="188" t="s">
        <v>1428</v>
      </c>
      <c r="D476" s="188" t="s">
        <v>482</v>
      </c>
      <c r="E476" s="188" t="s">
        <v>1522</v>
      </c>
      <c r="F476" s="187" t="s">
        <v>1532</v>
      </c>
      <c r="G476" s="8">
        <v>462121504</v>
      </c>
      <c r="H476" s="8" t="s">
        <v>1533</v>
      </c>
      <c r="I476" s="232" t="s">
        <v>972</v>
      </c>
      <c r="J476" s="233" t="s">
        <v>918</v>
      </c>
      <c r="K476" s="4">
        <v>0.45223000000000013</v>
      </c>
      <c r="L476" s="4">
        <v>0.26900396800000004</v>
      </c>
      <c r="M476" s="4">
        <v>0</v>
      </c>
      <c r="N476" s="354">
        <v>0.40516116135594726</v>
      </c>
      <c r="O476" s="354">
        <v>0.39326438458306623</v>
      </c>
      <c r="P476" s="233">
        <v>1</v>
      </c>
      <c r="Q476" s="188"/>
    </row>
    <row r="477" spans="1:17" ht="15" customHeight="1" x14ac:dyDescent="0.25">
      <c r="A477" s="189">
        <v>474</v>
      </c>
      <c r="B477" s="188" t="s">
        <v>485</v>
      </c>
      <c r="C477" s="188" t="s">
        <v>1428</v>
      </c>
      <c r="D477" s="188" t="s">
        <v>482</v>
      </c>
      <c r="E477" s="188" t="s">
        <v>1538</v>
      </c>
      <c r="F477" s="187" t="s">
        <v>1554</v>
      </c>
      <c r="G477" s="8">
        <v>462131804</v>
      </c>
      <c r="H477" s="8" t="s">
        <v>1909</v>
      </c>
      <c r="I477" s="232" t="s">
        <v>972</v>
      </c>
      <c r="J477" s="233" t="s">
        <v>918</v>
      </c>
      <c r="K477" s="4">
        <v>0.18916000000000016</v>
      </c>
      <c r="L477" s="4">
        <v>0.18660838500000002</v>
      </c>
      <c r="M477" s="4">
        <v>0</v>
      </c>
      <c r="N477" s="354">
        <v>1.3489189046310801E-2</v>
      </c>
      <c r="O477" s="354">
        <v>1.4177137687672651E-2</v>
      </c>
      <c r="P477" s="233">
        <v>1</v>
      </c>
      <c r="Q477" s="188"/>
    </row>
    <row r="478" spans="1:17" ht="15" customHeight="1" x14ac:dyDescent="0.25">
      <c r="A478" s="189">
        <v>475</v>
      </c>
      <c r="B478" s="188" t="s">
        <v>485</v>
      </c>
      <c r="C478" s="188" t="s">
        <v>1428</v>
      </c>
      <c r="D478" s="188" t="s">
        <v>482</v>
      </c>
      <c r="E478" s="188" t="s">
        <v>1538</v>
      </c>
      <c r="F478" s="187" t="s">
        <v>1554</v>
      </c>
      <c r="G478" s="8">
        <v>462131801</v>
      </c>
      <c r="H478" s="8" t="s">
        <v>1555</v>
      </c>
      <c r="I478" s="232" t="s">
        <v>972</v>
      </c>
      <c r="J478" s="233" t="s">
        <v>918</v>
      </c>
      <c r="K478" s="4">
        <v>0.1924499999999999</v>
      </c>
      <c r="L478" s="4">
        <v>9.1532896000000002E-2</v>
      </c>
      <c r="M478" s="4">
        <v>0</v>
      </c>
      <c r="N478" s="354">
        <v>0.52438089893478801</v>
      </c>
      <c r="O478" s="354">
        <v>0.51486851691348379</v>
      </c>
      <c r="P478" s="233">
        <v>1</v>
      </c>
      <c r="Q478" s="188"/>
    </row>
    <row r="479" spans="1:17" ht="15" customHeight="1" x14ac:dyDescent="0.25">
      <c r="A479" s="189">
        <v>476</v>
      </c>
      <c r="B479" s="188" t="s">
        <v>485</v>
      </c>
      <c r="C479" s="188" t="s">
        <v>1428</v>
      </c>
      <c r="D479" s="188" t="s">
        <v>482</v>
      </c>
      <c r="E479" s="188" t="s">
        <v>1538</v>
      </c>
      <c r="F479" s="187" t="s">
        <v>1554</v>
      </c>
      <c r="G479" s="8">
        <v>462131802</v>
      </c>
      <c r="H479" s="8" t="s">
        <v>1554</v>
      </c>
      <c r="I479" s="232" t="s">
        <v>972</v>
      </c>
      <c r="J479" s="233" t="s">
        <v>918</v>
      </c>
      <c r="K479" s="4">
        <v>0.67606999999999962</v>
      </c>
      <c r="L479" s="4">
        <v>0.38983291900000006</v>
      </c>
      <c r="M479" s="4">
        <v>0</v>
      </c>
      <c r="N479" s="354">
        <v>0.42338379309834739</v>
      </c>
      <c r="O479" s="354">
        <v>0.41185146896031433</v>
      </c>
      <c r="P479" s="233">
        <v>1</v>
      </c>
      <c r="Q479" s="188"/>
    </row>
    <row r="480" spans="1:17" ht="15" customHeight="1" x14ac:dyDescent="0.25">
      <c r="A480" s="189">
        <v>477</v>
      </c>
      <c r="B480" s="188" t="s">
        <v>485</v>
      </c>
      <c r="C480" s="188" t="s">
        <v>1428</v>
      </c>
      <c r="D480" s="188" t="s">
        <v>482</v>
      </c>
      <c r="E480" s="188" t="s">
        <v>1522</v>
      </c>
      <c r="F480" s="187" t="s">
        <v>1534</v>
      </c>
      <c r="G480" s="8">
        <v>462123603</v>
      </c>
      <c r="H480" s="8" t="s">
        <v>1535</v>
      </c>
      <c r="I480" s="232" t="s">
        <v>972</v>
      </c>
      <c r="J480" s="233" t="s">
        <v>918</v>
      </c>
      <c r="K480" s="4">
        <v>5.5870000000000024E-2</v>
      </c>
      <c r="L480" s="4">
        <v>3.2627999999999997E-2</v>
      </c>
      <c r="M480" s="4">
        <v>0</v>
      </c>
      <c r="N480" s="354">
        <v>0.4160014318954719</v>
      </c>
      <c r="O480" s="354">
        <v>0.40432146053338136</v>
      </c>
      <c r="P480" s="233">
        <v>1</v>
      </c>
      <c r="Q480" s="188"/>
    </row>
    <row r="481" spans="1:17" ht="15" customHeight="1" x14ac:dyDescent="0.25">
      <c r="A481" s="189">
        <v>478</v>
      </c>
      <c r="B481" s="188" t="s">
        <v>485</v>
      </c>
      <c r="C481" s="188" t="s">
        <v>1428</v>
      </c>
      <c r="D481" s="188" t="s">
        <v>482</v>
      </c>
      <c r="E481" s="188" t="s">
        <v>1522</v>
      </c>
      <c r="F481" s="187" t="s">
        <v>1534</v>
      </c>
      <c r="G481" s="8">
        <v>462123601</v>
      </c>
      <c r="H481" s="8" t="s">
        <v>1908</v>
      </c>
      <c r="I481" s="232" t="s">
        <v>972</v>
      </c>
      <c r="J481" s="233" t="s">
        <v>918</v>
      </c>
      <c r="K481" s="4">
        <v>0.61817999999999995</v>
      </c>
      <c r="L481" s="4">
        <v>0.42577493099999997</v>
      </c>
      <c r="M481" s="4">
        <v>0</v>
      </c>
      <c r="N481" s="354">
        <v>0.31124440939532172</v>
      </c>
      <c r="O481" s="354">
        <v>0.29746929758322815</v>
      </c>
      <c r="P481" s="233">
        <v>1</v>
      </c>
      <c r="Q481" s="188"/>
    </row>
    <row r="482" spans="1:17" ht="15" customHeight="1" x14ac:dyDescent="0.25">
      <c r="A482" s="189">
        <v>479</v>
      </c>
      <c r="B482" s="188" t="s">
        <v>485</v>
      </c>
      <c r="C482" s="188" t="s">
        <v>1428</v>
      </c>
      <c r="D482" s="188" t="s">
        <v>482</v>
      </c>
      <c r="E482" s="188" t="s">
        <v>1522</v>
      </c>
      <c r="F482" s="187" t="s">
        <v>1534</v>
      </c>
      <c r="G482" s="8">
        <v>462123604</v>
      </c>
      <c r="H482" s="8" t="s">
        <v>2023</v>
      </c>
      <c r="I482" s="232" t="s">
        <v>972</v>
      </c>
      <c r="J482" s="233" t="s">
        <v>918</v>
      </c>
      <c r="K482" s="4">
        <v>0.10064999999999999</v>
      </c>
      <c r="L482" s="4">
        <v>6.9583127999999994E-2</v>
      </c>
      <c r="M482" s="4">
        <v>0</v>
      </c>
      <c r="N482" s="354">
        <v>0.30866241430700447</v>
      </c>
      <c r="O482" s="354">
        <v>0.29483566259314453</v>
      </c>
      <c r="P482" s="233">
        <v>1</v>
      </c>
      <c r="Q482" s="188"/>
    </row>
    <row r="483" spans="1:17" ht="15" customHeight="1" x14ac:dyDescent="0.25">
      <c r="A483" s="189">
        <v>480</v>
      </c>
      <c r="B483" s="188" t="s">
        <v>485</v>
      </c>
      <c r="C483" s="188" t="s">
        <v>1428</v>
      </c>
      <c r="D483" s="188" t="s">
        <v>482</v>
      </c>
      <c r="E483" s="188" t="s">
        <v>1522</v>
      </c>
      <c r="F483" s="187" t="s">
        <v>1536</v>
      </c>
      <c r="G483" s="8">
        <v>462122705</v>
      </c>
      <c r="H483" s="8" t="s">
        <v>2024</v>
      </c>
      <c r="I483" s="232" t="s">
        <v>972</v>
      </c>
      <c r="J483" s="233" t="s">
        <v>918</v>
      </c>
      <c r="K483" s="4">
        <v>0.18760000000000004</v>
      </c>
      <c r="L483" s="4">
        <v>9.8619482999999994E-2</v>
      </c>
      <c r="M483" s="4">
        <v>0</v>
      </c>
      <c r="N483" s="354">
        <v>0.47430979211087432</v>
      </c>
      <c r="O483" s="354">
        <v>0.46379598795309185</v>
      </c>
      <c r="P483" s="233">
        <v>1</v>
      </c>
      <c r="Q483" s="188"/>
    </row>
    <row r="484" spans="1:17" ht="15" customHeight="1" x14ac:dyDescent="0.25">
      <c r="A484" s="189">
        <v>481</v>
      </c>
      <c r="B484" s="188" t="s">
        <v>485</v>
      </c>
      <c r="C484" s="188" t="s">
        <v>1428</v>
      </c>
      <c r="D484" s="188" t="s">
        <v>482</v>
      </c>
      <c r="E484" s="188" t="s">
        <v>1522</v>
      </c>
      <c r="F484" s="187" t="s">
        <v>1536</v>
      </c>
      <c r="G484" s="8">
        <v>462122704</v>
      </c>
      <c r="H484" s="8" t="s">
        <v>1536</v>
      </c>
      <c r="I484" s="232" t="s">
        <v>972</v>
      </c>
      <c r="J484" s="233" t="s">
        <v>918</v>
      </c>
      <c r="K484" s="4">
        <v>0.51409999999999989</v>
      </c>
      <c r="L484" s="4">
        <v>0.30859382400000002</v>
      </c>
      <c r="M484" s="4">
        <v>0</v>
      </c>
      <c r="N484" s="354">
        <v>0.39973969266679621</v>
      </c>
      <c r="O484" s="354">
        <v>0.38773448652013209</v>
      </c>
      <c r="P484" s="233">
        <v>1</v>
      </c>
      <c r="Q484" s="188"/>
    </row>
    <row r="485" spans="1:17" ht="15" customHeight="1" x14ac:dyDescent="0.25">
      <c r="A485" s="189">
        <v>482</v>
      </c>
      <c r="B485" s="188" t="s">
        <v>485</v>
      </c>
      <c r="C485" s="188" t="s">
        <v>1428</v>
      </c>
      <c r="D485" s="188" t="s">
        <v>482</v>
      </c>
      <c r="E485" s="188" t="s">
        <v>1522</v>
      </c>
      <c r="F485" s="187" t="s">
        <v>1536</v>
      </c>
      <c r="G485" s="8">
        <v>462122701</v>
      </c>
      <c r="H485" s="8" t="s">
        <v>1537</v>
      </c>
      <c r="I485" s="232" t="s">
        <v>972</v>
      </c>
      <c r="J485" s="233" t="s">
        <v>918</v>
      </c>
      <c r="K485" s="4">
        <v>1.4222999999999983</v>
      </c>
      <c r="L485" s="4">
        <v>0.6542693730000001</v>
      </c>
      <c r="M485" s="4">
        <v>0</v>
      </c>
      <c r="N485" s="354">
        <v>0.53999200379666679</v>
      </c>
      <c r="O485" s="354">
        <v>0.53079184387260003</v>
      </c>
      <c r="P485" s="233">
        <v>1</v>
      </c>
      <c r="Q485" s="188"/>
    </row>
    <row r="486" spans="1:17" ht="15" customHeight="1" x14ac:dyDescent="0.25">
      <c r="A486" s="189">
        <v>483</v>
      </c>
      <c r="B486" s="188" t="s">
        <v>485</v>
      </c>
      <c r="C486" s="188" t="s">
        <v>1428</v>
      </c>
      <c r="D486" s="188" t="s">
        <v>482</v>
      </c>
      <c r="E486" s="188" t="s">
        <v>1522</v>
      </c>
      <c r="F486" s="187" t="s">
        <v>1536</v>
      </c>
      <c r="G486" s="8">
        <v>462122703</v>
      </c>
      <c r="H486" s="8" t="s">
        <v>1893</v>
      </c>
      <c r="I486" s="232" t="s">
        <v>972</v>
      </c>
      <c r="J486" s="233" t="s">
        <v>918</v>
      </c>
      <c r="K486" s="4">
        <v>5.9550000000001102E-2</v>
      </c>
      <c r="L486" s="4">
        <v>5.0470920000000009E-2</v>
      </c>
      <c r="M486" s="4">
        <v>0</v>
      </c>
      <c r="N486" s="354">
        <v>0.15246146095719437</v>
      </c>
      <c r="O486" s="354">
        <v>0.13551069017633821</v>
      </c>
      <c r="P486" s="233">
        <v>1</v>
      </c>
      <c r="Q486" s="188"/>
    </row>
    <row r="487" spans="1:17" ht="15" customHeight="1" x14ac:dyDescent="0.25">
      <c r="A487" s="189">
        <v>484</v>
      </c>
      <c r="B487" s="188" t="s">
        <v>485</v>
      </c>
      <c r="C487" s="188" t="s">
        <v>1428</v>
      </c>
      <c r="D487" s="188" t="s">
        <v>482</v>
      </c>
      <c r="E487" s="188" t="s">
        <v>1538</v>
      </c>
      <c r="F487" s="187" t="s">
        <v>1556</v>
      </c>
      <c r="G487" s="8">
        <v>462132902</v>
      </c>
      <c r="H487" s="8" t="s">
        <v>1541</v>
      </c>
      <c r="I487" s="232" t="s">
        <v>972</v>
      </c>
      <c r="J487" s="233" t="s">
        <v>918</v>
      </c>
      <c r="K487" s="4">
        <v>0.22606999999999999</v>
      </c>
      <c r="L487" s="4">
        <v>0.13638272900000001</v>
      </c>
      <c r="M487" s="4">
        <v>0</v>
      </c>
      <c r="N487" s="354">
        <v>0.39672345291281452</v>
      </c>
      <c r="O487" s="354">
        <v>0.38465792197107085</v>
      </c>
      <c r="P487" s="233">
        <v>1</v>
      </c>
      <c r="Q487" s="188"/>
    </row>
    <row r="488" spans="1:17" ht="15" customHeight="1" x14ac:dyDescent="0.25">
      <c r="A488" s="189">
        <v>485</v>
      </c>
      <c r="B488" s="188" t="s">
        <v>485</v>
      </c>
      <c r="C488" s="188" t="s">
        <v>1428</v>
      </c>
      <c r="D488" s="188" t="s">
        <v>482</v>
      </c>
      <c r="E488" s="188" t="s">
        <v>1538</v>
      </c>
      <c r="F488" s="187" t="s">
        <v>1556</v>
      </c>
      <c r="G488" s="8">
        <v>462132901</v>
      </c>
      <c r="H488" s="8" t="s">
        <v>1902</v>
      </c>
      <c r="I488" s="232" t="s">
        <v>972</v>
      </c>
      <c r="J488" s="233" t="s">
        <v>918</v>
      </c>
      <c r="K488" s="4">
        <v>0.5710699999999993</v>
      </c>
      <c r="L488" s="4">
        <v>0.49131199600000003</v>
      </c>
      <c r="M488" s="4">
        <v>0</v>
      </c>
      <c r="N488" s="354">
        <v>0.13966414625177193</v>
      </c>
      <c r="O488" s="354">
        <v>0.12245742917680735</v>
      </c>
      <c r="P488" s="233">
        <v>1</v>
      </c>
      <c r="Q488" s="188"/>
    </row>
  </sheetData>
  <autoFilter ref="A3:S488"/>
  <mergeCells count="2">
    <mergeCell ref="A1:Q1"/>
    <mergeCell ref="A2:Q2"/>
  </mergeCells>
  <pageMargins left="0.31496062992125984" right="0.47244094488188981" top="0.31" bottom="0.39" header="0.31496062992125984" footer="0.31496062992125984"/>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8"/>
  <sheetViews>
    <sheetView zoomScale="96" zoomScaleNormal="96" workbookViewId="0">
      <pane ySplit="6" topLeftCell="A709" activePane="bottomLeft" state="frozen"/>
      <selection pane="bottomLeft" activeCell="A3" sqref="A3:L3"/>
    </sheetView>
  </sheetViews>
  <sheetFormatPr defaultRowHeight="12.75" x14ac:dyDescent="0.25"/>
  <cols>
    <col min="1" max="1" width="6.7109375" style="256" customWidth="1"/>
    <col min="2" max="2" width="10.5703125" style="256" customWidth="1"/>
    <col min="3" max="3" width="15.42578125" style="256" customWidth="1"/>
    <col min="4" max="4" width="26.5703125" style="256" bestFit="1" customWidth="1"/>
    <col min="5" max="5" width="15.140625" style="256" customWidth="1"/>
    <col min="6" max="6" width="7" style="256" customWidth="1"/>
    <col min="7" max="11" width="15.85546875" style="256" customWidth="1"/>
    <col min="12" max="12" width="20.7109375" style="256" customWidth="1"/>
    <col min="13" max="16384" width="9.140625" style="256"/>
  </cols>
  <sheetData>
    <row r="1" spans="1:12" s="324" customFormat="1" ht="15.75" customHeight="1" x14ac:dyDescent="0.25">
      <c r="A1" s="559" t="s">
        <v>463</v>
      </c>
      <c r="B1" s="559"/>
      <c r="C1" s="559"/>
      <c r="D1" s="559"/>
      <c r="E1" s="559"/>
      <c r="F1" s="559"/>
      <c r="G1" s="559"/>
      <c r="H1" s="559"/>
      <c r="I1" s="559"/>
      <c r="J1" s="559"/>
      <c r="K1" s="559"/>
      <c r="L1" s="559"/>
    </row>
    <row r="2" spans="1:12" s="324" customFormat="1" ht="15.75" x14ac:dyDescent="0.25">
      <c r="A2" s="559" t="s">
        <v>937</v>
      </c>
      <c r="B2" s="559"/>
      <c r="C2" s="559"/>
      <c r="D2" s="559"/>
      <c r="E2" s="559"/>
      <c r="F2" s="559"/>
      <c r="G2" s="559"/>
      <c r="H2" s="559"/>
      <c r="I2" s="559"/>
      <c r="J2" s="559"/>
      <c r="K2" s="559"/>
      <c r="L2" s="559"/>
    </row>
    <row r="3" spans="1:12" s="324" customFormat="1" ht="15.75" x14ac:dyDescent="0.25">
      <c r="A3" s="559" t="s">
        <v>938</v>
      </c>
      <c r="B3" s="559"/>
      <c r="C3" s="559"/>
      <c r="D3" s="559"/>
      <c r="E3" s="559"/>
      <c r="F3" s="559"/>
      <c r="G3" s="559"/>
      <c r="H3" s="559"/>
      <c r="I3" s="559"/>
      <c r="J3" s="559"/>
      <c r="K3" s="559"/>
      <c r="L3" s="559"/>
    </row>
    <row r="4" spans="1:12" s="254" customFormat="1" ht="15" x14ac:dyDescent="0.25">
      <c r="A4" s="563" t="s">
        <v>464</v>
      </c>
      <c r="B4" s="563" t="s">
        <v>465</v>
      </c>
      <c r="C4" s="563" t="s">
        <v>466</v>
      </c>
      <c r="D4" s="563" t="s">
        <v>2</v>
      </c>
      <c r="E4" s="563" t="s">
        <v>940</v>
      </c>
      <c r="F4" s="563" t="s">
        <v>939</v>
      </c>
      <c r="G4" s="562" t="s">
        <v>941</v>
      </c>
      <c r="H4" s="562"/>
      <c r="I4" s="562"/>
      <c r="J4" s="562" t="s">
        <v>945</v>
      </c>
      <c r="K4" s="562"/>
      <c r="L4" s="560" t="s">
        <v>4</v>
      </c>
    </row>
    <row r="5" spans="1:12" s="254" customFormat="1" ht="111" customHeight="1" x14ac:dyDescent="0.25">
      <c r="A5" s="563"/>
      <c r="B5" s="563"/>
      <c r="C5" s="563"/>
      <c r="D5" s="563"/>
      <c r="E5" s="563"/>
      <c r="F5" s="563"/>
      <c r="G5" s="170" t="s">
        <v>944</v>
      </c>
      <c r="H5" s="170" t="s">
        <v>943</v>
      </c>
      <c r="I5" s="170" t="s">
        <v>942</v>
      </c>
      <c r="J5" s="170" t="s">
        <v>1912</v>
      </c>
      <c r="K5" s="170" t="s">
        <v>1913</v>
      </c>
      <c r="L5" s="561"/>
    </row>
    <row r="6" spans="1:12" s="326" customFormat="1" ht="15" customHeight="1" x14ac:dyDescent="0.25">
      <c r="A6" s="325">
        <v>1</v>
      </c>
      <c r="B6" s="325">
        <v>2</v>
      </c>
      <c r="C6" s="325">
        <v>3</v>
      </c>
      <c r="D6" s="325">
        <v>4</v>
      </c>
      <c r="E6" s="325" t="s">
        <v>946</v>
      </c>
      <c r="F6" s="325">
        <v>6</v>
      </c>
      <c r="G6" s="325">
        <v>7</v>
      </c>
      <c r="H6" s="325">
        <v>8</v>
      </c>
      <c r="I6" s="325">
        <v>9</v>
      </c>
      <c r="J6" s="325">
        <v>10</v>
      </c>
      <c r="K6" s="325">
        <v>11</v>
      </c>
      <c r="L6" s="336"/>
    </row>
    <row r="7" spans="1:12" x14ac:dyDescent="0.25">
      <c r="A7" s="316">
        <v>1</v>
      </c>
      <c r="B7" s="316" t="s">
        <v>968</v>
      </c>
      <c r="C7" s="316" t="s">
        <v>2030</v>
      </c>
      <c r="D7" s="316" t="s">
        <v>983</v>
      </c>
      <c r="E7" s="316">
        <f t="shared" ref="E7:E70" si="0">J7</f>
        <v>15</v>
      </c>
      <c r="F7" s="316" t="s">
        <v>803</v>
      </c>
      <c r="G7" s="316" t="s">
        <v>496</v>
      </c>
      <c r="H7" s="316">
        <f t="shared" ref="H7:H70" si="1">J7</f>
        <v>15</v>
      </c>
      <c r="I7" s="316" t="s">
        <v>803</v>
      </c>
      <c r="J7" s="316">
        <v>15</v>
      </c>
      <c r="K7" s="316" t="s">
        <v>803</v>
      </c>
      <c r="L7" s="556" t="s">
        <v>2031</v>
      </c>
    </row>
    <row r="8" spans="1:12" x14ac:dyDescent="0.25">
      <c r="A8" s="316">
        <v>2</v>
      </c>
      <c r="B8" s="316" t="s">
        <v>968</v>
      </c>
      <c r="C8" s="316" t="s">
        <v>2030</v>
      </c>
      <c r="D8" s="316" t="s">
        <v>979</v>
      </c>
      <c r="E8" s="316">
        <f t="shared" si="0"/>
        <v>8</v>
      </c>
      <c r="F8" s="316" t="s">
        <v>803</v>
      </c>
      <c r="G8" s="316" t="s">
        <v>496</v>
      </c>
      <c r="H8" s="316">
        <f t="shared" si="1"/>
        <v>8</v>
      </c>
      <c r="I8" s="316" t="s">
        <v>803</v>
      </c>
      <c r="J8" s="316">
        <v>8</v>
      </c>
      <c r="K8" s="316" t="s">
        <v>803</v>
      </c>
      <c r="L8" s="557"/>
    </row>
    <row r="9" spans="1:12" x14ac:dyDescent="0.25">
      <c r="A9" s="316">
        <v>3</v>
      </c>
      <c r="B9" s="316" t="s">
        <v>968</v>
      </c>
      <c r="C9" s="316" t="s">
        <v>2030</v>
      </c>
      <c r="D9" s="316" t="s">
        <v>1576</v>
      </c>
      <c r="E9" s="316">
        <f t="shared" si="0"/>
        <v>32</v>
      </c>
      <c r="F9" s="316" t="s">
        <v>803</v>
      </c>
      <c r="G9" s="316" t="s">
        <v>496</v>
      </c>
      <c r="H9" s="316">
        <f t="shared" si="1"/>
        <v>32</v>
      </c>
      <c r="I9" s="316" t="s">
        <v>803</v>
      </c>
      <c r="J9" s="316">
        <v>32</v>
      </c>
      <c r="K9" s="316" t="s">
        <v>803</v>
      </c>
      <c r="L9" s="558"/>
    </row>
    <row r="10" spans="1:12" x14ac:dyDescent="0.25">
      <c r="A10" s="316">
        <v>4</v>
      </c>
      <c r="B10" s="316" t="s">
        <v>968</v>
      </c>
      <c r="C10" s="316" t="s">
        <v>2030</v>
      </c>
      <c r="D10" s="316" t="s">
        <v>1675</v>
      </c>
      <c r="E10" s="316">
        <f t="shared" si="0"/>
        <v>3</v>
      </c>
      <c r="F10" s="316" t="s">
        <v>803</v>
      </c>
      <c r="G10" s="316" t="s">
        <v>496</v>
      </c>
      <c r="H10" s="316">
        <f t="shared" si="1"/>
        <v>3</v>
      </c>
      <c r="I10" s="316" t="s">
        <v>803</v>
      </c>
      <c r="J10" s="316">
        <v>3</v>
      </c>
      <c r="K10" s="316" t="s">
        <v>803</v>
      </c>
      <c r="L10" s="336" t="s">
        <v>1914</v>
      </c>
    </row>
    <row r="11" spans="1:12" x14ac:dyDescent="0.25">
      <c r="A11" s="316">
        <v>5</v>
      </c>
      <c r="B11" s="316" t="s">
        <v>968</v>
      </c>
      <c r="C11" s="316" t="s">
        <v>2030</v>
      </c>
      <c r="D11" s="316" t="s">
        <v>991</v>
      </c>
      <c r="E11" s="316">
        <f t="shared" si="0"/>
        <v>22</v>
      </c>
      <c r="F11" s="316" t="s">
        <v>803</v>
      </c>
      <c r="G11" s="316" t="s">
        <v>496</v>
      </c>
      <c r="H11" s="316">
        <f t="shared" si="1"/>
        <v>22</v>
      </c>
      <c r="I11" s="316" t="s">
        <v>803</v>
      </c>
      <c r="J11" s="316">
        <v>22</v>
      </c>
      <c r="K11" s="316" t="s">
        <v>803</v>
      </c>
      <c r="L11" s="316"/>
    </row>
    <row r="12" spans="1:12" x14ac:dyDescent="0.25">
      <c r="A12" s="316">
        <v>6</v>
      </c>
      <c r="B12" s="316" t="s">
        <v>968</v>
      </c>
      <c r="C12" s="316" t="s">
        <v>2030</v>
      </c>
      <c r="D12" s="316" t="s">
        <v>971</v>
      </c>
      <c r="E12" s="316">
        <f t="shared" si="0"/>
        <v>11</v>
      </c>
      <c r="F12" s="316" t="s">
        <v>803</v>
      </c>
      <c r="G12" s="316" t="s">
        <v>496</v>
      </c>
      <c r="H12" s="316">
        <f t="shared" si="1"/>
        <v>11</v>
      </c>
      <c r="I12" s="316" t="s">
        <v>803</v>
      </c>
      <c r="J12" s="316">
        <v>11</v>
      </c>
      <c r="K12" s="316" t="s">
        <v>803</v>
      </c>
      <c r="L12" s="336"/>
    </row>
    <row r="13" spans="1:12" x14ac:dyDescent="0.25">
      <c r="A13" s="316">
        <v>7</v>
      </c>
      <c r="B13" s="316" t="s">
        <v>968</v>
      </c>
      <c r="C13" s="316" t="s">
        <v>2030</v>
      </c>
      <c r="D13" s="316" t="s">
        <v>1571</v>
      </c>
      <c r="E13" s="316">
        <f t="shared" si="0"/>
        <v>10</v>
      </c>
      <c r="F13" s="316" t="s">
        <v>803</v>
      </c>
      <c r="G13" s="316" t="s">
        <v>496</v>
      </c>
      <c r="H13" s="316">
        <f t="shared" si="1"/>
        <v>10</v>
      </c>
      <c r="I13" s="316" t="s">
        <v>803</v>
      </c>
      <c r="J13" s="316">
        <v>10</v>
      </c>
      <c r="K13" s="316" t="s">
        <v>803</v>
      </c>
      <c r="L13" s="316"/>
    </row>
    <row r="14" spans="1:12" x14ac:dyDescent="0.25">
      <c r="A14" s="316">
        <v>8</v>
      </c>
      <c r="B14" s="316" t="s">
        <v>968</v>
      </c>
      <c r="C14" s="316" t="s">
        <v>2030</v>
      </c>
      <c r="D14" s="316" t="s">
        <v>1676</v>
      </c>
      <c r="E14" s="316">
        <f t="shared" si="0"/>
        <v>2</v>
      </c>
      <c r="F14" s="316" t="s">
        <v>803</v>
      </c>
      <c r="G14" s="316" t="s">
        <v>496</v>
      </c>
      <c r="H14" s="316">
        <f t="shared" si="1"/>
        <v>2</v>
      </c>
      <c r="I14" s="316" t="s">
        <v>803</v>
      </c>
      <c r="J14" s="316">
        <v>2</v>
      </c>
      <c r="K14" s="316" t="s">
        <v>803</v>
      </c>
      <c r="L14" s="316"/>
    </row>
    <row r="15" spans="1:12" x14ac:dyDescent="0.25">
      <c r="A15" s="316">
        <v>9</v>
      </c>
      <c r="B15" s="316" t="s">
        <v>968</v>
      </c>
      <c r="C15" s="316" t="s">
        <v>2030</v>
      </c>
      <c r="D15" s="316" t="s">
        <v>1585</v>
      </c>
      <c r="E15" s="316">
        <f t="shared" si="0"/>
        <v>13</v>
      </c>
      <c r="F15" s="316" t="s">
        <v>803</v>
      </c>
      <c r="G15" s="316" t="s">
        <v>496</v>
      </c>
      <c r="H15" s="316">
        <f t="shared" si="1"/>
        <v>13</v>
      </c>
      <c r="I15" s="316" t="s">
        <v>803</v>
      </c>
      <c r="J15" s="316">
        <v>13</v>
      </c>
      <c r="K15" s="316" t="s">
        <v>803</v>
      </c>
      <c r="L15" s="316"/>
    </row>
    <row r="16" spans="1:12" x14ac:dyDescent="0.25">
      <c r="A16" s="316">
        <v>10</v>
      </c>
      <c r="B16" s="316" t="s">
        <v>968</v>
      </c>
      <c r="C16" s="316" t="s">
        <v>2030</v>
      </c>
      <c r="D16" s="316" t="s">
        <v>1586</v>
      </c>
      <c r="E16" s="316">
        <f t="shared" si="0"/>
        <v>29</v>
      </c>
      <c r="F16" s="316" t="s">
        <v>803</v>
      </c>
      <c r="G16" s="316" t="s">
        <v>496</v>
      </c>
      <c r="H16" s="316">
        <f t="shared" si="1"/>
        <v>29</v>
      </c>
      <c r="I16" s="316" t="s">
        <v>803</v>
      </c>
      <c r="J16" s="316">
        <v>29</v>
      </c>
      <c r="K16" s="316" t="s">
        <v>803</v>
      </c>
      <c r="L16" s="357"/>
    </row>
    <row r="17" spans="1:12" x14ac:dyDescent="0.25">
      <c r="A17" s="316">
        <v>11</v>
      </c>
      <c r="B17" s="316" t="s">
        <v>968</v>
      </c>
      <c r="C17" s="316" t="s">
        <v>2030</v>
      </c>
      <c r="D17" s="316" t="s">
        <v>1312</v>
      </c>
      <c r="E17" s="316">
        <f t="shared" si="0"/>
        <v>22</v>
      </c>
      <c r="F17" s="316" t="s">
        <v>803</v>
      </c>
      <c r="G17" s="316" t="s">
        <v>496</v>
      </c>
      <c r="H17" s="316">
        <f t="shared" si="1"/>
        <v>22</v>
      </c>
      <c r="I17" s="316" t="s">
        <v>803</v>
      </c>
      <c r="J17" s="316">
        <v>22</v>
      </c>
      <c r="K17" s="316" t="s">
        <v>803</v>
      </c>
      <c r="L17" s="336"/>
    </row>
    <row r="18" spans="1:12" x14ac:dyDescent="0.25">
      <c r="A18" s="316">
        <v>12</v>
      </c>
      <c r="B18" s="316" t="s">
        <v>968</v>
      </c>
      <c r="C18" s="316" t="s">
        <v>2030</v>
      </c>
      <c r="D18" s="316" t="s">
        <v>980</v>
      </c>
      <c r="E18" s="316">
        <f t="shared" si="0"/>
        <v>4</v>
      </c>
      <c r="F18" s="316" t="s">
        <v>803</v>
      </c>
      <c r="G18" s="316" t="s">
        <v>496</v>
      </c>
      <c r="H18" s="316">
        <f t="shared" si="1"/>
        <v>4</v>
      </c>
      <c r="I18" s="316" t="s">
        <v>803</v>
      </c>
      <c r="J18" s="316">
        <v>4</v>
      </c>
      <c r="K18" s="316" t="s">
        <v>803</v>
      </c>
      <c r="L18" s="316"/>
    </row>
    <row r="19" spans="1:12" x14ac:dyDescent="0.25">
      <c r="A19" s="316">
        <v>13</v>
      </c>
      <c r="B19" s="316" t="s">
        <v>968</v>
      </c>
      <c r="C19" s="316" t="s">
        <v>2030</v>
      </c>
      <c r="D19" s="316" t="s">
        <v>1125</v>
      </c>
      <c r="E19" s="316">
        <f t="shared" si="0"/>
        <v>10</v>
      </c>
      <c r="F19" s="316" t="s">
        <v>803</v>
      </c>
      <c r="G19" s="316" t="s">
        <v>496</v>
      </c>
      <c r="H19" s="316">
        <f t="shared" si="1"/>
        <v>10</v>
      </c>
      <c r="I19" s="316" t="s">
        <v>803</v>
      </c>
      <c r="J19" s="316">
        <v>10</v>
      </c>
      <c r="K19" s="316" t="s">
        <v>803</v>
      </c>
      <c r="L19" s="316"/>
    </row>
    <row r="20" spans="1:12" x14ac:dyDescent="0.25">
      <c r="A20" s="316">
        <v>14</v>
      </c>
      <c r="B20" s="316" t="s">
        <v>968</v>
      </c>
      <c r="C20" s="316" t="s">
        <v>2030</v>
      </c>
      <c r="D20" s="316" t="s">
        <v>1677</v>
      </c>
      <c r="E20" s="316">
        <f t="shared" si="0"/>
        <v>2</v>
      </c>
      <c r="F20" s="316" t="s">
        <v>803</v>
      </c>
      <c r="G20" s="316" t="s">
        <v>496</v>
      </c>
      <c r="H20" s="316">
        <f t="shared" si="1"/>
        <v>2</v>
      </c>
      <c r="I20" s="316" t="s">
        <v>803</v>
      </c>
      <c r="J20" s="316">
        <v>2</v>
      </c>
      <c r="K20" s="316" t="s">
        <v>803</v>
      </c>
      <c r="L20" s="316"/>
    </row>
    <row r="21" spans="1:12" x14ac:dyDescent="0.25">
      <c r="A21" s="316">
        <v>15</v>
      </c>
      <c r="B21" s="316" t="s">
        <v>968</v>
      </c>
      <c r="C21" s="316" t="s">
        <v>2030</v>
      </c>
      <c r="D21" s="316" t="s">
        <v>1596</v>
      </c>
      <c r="E21" s="316">
        <f t="shared" si="0"/>
        <v>16</v>
      </c>
      <c r="F21" s="316" t="s">
        <v>803</v>
      </c>
      <c r="G21" s="316" t="s">
        <v>496</v>
      </c>
      <c r="H21" s="316">
        <f t="shared" si="1"/>
        <v>16</v>
      </c>
      <c r="I21" s="316" t="s">
        <v>803</v>
      </c>
      <c r="J21" s="316">
        <v>16</v>
      </c>
      <c r="K21" s="316" t="s">
        <v>803</v>
      </c>
      <c r="L21" s="316"/>
    </row>
    <row r="22" spans="1:12" x14ac:dyDescent="0.25">
      <c r="A22" s="316">
        <v>16</v>
      </c>
      <c r="B22" s="316" t="s">
        <v>968</v>
      </c>
      <c r="C22" s="316" t="s">
        <v>2030</v>
      </c>
      <c r="D22" s="316" t="s">
        <v>988</v>
      </c>
      <c r="E22" s="316">
        <f t="shared" si="0"/>
        <v>41</v>
      </c>
      <c r="F22" s="316" t="s">
        <v>803</v>
      </c>
      <c r="G22" s="316" t="s">
        <v>496</v>
      </c>
      <c r="H22" s="316">
        <f t="shared" si="1"/>
        <v>41</v>
      </c>
      <c r="I22" s="316" t="s">
        <v>803</v>
      </c>
      <c r="J22" s="316">
        <v>41</v>
      </c>
      <c r="K22" s="316" t="s">
        <v>803</v>
      </c>
      <c r="L22" s="316"/>
    </row>
    <row r="23" spans="1:12" x14ac:dyDescent="0.25">
      <c r="A23" s="316">
        <v>17</v>
      </c>
      <c r="B23" s="316" t="s">
        <v>968</v>
      </c>
      <c r="C23" s="316" t="s">
        <v>2030</v>
      </c>
      <c r="D23" s="316" t="s">
        <v>1557</v>
      </c>
      <c r="E23" s="316">
        <f t="shared" si="0"/>
        <v>12</v>
      </c>
      <c r="F23" s="316" t="s">
        <v>803</v>
      </c>
      <c r="G23" s="316" t="s">
        <v>496</v>
      </c>
      <c r="H23" s="316">
        <f t="shared" si="1"/>
        <v>12</v>
      </c>
      <c r="I23" s="316" t="s">
        <v>803</v>
      </c>
      <c r="J23" s="316">
        <v>12</v>
      </c>
      <c r="K23" s="316" t="s">
        <v>803</v>
      </c>
      <c r="L23" s="316"/>
    </row>
    <row r="24" spans="1:12" x14ac:dyDescent="0.25">
      <c r="A24" s="316">
        <v>18</v>
      </c>
      <c r="B24" s="316" t="s">
        <v>968</v>
      </c>
      <c r="C24" s="316" t="s">
        <v>2030</v>
      </c>
      <c r="D24" s="316" t="s">
        <v>2032</v>
      </c>
      <c r="E24" s="316">
        <f t="shared" si="0"/>
        <v>30</v>
      </c>
      <c r="F24" s="316" t="s">
        <v>803</v>
      </c>
      <c r="G24" s="316" t="s">
        <v>496</v>
      </c>
      <c r="H24" s="316">
        <f t="shared" si="1"/>
        <v>30</v>
      </c>
      <c r="I24" s="316" t="s">
        <v>803</v>
      </c>
      <c r="J24" s="316">
        <v>30</v>
      </c>
      <c r="K24" s="316" t="s">
        <v>803</v>
      </c>
      <c r="L24" s="357"/>
    </row>
    <row r="25" spans="1:12" x14ac:dyDescent="0.25">
      <c r="A25" s="316">
        <v>19</v>
      </c>
      <c r="B25" s="316" t="s">
        <v>968</v>
      </c>
      <c r="C25" s="316" t="s">
        <v>2030</v>
      </c>
      <c r="D25" s="316" t="s">
        <v>1946</v>
      </c>
      <c r="E25" s="316">
        <f t="shared" si="0"/>
        <v>2</v>
      </c>
      <c r="F25" s="316" t="s">
        <v>803</v>
      </c>
      <c r="G25" s="316" t="s">
        <v>496</v>
      </c>
      <c r="H25" s="316">
        <f t="shared" si="1"/>
        <v>2</v>
      </c>
      <c r="I25" s="316" t="s">
        <v>803</v>
      </c>
      <c r="J25" s="316">
        <v>2</v>
      </c>
      <c r="K25" s="316" t="s">
        <v>803</v>
      </c>
      <c r="L25" s="316"/>
    </row>
    <row r="26" spans="1:12" x14ac:dyDescent="0.25">
      <c r="A26" s="316">
        <v>20</v>
      </c>
      <c r="B26" s="316" t="s">
        <v>968</v>
      </c>
      <c r="C26" s="316" t="s">
        <v>2030</v>
      </c>
      <c r="D26" s="316" t="s">
        <v>1562</v>
      </c>
      <c r="E26" s="316">
        <f t="shared" si="0"/>
        <v>11</v>
      </c>
      <c r="F26" s="316" t="s">
        <v>803</v>
      </c>
      <c r="G26" s="316" t="s">
        <v>496</v>
      </c>
      <c r="H26" s="316">
        <f t="shared" si="1"/>
        <v>11</v>
      </c>
      <c r="I26" s="316" t="s">
        <v>803</v>
      </c>
      <c r="J26" s="316">
        <v>11</v>
      </c>
      <c r="K26" s="316" t="s">
        <v>803</v>
      </c>
      <c r="L26" s="316"/>
    </row>
    <row r="27" spans="1:12" x14ac:dyDescent="0.25">
      <c r="A27" s="316">
        <v>21</v>
      </c>
      <c r="B27" s="316" t="s">
        <v>968</v>
      </c>
      <c r="C27" s="316" t="s">
        <v>2030</v>
      </c>
      <c r="D27" s="316" t="s">
        <v>1587</v>
      </c>
      <c r="E27" s="316">
        <f t="shared" si="0"/>
        <v>7</v>
      </c>
      <c r="F27" s="316" t="s">
        <v>803</v>
      </c>
      <c r="G27" s="316" t="s">
        <v>496</v>
      </c>
      <c r="H27" s="316">
        <f t="shared" si="1"/>
        <v>7</v>
      </c>
      <c r="I27" s="316" t="s">
        <v>803</v>
      </c>
      <c r="J27" s="316">
        <v>7</v>
      </c>
      <c r="K27" s="316" t="s">
        <v>803</v>
      </c>
      <c r="L27" s="357"/>
    </row>
    <row r="28" spans="1:12" x14ac:dyDescent="0.25">
      <c r="A28" s="316">
        <v>22</v>
      </c>
      <c r="B28" s="316" t="s">
        <v>968</v>
      </c>
      <c r="C28" s="316" t="s">
        <v>2030</v>
      </c>
      <c r="D28" s="316" t="s">
        <v>2033</v>
      </c>
      <c r="E28" s="316">
        <f t="shared" si="0"/>
        <v>3</v>
      </c>
      <c r="F28" s="316" t="s">
        <v>803</v>
      </c>
      <c r="G28" s="316" t="s">
        <v>496</v>
      </c>
      <c r="H28" s="316">
        <f t="shared" si="1"/>
        <v>3</v>
      </c>
      <c r="I28" s="316" t="s">
        <v>803</v>
      </c>
      <c r="J28" s="316">
        <v>3</v>
      </c>
      <c r="K28" s="316" t="s">
        <v>803</v>
      </c>
      <c r="L28" s="316"/>
    </row>
    <row r="29" spans="1:12" x14ac:dyDescent="0.25">
      <c r="A29" s="316">
        <v>23</v>
      </c>
      <c r="B29" s="316" t="s">
        <v>968</v>
      </c>
      <c r="C29" s="316" t="s">
        <v>2030</v>
      </c>
      <c r="D29" s="316" t="s">
        <v>1678</v>
      </c>
      <c r="E29" s="316">
        <f t="shared" si="0"/>
        <v>2</v>
      </c>
      <c r="F29" s="316" t="s">
        <v>803</v>
      </c>
      <c r="G29" s="316" t="s">
        <v>496</v>
      </c>
      <c r="H29" s="316">
        <f t="shared" si="1"/>
        <v>2</v>
      </c>
      <c r="I29" s="316" t="s">
        <v>803</v>
      </c>
      <c r="J29" s="316">
        <v>2</v>
      </c>
      <c r="K29" s="316" t="s">
        <v>803</v>
      </c>
      <c r="L29" s="316"/>
    </row>
    <row r="30" spans="1:12" x14ac:dyDescent="0.25">
      <c r="A30" s="316">
        <v>24</v>
      </c>
      <c r="B30" s="316" t="s">
        <v>968</v>
      </c>
      <c r="C30" s="316" t="s">
        <v>2030</v>
      </c>
      <c r="D30" s="316" t="s">
        <v>1692</v>
      </c>
      <c r="E30" s="316">
        <f t="shared" si="0"/>
        <v>6</v>
      </c>
      <c r="F30" s="316" t="s">
        <v>803</v>
      </c>
      <c r="G30" s="316" t="s">
        <v>496</v>
      </c>
      <c r="H30" s="316">
        <f t="shared" si="1"/>
        <v>6</v>
      </c>
      <c r="I30" s="316" t="s">
        <v>803</v>
      </c>
      <c r="J30" s="316">
        <v>6</v>
      </c>
      <c r="K30" s="316" t="s">
        <v>803</v>
      </c>
      <c r="L30" s="355"/>
    </row>
    <row r="31" spans="1:12" x14ac:dyDescent="0.25">
      <c r="A31" s="316">
        <v>25</v>
      </c>
      <c r="B31" s="316" t="s">
        <v>968</v>
      </c>
      <c r="C31" s="316" t="s">
        <v>2030</v>
      </c>
      <c r="D31" s="316" t="s">
        <v>2034</v>
      </c>
      <c r="E31" s="316">
        <f t="shared" si="0"/>
        <v>21</v>
      </c>
      <c r="F31" s="316" t="s">
        <v>803</v>
      </c>
      <c r="G31" s="316" t="s">
        <v>496</v>
      </c>
      <c r="H31" s="316">
        <f t="shared" si="1"/>
        <v>21</v>
      </c>
      <c r="I31" s="316" t="s">
        <v>803</v>
      </c>
      <c r="J31" s="316">
        <v>21</v>
      </c>
      <c r="K31" s="316" t="s">
        <v>803</v>
      </c>
      <c r="L31" s="316"/>
    </row>
    <row r="32" spans="1:12" x14ac:dyDescent="0.25">
      <c r="A32" s="316">
        <v>26</v>
      </c>
      <c r="B32" s="316" t="s">
        <v>968</v>
      </c>
      <c r="C32" s="316" t="s">
        <v>2030</v>
      </c>
      <c r="D32" s="316" t="s">
        <v>1566</v>
      </c>
      <c r="E32" s="316">
        <f t="shared" si="0"/>
        <v>35</v>
      </c>
      <c r="F32" s="316" t="s">
        <v>803</v>
      </c>
      <c r="G32" s="316" t="s">
        <v>496</v>
      </c>
      <c r="H32" s="316">
        <f t="shared" si="1"/>
        <v>35</v>
      </c>
      <c r="I32" s="316" t="s">
        <v>803</v>
      </c>
      <c r="J32" s="316">
        <v>35</v>
      </c>
      <c r="K32" s="316" t="s">
        <v>803</v>
      </c>
      <c r="L32" s="316"/>
    </row>
    <row r="33" spans="1:12" x14ac:dyDescent="0.25">
      <c r="A33" s="316">
        <v>27</v>
      </c>
      <c r="B33" s="316" t="s">
        <v>968</v>
      </c>
      <c r="C33" s="316" t="s">
        <v>2030</v>
      </c>
      <c r="D33" s="316" t="s">
        <v>1679</v>
      </c>
      <c r="E33" s="316">
        <f t="shared" si="0"/>
        <v>8</v>
      </c>
      <c r="F33" s="316" t="s">
        <v>803</v>
      </c>
      <c r="G33" s="316" t="s">
        <v>496</v>
      </c>
      <c r="H33" s="316">
        <f t="shared" si="1"/>
        <v>8</v>
      </c>
      <c r="I33" s="316" t="s">
        <v>803</v>
      </c>
      <c r="J33" s="316">
        <v>8</v>
      </c>
      <c r="K33" s="316" t="s">
        <v>803</v>
      </c>
      <c r="L33" s="316"/>
    </row>
    <row r="34" spans="1:12" x14ac:dyDescent="0.25">
      <c r="A34" s="316">
        <v>28</v>
      </c>
      <c r="B34" s="316" t="s">
        <v>968</v>
      </c>
      <c r="C34" s="316" t="s">
        <v>2030</v>
      </c>
      <c r="D34" s="316" t="s">
        <v>1577</v>
      </c>
      <c r="E34" s="316">
        <f t="shared" si="0"/>
        <v>28</v>
      </c>
      <c r="F34" s="316" t="s">
        <v>803</v>
      </c>
      <c r="G34" s="316" t="s">
        <v>496</v>
      </c>
      <c r="H34" s="316">
        <f t="shared" si="1"/>
        <v>28</v>
      </c>
      <c r="I34" s="316" t="s">
        <v>803</v>
      </c>
      <c r="J34" s="316">
        <v>28</v>
      </c>
      <c r="K34" s="316" t="s">
        <v>803</v>
      </c>
      <c r="L34" s="316"/>
    </row>
    <row r="35" spans="1:12" x14ac:dyDescent="0.25">
      <c r="A35" s="316">
        <v>29</v>
      </c>
      <c r="B35" s="316" t="s">
        <v>968</v>
      </c>
      <c r="C35" s="316" t="s">
        <v>2030</v>
      </c>
      <c r="D35" s="316" t="s">
        <v>976</v>
      </c>
      <c r="E35" s="316">
        <f t="shared" si="0"/>
        <v>24</v>
      </c>
      <c r="F35" s="316" t="s">
        <v>803</v>
      </c>
      <c r="G35" s="316" t="s">
        <v>496</v>
      </c>
      <c r="H35" s="316">
        <f t="shared" si="1"/>
        <v>24</v>
      </c>
      <c r="I35" s="316" t="s">
        <v>803</v>
      </c>
      <c r="J35" s="316">
        <v>24</v>
      </c>
      <c r="K35" s="316" t="s">
        <v>803</v>
      </c>
      <c r="L35" s="316"/>
    </row>
    <row r="36" spans="1:12" x14ac:dyDescent="0.25">
      <c r="A36" s="316">
        <v>30</v>
      </c>
      <c r="B36" s="316" t="s">
        <v>968</v>
      </c>
      <c r="C36" s="316" t="s">
        <v>2030</v>
      </c>
      <c r="D36" s="316" t="s">
        <v>1680</v>
      </c>
      <c r="E36" s="316">
        <f t="shared" si="0"/>
        <v>25</v>
      </c>
      <c r="F36" s="316" t="s">
        <v>803</v>
      </c>
      <c r="G36" s="316" t="s">
        <v>496</v>
      </c>
      <c r="H36" s="316">
        <f t="shared" si="1"/>
        <v>25</v>
      </c>
      <c r="I36" s="316" t="s">
        <v>803</v>
      </c>
      <c r="J36" s="316">
        <v>25</v>
      </c>
      <c r="K36" s="316" t="s">
        <v>803</v>
      </c>
      <c r="L36" s="336"/>
    </row>
    <row r="37" spans="1:12" x14ac:dyDescent="0.25">
      <c r="A37" s="316">
        <v>31</v>
      </c>
      <c r="B37" s="316" t="s">
        <v>968</v>
      </c>
      <c r="C37" s="316" t="s">
        <v>2030</v>
      </c>
      <c r="D37" s="316" t="s">
        <v>989</v>
      </c>
      <c r="E37" s="316">
        <f t="shared" si="0"/>
        <v>19</v>
      </c>
      <c r="F37" s="316" t="s">
        <v>803</v>
      </c>
      <c r="G37" s="316" t="s">
        <v>496</v>
      </c>
      <c r="H37" s="316">
        <f t="shared" si="1"/>
        <v>19</v>
      </c>
      <c r="I37" s="316" t="s">
        <v>803</v>
      </c>
      <c r="J37" s="316">
        <v>19</v>
      </c>
      <c r="K37" s="316" t="s">
        <v>803</v>
      </c>
      <c r="L37" s="316"/>
    </row>
    <row r="38" spans="1:12" x14ac:dyDescent="0.25">
      <c r="A38" s="316">
        <v>32</v>
      </c>
      <c r="B38" s="316" t="s">
        <v>968</v>
      </c>
      <c r="C38" s="316" t="s">
        <v>2030</v>
      </c>
      <c r="D38" s="316" t="s">
        <v>1076</v>
      </c>
      <c r="E38" s="316">
        <f t="shared" si="0"/>
        <v>12</v>
      </c>
      <c r="F38" s="316" t="s">
        <v>803</v>
      </c>
      <c r="G38" s="316" t="s">
        <v>496</v>
      </c>
      <c r="H38" s="316">
        <f t="shared" si="1"/>
        <v>12</v>
      </c>
      <c r="I38" s="316" t="s">
        <v>803</v>
      </c>
      <c r="J38" s="316">
        <v>12</v>
      </c>
      <c r="K38" s="316" t="s">
        <v>803</v>
      </c>
      <c r="L38" s="316"/>
    </row>
    <row r="39" spans="1:12" x14ac:dyDescent="0.25">
      <c r="A39" s="316">
        <v>33</v>
      </c>
      <c r="B39" s="316" t="s">
        <v>968</v>
      </c>
      <c r="C39" s="316" t="s">
        <v>2035</v>
      </c>
      <c r="D39" s="316" t="s">
        <v>2036</v>
      </c>
      <c r="E39" s="316">
        <f t="shared" si="0"/>
        <v>3</v>
      </c>
      <c r="F39" s="316" t="s">
        <v>803</v>
      </c>
      <c r="G39" s="316" t="s">
        <v>496</v>
      </c>
      <c r="H39" s="316">
        <f t="shared" si="1"/>
        <v>3</v>
      </c>
      <c r="I39" s="316" t="s">
        <v>803</v>
      </c>
      <c r="J39" s="316">
        <v>3</v>
      </c>
      <c r="K39" s="316" t="s">
        <v>803</v>
      </c>
      <c r="L39" s="316"/>
    </row>
    <row r="40" spans="1:12" x14ac:dyDescent="0.25">
      <c r="A40" s="316">
        <v>34</v>
      </c>
      <c r="B40" s="316" t="s">
        <v>968</v>
      </c>
      <c r="C40" s="316" t="s">
        <v>2035</v>
      </c>
      <c r="D40" s="316" t="s">
        <v>1003</v>
      </c>
      <c r="E40" s="316">
        <f t="shared" si="0"/>
        <v>27</v>
      </c>
      <c r="F40" s="316" t="s">
        <v>803</v>
      </c>
      <c r="G40" s="316" t="s">
        <v>496</v>
      </c>
      <c r="H40" s="316">
        <f t="shared" si="1"/>
        <v>27</v>
      </c>
      <c r="I40" s="316" t="s">
        <v>803</v>
      </c>
      <c r="J40" s="316">
        <v>27</v>
      </c>
      <c r="K40" s="316" t="s">
        <v>803</v>
      </c>
      <c r="L40" s="316"/>
    </row>
    <row r="41" spans="1:12" x14ac:dyDescent="0.25">
      <c r="A41" s="316">
        <v>35</v>
      </c>
      <c r="B41" s="316" t="s">
        <v>968</v>
      </c>
      <c r="C41" s="316" t="s">
        <v>2035</v>
      </c>
      <c r="D41" s="316" t="s">
        <v>1009</v>
      </c>
      <c r="E41" s="316">
        <f t="shared" si="0"/>
        <v>14</v>
      </c>
      <c r="F41" s="316" t="s">
        <v>803</v>
      </c>
      <c r="G41" s="316" t="s">
        <v>496</v>
      </c>
      <c r="H41" s="316">
        <f t="shared" si="1"/>
        <v>14</v>
      </c>
      <c r="I41" s="316" t="s">
        <v>803</v>
      </c>
      <c r="J41" s="316">
        <v>14</v>
      </c>
      <c r="K41" s="316" t="s">
        <v>803</v>
      </c>
      <c r="L41" s="316"/>
    </row>
    <row r="42" spans="1:12" x14ac:dyDescent="0.25">
      <c r="A42" s="316">
        <v>36</v>
      </c>
      <c r="B42" s="316" t="s">
        <v>968</v>
      </c>
      <c r="C42" s="316" t="s">
        <v>2035</v>
      </c>
      <c r="D42" s="316" t="s">
        <v>993</v>
      </c>
      <c r="E42" s="316">
        <f t="shared" si="0"/>
        <v>5</v>
      </c>
      <c r="F42" s="316" t="s">
        <v>803</v>
      </c>
      <c r="G42" s="316" t="s">
        <v>496</v>
      </c>
      <c r="H42" s="316">
        <f t="shared" si="1"/>
        <v>5</v>
      </c>
      <c r="I42" s="316" t="s">
        <v>803</v>
      </c>
      <c r="J42" s="316">
        <v>5</v>
      </c>
      <c r="K42" s="316" t="s">
        <v>803</v>
      </c>
      <c r="L42" s="316"/>
    </row>
    <row r="43" spans="1:12" x14ac:dyDescent="0.25">
      <c r="A43" s="316">
        <v>37</v>
      </c>
      <c r="B43" s="316" t="s">
        <v>968</v>
      </c>
      <c r="C43" s="316" t="s">
        <v>2035</v>
      </c>
      <c r="D43" s="316" t="s">
        <v>1614</v>
      </c>
      <c r="E43" s="316">
        <f t="shared" si="0"/>
        <v>9</v>
      </c>
      <c r="F43" s="316" t="s">
        <v>803</v>
      </c>
      <c r="G43" s="316" t="s">
        <v>496</v>
      </c>
      <c r="H43" s="316">
        <f t="shared" si="1"/>
        <v>9</v>
      </c>
      <c r="I43" s="316" t="s">
        <v>803</v>
      </c>
      <c r="J43" s="316">
        <v>9</v>
      </c>
      <c r="K43" s="316" t="s">
        <v>803</v>
      </c>
      <c r="L43" s="316"/>
    </row>
    <row r="44" spans="1:12" x14ac:dyDescent="0.25">
      <c r="A44" s="316">
        <v>38</v>
      </c>
      <c r="B44" s="316" t="s">
        <v>968</v>
      </c>
      <c r="C44" s="316" t="s">
        <v>2035</v>
      </c>
      <c r="D44" s="316" t="s">
        <v>1001</v>
      </c>
      <c r="E44" s="316">
        <f t="shared" si="0"/>
        <v>11</v>
      </c>
      <c r="F44" s="316" t="s">
        <v>803</v>
      </c>
      <c r="G44" s="316" t="s">
        <v>496</v>
      </c>
      <c r="H44" s="316">
        <f t="shared" si="1"/>
        <v>11</v>
      </c>
      <c r="I44" s="316" t="s">
        <v>803</v>
      </c>
      <c r="J44" s="316">
        <v>11</v>
      </c>
      <c r="K44" s="316" t="s">
        <v>803</v>
      </c>
      <c r="L44" s="316"/>
    </row>
    <row r="45" spans="1:12" x14ac:dyDescent="0.25">
      <c r="A45" s="316">
        <v>39</v>
      </c>
      <c r="B45" s="316" t="s">
        <v>968</v>
      </c>
      <c r="C45" s="316" t="s">
        <v>2035</v>
      </c>
      <c r="D45" s="316" t="s">
        <v>2037</v>
      </c>
      <c r="E45" s="316">
        <f t="shared" si="0"/>
        <v>14</v>
      </c>
      <c r="F45" s="316" t="s">
        <v>803</v>
      </c>
      <c r="G45" s="316" t="s">
        <v>496</v>
      </c>
      <c r="H45" s="316">
        <f t="shared" si="1"/>
        <v>14</v>
      </c>
      <c r="I45" s="316" t="s">
        <v>803</v>
      </c>
      <c r="J45" s="316">
        <v>14</v>
      </c>
      <c r="K45" s="316" t="s">
        <v>803</v>
      </c>
      <c r="L45" s="316"/>
    </row>
    <row r="46" spans="1:12" x14ac:dyDescent="0.25">
      <c r="A46" s="316">
        <v>40</v>
      </c>
      <c r="B46" s="316" t="s">
        <v>968</v>
      </c>
      <c r="C46" s="316" t="s">
        <v>2035</v>
      </c>
      <c r="D46" s="316" t="s">
        <v>1612</v>
      </c>
      <c r="E46" s="316">
        <f t="shared" si="0"/>
        <v>7</v>
      </c>
      <c r="F46" s="316" t="s">
        <v>803</v>
      </c>
      <c r="G46" s="316" t="s">
        <v>496</v>
      </c>
      <c r="H46" s="316">
        <f t="shared" si="1"/>
        <v>7</v>
      </c>
      <c r="I46" s="316" t="s">
        <v>803</v>
      </c>
      <c r="J46" s="316">
        <v>7</v>
      </c>
      <c r="K46" s="316" t="s">
        <v>803</v>
      </c>
      <c r="L46" s="316"/>
    </row>
    <row r="47" spans="1:12" x14ac:dyDescent="0.25">
      <c r="A47" s="316">
        <v>41</v>
      </c>
      <c r="B47" s="316" t="s">
        <v>968</v>
      </c>
      <c r="C47" s="316" t="s">
        <v>2035</v>
      </c>
      <c r="D47" s="316" t="s">
        <v>1612</v>
      </c>
      <c r="E47" s="316">
        <f t="shared" si="0"/>
        <v>25</v>
      </c>
      <c r="F47" s="316" t="s">
        <v>803</v>
      </c>
      <c r="G47" s="316" t="s">
        <v>496</v>
      </c>
      <c r="H47" s="316">
        <f t="shared" si="1"/>
        <v>25</v>
      </c>
      <c r="I47" s="316" t="s">
        <v>803</v>
      </c>
      <c r="J47" s="316">
        <v>25</v>
      </c>
      <c r="K47" s="316" t="s">
        <v>803</v>
      </c>
      <c r="L47" s="316"/>
    </row>
    <row r="48" spans="1:12" x14ac:dyDescent="0.25">
      <c r="A48" s="316">
        <v>42</v>
      </c>
      <c r="B48" s="316" t="s">
        <v>968</v>
      </c>
      <c r="C48" s="316" t="s">
        <v>2035</v>
      </c>
      <c r="D48" s="316" t="s">
        <v>998</v>
      </c>
      <c r="E48" s="316">
        <f t="shared" si="0"/>
        <v>14</v>
      </c>
      <c r="F48" s="316" t="s">
        <v>803</v>
      </c>
      <c r="G48" s="316" t="s">
        <v>496</v>
      </c>
      <c r="H48" s="316">
        <f t="shared" si="1"/>
        <v>14</v>
      </c>
      <c r="I48" s="316" t="s">
        <v>803</v>
      </c>
      <c r="J48" s="316">
        <v>14</v>
      </c>
      <c r="K48" s="316" t="s">
        <v>803</v>
      </c>
      <c r="L48" s="316"/>
    </row>
    <row r="49" spans="1:12" x14ac:dyDescent="0.25">
      <c r="A49" s="316">
        <v>43</v>
      </c>
      <c r="B49" s="316" t="s">
        <v>968</v>
      </c>
      <c r="C49" s="316" t="s">
        <v>2035</v>
      </c>
      <c r="D49" s="316" t="s">
        <v>1682</v>
      </c>
      <c r="E49" s="316">
        <f t="shared" si="0"/>
        <v>9</v>
      </c>
      <c r="F49" s="316" t="s">
        <v>803</v>
      </c>
      <c r="G49" s="316" t="s">
        <v>496</v>
      </c>
      <c r="H49" s="316">
        <f t="shared" si="1"/>
        <v>9</v>
      </c>
      <c r="I49" s="316" t="s">
        <v>803</v>
      </c>
      <c r="J49" s="316">
        <v>9</v>
      </c>
      <c r="K49" s="316" t="s">
        <v>803</v>
      </c>
      <c r="L49" s="316"/>
    </row>
    <row r="50" spans="1:12" x14ac:dyDescent="0.25">
      <c r="A50" s="316">
        <v>44</v>
      </c>
      <c r="B50" s="316" t="s">
        <v>968</v>
      </c>
      <c r="C50" s="316" t="s">
        <v>2035</v>
      </c>
      <c r="D50" s="316" t="s">
        <v>1606</v>
      </c>
      <c r="E50" s="316">
        <f t="shared" si="0"/>
        <v>22</v>
      </c>
      <c r="F50" s="316" t="s">
        <v>803</v>
      </c>
      <c r="G50" s="316" t="s">
        <v>496</v>
      </c>
      <c r="H50" s="316">
        <f t="shared" si="1"/>
        <v>22</v>
      </c>
      <c r="I50" s="316" t="s">
        <v>803</v>
      </c>
      <c r="J50" s="316">
        <v>22</v>
      </c>
      <c r="K50" s="316" t="s">
        <v>803</v>
      </c>
      <c r="L50" s="316"/>
    </row>
    <row r="51" spans="1:12" x14ac:dyDescent="0.25">
      <c r="A51" s="316">
        <v>45</v>
      </c>
      <c r="B51" s="316" t="s">
        <v>968</v>
      </c>
      <c r="C51" s="316" t="s">
        <v>2035</v>
      </c>
      <c r="D51" s="316" t="s">
        <v>1683</v>
      </c>
      <c r="E51" s="316">
        <f t="shared" si="0"/>
        <v>14</v>
      </c>
      <c r="F51" s="316" t="s">
        <v>803</v>
      </c>
      <c r="G51" s="316" t="s">
        <v>496</v>
      </c>
      <c r="H51" s="316">
        <f t="shared" si="1"/>
        <v>14</v>
      </c>
      <c r="I51" s="316" t="s">
        <v>803</v>
      </c>
      <c r="J51" s="316">
        <v>14</v>
      </c>
      <c r="K51" s="316" t="s">
        <v>803</v>
      </c>
      <c r="L51" s="316"/>
    </row>
    <row r="52" spans="1:12" x14ac:dyDescent="0.25">
      <c r="A52" s="316">
        <v>46</v>
      </c>
      <c r="B52" s="316" t="s">
        <v>968</v>
      </c>
      <c r="C52" s="316" t="s">
        <v>2035</v>
      </c>
      <c r="D52" s="316" t="s">
        <v>999</v>
      </c>
      <c r="E52" s="316">
        <f t="shared" si="0"/>
        <v>4</v>
      </c>
      <c r="F52" s="316" t="s">
        <v>803</v>
      </c>
      <c r="G52" s="316" t="s">
        <v>496</v>
      </c>
      <c r="H52" s="316">
        <f t="shared" si="1"/>
        <v>4</v>
      </c>
      <c r="I52" s="316" t="s">
        <v>803</v>
      </c>
      <c r="J52" s="316">
        <v>4</v>
      </c>
      <c r="K52" s="316" t="s">
        <v>803</v>
      </c>
      <c r="L52" s="316"/>
    </row>
    <row r="53" spans="1:12" x14ac:dyDescent="0.25">
      <c r="A53" s="316">
        <v>47</v>
      </c>
      <c r="B53" s="316" t="s">
        <v>968</v>
      </c>
      <c r="C53" s="316" t="s">
        <v>2035</v>
      </c>
      <c r="D53" s="316" t="s">
        <v>996</v>
      </c>
      <c r="E53" s="316">
        <f t="shared" si="0"/>
        <v>8</v>
      </c>
      <c r="F53" s="316" t="s">
        <v>803</v>
      </c>
      <c r="G53" s="316" t="s">
        <v>496</v>
      </c>
      <c r="H53" s="316">
        <f t="shared" si="1"/>
        <v>8</v>
      </c>
      <c r="I53" s="316" t="s">
        <v>803</v>
      </c>
      <c r="J53" s="316">
        <v>8</v>
      </c>
      <c r="K53" s="316" t="s">
        <v>803</v>
      </c>
      <c r="L53" s="316"/>
    </row>
    <row r="54" spans="1:12" x14ac:dyDescent="0.25">
      <c r="A54" s="316">
        <v>48</v>
      </c>
      <c r="B54" s="316" t="s">
        <v>968</v>
      </c>
      <c r="C54" s="316" t="s">
        <v>2035</v>
      </c>
      <c r="D54" s="316" t="s">
        <v>1604</v>
      </c>
      <c r="E54" s="316">
        <f t="shared" si="0"/>
        <v>20</v>
      </c>
      <c r="F54" s="316" t="s">
        <v>803</v>
      </c>
      <c r="G54" s="316" t="s">
        <v>496</v>
      </c>
      <c r="H54" s="316">
        <f t="shared" si="1"/>
        <v>20</v>
      </c>
      <c r="I54" s="316" t="s">
        <v>803</v>
      </c>
      <c r="J54" s="316">
        <v>20</v>
      </c>
      <c r="K54" s="316" t="s">
        <v>803</v>
      </c>
      <c r="L54" s="316"/>
    </row>
    <row r="55" spans="1:12" x14ac:dyDescent="0.25">
      <c r="A55" s="316">
        <v>49</v>
      </c>
      <c r="B55" s="316" t="s">
        <v>968</v>
      </c>
      <c r="C55" s="316" t="s">
        <v>2035</v>
      </c>
      <c r="D55" s="316" t="s">
        <v>2039</v>
      </c>
      <c r="E55" s="316">
        <f t="shared" si="0"/>
        <v>10</v>
      </c>
      <c r="F55" s="316" t="s">
        <v>803</v>
      </c>
      <c r="G55" s="316" t="s">
        <v>496</v>
      </c>
      <c r="H55" s="316">
        <f t="shared" si="1"/>
        <v>10</v>
      </c>
      <c r="I55" s="316" t="s">
        <v>803</v>
      </c>
      <c r="J55" s="316">
        <v>10</v>
      </c>
      <c r="K55" s="316" t="s">
        <v>803</v>
      </c>
      <c r="L55" s="316"/>
    </row>
    <row r="56" spans="1:12" x14ac:dyDescent="0.25">
      <c r="A56" s="316">
        <v>50</v>
      </c>
      <c r="B56" s="316" t="s">
        <v>968</v>
      </c>
      <c r="C56" s="316" t="s">
        <v>2035</v>
      </c>
      <c r="D56" s="316" t="s">
        <v>2040</v>
      </c>
      <c r="E56" s="316">
        <f t="shared" si="0"/>
        <v>1</v>
      </c>
      <c r="F56" s="316" t="s">
        <v>803</v>
      </c>
      <c r="G56" s="316" t="s">
        <v>496</v>
      </c>
      <c r="H56" s="316">
        <f t="shared" si="1"/>
        <v>1</v>
      </c>
      <c r="I56" s="316" t="s">
        <v>803</v>
      </c>
      <c r="J56" s="316">
        <v>1</v>
      </c>
      <c r="K56" s="316" t="s">
        <v>803</v>
      </c>
      <c r="L56" s="316"/>
    </row>
    <row r="57" spans="1:12" x14ac:dyDescent="0.25">
      <c r="A57" s="316">
        <v>51</v>
      </c>
      <c r="B57" s="316" t="s">
        <v>968</v>
      </c>
      <c r="C57" s="316" t="s">
        <v>2035</v>
      </c>
      <c r="D57" s="316" t="s">
        <v>2041</v>
      </c>
      <c r="E57" s="316">
        <f t="shared" si="0"/>
        <v>1</v>
      </c>
      <c r="F57" s="316" t="s">
        <v>803</v>
      </c>
      <c r="G57" s="316" t="s">
        <v>496</v>
      </c>
      <c r="H57" s="316">
        <f t="shared" si="1"/>
        <v>1</v>
      </c>
      <c r="I57" s="316" t="s">
        <v>803</v>
      </c>
      <c r="J57" s="316">
        <v>1</v>
      </c>
      <c r="K57" s="316" t="s">
        <v>803</v>
      </c>
      <c r="L57" s="316"/>
    </row>
    <row r="58" spans="1:12" x14ac:dyDescent="0.25">
      <c r="A58" s="316">
        <v>52</v>
      </c>
      <c r="B58" s="316" t="s">
        <v>968</v>
      </c>
      <c r="C58" s="316" t="s">
        <v>2035</v>
      </c>
      <c r="D58" s="316" t="s">
        <v>2042</v>
      </c>
      <c r="E58" s="316">
        <f t="shared" si="0"/>
        <v>4</v>
      </c>
      <c r="F58" s="316" t="s">
        <v>803</v>
      </c>
      <c r="G58" s="316" t="s">
        <v>496</v>
      </c>
      <c r="H58" s="316">
        <f t="shared" si="1"/>
        <v>4</v>
      </c>
      <c r="I58" s="316" t="s">
        <v>803</v>
      </c>
      <c r="J58" s="316">
        <v>4</v>
      </c>
      <c r="K58" s="316" t="s">
        <v>803</v>
      </c>
      <c r="L58" s="316"/>
    </row>
    <row r="59" spans="1:12" x14ac:dyDescent="0.25">
      <c r="A59" s="316">
        <v>53</v>
      </c>
      <c r="B59" s="316" t="s">
        <v>968</v>
      </c>
      <c r="C59" s="316" t="s">
        <v>2035</v>
      </c>
      <c r="D59" s="316" t="s">
        <v>2038</v>
      </c>
      <c r="E59" s="316">
        <f t="shared" si="0"/>
        <v>14</v>
      </c>
      <c r="F59" s="316" t="s">
        <v>803</v>
      </c>
      <c r="G59" s="316" t="s">
        <v>496</v>
      </c>
      <c r="H59" s="316">
        <f t="shared" si="1"/>
        <v>14</v>
      </c>
      <c r="I59" s="316" t="s">
        <v>803</v>
      </c>
      <c r="J59" s="316">
        <v>14</v>
      </c>
      <c r="K59" s="316" t="s">
        <v>803</v>
      </c>
      <c r="L59" s="316"/>
    </row>
    <row r="60" spans="1:12" x14ac:dyDescent="0.25">
      <c r="A60" s="316">
        <v>54</v>
      </c>
      <c r="B60" s="316" t="s">
        <v>968</v>
      </c>
      <c r="C60" s="316" t="s">
        <v>2035</v>
      </c>
      <c r="D60" s="316" t="s">
        <v>1008</v>
      </c>
      <c r="E60" s="316">
        <f t="shared" si="0"/>
        <v>19</v>
      </c>
      <c r="F60" s="316" t="s">
        <v>803</v>
      </c>
      <c r="G60" s="316" t="s">
        <v>496</v>
      </c>
      <c r="H60" s="316">
        <f t="shared" si="1"/>
        <v>19</v>
      </c>
      <c r="I60" s="316" t="s">
        <v>803</v>
      </c>
      <c r="J60" s="316">
        <v>19</v>
      </c>
      <c r="K60" s="316" t="s">
        <v>803</v>
      </c>
      <c r="L60" s="316"/>
    </row>
    <row r="61" spans="1:12" x14ac:dyDescent="0.25">
      <c r="A61" s="316">
        <v>55</v>
      </c>
      <c r="B61" s="316" t="s">
        <v>968</v>
      </c>
      <c r="C61" s="316" t="s">
        <v>2035</v>
      </c>
      <c r="D61" s="316" t="s">
        <v>1048</v>
      </c>
      <c r="E61" s="316">
        <f t="shared" si="0"/>
        <v>4</v>
      </c>
      <c r="F61" s="316" t="s">
        <v>803</v>
      </c>
      <c r="G61" s="316" t="s">
        <v>496</v>
      </c>
      <c r="H61" s="316">
        <f t="shared" si="1"/>
        <v>4</v>
      </c>
      <c r="I61" s="316" t="s">
        <v>803</v>
      </c>
      <c r="J61" s="316">
        <v>4</v>
      </c>
      <c r="K61" s="316" t="s">
        <v>803</v>
      </c>
      <c r="L61" s="316"/>
    </row>
    <row r="62" spans="1:12" x14ac:dyDescent="0.25">
      <c r="A62" s="316">
        <v>56</v>
      </c>
      <c r="B62" s="316" t="s">
        <v>968</v>
      </c>
      <c r="C62" s="316" t="s">
        <v>2035</v>
      </c>
      <c r="D62" s="316" t="s">
        <v>1948</v>
      </c>
      <c r="E62" s="316">
        <f t="shared" si="0"/>
        <v>4</v>
      </c>
      <c r="F62" s="316" t="s">
        <v>803</v>
      </c>
      <c r="G62" s="316" t="s">
        <v>496</v>
      </c>
      <c r="H62" s="316">
        <f t="shared" si="1"/>
        <v>4</v>
      </c>
      <c r="I62" s="316" t="s">
        <v>803</v>
      </c>
      <c r="J62" s="316">
        <v>4</v>
      </c>
      <c r="K62" s="316" t="s">
        <v>803</v>
      </c>
      <c r="L62" s="316"/>
    </row>
    <row r="63" spans="1:12" x14ac:dyDescent="0.25">
      <c r="A63" s="316">
        <v>57</v>
      </c>
      <c r="B63" s="316" t="s">
        <v>968</v>
      </c>
      <c r="C63" s="316" t="s">
        <v>2035</v>
      </c>
      <c r="D63" s="316" t="s">
        <v>997</v>
      </c>
      <c r="E63" s="316">
        <f t="shared" si="0"/>
        <v>49</v>
      </c>
      <c r="F63" s="316" t="s">
        <v>803</v>
      </c>
      <c r="G63" s="316" t="s">
        <v>496</v>
      </c>
      <c r="H63" s="316">
        <f t="shared" si="1"/>
        <v>49</v>
      </c>
      <c r="I63" s="316" t="s">
        <v>803</v>
      </c>
      <c r="J63" s="316">
        <v>49</v>
      </c>
      <c r="K63" s="316" t="s">
        <v>803</v>
      </c>
      <c r="L63" s="316"/>
    </row>
    <row r="64" spans="1:12" x14ac:dyDescent="0.25">
      <c r="A64" s="316">
        <v>58</v>
      </c>
      <c r="B64" s="316" t="s">
        <v>968</v>
      </c>
      <c r="C64" s="316" t="s">
        <v>2035</v>
      </c>
      <c r="D64" s="316" t="s">
        <v>1007</v>
      </c>
      <c r="E64" s="316">
        <f t="shared" si="0"/>
        <v>2</v>
      </c>
      <c r="F64" s="316" t="s">
        <v>803</v>
      </c>
      <c r="G64" s="316" t="s">
        <v>496</v>
      </c>
      <c r="H64" s="316">
        <f t="shared" si="1"/>
        <v>2</v>
      </c>
      <c r="I64" s="316" t="s">
        <v>803</v>
      </c>
      <c r="J64" s="316">
        <v>2</v>
      </c>
      <c r="K64" s="316" t="s">
        <v>803</v>
      </c>
      <c r="L64" s="316"/>
    </row>
    <row r="65" spans="1:12" x14ac:dyDescent="0.25">
      <c r="A65" s="316">
        <v>59</v>
      </c>
      <c r="B65" s="316" t="s">
        <v>968</v>
      </c>
      <c r="C65" s="316" t="s">
        <v>2035</v>
      </c>
      <c r="D65" s="316" t="s">
        <v>1951</v>
      </c>
      <c r="E65" s="316">
        <f t="shared" si="0"/>
        <v>6</v>
      </c>
      <c r="F65" s="316" t="s">
        <v>803</v>
      </c>
      <c r="G65" s="316" t="s">
        <v>496</v>
      </c>
      <c r="H65" s="316">
        <f t="shared" si="1"/>
        <v>6</v>
      </c>
      <c r="I65" s="316" t="s">
        <v>803</v>
      </c>
      <c r="J65" s="316">
        <v>6</v>
      </c>
      <c r="K65" s="316" t="s">
        <v>803</v>
      </c>
      <c r="L65" s="316"/>
    </row>
    <row r="66" spans="1:12" x14ac:dyDescent="0.25">
      <c r="A66" s="316">
        <v>60</v>
      </c>
      <c r="B66" s="316" t="s">
        <v>968</v>
      </c>
      <c r="C66" s="316" t="s">
        <v>2035</v>
      </c>
      <c r="D66" s="316" t="s">
        <v>1609</v>
      </c>
      <c r="E66" s="316">
        <f t="shared" si="0"/>
        <v>37</v>
      </c>
      <c r="F66" s="316" t="s">
        <v>803</v>
      </c>
      <c r="G66" s="316" t="s">
        <v>496</v>
      </c>
      <c r="H66" s="316">
        <f t="shared" si="1"/>
        <v>37</v>
      </c>
      <c r="I66" s="316" t="s">
        <v>803</v>
      </c>
      <c r="J66" s="316">
        <v>37</v>
      </c>
      <c r="K66" s="316" t="s">
        <v>803</v>
      </c>
      <c r="L66" s="316"/>
    </row>
    <row r="67" spans="1:12" x14ac:dyDescent="0.25">
      <c r="A67" s="316">
        <v>61</v>
      </c>
      <c r="B67" s="316" t="s">
        <v>968</v>
      </c>
      <c r="C67" s="316" t="s">
        <v>2045</v>
      </c>
      <c r="D67" s="316" t="s">
        <v>1011</v>
      </c>
      <c r="E67" s="316">
        <f t="shared" si="0"/>
        <v>11</v>
      </c>
      <c r="F67" s="316" t="s">
        <v>803</v>
      </c>
      <c r="G67" s="316" t="s">
        <v>496</v>
      </c>
      <c r="H67" s="316">
        <f t="shared" si="1"/>
        <v>11</v>
      </c>
      <c r="I67" s="316" t="s">
        <v>803</v>
      </c>
      <c r="J67" s="316">
        <v>11</v>
      </c>
      <c r="K67" s="316" t="s">
        <v>803</v>
      </c>
      <c r="L67" s="316"/>
    </row>
    <row r="68" spans="1:12" x14ac:dyDescent="0.25">
      <c r="A68" s="316">
        <v>62</v>
      </c>
      <c r="B68" s="316" t="s">
        <v>968</v>
      </c>
      <c r="C68" s="316" t="s">
        <v>2045</v>
      </c>
      <c r="D68" s="316" t="s">
        <v>1621</v>
      </c>
      <c r="E68" s="316">
        <f t="shared" si="0"/>
        <v>10</v>
      </c>
      <c r="F68" s="316" t="s">
        <v>803</v>
      </c>
      <c r="G68" s="316" t="s">
        <v>496</v>
      </c>
      <c r="H68" s="316">
        <f t="shared" si="1"/>
        <v>10</v>
      </c>
      <c r="I68" s="316" t="s">
        <v>803</v>
      </c>
      <c r="J68" s="316">
        <v>10</v>
      </c>
      <c r="K68" s="316" t="s">
        <v>803</v>
      </c>
      <c r="L68" s="316"/>
    </row>
    <row r="69" spans="1:12" x14ac:dyDescent="0.25">
      <c r="A69" s="316">
        <v>63</v>
      </c>
      <c r="B69" s="316" t="s">
        <v>968</v>
      </c>
      <c r="C69" s="316" t="s">
        <v>2045</v>
      </c>
      <c r="D69" s="316" t="s">
        <v>1684</v>
      </c>
      <c r="E69" s="316">
        <f t="shared" si="0"/>
        <v>14</v>
      </c>
      <c r="F69" s="316" t="s">
        <v>803</v>
      </c>
      <c r="G69" s="316" t="s">
        <v>496</v>
      </c>
      <c r="H69" s="316">
        <f t="shared" si="1"/>
        <v>14</v>
      </c>
      <c r="I69" s="316" t="s">
        <v>803</v>
      </c>
      <c r="J69" s="316">
        <v>14</v>
      </c>
      <c r="K69" s="316" t="s">
        <v>803</v>
      </c>
      <c r="L69" s="316"/>
    </row>
    <row r="70" spans="1:12" x14ac:dyDescent="0.25">
      <c r="A70" s="316">
        <v>64</v>
      </c>
      <c r="B70" s="316" t="s">
        <v>968</v>
      </c>
      <c r="C70" s="316" t="s">
        <v>2045</v>
      </c>
      <c r="D70" s="316" t="s">
        <v>1685</v>
      </c>
      <c r="E70" s="316">
        <f t="shared" si="0"/>
        <v>12</v>
      </c>
      <c r="F70" s="316" t="s">
        <v>803</v>
      </c>
      <c r="G70" s="316" t="s">
        <v>496</v>
      </c>
      <c r="H70" s="316">
        <f t="shared" si="1"/>
        <v>12</v>
      </c>
      <c r="I70" s="316" t="s">
        <v>803</v>
      </c>
      <c r="J70" s="316">
        <v>12</v>
      </c>
      <c r="K70" s="316" t="s">
        <v>803</v>
      </c>
      <c r="L70" s="316"/>
    </row>
    <row r="71" spans="1:12" x14ac:dyDescent="0.25">
      <c r="A71" s="316">
        <v>65</v>
      </c>
      <c r="B71" s="316" t="s">
        <v>968</v>
      </c>
      <c r="C71" s="316" t="s">
        <v>2045</v>
      </c>
      <c r="D71" s="316" t="s">
        <v>1049</v>
      </c>
      <c r="E71" s="316">
        <f t="shared" ref="E71:E134" si="2">J71</f>
        <v>7</v>
      </c>
      <c r="F71" s="316" t="s">
        <v>803</v>
      </c>
      <c r="G71" s="316" t="s">
        <v>496</v>
      </c>
      <c r="H71" s="316">
        <f t="shared" ref="H71:H134" si="3">J71</f>
        <v>7</v>
      </c>
      <c r="I71" s="316" t="s">
        <v>803</v>
      </c>
      <c r="J71" s="316">
        <v>7</v>
      </c>
      <c r="K71" s="316" t="s">
        <v>803</v>
      </c>
      <c r="L71" s="316"/>
    </row>
    <row r="72" spans="1:12" x14ac:dyDescent="0.25">
      <c r="A72" s="316">
        <v>66</v>
      </c>
      <c r="B72" s="316" t="s">
        <v>968</v>
      </c>
      <c r="C72" s="316" t="s">
        <v>2045</v>
      </c>
      <c r="D72" s="316" t="s">
        <v>1686</v>
      </c>
      <c r="E72" s="316">
        <f t="shared" si="2"/>
        <v>8</v>
      </c>
      <c r="F72" s="316" t="s">
        <v>803</v>
      </c>
      <c r="G72" s="316" t="s">
        <v>496</v>
      </c>
      <c r="H72" s="316">
        <f t="shared" si="3"/>
        <v>8</v>
      </c>
      <c r="I72" s="316" t="s">
        <v>803</v>
      </c>
      <c r="J72" s="316">
        <v>8</v>
      </c>
      <c r="K72" s="316" t="s">
        <v>803</v>
      </c>
      <c r="L72" s="316"/>
    </row>
    <row r="73" spans="1:12" x14ac:dyDescent="0.25">
      <c r="A73" s="316">
        <v>67</v>
      </c>
      <c r="B73" s="316" t="s">
        <v>968</v>
      </c>
      <c r="C73" s="316" t="s">
        <v>2045</v>
      </c>
      <c r="D73" s="316" t="s">
        <v>1014</v>
      </c>
      <c r="E73" s="316">
        <f t="shared" si="2"/>
        <v>14</v>
      </c>
      <c r="F73" s="316" t="s">
        <v>803</v>
      </c>
      <c r="G73" s="316" t="s">
        <v>496</v>
      </c>
      <c r="H73" s="316">
        <f t="shared" si="3"/>
        <v>14</v>
      </c>
      <c r="I73" s="316" t="s">
        <v>803</v>
      </c>
      <c r="J73" s="316">
        <v>14</v>
      </c>
      <c r="K73" s="316" t="s">
        <v>803</v>
      </c>
      <c r="L73" s="316"/>
    </row>
    <row r="74" spans="1:12" x14ac:dyDescent="0.25">
      <c r="A74" s="316">
        <v>68</v>
      </c>
      <c r="B74" s="316" t="s">
        <v>968</v>
      </c>
      <c r="C74" s="316" t="s">
        <v>2045</v>
      </c>
      <c r="D74" s="316" t="s">
        <v>1050</v>
      </c>
      <c r="E74" s="316">
        <f t="shared" si="2"/>
        <v>2</v>
      </c>
      <c r="F74" s="316" t="s">
        <v>803</v>
      </c>
      <c r="G74" s="316" t="s">
        <v>496</v>
      </c>
      <c r="H74" s="316">
        <f t="shared" si="3"/>
        <v>2</v>
      </c>
      <c r="I74" s="316" t="s">
        <v>803</v>
      </c>
      <c r="J74" s="316">
        <v>2</v>
      </c>
      <c r="K74" s="316" t="s">
        <v>803</v>
      </c>
      <c r="L74" s="316"/>
    </row>
    <row r="75" spans="1:12" x14ac:dyDescent="0.25">
      <c r="A75" s="316">
        <v>69</v>
      </c>
      <c r="B75" s="316" t="s">
        <v>968</v>
      </c>
      <c r="C75" s="316" t="s">
        <v>2045</v>
      </c>
      <c r="D75" s="316" t="s">
        <v>1687</v>
      </c>
      <c r="E75" s="316">
        <f t="shared" si="2"/>
        <v>5</v>
      </c>
      <c r="F75" s="316" t="s">
        <v>803</v>
      </c>
      <c r="G75" s="316" t="s">
        <v>496</v>
      </c>
      <c r="H75" s="316">
        <f t="shared" si="3"/>
        <v>5</v>
      </c>
      <c r="I75" s="316" t="s">
        <v>803</v>
      </c>
      <c r="J75" s="316">
        <v>5</v>
      </c>
      <c r="K75" s="316" t="s">
        <v>803</v>
      </c>
      <c r="L75" s="316"/>
    </row>
    <row r="76" spans="1:12" x14ac:dyDescent="0.25">
      <c r="A76" s="316">
        <v>70</v>
      </c>
      <c r="B76" s="316" t="s">
        <v>968</v>
      </c>
      <c r="C76" s="316" t="s">
        <v>2045</v>
      </c>
      <c r="D76" s="316" t="s">
        <v>1031</v>
      </c>
      <c r="E76" s="316">
        <f t="shared" si="2"/>
        <v>8</v>
      </c>
      <c r="F76" s="316" t="s">
        <v>803</v>
      </c>
      <c r="G76" s="316" t="s">
        <v>496</v>
      </c>
      <c r="H76" s="316">
        <f t="shared" si="3"/>
        <v>8</v>
      </c>
      <c r="I76" s="316" t="s">
        <v>803</v>
      </c>
      <c r="J76" s="316">
        <v>8</v>
      </c>
      <c r="K76" s="316" t="s">
        <v>803</v>
      </c>
      <c r="L76" s="316"/>
    </row>
    <row r="77" spans="1:12" x14ac:dyDescent="0.25">
      <c r="A77" s="316">
        <v>71</v>
      </c>
      <c r="B77" s="316" t="s">
        <v>968</v>
      </c>
      <c r="C77" s="316" t="s">
        <v>2045</v>
      </c>
      <c r="D77" s="316" t="s">
        <v>1688</v>
      </c>
      <c r="E77" s="316">
        <f t="shared" si="2"/>
        <v>27</v>
      </c>
      <c r="F77" s="316" t="s">
        <v>803</v>
      </c>
      <c r="G77" s="316" t="s">
        <v>496</v>
      </c>
      <c r="H77" s="316">
        <f t="shared" si="3"/>
        <v>27</v>
      </c>
      <c r="I77" s="316" t="s">
        <v>803</v>
      </c>
      <c r="J77" s="316">
        <v>27</v>
      </c>
      <c r="K77" s="316" t="s">
        <v>803</v>
      </c>
      <c r="L77" s="316"/>
    </row>
    <row r="78" spans="1:12" x14ac:dyDescent="0.25">
      <c r="A78" s="316">
        <v>72</v>
      </c>
      <c r="B78" s="316" t="s">
        <v>968</v>
      </c>
      <c r="C78" s="316" t="s">
        <v>2045</v>
      </c>
      <c r="D78" s="316" t="s">
        <v>1029</v>
      </c>
      <c r="E78" s="316">
        <f t="shared" si="2"/>
        <v>14</v>
      </c>
      <c r="F78" s="316" t="s">
        <v>803</v>
      </c>
      <c r="G78" s="316" t="s">
        <v>496</v>
      </c>
      <c r="H78" s="316">
        <f t="shared" si="3"/>
        <v>14</v>
      </c>
      <c r="I78" s="316" t="s">
        <v>803</v>
      </c>
      <c r="J78" s="316">
        <v>14</v>
      </c>
      <c r="K78" s="316" t="s">
        <v>803</v>
      </c>
      <c r="L78" s="316"/>
    </row>
    <row r="79" spans="1:12" x14ac:dyDescent="0.25">
      <c r="A79" s="316">
        <v>73</v>
      </c>
      <c r="B79" s="316" t="s">
        <v>968</v>
      </c>
      <c r="C79" s="316" t="s">
        <v>2045</v>
      </c>
      <c r="D79" s="316" t="s">
        <v>1043</v>
      </c>
      <c r="E79" s="316">
        <f t="shared" si="2"/>
        <v>17</v>
      </c>
      <c r="F79" s="316" t="s">
        <v>803</v>
      </c>
      <c r="G79" s="316" t="s">
        <v>496</v>
      </c>
      <c r="H79" s="316">
        <f t="shared" si="3"/>
        <v>17</v>
      </c>
      <c r="I79" s="316" t="s">
        <v>803</v>
      </c>
      <c r="J79" s="316">
        <v>17</v>
      </c>
      <c r="K79" s="316" t="s">
        <v>803</v>
      </c>
      <c r="L79" s="316"/>
    </row>
    <row r="80" spans="1:12" x14ac:dyDescent="0.25">
      <c r="A80" s="316">
        <v>74</v>
      </c>
      <c r="B80" s="316" t="s">
        <v>968</v>
      </c>
      <c r="C80" s="316" t="s">
        <v>2045</v>
      </c>
      <c r="D80" s="316" t="s">
        <v>1689</v>
      </c>
      <c r="E80" s="316">
        <f t="shared" si="2"/>
        <v>4</v>
      </c>
      <c r="F80" s="316" t="s">
        <v>803</v>
      </c>
      <c r="G80" s="316" t="s">
        <v>496</v>
      </c>
      <c r="H80" s="316">
        <f t="shared" si="3"/>
        <v>4</v>
      </c>
      <c r="I80" s="316" t="s">
        <v>803</v>
      </c>
      <c r="J80" s="316">
        <v>4</v>
      </c>
      <c r="K80" s="316" t="s">
        <v>803</v>
      </c>
      <c r="L80" s="316"/>
    </row>
    <row r="81" spans="1:12" x14ac:dyDescent="0.25">
      <c r="A81" s="316">
        <v>75</v>
      </c>
      <c r="B81" s="316" t="s">
        <v>968</v>
      </c>
      <c r="C81" s="316" t="s">
        <v>2045</v>
      </c>
      <c r="D81" s="316" t="s">
        <v>1681</v>
      </c>
      <c r="E81" s="316">
        <f t="shared" si="2"/>
        <v>14</v>
      </c>
      <c r="F81" s="316" t="s">
        <v>803</v>
      </c>
      <c r="G81" s="316" t="s">
        <v>496</v>
      </c>
      <c r="H81" s="316">
        <f t="shared" si="3"/>
        <v>14</v>
      </c>
      <c r="I81" s="316" t="s">
        <v>803</v>
      </c>
      <c r="J81" s="316">
        <v>14</v>
      </c>
      <c r="K81" s="316" t="s">
        <v>803</v>
      </c>
      <c r="L81" s="316"/>
    </row>
    <row r="82" spans="1:12" x14ac:dyDescent="0.25">
      <c r="A82" s="316">
        <v>76</v>
      </c>
      <c r="B82" s="316" t="s">
        <v>968</v>
      </c>
      <c r="C82" s="316" t="s">
        <v>2045</v>
      </c>
      <c r="D82" s="316" t="s">
        <v>1034</v>
      </c>
      <c r="E82" s="316">
        <f t="shared" si="2"/>
        <v>16</v>
      </c>
      <c r="F82" s="316" t="s">
        <v>803</v>
      </c>
      <c r="G82" s="316" t="s">
        <v>496</v>
      </c>
      <c r="H82" s="316">
        <f t="shared" si="3"/>
        <v>16</v>
      </c>
      <c r="I82" s="316" t="s">
        <v>803</v>
      </c>
      <c r="J82" s="316">
        <v>16</v>
      </c>
      <c r="K82" s="316" t="s">
        <v>803</v>
      </c>
      <c r="L82" s="316"/>
    </row>
    <row r="83" spans="1:12" x14ac:dyDescent="0.25">
      <c r="A83" s="316">
        <v>77</v>
      </c>
      <c r="B83" s="316" t="s">
        <v>968</v>
      </c>
      <c r="C83" s="316" t="s">
        <v>2045</v>
      </c>
      <c r="D83" s="316" t="s">
        <v>2049</v>
      </c>
      <c r="E83" s="316">
        <f t="shared" si="2"/>
        <v>9</v>
      </c>
      <c r="F83" s="316" t="s">
        <v>803</v>
      </c>
      <c r="G83" s="316" t="s">
        <v>496</v>
      </c>
      <c r="H83" s="316">
        <f t="shared" si="3"/>
        <v>9</v>
      </c>
      <c r="I83" s="316" t="s">
        <v>803</v>
      </c>
      <c r="J83" s="316">
        <v>9</v>
      </c>
      <c r="K83" s="316" t="s">
        <v>803</v>
      </c>
      <c r="L83" s="316"/>
    </row>
    <row r="84" spans="1:12" x14ac:dyDescent="0.25">
      <c r="A84" s="316">
        <v>78</v>
      </c>
      <c r="B84" s="316" t="s">
        <v>968</v>
      </c>
      <c r="C84" s="316" t="s">
        <v>2045</v>
      </c>
      <c r="D84" s="316" t="s">
        <v>1620</v>
      </c>
      <c r="E84" s="316">
        <f t="shared" si="2"/>
        <v>34</v>
      </c>
      <c r="F84" s="316" t="s">
        <v>803</v>
      </c>
      <c r="G84" s="316" t="s">
        <v>496</v>
      </c>
      <c r="H84" s="316">
        <f t="shared" si="3"/>
        <v>34</v>
      </c>
      <c r="I84" s="316" t="s">
        <v>803</v>
      </c>
      <c r="J84" s="316">
        <v>34</v>
      </c>
      <c r="K84" s="316" t="s">
        <v>803</v>
      </c>
      <c r="L84" s="316"/>
    </row>
    <row r="85" spans="1:12" x14ac:dyDescent="0.25">
      <c r="A85" s="316">
        <v>79</v>
      </c>
      <c r="B85" s="316" t="s">
        <v>968</v>
      </c>
      <c r="C85" s="316" t="s">
        <v>2045</v>
      </c>
      <c r="D85" s="316" t="s">
        <v>2047</v>
      </c>
      <c r="E85" s="316">
        <f t="shared" si="2"/>
        <v>2</v>
      </c>
      <c r="F85" s="316" t="s">
        <v>803</v>
      </c>
      <c r="G85" s="316" t="s">
        <v>496</v>
      </c>
      <c r="H85" s="316">
        <f t="shared" si="3"/>
        <v>2</v>
      </c>
      <c r="I85" s="316" t="s">
        <v>803</v>
      </c>
      <c r="J85" s="316">
        <v>2</v>
      </c>
      <c r="K85" s="316" t="s">
        <v>803</v>
      </c>
      <c r="L85" s="316"/>
    </row>
    <row r="86" spans="1:12" x14ac:dyDescent="0.25">
      <c r="A86" s="316">
        <v>80</v>
      </c>
      <c r="B86" s="316" t="s">
        <v>968</v>
      </c>
      <c r="C86" s="316" t="s">
        <v>2045</v>
      </c>
      <c r="D86" s="316" t="s">
        <v>1125</v>
      </c>
      <c r="E86" s="316">
        <f t="shared" si="2"/>
        <v>1</v>
      </c>
      <c r="F86" s="316" t="s">
        <v>803</v>
      </c>
      <c r="G86" s="316" t="s">
        <v>496</v>
      </c>
      <c r="H86" s="316">
        <f t="shared" si="3"/>
        <v>1</v>
      </c>
      <c r="I86" s="316" t="s">
        <v>803</v>
      </c>
      <c r="J86" s="316">
        <v>1</v>
      </c>
      <c r="K86" s="316" t="s">
        <v>803</v>
      </c>
      <c r="L86" s="316"/>
    </row>
    <row r="87" spans="1:12" x14ac:dyDescent="0.25">
      <c r="A87" s="316">
        <v>81</v>
      </c>
      <c r="B87" s="316" t="s">
        <v>968</v>
      </c>
      <c r="C87" s="316" t="s">
        <v>2045</v>
      </c>
      <c r="D87" s="316" t="s">
        <v>2046</v>
      </c>
      <c r="E87" s="316">
        <f t="shared" si="2"/>
        <v>23</v>
      </c>
      <c r="F87" s="316" t="s">
        <v>803</v>
      </c>
      <c r="G87" s="316" t="s">
        <v>496</v>
      </c>
      <c r="H87" s="316">
        <f t="shared" si="3"/>
        <v>23</v>
      </c>
      <c r="I87" s="316" t="s">
        <v>803</v>
      </c>
      <c r="J87" s="316">
        <v>23</v>
      </c>
      <c r="K87" s="316" t="s">
        <v>803</v>
      </c>
      <c r="L87" s="316"/>
    </row>
    <row r="88" spans="1:12" x14ac:dyDescent="0.25">
      <c r="A88" s="316">
        <v>82</v>
      </c>
      <c r="B88" s="316" t="s">
        <v>968</v>
      </c>
      <c r="C88" s="316" t="s">
        <v>2045</v>
      </c>
      <c r="D88" s="316" t="s">
        <v>1012</v>
      </c>
      <c r="E88" s="316">
        <f t="shared" si="2"/>
        <v>1</v>
      </c>
      <c r="F88" s="316" t="s">
        <v>803</v>
      </c>
      <c r="G88" s="316" t="s">
        <v>496</v>
      </c>
      <c r="H88" s="316">
        <f t="shared" si="3"/>
        <v>1</v>
      </c>
      <c r="I88" s="316" t="s">
        <v>803</v>
      </c>
      <c r="J88" s="316">
        <v>1</v>
      </c>
      <c r="K88" s="316" t="s">
        <v>803</v>
      </c>
      <c r="L88" s="316"/>
    </row>
    <row r="89" spans="1:12" x14ac:dyDescent="0.25">
      <c r="A89" s="316">
        <v>83</v>
      </c>
      <c r="B89" s="316" t="s">
        <v>968</v>
      </c>
      <c r="C89" s="316" t="s">
        <v>2045</v>
      </c>
      <c r="D89" s="316" t="s">
        <v>1020</v>
      </c>
      <c r="E89" s="316">
        <f t="shared" si="2"/>
        <v>28</v>
      </c>
      <c r="F89" s="316" t="s">
        <v>803</v>
      </c>
      <c r="G89" s="316" t="s">
        <v>496</v>
      </c>
      <c r="H89" s="316">
        <f t="shared" si="3"/>
        <v>28</v>
      </c>
      <c r="I89" s="316" t="s">
        <v>803</v>
      </c>
      <c r="J89" s="316">
        <v>28</v>
      </c>
      <c r="K89" s="316" t="s">
        <v>803</v>
      </c>
      <c r="L89" s="316"/>
    </row>
    <row r="90" spans="1:12" x14ac:dyDescent="0.25">
      <c r="A90" s="316">
        <v>84</v>
      </c>
      <c r="B90" s="316" t="s">
        <v>968</v>
      </c>
      <c r="C90" s="316" t="s">
        <v>2045</v>
      </c>
      <c r="D90" s="316" t="s">
        <v>1622</v>
      </c>
      <c r="E90" s="316">
        <f t="shared" si="2"/>
        <v>12</v>
      </c>
      <c r="F90" s="316" t="s">
        <v>803</v>
      </c>
      <c r="G90" s="316" t="s">
        <v>496</v>
      </c>
      <c r="H90" s="316">
        <f t="shared" si="3"/>
        <v>12</v>
      </c>
      <c r="I90" s="316" t="s">
        <v>803</v>
      </c>
      <c r="J90" s="316">
        <v>12</v>
      </c>
      <c r="K90" s="316" t="s">
        <v>803</v>
      </c>
      <c r="L90" s="316"/>
    </row>
    <row r="91" spans="1:12" x14ac:dyDescent="0.25">
      <c r="A91" s="316">
        <v>85</v>
      </c>
      <c r="B91" s="316" t="s">
        <v>968</v>
      </c>
      <c r="C91" s="316" t="s">
        <v>2045</v>
      </c>
      <c r="D91" s="316" t="s">
        <v>1022</v>
      </c>
      <c r="E91" s="316">
        <f t="shared" si="2"/>
        <v>5</v>
      </c>
      <c r="F91" s="316" t="s">
        <v>803</v>
      </c>
      <c r="G91" s="316" t="s">
        <v>496</v>
      </c>
      <c r="H91" s="316">
        <f t="shared" si="3"/>
        <v>5</v>
      </c>
      <c r="I91" s="316" t="s">
        <v>803</v>
      </c>
      <c r="J91" s="316">
        <v>5</v>
      </c>
      <c r="K91" s="316" t="s">
        <v>803</v>
      </c>
      <c r="L91" s="316"/>
    </row>
    <row r="92" spans="1:12" x14ac:dyDescent="0.25">
      <c r="A92" s="316">
        <v>86</v>
      </c>
      <c r="B92" s="316" t="s">
        <v>968</v>
      </c>
      <c r="C92" s="316" t="s">
        <v>2045</v>
      </c>
      <c r="D92" s="316" t="s">
        <v>1055</v>
      </c>
      <c r="E92" s="316">
        <f t="shared" si="2"/>
        <v>14</v>
      </c>
      <c r="F92" s="316" t="s">
        <v>803</v>
      </c>
      <c r="G92" s="316" t="s">
        <v>496</v>
      </c>
      <c r="H92" s="316">
        <f t="shared" si="3"/>
        <v>14</v>
      </c>
      <c r="I92" s="316" t="s">
        <v>803</v>
      </c>
      <c r="J92" s="316">
        <v>14</v>
      </c>
      <c r="K92" s="316" t="s">
        <v>803</v>
      </c>
      <c r="L92" s="316"/>
    </row>
    <row r="93" spans="1:12" x14ac:dyDescent="0.25">
      <c r="A93" s="316">
        <v>87</v>
      </c>
      <c r="B93" s="316" t="s">
        <v>968</v>
      </c>
      <c r="C93" s="316" t="s">
        <v>2045</v>
      </c>
      <c r="D93" s="316" t="s">
        <v>1056</v>
      </c>
      <c r="E93" s="316">
        <f t="shared" si="2"/>
        <v>8</v>
      </c>
      <c r="F93" s="316" t="s">
        <v>803</v>
      </c>
      <c r="G93" s="316" t="s">
        <v>496</v>
      </c>
      <c r="H93" s="316">
        <f t="shared" si="3"/>
        <v>8</v>
      </c>
      <c r="I93" s="316" t="s">
        <v>803</v>
      </c>
      <c r="J93" s="316">
        <v>8</v>
      </c>
      <c r="K93" s="316" t="s">
        <v>803</v>
      </c>
      <c r="L93" s="316"/>
    </row>
    <row r="94" spans="1:12" x14ac:dyDescent="0.25">
      <c r="A94" s="316">
        <v>88</v>
      </c>
      <c r="B94" s="316" t="s">
        <v>968</v>
      </c>
      <c r="C94" s="316" t="s">
        <v>2045</v>
      </c>
      <c r="D94" s="316" t="s">
        <v>1690</v>
      </c>
      <c r="E94" s="316">
        <f t="shared" si="2"/>
        <v>5</v>
      </c>
      <c r="F94" s="316" t="s">
        <v>803</v>
      </c>
      <c r="G94" s="316" t="s">
        <v>496</v>
      </c>
      <c r="H94" s="316">
        <f t="shared" si="3"/>
        <v>5</v>
      </c>
      <c r="I94" s="316" t="s">
        <v>803</v>
      </c>
      <c r="J94" s="316">
        <v>5</v>
      </c>
      <c r="K94" s="316" t="s">
        <v>803</v>
      </c>
      <c r="L94" s="316"/>
    </row>
    <row r="95" spans="1:12" x14ac:dyDescent="0.25">
      <c r="A95" s="316">
        <v>89</v>
      </c>
      <c r="B95" s="316" t="s">
        <v>968</v>
      </c>
      <c r="C95" s="316" t="s">
        <v>2045</v>
      </c>
      <c r="D95" s="316" t="s">
        <v>1691</v>
      </c>
      <c r="E95" s="316">
        <f t="shared" si="2"/>
        <v>4</v>
      </c>
      <c r="F95" s="316" t="s">
        <v>803</v>
      </c>
      <c r="G95" s="316" t="s">
        <v>496</v>
      </c>
      <c r="H95" s="316">
        <f t="shared" si="3"/>
        <v>4</v>
      </c>
      <c r="I95" s="316" t="s">
        <v>803</v>
      </c>
      <c r="J95" s="316">
        <v>4</v>
      </c>
      <c r="K95" s="316" t="s">
        <v>803</v>
      </c>
      <c r="L95" s="316"/>
    </row>
    <row r="96" spans="1:12" x14ac:dyDescent="0.25">
      <c r="A96" s="316">
        <v>90</v>
      </c>
      <c r="B96" s="316" t="s">
        <v>968</v>
      </c>
      <c r="C96" s="316" t="s">
        <v>2045</v>
      </c>
      <c r="D96" s="316" t="s">
        <v>2048</v>
      </c>
      <c r="E96" s="316">
        <f t="shared" si="2"/>
        <v>5</v>
      </c>
      <c r="F96" s="316" t="s">
        <v>803</v>
      </c>
      <c r="G96" s="316" t="s">
        <v>496</v>
      </c>
      <c r="H96" s="316">
        <f t="shared" si="3"/>
        <v>5</v>
      </c>
      <c r="I96" s="316" t="s">
        <v>803</v>
      </c>
      <c r="J96" s="316">
        <v>5</v>
      </c>
      <c r="K96" s="316" t="s">
        <v>803</v>
      </c>
      <c r="L96" s="316"/>
    </row>
    <row r="97" spans="1:12" x14ac:dyDescent="0.25">
      <c r="A97" s="316">
        <v>91</v>
      </c>
      <c r="B97" s="316" t="s">
        <v>968</v>
      </c>
      <c r="C97" s="316" t="s">
        <v>2045</v>
      </c>
      <c r="D97" s="316" t="s">
        <v>1019</v>
      </c>
      <c r="E97" s="316">
        <f t="shared" si="2"/>
        <v>13</v>
      </c>
      <c r="F97" s="316" t="s">
        <v>803</v>
      </c>
      <c r="G97" s="316" t="s">
        <v>496</v>
      </c>
      <c r="H97" s="316">
        <f t="shared" si="3"/>
        <v>13</v>
      </c>
      <c r="I97" s="316" t="s">
        <v>803</v>
      </c>
      <c r="J97" s="316">
        <v>13</v>
      </c>
      <c r="K97" s="316" t="s">
        <v>803</v>
      </c>
      <c r="L97" s="316"/>
    </row>
    <row r="98" spans="1:12" x14ac:dyDescent="0.25">
      <c r="A98" s="316">
        <v>92</v>
      </c>
      <c r="B98" s="316" t="s">
        <v>968</v>
      </c>
      <c r="C98" s="316" t="s">
        <v>2045</v>
      </c>
      <c r="D98" s="316" t="s">
        <v>1044</v>
      </c>
      <c r="E98" s="316">
        <f t="shared" si="2"/>
        <v>13</v>
      </c>
      <c r="F98" s="316" t="s">
        <v>803</v>
      </c>
      <c r="G98" s="316" t="s">
        <v>496</v>
      </c>
      <c r="H98" s="316">
        <f t="shared" si="3"/>
        <v>13</v>
      </c>
      <c r="I98" s="316" t="s">
        <v>803</v>
      </c>
      <c r="J98" s="316">
        <v>13</v>
      </c>
      <c r="K98" s="316" t="s">
        <v>803</v>
      </c>
      <c r="L98" s="316"/>
    </row>
    <row r="99" spans="1:12" x14ac:dyDescent="0.25">
      <c r="A99" s="316">
        <v>93</v>
      </c>
      <c r="B99" s="316" t="s">
        <v>968</v>
      </c>
      <c r="C99" s="316" t="s">
        <v>2045</v>
      </c>
      <c r="D99" s="316" t="s">
        <v>1617</v>
      </c>
      <c r="E99" s="316">
        <f t="shared" si="2"/>
        <v>13</v>
      </c>
      <c r="F99" s="316" t="s">
        <v>803</v>
      </c>
      <c r="G99" s="316" t="s">
        <v>496</v>
      </c>
      <c r="H99" s="316">
        <f t="shared" si="3"/>
        <v>13</v>
      </c>
      <c r="I99" s="316" t="s">
        <v>803</v>
      </c>
      <c r="J99" s="316">
        <v>13</v>
      </c>
      <c r="K99" s="316" t="s">
        <v>803</v>
      </c>
      <c r="L99" s="316"/>
    </row>
    <row r="100" spans="1:12" x14ac:dyDescent="0.25">
      <c r="A100" s="316">
        <v>94</v>
      </c>
      <c r="B100" s="316" t="s">
        <v>968</v>
      </c>
      <c r="C100" s="316" t="s">
        <v>2045</v>
      </c>
      <c r="D100" s="316" t="s">
        <v>1618</v>
      </c>
      <c r="E100" s="316">
        <f t="shared" si="2"/>
        <v>2</v>
      </c>
      <c r="F100" s="316" t="s">
        <v>803</v>
      </c>
      <c r="G100" s="316" t="s">
        <v>496</v>
      </c>
      <c r="H100" s="316">
        <f t="shared" si="3"/>
        <v>2</v>
      </c>
      <c r="I100" s="316" t="s">
        <v>803</v>
      </c>
      <c r="J100" s="316">
        <v>2</v>
      </c>
      <c r="K100" s="316" t="s">
        <v>803</v>
      </c>
      <c r="L100" s="316"/>
    </row>
    <row r="101" spans="1:12" x14ac:dyDescent="0.25">
      <c r="A101" s="316">
        <v>95</v>
      </c>
      <c r="B101" s="316" t="s">
        <v>968</v>
      </c>
      <c r="C101" s="316" t="s">
        <v>2045</v>
      </c>
      <c r="D101" s="316" t="s">
        <v>1619</v>
      </c>
      <c r="E101" s="316">
        <f t="shared" si="2"/>
        <v>6</v>
      </c>
      <c r="F101" s="316" t="s">
        <v>803</v>
      </c>
      <c r="G101" s="316" t="s">
        <v>496</v>
      </c>
      <c r="H101" s="316">
        <f t="shared" si="3"/>
        <v>6</v>
      </c>
      <c r="I101" s="316" t="s">
        <v>803</v>
      </c>
      <c r="J101" s="316">
        <v>6</v>
      </c>
      <c r="K101" s="316" t="s">
        <v>803</v>
      </c>
      <c r="L101" s="316"/>
    </row>
    <row r="102" spans="1:12" x14ac:dyDescent="0.25">
      <c r="A102" s="316">
        <v>96</v>
      </c>
      <c r="B102" s="316" t="s">
        <v>968</v>
      </c>
      <c r="C102" s="316" t="s">
        <v>2045</v>
      </c>
      <c r="D102" s="316" t="s">
        <v>1045</v>
      </c>
      <c r="E102" s="316">
        <f t="shared" si="2"/>
        <v>11</v>
      </c>
      <c r="F102" s="316" t="s">
        <v>803</v>
      </c>
      <c r="G102" s="316" t="s">
        <v>496</v>
      </c>
      <c r="H102" s="316">
        <f t="shared" si="3"/>
        <v>11</v>
      </c>
      <c r="I102" s="316" t="s">
        <v>803</v>
      </c>
      <c r="J102" s="316">
        <v>11</v>
      </c>
      <c r="K102" s="316" t="s">
        <v>803</v>
      </c>
      <c r="L102" s="316"/>
    </row>
    <row r="103" spans="1:12" x14ac:dyDescent="0.25">
      <c r="A103" s="316">
        <v>97</v>
      </c>
      <c r="B103" s="316" t="s">
        <v>968</v>
      </c>
      <c r="C103" s="316" t="s">
        <v>2045</v>
      </c>
      <c r="D103" s="316" t="s">
        <v>1616</v>
      </c>
      <c r="E103" s="316">
        <f t="shared" si="2"/>
        <v>39</v>
      </c>
      <c r="F103" s="316" t="s">
        <v>803</v>
      </c>
      <c r="G103" s="316" t="s">
        <v>496</v>
      </c>
      <c r="H103" s="316">
        <f t="shared" si="3"/>
        <v>39</v>
      </c>
      <c r="I103" s="316" t="s">
        <v>803</v>
      </c>
      <c r="J103" s="316">
        <v>39</v>
      </c>
      <c r="K103" s="316" t="s">
        <v>803</v>
      </c>
      <c r="L103" s="316"/>
    </row>
    <row r="104" spans="1:12" x14ac:dyDescent="0.25">
      <c r="A104" s="316">
        <v>98</v>
      </c>
      <c r="B104" s="316" t="s">
        <v>968</v>
      </c>
      <c r="C104" s="316" t="s">
        <v>2045</v>
      </c>
      <c r="D104" s="316" t="s">
        <v>1027</v>
      </c>
      <c r="E104" s="316">
        <f t="shared" si="2"/>
        <v>2</v>
      </c>
      <c r="F104" s="316" t="s">
        <v>803</v>
      </c>
      <c r="G104" s="316" t="s">
        <v>496</v>
      </c>
      <c r="H104" s="316">
        <f t="shared" si="3"/>
        <v>2</v>
      </c>
      <c r="I104" s="316" t="s">
        <v>803</v>
      </c>
      <c r="J104" s="316">
        <v>2</v>
      </c>
      <c r="K104" s="316" t="s">
        <v>803</v>
      </c>
      <c r="L104" s="316"/>
    </row>
    <row r="105" spans="1:12" x14ac:dyDescent="0.25">
      <c r="A105" s="316">
        <v>99</v>
      </c>
      <c r="B105" s="316" t="s">
        <v>968</v>
      </c>
      <c r="C105" s="316" t="s">
        <v>2045</v>
      </c>
      <c r="D105" s="316" t="s">
        <v>1649</v>
      </c>
      <c r="E105" s="316">
        <f t="shared" si="2"/>
        <v>13</v>
      </c>
      <c r="F105" s="316" t="s">
        <v>803</v>
      </c>
      <c r="G105" s="316" t="s">
        <v>496</v>
      </c>
      <c r="H105" s="316">
        <f t="shared" si="3"/>
        <v>13</v>
      </c>
      <c r="I105" s="316" t="s">
        <v>803</v>
      </c>
      <c r="J105" s="316">
        <v>13</v>
      </c>
      <c r="K105" s="316" t="s">
        <v>803</v>
      </c>
      <c r="L105" s="316"/>
    </row>
    <row r="106" spans="1:12" x14ac:dyDescent="0.25">
      <c r="A106" s="316">
        <v>100</v>
      </c>
      <c r="B106" s="316" t="s">
        <v>968</v>
      </c>
      <c r="C106" s="316" t="s">
        <v>2045</v>
      </c>
      <c r="D106" s="316" t="s">
        <v>1048</v>
      </c>
      <c r="E106" s="316">
        <f t="shared" si="2"/>
        <v>12</v>
      </c>
      <c r="F106" s="316" t="s">
        <v>803</v>
      </c>
      <c r="G106" s="316" t="s">
        <v>496</v>
      </c>
      <c r="H106" s="316">
        <f t="shared" si="3"/>
        <v>12</v>
      </c>
      <c r="I106" s="316" t="s">
        <v>803</v>
      </c>
      <c r="J106" s="316">
        <v>12</v>
      </c>
      <c r="K106" s="316" t="s">
        <v>803</v>
      </c>
      <c r="L106" s="316"/>
    </row>
    <row r="107" spans="1:12" x14ac:dyDescent="0.25">
      <c r="A107" s="316">
        <v>101</v>
      </c>
      <c r="B107" s="316" t="s">
        <v>968</v>
      </c>
      <c r="C107" s="316" t="s">
        <v>2045</v>
      </c>
      <c r="D107" s="316" t="s">
        <v>1036</v>
      </c>
      <c r="E107" s="316">
        <f t="shared" si="2"/>
        <v>64</v>
      </c>
      <c r="F107" s="316" t="s">
        <v>803</v>
      </c>
      <c r="G107" s="316" t="s">
        <v>496</v>
      </c>
      <c r="H107" s="316">
        <f t="shared" si="3"/>
        <v>64</v>
      </c>
      <c r="I107" s="316" t="s">
        <v>803</v>
      </c>
      <c r="J107" s="316">
        <v>64</v>
      </c>
      <c r="K107" s="316" t="s">
        <v>803</v>
      </c>
      <c r="L107" s="316"/>
    </row>
    <row r="108" spans="1:12" x14ac:dyDescent="0.25">
      <c r="A108" s="316">
        <v>102</v>
      </c>
      <c r="B108" s="316" t="s">
        <v>968</v>
      </c>
      <c r="C108" s="316" t="s">
        <v>2045</v>
      </c>
      <c r="D108" s="316" t="s">
        <v>1615</v>
      </c>
      <c r="E108" s="316">
        <f t="shared" si="2"/>
        <v>19</v>
      </c>
      <c r="F108" s="316" t="s">
        <v>803</v>
      </c>
      <c r="G108" s="316" t="s">
        <v>496</v>
      </c>
      <c r="H108" s="316">
        <f t="shared" si="3"/>
        <v>19</v>
      </c>
      <c r="I108" s="316" t="s">
        <v>803</v>
      </c>
      <c r="J108" s="316">
        <v>19</v>
      </c>
      <c r="K108" s="316" t="s">
        <v>803</v>
      </c>
      <c r="L108" s="316"/>
    </row>
    <row r="109" spans="1:12" x14ac:dyDescent="0.25">
      <c r="A109" s="316">
        <v>103</v>
      </c>
      <c r="B109" s="316" t="s">
        <v>968</v>
      </c>
      <c r="C109" s="316" t="s">
        <v>2045</v>
      </c>
      <c r="D109" s="316" t="s">
        <v>1694</v>
      </c>
      <c r="E109" s="316">
        <f t="shared" si="2"/>
        <v>15</v>
      </c>
      <c r="F109" s="316" t="s">
        <v>803</v>
      </c>
      <c r="G109" s="316" t="s">
        <v>496</v>
      </c>
      <c r="H109" s="316">
        <f t="shared" si="3"/>
        <v>15</v>
      </c>
      <c r="I109" s="316" t="s">
        <v>803</v>
      </c>
      <c r="J109" s="316">
        <v>15</v>
      </c>
      <c r="K109" s="316" t="s">
        <v>803</v>
      </c>
      <c r="L109" s="316"/>
    </row>
    <row r="110" spans="1:12" x14ac:dyDescent="0.25">
      <c r="A110" s="316">
        <v>104</v>
      </c>
      <c r="B110" s="316" t="s">
        <v>968</v>
      </c>
      <c r="C110" s="316" t="s">
        <v>2045</v>
      </c>
      <c r="D110" s="316" t="s">
        <v>1053</v>
      </c>
      <c r="E110" s="316">
        <f t="shared" si="2"/>
        <v>19</v>
      </c>
      <c r="F110" s="316" t="s">
        <v>803</v>
      </c>
      <c r="G110" s="316" t="s">
        <v>496</v>
      </c>
      <c r="H110" s="316">
        <f t="shared" si="3"/>
        <v>19</v>
      </c>
      <c r="I110" s="316" t="s">
        <v>803</v>
      </c>
      <c r="J110" s="316">
        <v>19</v>
      </c>
      <c r="K110" s="316" t="s">
        <v>803</v>
      </c>
      <c r="L110" s="316"/>
    </row>
    <row r="111" spans="1:12" x14ac:dyDescent="0.25">
      <c r="A111" s="316">
        <v>105</v>
      </c>
      <c r="B111" s="316" t="s">
        <v>968</v>
      </c>
      <c r="C111" s="316" t="s">
        <v>2045</v>
      </c>
      <c r="D111" s="316" t="s">
        <v>1054</v>
      </c>
      <c r="E111" s="316">
        <f t="shared" si="2"/>
        <v>8</v>
      </c>
      <c r="F111" s="316" t="s">
        <v>803</v>
      </c>
      <c r="G111" s="316" t="s">
        <v>496</v>
      </c>
      <c r="H111" s="316">
        <f t="shared" si="3"/>
        <v>8</v>
      </c>
      <c r="I111" s="316" t="s">
        <v>803</v>
      </c>
      <c r="J111" s="316">
        <v>8</v>
      </c>
      <c r="K111" s="316" t="s">
        <v>803</v>
      </c>
      <c r="L111" s="316"/>
    </row>
    <row r="112" spans="1:12" x14ac:dyDescent="0.25">
      <c r="A112" s="316">
        <v>106</v>
      </c>
      <c r="B112" s="316" t="s">
        <v>968</v>
      </c>
      <c r="C112" s="316" t="s">
        <v>2045</v>
      </c>
      <c r="D112" s="316" t="s">
        <v>1623</v>
      </c>
      <c r="E112" s="316">
        <f t="shared" si="2"/>
        <v>3</v>
      </c>
      <c r="F112" s="316" t="s">
        <v>803</v>
      </c>
      <c r="G112" s="316" t="s">
        <v>496</v>
      </c>
      <c r="H112" s="316">
        <f t="shared" si="3"/>
        <v>3</v>
      </c>
      <c r="I112" s="316" t="s">
        <v>803</v>
      </c>
      <c r="J112" s="316">
        <v>3</v>
      </c>
      <c r="K112" s="316" t="s">
        <v>803</v>
      </c>
      <c r="L112" s="316"/>
    </row>
    <row r="113" spans="1:12" x14ac:dyDescent="0.25">
      <c r="A113" s="316">
        <v>107</v>
      </c>
      <c r="B113" s="316" t="s">
        <v>968</v>
      </c>
      <c r="C113" s="316" t="s">
        <v>2045</v>
      </c>
      <c r="D113" s="316" t="s">
        <v>2050</v>
      </c>
      <c r="E113" s="316">
        <f t="shared" si="2"/>
        <v>5</v>
      </c>
      <c r="F113" s="316" t="s">
        <v>803</v>
      </c>
      <c r="G113" s="316" t="s">
        <v>496</v>
      </c>
      <c r="H113" s="316">
        <f t="shared" si="3"/>
        <v>5</v>
      </c>
      <c r="I113" s="316" t="s">
        <v>803</v>
      </c>
      <c r="J113" s="316">
        <v>5</v>
      </c>
      <c r="K113" s="316" t="s">
        <v>803</v>
      </c>
      <c r="L113" s="316"/>
    </row>
    <row r="114" spans="1:12" x14ac:dyDescent="0.25">
      <c r="A114" s="316">
        <v>108</v>
      </c>
      <c r="B114" s="316" t="s">
        <v>968</v>
      </c>
      <c r="C114" s="316" t="s">
        <v>2045</v>
      </c>
      <c r="D114" s="316" t="s">
        <v>1695</v>
      </c>
      <c r="E114" s="316">
        <f t="shared" si="2"/>
        <v>6</v>
      </c>
      <c r="F114" s="316" t="s">
        <v>803</v>
      </c>
      <c r="G114" s="316" t="s">
        <v>496</v>
      </c>
      <c r="H114" s="316">
        <f t="shared" si="3"/>
        <v>6</v>
      </c>
      <c r="I114" s="316" t="s">
        <v>803</v>
      </c>
      <c r="J114" s="316">
        <v>6</v>
      </c>
      <c r="K114" s="316" t="s">
        <v>803</v>
      </c>
      <c r="L114" s="316"/>
    </row>
    <row r="115" spans="1:12" x14ac:dyDescent="0.25">
      <c r="A115" s="316">
        <v>109</v>
      </c>
      <c r="B115" s="316" t="s">
        <v>968</v>
      </c>
      <c r="C115" s="316" t="s">
        <v>2043</v>
      </c>
      <c r="D115" s="316" t="s">
        <v>1625</v>
      </c>
      <c r="E115" s="316">
        <f t="shared" si="2"/>
        <v>11</v>
      </c>
      <c r="F115" s="316" t="s">
        <v>803</v>
      </c>
      <c r="G115" s="316" t="s">
        <v>496</v>
      </c>
      <c r="H115" s="316">
        <f t="shared" si="3"/>
        <v>11</v>
      </c>
      <c r="I115" s="316" t="s">
        <v>803</v>
      </c>
      <c r="J115" s="316">
        <v>11</v>
      </c>
      <c r="K115" s="316" t="s">
        <v>803</v>
      </c>
      <c r="L115" s="316"/>
    </row>
    <row r="116" spans="1:12" x14ac:dyDescent="0.25">
      <c r="A116" s="316">
        <v>110</v>
      </c>
      <c r="B116" s="316" t="s">
        <v>968</v>
      </c>
      <c r="C116" s="316" t="s">
        <v>2043</v>
      </c>
      <c r="D116" s="316" t="s">
        <v>1658</v>
      </c>
      <c r="E116" s="316">
        <f t="shared" si="2"/>
        <v>10</v>
      </c>
      <c r="F116" s="316" t="s">
        <v>803</v>
      </c>
      <c r="G116" s="316" t="s">
        <v>496</v>
      </c>
      <c r="H116" s="316">
        <f t="shared" si="3"/>
        <v>10</v>
      </c>
      <c r="I116" s="316" t="s">
        <v>803</v>
      </c>
      <c r="J116" s="316">
        <v>10</v>
      </c>
      <c r="K116" s="316" t="s">
        <v>803</v>
      </c>
      <c r="L116" s="316"/>
    </row>
    <row r="117" spans="1:12" x14ac:dyDescent="0.25">
      <c r="A117" s="316">
        <v>111</v>
      </c>
      <c r="B117" s="316" t="s">
        <v>968</v>
      </c>
      <c r="C117" s="316" t="s">
        <v>2043</v>
      </c>
      <c r="D117" s="316" t="s">
        <v>1068</v>
      </c>
      <c r="E117" s="316">
        <f t="shared" si="2"/>
        <v>18</v>
      </c>
      <c r="F117" s="316" t="s">
        <v>803</v>
      </c>
      <c r="G117" s="316" t="s">
        <v>496</v>
      </c>
      <c r="H117" s="316">
        <f t="shared" si="3"/>
        <v>18</v>
      </c>
      <c r="I117" s="316" t="s">
        <v>803</v>
      </c>
      <c r="J117" s="316">
        <v>18</v>
      </c>
      <c r="K117" s="316" t="s">
        <v>803</v>
      </c>
      <c r="L117" s="316"/>
    </row>
    <row r="118" spans="1:12" x14ac:dyDescent="0.25">
      <c r="A118" s="316">
        <v>112</v>
      </c>
      <c r="B118" s="316" t="s">
        <v>968</v>
      </c>
      <c r="C118" s="316" t="s">
        <v>2043</v>
      </c>
      <c r="D118" s="316" t="s">
        <v>1074</v>
      </c>
      <c r="E118" s="316">
        <f t="shared" si="2"/>
        <v>18</v>
      </c>
      <c r="F118" s="316" t="s">
        <v>803</v>
      </c>
      <c r="G118" s="316" t="s">
        <v>496</v>
      </c>
      <c r="H118" s="316">
        <f t="shared" si="3"/>
        <v>18</v>
      </c>
      <c r="I118" s="316" t="s">
        <v>803</v>
      </c>
      <c r="J118" s="316">
        <v>18</v>
      </c>
      <c r="K118" s="316" t="s">
        <v>803</v>
      </c>
      <c r="L118" s="316"/>
    </row>
    <row r="119" spans="1:12" x14ac:dyDescent="0.25">
      <c r="A119" s="316">
        <v>113</v>
      </c>
      <c r="B119" s="316" t="s">
        <v>968</v>
      </c>
      <c r="C119" s="316" t="s">
        <v>2043</v>
      </c>
      <c r="D119" s="316" t="s">
        <v>1651</v>
      </c>
      <c r="E119" s="316">
        <f t="shared" si="2"/>
        <v>10</v>
      </c>
      <c r="F119" s="316" t="s">
        <v>803</v>
      </c>
      <c r="G119" s="316" t="s">
        <v>496</v>
      </c>
      <c r="H119" s="316">
        <f t="shared" si="3"/>
        <v>10</v>
      </c>
      <c r="I119" s="316" t="s">
        <v>803</v>
      </c>
      <c r="J119" s="316">
        <v>10</v>
      </c>
      <c r="K119" s="316" t="s">
        <v>803</v>
      </c>
      <c r="L119" s="316"/>
    </row>
    <row r="120" spans="1:12" x14ac:dyDescent="0.25">
      <c r="A120" s="316">
        <v>114</v>
      </c>
      <c r="B120" s="316" t="s">
        <v>968</v>
      </c>
      <c r="C120" s="316" t="s">
        <v>2043</v>
      </c>
      <c r="D120" s="316" t="s">
        <v>1070</v>
      </c>
      <c r="E120" s="316">
        <f t="shared" si="2"/>
        <v>3</v>
      </c>
      <c r="F120" s="316" t="s">
        <v>803</v>
      </c>
      <c r="G120" s="316" t="s">
        <v>496</v>
      </c>
      <c r="H120" s="316">
        <f t="shared" si="3"/>
        <v>3</v>
      </c>
      <c r="I120" s="316" t="s">
        <v>803</v>
      </c>
      <c r="J120" s="316">
        <v>3</v>
      </c>
      <c r="K120" s="316" t="s">
        <v>803</v>
      </c>
      <c r="L120" s="316"/>
    </row>
    <row r="121" spans="1:12" x14ac:dyDescent="0.25">
      <c r="A121" s="316">
        <v>115</v>
      </c>
      <c r="B121" s="316" t="s">
        <v>968</v>
      </c>
      <c r="C121" s="316" t="s">
        <v>2043</v>
      </c>
      <c r="D121" s="316" t="s">
        <v>1059</v>
      </c>
      <c r="E121" s="316">
        <f t="shared" si="2"/>
        <v>12</v>
      </c>
      <c r="F121" s="316" t="s">
        <v>803</v>
      </c>
      <c r="G121" s="316" t="s">
        <v>496</v>
      </c>
      <c r="H121" s="316">
        <f t="shared" si="3"/>
        <v>12</v>
      </c>
      <c r="I121" s="316" t="s">
        <v>803</v>
      </c>
      <c r="J121" s="316">
        <v>12</v>
      </c>
      <c r="K121" s="316" t="s">
        <v>803</v>
      </c>
      <c r="L121" s="316"/>
    </row>
    <row r="122" spans="1:12" x14ac:dyDescent="0.25">
      <c r="A122" s="316">
        <v>116</v>
      </c>
      <c r="B122" s="316" t="s">
        <v>968</v>
      </c>
      <c r="C122" s="316" t="s">
        <v>2043</v>
      </c>
      <c r="D122" s="316" t="s">
        <v>1655</v>
      </c>
      <c r="E122" s="316">
        <f t="shared" si="2"/>
        <v>15</v>
      </c>
      <c r="F122" s="316" t="s">
        <v>803</v>
      </c>
      <c r="G122" s="316" t="s">
        <v>496</v>
      </c>
      <c r="H122" s="316">
        <f t="shared" si="3"/>
        <v>15</v>
      </c>
      <c r="I122" s="316" t="s">
        <v>803</v>
      </c>
      <c r="J122" s="316">
        <v>15</v>
      </c>
      <c r="K122" s="316" t="s">
        <v>803</v>
      </c>
      <c r="L122" s="316"/>
    </row>
    <row r="123" spans="1:12" x14ac:dyDescent="0.25">
      <c r="A123" s="316">
        <v>117</v>
      </c>
      <c r="B123" s="316" t="s">
        <v>968</v>
      </c>
      <c r="C123" s="316" t="s">
        <v>2043</v>
      </c>
      <c r="D123" s="316" t="s">
        <v>1065</v>
      </c>
      <c r="E123" s="316">
        <f t="shared" si="2"/>
        <v>35</v>
      </c>
      <c r="F123" s="316" t="s">
        <v>803</v>
      </c>
      <c r="G123" s="316" t="s">
        <v>496</v>
      </c>
      <c r="H123" s="316">
        <f t="shared" si="3"/>
        <v>35</v>
      </c>
      <c r="I123" s="316" t="s">
        <v>803</v>
      </c>
      <c r="J123" s="316">
        <v>35</v>
      </c>
      <c r="K123" s="316" t="s">
        <v>803</v>
      </c>
      <c r="L123" s="316"/>
    </row>
    <row r="124" spans="1:12" x14ac:dyDescent="0.25">
      <c r="A124" s="316">
        <v>118</v>
      </c>
      <c r="B124" s="316" t="s">
        <v>968</v>
      </c>
      <c r="C124" s="316" t="s">
        <v>2043</v>
      </c>
      <c r="D124" s="316" t="s">
        <v>1632</v>
      </c>
      <c r="E124" s="316">
        <f t="shared" si="2"/>
        <v>12</v>
      </c>
      <c r="F124" s="316" t="s">
        <v>803</v>
      </c>
      <c r="G124" s="316" t="s">
        <v>496</v>
      </c>
      <c r="H124" s="316">
        <f t="shared" si="3"/>
        <v>12</v>
      </c>
      <c r="I124" s="316" t="s">
        <v>803</v>
      </c>
      <c r="J124" s="316">
        <v>12</v>
      </c>
      <c r="K124" s="316" t="s">
        <v>803</v>
      </c>
      <c r="L124" s="316"/>
    </row>
    <row r="125" spans="1:12" x14ac:dyDescent="0.25">
      <c r="A125" s="316">
        <v>119</v>
      </c>
      <c r="B125" s="316" t="s">
        <v>968</v>
      </c>
      <c r="C125" s="316" t="s">
        <v>2043</v>
      </c>
      <c r="D125" s="316" t="s">
        <v>1957</v>
      </c>
      <c r="E125" s="316">
        <f t="shared" si="2"/>
        <v>2</v>
      </c>
      <c r="F125" s="316" t="s">
        <v>803</v>
      </c>
      <c r="G125" s="316" t="s">
        <v>496</v>
      </c>
      <c r="H125" s="316">
        <f t="shared" si="3"/>
        <v>2</v>
      </c>
      <c r="I125" s="316" t="s">
        <v>803</v>
      </c>
      <c r="J125" s="316">
        <v>2</v>
      </c>
      <c r="K125" s="316" t="s">
        <v>803</v>
      </c>
      <c r="L125" s="316"/>
    </row>
    <row r="126" spans="1:12" x14ac:dyDescent="0.25">
      <c r="A126" s="316">
        <v>120</v>
      </c>
      <c r="B126" s="316" t="s">
        <v>968</v>
      </c>
      <c r="C126" s="316" t="s">
        <v>2043</v>
      </c>
      <c r="D126" s="316" t="s">
        <v>1631</v>
      </c>
      <c r="E126" s="316">
        <f t="shared" si="2"/>
        <v>10</v>
      </c>
      <c r="F126" s="316" t="s">
        <v>803</v>
      </c>
      <c r="G126" s="316" t="s">
        <v>496</v>
      </c>
      <c r="H126" s="316">
        <f t="shared" si="3"/>
        <v>10</v>
      </c>
      <c r="I126" s="316" t="s">
        <v>803</v>
      </c>
      <c r="J126" s="316">
        <v>10</v>
      </c>
      <c r="K126" s="316" t="s">
        <v>803</v>
      </c>
      <c r="L126" s="316"/>
    </row>
    <row r="127" spans="1:12" x14ac:dyDescent="0.25">
      <c r="A127" s="316">
        <v>121</v>
      </c>
      <c r="B127" s="316" t="s">
        <v>968</v>
      </c>
      <c r="C127" s="316" t="s">
        <v>2043</v>
      </c>
      <c r="D127" s="316" t="s">
        <v>1078</v>
      </c>
      <c r="E127" s="316">
        <f t="shared" si="2"/>
        <v>15</v>
      </c>
      <c r="F127" s="316" t="s">
        <v>803</v>
      </c>
      <c r="G127" s="316" t="s">
        <v>496</v>
      </c>
      <c r="H127" s="316">
        <f t="shared" si="3"/>
        <v>15</v>
      </c>
      <c r="I127" s="316" t="s">
        <v>803</v>
      </c>
      <c r="J127" s="316">
        <v>15</v>
      </c>
      <c r="K127" s="316" t="s">
        <v>803</v>
      </c>
      <c r="L127" s="316"/>
    </row>
    <row r="128" spans="1:12" x14ac:dyDescent="0.25">
      <c r="A128" s="316">
        <v>122</v>
      </c>
      <c r="B128" s="316" t="s">
        <v>968</v>
      </c>
      <c r="C128" s="316" t="s">
        <v>2043</v>
      </c>
      <c r="D128" s="316" t="s">
        <v>1629</v>
      </c>
      <c r="E128" s="316">
        <f t="shared" si="2"/>
        <v>48</v>
      </c>
      <c r="F128" s="316" t="s">
        <v>803</v>
      </c>
      <c r="G128" s="316" t="s">
        <v>496</v>
      </c>
      <c r="H128" s="316">
        <f t="shared" si="3"/>
        <v>48</v>
      </c>
      <c r="I128" s="316" t="s">
        <v>803</v>
      </c>
      <c r="J128" s="316">
        <v>48</v>
      </c>
      <c r="K128" s="316" t="s">
        <v>803</v>
      </c>
      <c r="L128" s="316"/>
    </row>
    <row r="129" spans="1:12" x14ac:dyDescent="0.25">
      <c r="A129" s="316">
        <v>123</v>
      </c>
      <c r="B129" s="316" t="s">
        <v>968</v>
      </c>
      <c r="C129" s="316" t="s">
        <v>2043</v>
      </c>
      <c r="D129" s="316" t="s">
        <v>1060</v>
      </c>
      <c r="E129" s="316">
        <f t="shared" si="2"/>
        <v>11</v>
      </c>
      <c r="F129" s="316" t="s">
        <v>803</v>
      </c>
      <c r="G129" s="316" t="s">
        <v>496</v>
      </c>
      <c r="H129" s="316">
        <f t="shared" si="3"/>
        <v>11</v>
      </c>
      <c r="I129" s="316" t="s">
        <v>803</v>
      </c>
      <c r="J129" s="316">
        <v>11</v>
      </c>
      <c r="K129" s="316" t="s">
        <v>803</v>
      </c>
      <c r="L129" s="316"/>
    </row>
    <row r="130" spans="1:12" x14ac:dyDescent="0.25">
      <c r="A130" s="316">
        <v>124</v>
      </c>
      <c r="B130" s="316" t="s">
        <v>968</v>
      </c>
      <c r="C130" s="316" t="s">
        <v>2043</v>
      </c>
      <c r="D130" s="316" t="s">
        <v>1624</v>
      </c>
      <c r="E130" s="316">
        <f t="shared" si="2"/>
        <v>13</v>
      </c>
      <c r="F130" s="316" t="s">
        <v>803</v>
      </c>
      <c r="G130" s="316" t="s">
        <v>496</v>
      </c>
      <c r="H130" s="316">
        <f t="shared" si="3"/>
        <v>13</v>
      </c>
      <c r="I130" s="316" t="s">
        <v>803</v>
      </c>
      <c r="J130" s="316">
        <v>13</v>
      </c>
      <c r="K130" s="316" t="s">
        <v>803</v>
      </c>
      <c r="L130" s="316"/>
    </row>
    <row r="131" spans="1:12" x14ac:dyDescent="0.25">
      <c r="A131" s="316">
        <v>125</v>
      </c>
      <c r="B131" s="316" t="s">
        <v>968</v>
      </c>
      <c r="C131" s="316" t="s">
        <v>2043</v>
      </c>
      <c r="D131" s="316" t="s">
        <v>1067</v>
      </c>
      <c r="E131" s="316">
        <f t="shared" si="2"/>
        <v>6</v>
      </c>
      <c r="F131" s="316" t="s">
        <v>803</v>
      </c>
      <c r="G131" s="316" t="s">
        <v>496</v>
      </c>
      <c r="H131" s="316">
        <f t="shared" si="3"/>
        <v>6</v>
      </c>
      <c r="I131" s="316" t="s">
        <v>803</v>
      </c>
      <c r="J131" s="316">
        <v>6</v>
      </c>
      <c r="K131" s="316" t="s">
        <v>803</v>
      </c>
      <c r="L131" s="316"/>
    </row>
    <row r="132" spans="1:12" x14ac:dyDescent="0.25">
      <c r="A132" s="316">
        <v>126</v>
      </c>
      <c r="B132" s="316" t="s">
        <v>968</v>
      </c>
      <c r="C132" s="316" t="s">
        <v>2043</v>
      </c>
      <c r="D132" s="316" t="s">
        <v>1696</v>
      </c>
      <c r="E132" s="316">
        <f t="shared" si="2"/>
        <v>19</v>
      </c>
      <c r="F132" s="316" t="s">
        <v>803</v>
      </c>
      <c r="G132" s="316" t="s">
        <v>496</v>
      </c>
      <c r="H132" s="316">
        <f t="shared" si="3"/>
        <v>19</v>
      </c>
      <c r="I132" s="316" t="s">
        <v>803</v>
      </c>
      <c r="J132" s="316">
        <v>19</v>
      </c>
      <c r="K132" s="316" t="s">
        <v>803</v>
      </c>
      <c r="L132" s="316"/>
    </row>
    <row r="133" spans="1:12" x14ac:dyDescent="0.25">
      <c r="A133" s="316">
        <v>127</v>
      </c>
      <c r="B133" s="316" t="s">
        <v>968</v>
      </c>
      <c r="C133" s="316" t="s">
        <v>2043</v>
      </c>
      <c r="D133" s="316" t="s">
        <v>1697</v>
      </c>
      <c r="E133" s="316">
        <f t="shared" si="2"/>
        <v>12</v>
      </c>
      <c r="F133" s="316" t="s">
        <v>803</v>
      </c>
      <c r="G133" s="316" t="s">
        <v>496</v>
      </c>
      <c r="H133" s="316">
        <f t="shared" si="3"/>
        <v>12</v>
      </c>
      <c r="I133" s="316" t="s">
        <v>803</v>
      </c>
      <c r="J133" s="316">
        <v>12</v>
      </c>
      <c r="K133" s="316" t="s">
        <v>803</v>
      </c>
      <c r="L133" s="316"/>
    </row>
    <row r="134" spans="1:12" x14ac:dyDescent="0.25">
      <c r="A134" s="316">
        <v>128</v>
      </c>
      <c r="B134" s="316" t="s">
        <v>968</v>
      </c>
      <c r="C134" s="316" t="s">
        <v>2043</v>
      </c>
      <c r="D134" s="316" t="s">
        <v>1648</v>
      </c>
      <c r="E134" s="316">
        <f t="shared" si="2"/>
        <v>9</v>
      </c>
      <c r="F134" s="316" t="s">
        <v>803</v>
      </c>
      <c r="G134" s="316" t="s">
        <v>496</v>
      </c>
      <c r="H134" s="316">
        <f t="shared" si="3"/>
        <v>9</v>
      </c>
      <c r="I134" s="316" t="s">
        <v>803</v>
      </c>
      <c r="J134" s="316">
        <v>9</v>
      </c>
      <c r="K134" s="316" t="s">
        <v>803</v>
      </c>
      <c r="L134" s="316"/>
    </row>
    <row r="135" spans="1:12" x14ac:dyDescent="0.25">
      <c r="A135" s="316">
        <v>129</v>
      </c>
      <c r="B135" s="316" t="s">
        <v>968</v>
      </c>
      <c r="C135" s="316" t="s">
        <v>2043</v>
      </c>
      <c r="D135" s="316" t="s">
        <v>1644</v>
      </c>
      <c r="E135" s="316">
        <f t="shared" ref="E135:E198" si="4">J135</f>
        <v>19</v>
      </c>
      <c r="F135" s="316" t="s">
        <v>803</v>
      </c>
      <c r="G135" s="316" t="s">
        <v>496</v>
      </c>
      <c r="H135" s="316">
        <f t="shared" ref="H135:H198" si="5">J135</f>
        <v>19</v>
      </c>
      <c r="I135" s="316" t="s">
        <v>803</v>
      </c>
      <c r="J135" s="316">
        <v>19</v>
      </c>
      <c r="K135" s="316" t="s">
        <v>803</v>
      </c>
      <c r="L135" s="316"/>
    </row>
    <row r="136" spans="1:12" x14ac:dyDescent="0.25">
      <c r="A136" s="316">
        <v>130</v>
      </c>
      <c r="B136" s="316" t="s">
        <v>968</v>
      </c>
      <c r="C136" s="316" t="s">
        <v>2043</v>
      </c>
      <c r="D136" s="316" t="s">
        <v>1645</v>
      </c>
      <c r="E136" s="316">
        <f t="shared" si="4"/>
        <v>20</v>
      </c>
      <c r="F136" s="316" t="s">
        <v>803</v>
      </c>
      <c r="G136" s="316" t="s">
        <v>496</v>
      </c>
      <c r="H136" s="316">
        <f t="shared" si="5"/>
        <v>20</v>
      </c>
      <c r="I136" s="316" t="s">
        <v>803</v>
      </c>
      <c r="J136" s="316">
        <v>20</v>
      </c>
      <c r="K136" s="316" t="s">
        <v>803</v>
      </c>
      <c r="L136" s="316"/>
    </row>
    <row r="137" spans="1:12" x14ac:dyDescent="0.25">
      <c r="A137" s="316">
        <v>131</v>
      </c>
      <c r="B137" s="316" t="s">
        <v>968</v>
      </c>
      <c r="C137" s="316" t="s">
        <v>2043</v>
      </c>
      <c r="D137" s="316" t="s">
        <v>1650</v>
      </c>
      <c r="E137" s="316">
        <f t="shared" si="4"/>
        <v>21</v>
      </c>
      <c r="F137" s="316" t="s">
        <v>803</v>
      </c>
      <c r="G137" s="316" t="s">
        <v>496</v>
      </c>
      <c r="H137" s="316">
        <f t="shared" si="5"/>
        <v>21</v>
      </c>
      <c r="I137" s="316" t="s">
        <v>803</v>
      </c>
      <c r="J137" s="316">
        <v>21</v>
      </c>
      <c r="K137" s="316" t="s">
        <v>803</v>
      </c>
      <c r="L137" s="316"/>
    </row>
    <row r="138" spans="1:12" x14ac:dyDescent="0.25">
      <c r="A138" s="316">
        <v>132</v>
      </c>
      <c r="B138" s="316" t="s">
        <v>968</v>
      </c>
      <c r="C138" s="316" t="s">
        <v>2043</v>
      </c>
      <c r="D138" s="316" t="s">
        <v>1653</v>
      </c>
      <c r="E138" s="316">
        <f t="shared" si="4"/>
        <v>9</v>
      </c>
      <c r="F138" s="316" t="s">
        <v>803</v>
      </c>
      <c r="G138" s="316" t="s">
        <v>496</v>
      </c>
      <c r="H138" s="316">
        <f t="shared" si="5"/>
        <v>9</v>
      </c>
      <c r="I138" s="316" t="s">
        <v>803</v>
      </c>
      <c r="J138" s="316">
        <v>9</v>
      </c>
      <c r="K138" s="316" t="s">
        <v>803</v>
      </c>
      <c r="L138" s="316"/>
    </row>
    <row r="139" spans="1:12" x14ac:dyDescent="0.25">
      <c r="A139" s="316">
        <v>133</v>
      </c>
      <c r="B139" s="316" t="s">
        <v>968</v>
      </c>
      <c r="C139" s="316" t="s">
        <v>2043</v>
      </c>
      <c r="D139" s="316" t="s">
        <v>2044</v>
      </c>
      <c r="E139" s="316">
        <f t="shared" si="4"/>
        <v>3</v>
      </c>
      <c r="F139" s="316" t="s">
        <v>803</v>
      </c>
      <c r="G139" s="316" t="s">
        <v>496</v>
      </c>
      <c r="H139" s="316">
        <f t="shared" si="5"/>
        <v>3</v>
      </c>
      <c r="I139" s="316" t="s">
        <v>803</v>
      </c>
      <c r="J139" s="316">
        <v>3</v>
      </c>
      <c r="K139" s="316" t="s">
        <v>803</v>
      </c>
      <c r="L139" s="316"/>
    </row>
    <row r="140" spans="1:12" x14ac:dyDescent="0.25">
      <c r="A140" s="316">
        <v>134</v>
      </c>
      <c r="B140" s="316" t="s">
        <v>968</v>
      </c>
      <c r="C140" s="316" t="s">
        <v>2043</v>
      </c>
      <c r="D140" s="316" t="s">
        <v>1066</v>
      </c>
      <c r="E140" s="316">
        <f t="shared" si="4"/>
        <v>17</v>
      </c>
      <c r="F140" s="316" t="s">
        <v>803</v>
      </c>
      <c r="G140" s="316" t="s">
        <v>496</v>
      </c>
      <c r="H140" s="316">
        <f t="shared" si="5"/>
        <v>17</v>
      </c>
      <c r="I140" s="316" t="s">
        <v>803</v>
      </c>
      <c r="J140" s="316">
        <v>17</v>
      </c>
      <c r="K140" s="316" t="s">
        <v>803</v>
      </c>
      <c r="L140" s="316"/>
    </row>
    <row r="141" spans="1:12" x14ac:dyDescent="0.25">
      <c r="A141" s="316">
        <v>135</v>
      </c>
      <c r="B141" s="316" t="s">
        <v>968</v>
      </c>
      <c r="C141" s="316" t="s">
        <v>2043</v>
      </c>
      <c r="D141" s="316" t="s">
        <v>1698</v>
      </c>
      <c r="E141" s="316">
        <f t="shared" si="4"/>
        <v>16</v>
      </c>
      <c r="F141" s="316" t="s">
        <v>803</v>
      </c>
      <c r="G141" s="316" t="s">
        <v>496</v>
      </c>
      <c r="H141" s="316">
        <f t="shared" si="5"/>
        <v>16</v>
      </c>
      <c r="I141" s="316" t="s">
        <v>803</v>
      </c>
      <c r="J141" s="316">
        <v>16</v>
      </c>
      <c r="K141" s="316" t="s">
        <v>803</v>
      </c>
      <c r="L141" s="316"/>
    </row>
    <row r="142" spans="1:12" x14ac:dyDescent="0.25">
      <c r="A142" s="316">
        <v>136</v>
      </c>
      <c r="B142" s="316" t="s">
        <v>968</v>
      </c>
      <c r="C142" s="316" t="s">
        <v>2043</v>
      </c>
      <c r="D142" s="316" t="s">
        <v>1069</v>
      </c>
      <c r="E142" s="316">
        <f t="shared" si="4"/>
        <v>19</v>
      </c>
      <c r="F142" s="316" t="s">
        <v>803</v>
      </c>
      <c r="G142" s="316" t="s">
        <v>496</v>
      </c>
      <c r="H142" s="316">
        <f t="shared" si="5"/>
        <v>19</v>
      </c>
      <c r="I142" s="316" t="s">
        <v>803</v>
      </c>
      <c r="J142" s="316">
        <v>19</v>
      </c>
      <c r="K142" s="316" t="s">
        <v>803</v>
      </c>
      <c r="L142" s="316"/>
    </row>
    <row r="143" spans="1:12" x14ac:dyDescent="0.25">
      <c r="A143" s="316">
        <v>137</v>
      </c>
      <c r="B143" s="316" t="s">
        <v>968</v>
      </c>
      <c r="C143" s="316" t="s">
        <v>2043</v>
      </c>
      <c r="D143" s="316" t="s">
        <v>1649</v>
      </c>
      <c r="E143" s="316">
        <f t="shared" si="4"/>
        <v>8</v>
      </c>
      <c r="F143" s="316" t="s">
        <v>803</v>
      </c>
      <c r="G143" s="316" t="s">
        <v>496</v>
      </c>
      <c r="H143" s="316">
        <f t="shared" si="5"/>
        <v>8</v>
      </c>
      <c r="I143" s="316" t="s">
        <v>803</v>
      </c>
      <c r="J143" s="316">
        <v>8</v>
      </c>
      <c r="K143" s="316" t="s">
        <v>803</v>
      </c>
      <c r="L143" s="316"/>
    </row>
    <row r="144" spans="1:12" x14ac:dyDescent="0.25">
      <c r="A144" s="316">
        <v>138</v>
      </c>
      <c r="B144" s="316" t="s">
        <v>968</v>
      </c>
      <c r="C144" s="316" t="s">
        <v>2043</v>
      </c>
      <c r="D144" s="316" t="s">
        <v>1627</v>
      </c>
      <c r="E144" s="316">
        <f t="shared" si="4"/>
        <v>11</v>
      </c>
      <c r="F144" s="316" t="s">
        <v>803</v>
      </c>
      <c r="G144" s="316" t="s">
        <v>496</v>
      </c>
      <c r="H144" s="316">
        <f t="shared" si="5"/>
        <v>11</v>
      </c>
      <c r="I144" s="316" t="s">
        <v>803</v>
      </c>
      <c r="J144" s="316">
        <v>11</v>
      </c>
      <c r="K144" s="316" t="s">
        <v>803</v>
      </c>
      <c r="L144" s="316"/>
    </row>
    <row r="145" spans="1:12" x14ac:dyDescent="0.25">
      <c r="A145" s="316">
        <v>139</v>
      </c>
      <c r="B145" s="316" t="s">
        <v>968</v>
      </c>
      <c r="C145" s="316" t="s">
        <v>2043</v>
      </c>
      <c r="D145" s="316" t="s">
        <v>1652</v>
      </c>
      <c r="E145" s="316">
        <f t="shared" si="4"/>
        <v>9</v>
      </c>
      <c r="F145" s="316" t="s">
        <v>803</v>
      </c>
      <c r="G145" s="316" t="s">
        <v>496</v>
      </c>
      <c r="H145" s="316">
        <f t="shared" si="5"/>
        <v>9</v>
      </c>
      <c r="I145" s="316" t="s">
        <v>803</v>
      </c>
      <c r="J145" s="316">
        <v>9</v>
      </c>
      <c r="K145" s="316" t="s">
        <v>803</v>
      </c>
      <c r="L145" s="316"/>
    </row>
    <row r="146" spans="1:12" x14ac:dyDescent="0.25">
      <c r="A146" s="316">
        <v>140</v>
      </c>
      <c r="B146" s="316" t="s">
        <v>968</v>
      </c>
      <c r="C146" s="316" t="s">
        <v>2043</v>
      </c>
      <c r="D146" s="316" t="s">
        <v>1075</v>
      </c>
      <c r="E146" s="316">
        <f t="shared" si="4"/>
        <v>21</v>
      </c>
      <c r="F146" s="316" t="s">
        <v>803</v>
      </c>
      <c r="G146" s="316" t="s">
        <v>496</v>
      </c>
      <c r="H146" s="316">
        <f t="shared" si="5"/>
        <v>21</v>
      </c>
      <c r="I146" s="316" t="s">
        <v>803</v>
      </c>
      <c r="J146" s="316">
        <v>21</v>
      </c>
      <c r="K146" s="316" t="s">
        <v>803</v>
      </c>
      <c r="L146" s="316"/>
    </row>
    <row r="147" spans="1:12" x14ac:dyDescent="0.25">
      <c r="A147" s="316">
        <v>141</v>
      </c>
      <c r="B147" s="316" t="s">
        <v>968</v>
      </c>
      <c r="C147" s="316" t="s">
        <v>2043</v>
      </c>
      <c r="D147" s="316" t="s">
        <v>1079</v>
      </c>
      <c r="E147" s="316">
        <f t="shared" si="4"/>
        <v>25</v>
      </c>
      <c r="F147" s="316" t="s">
        <v>803</v>
      </c>
      <c r="G147" s="316" t="s">
        <v>496</v>
      </c>
      <c r="H147" s="316">
        <f t="shared" si="5"/>
        <v>25</v>
      </c>
      <c r="I147" s="316" t="s">
        <v>803</v>
      </c>
      <c r="J147" s="316">
        <v>25</v>
      </c>
      <c r="K147" s="316" t="s">
        <v>803</v>
      </c>
      <c r="L147" s="316"/>
    </row>
    <row r="148" spans="1:12" x14ac:dyDescent="0.25">
      <c r="A148" s="316">
        <v>142</v>
      </c>
      <c r="B148" s="316" t="s">
        <v>968</v>
      </c>
      <c r="C148" s="316" t="s">
        <v>2043</v>
      </c>
      <c r="D148" s="316" t="s">
        <v>1076</v>
      </c>
      <c r="E148" s="316">
        <f t="shared" si="4"/>
        <v>74</v>
      </c>
      <c r="F148" s="316" t="s">
        <v>803</v>
      </c>
      <c r="G148" s="316" t="s">
        <v>496</v>
      </c>
      <c r="H148" s="316">
        <f t="shared" si="5"/>
        <v>74</v>
      </c>
      <c r="I148" s="316" t="s">
        <v>803</v>
      </c>
      <c r="J148" s="316">
        <v>74</v>
      </c>
      <c r="K148" s="316" t="s">
        <v>803</v>
      </c>
      <c r="L148" s="316"/>
    </row>
    <row r="149" spans="1:12" x14ac:dyDescent="0.25">
      <c r="A149" s="316">
        <v>143</v>
      </c>
      <c r="B149" s="316" t="s">
        <v>968</v>
      </c>
      <c r="C149" s="316" t="s">
        <v>2043</v>
      </c>
      <c r="D149" s="316" t="s">
        <v>1646</v>
      </c>
      <c r="E149" s="316">
        <f t="shared" si="4"/>
        <v>11</v>
      </c>
      <c r="F149" s="316" t="s">
        <v>803</v>
      </c>
      <c r="G149" s="316" t="s">
        <v>496</v>
      </c>
      <c r="H149" s="316">
        <f t="shared" si="5"/>
        <v>11</v>
      </c>
      <c r="I149" s="316" t="s">
        <v>803</v>
      </c>
      <c r="J149" s="316">
        <v>11</v>
      </c>
      <c r="K149" s="316" t="s">
        <v>803</v>
      </c>
      <c r="L149" s="316"/>
    </row>
    <row r="150" spans="1:12" x14ac:dyDescent="0.25">
      <c r="A150" s="316">
        <v>144</v>
      </c>
      <c r="B150" s="316" t="s">
        <v>968</v>
      </c>
      <c r="C150" s="316" t="s">
        <v>2051</v>
      </c>
      <c r="D150" s="316" t="s">
        <v>1103</v>
      </c>
      <c r="E150" s="316">
        <f t="shared" si="4"/>
        <v>21</v>
      </c>
      <c r="F150" s="316" t="s">
        <v>803</v>
      </c>
      <c r="G150" s="316" t="s">
        <v>496</v>
      </c>
      <c r="H150" s="316">
        <f t="shared" si="5"/>
        <v>21</v>
      </c>
      <c r="I150" s="316" t="s">
        <v>803</v>
      </c>
      <c r="J150" s="316">
        <v>21</v>
      </c>
      <c r="K150" s="316" t="s">
        <v>803</v>
      </c>
      <c r="L150" s="316"/>
    </row>
    <row r="151" spans="1:12" x14ac:dyDescent="0.25">
      <c r="A151" s="316">
        <v>145</v>
      </c>
      <c r="B151" s="316" t="s">
        <v>968</v>
      </c>
      <c r="C151" s="316" t="s">
        <v>2051</v>
      </c>
      <c r="D151" s="316" t="s">
        <v>1666</v>
      </c>
      <c r="E151" s="316">
        <f t="shared" si="4"/>
        <v>4</v>
      </c>
      <c r="F151" s="316" t="s">
        <v>803</v>
      </c>
      <c r="G151" s="316" t="s">
        <v>496</v>
      </c>
      <c r="H151" s="316">
        <f t="shared" si="5"/>
        <v>4</v>
      </c>
      <c r="I151" s="316" t="s">
        <v>803</v>
      </c>
      <c r="J151" s="316">
        <v>4</v>
      </c>
      <c r="K151" s="316" t="s">
        <v>803</v>
      </c>
      <c r="L151" s="316"/>
    </row>
    <row r="152" spans="1:12" x14ac:dyDescent="0.25">
      <c r="A152" s="316">
        <v>146</v>
      </c>
      <c r="B152" s="316" t="s">
        <v>968</v>
      </c>
      <c r="C152" s="316" t="s">
        <v>2051</v>
      </c>
      <c r="D152" s="316" t="s">
        <v>2057</v>
      </c>
      <c r="E152" s="316">
        <f t="shared" si="4"/>
        <v>12</v>
      </c>
      <c r="F152" s="316" t="s">
        <v>803</v>
      </c>
      <c r="G152" s="316" t="s">
        <v>496</v>
      </c>
      <c r="H152" s="316">
        <f t="shared" si="5"/>
        <v>12</v>
      </c>
      <c r="I152" s="316" t="s">
        <v>803</v>
      </c>
      <c r="J152" s="316">
        <v>12</v>
      </c>
      <c r="K152" s="316" t="s">
        <v>803</v>
      </c>
      <c r="L152" s="316"/>
    </row>
    <row r="153" spans="1:12" x14ac:dyDescent="0.25">
      <c r="A153" s="316">
        <v>147</v>
      </c>
      <c r="B153" s="316" t="s">
        <v>968</v>
      </c>
      <c r="C153" s="316" t="s">
        <v>2051</v>
      </c>
      <c r="D153" s="316" t="s">
        <v>1104</v>
      </c>
      <c r="E153" s="316">
        <f t="shared" si="4"/>
        <v>15</v>
      </c>
      <c r="F153" s="316" t="s">
        <v>803</v>
      </c>
      <c r="G153" s="316" t="s">
        <v>496</v>
      </c>
      <c r="H153" s="316">
        <f t="shared" si="5"/>
        <v>15</v>
      </c>
      <c r="I153" s="316" t="s">
        <v>803</v>
      </c>
      <c r="J153" s="316">
        <v>15</v>
      </c>
      <c r="K153" s="316" t="s">
        <v>803</v>
      </c>
      <c r="L153" s="316"/>
    </row>
    <row r="154" spans="1:12" x14ac:dyDescent="0.25">
      <c r="A154" s="316">
        <v>148</v>
      </c>
      <c r="B154" s="316" t="s">
        <v>968</v>
      </c>
      <c r="C154" s="316" t="s">
        <v>2051</v>
      </c>
      <c r="D154" s="316" t="s">
        <v>1104</v>
      </c>
      <c r="E154" s="316">
        <f t="shared" si="4"/>
        <v>4</v>
      </c>
      <c r="F154" s="316" t="s">
        <v>803</v>
      </c>
      <c r="G154" s="316" t="s">
        <v>496</v>
      </c>
      <c r="H154" s="316">
        <f t="shared" si="5"/>
        <v>4</v>
      </c>
      <c r="I154" s="316" t="s">
        <v>803</v>
      </c>
      <c r="J154" s="316">
        <v>4</v>
      </c>
      <c r="K154" s="316" t="s">
        <v>803</v>
      </c>
      <c r="L154" s="316"/>
    </row>
    <row r="155" spans="1:12" x14ac:dyDescent="0.25">
      <c r="A155" s="316">
        <v>149</v>
      </c>
      <c r="B155" s="316" t="s">
        <v>968</v>
      </c>
      <c r="C155" s="316" t="s">
        <v>2051</v>
      </c>
      <c r="D155" s="316" t="s">
        <v>1699</v>
      </c>
      <c r="E155" s="316">
        <f t="shared" si="4"/>
        <v>10</v>
      </c>
      <c r="F155" s="316" t="s">
        <v>803</v>
      </c>
      <c r="G155" s="316" t="s">
        <v>496</v>
      </c>
      <c r="H155" s="316">
        <f t="shared" si="5"/>
        <v>10</v>
      </c>
      <c r="I155" s="316" t="s">
        <v>803</v>
      </c>
      <c r="J155" s="316">
        <v>10</v>
      </c>
      <c r="K155" s="316" t="s">
        <v>803</v>
      </c>
      <c r="L155" s="316"/>
    </row>
    <row r="156" spans="1:12" x14ac:dyDescent="0.25">
      <c r="A156" s="316">
        <v>150</v>
      </c>
      <c r="B156" s="316" t="s">
        <v>968</v>
      </c>
      <c r="C156" s="316" t="s">
        <v>2051</v>
      </c>
      <c r="D156" s="316" t="s">
        <v>2058</v>
      </c>
      <c r="E156" s="316">
        <f t="shared" si="4"/>
        <v>9</v>
      </c>
      <c r="F156" s="316" t="s">
        <v>803</v>
      </c>
      <c r="G156" s="316" t="s">
        <v>496</v>
      </c>
      <c r="H156" s="316">
        <f t="shared" si="5"/>
        <v>9</v>
      </c>
      <c r="I156" s="316" t="s">
        <v>803</v>
      </c>
      <c r="J156" s="316">
        <v>9</v>
      </c>
      <c r="K156" s="316" t="s">
        <v>803</v>
      </c>
      <c r="L156" s="316"/>
    </row>
    <row r="157" spans="1:12" x14ac:dyDescent="0.25">
      <c r="A157" s="316">
        <v>151</v>
      </c>
      <c r="B157" s="316" t="s">
        <v>968</v>
      </c>
      <c r="C157" s="316" t="s">
        <v>2051</v>
      </c>
      <c r="D157" s="316" t="s">
        <v>2067</v>
      </c>
      <c r="E157" s="316">
        <f t="shared" si="4"/>
        <v>5</v>
      </c>
      <c r="F157" s="316" t="s">
        <v>803</v>
      </c>
      <c r="G157" s="316" t="s">
        <v>496</v>
      </c>
      <c r="H157" s="316">
        <f t="shared" si="5"/>
        <v>5</v>
      </c>
      <c r="I157" s="316" t="s">
        <v>803</v>
      </c>
      <c r="J157" s="316">
        <v>5</v>
      </c>
      <c r="K157" s="316" t="s">
        <v>803</v>
      </c>
      <c r="L157" s="316"/>
    </row>
    <row r="158" spans="1:12" x14ac:dyDescent="0.25">
      <c r="A158" s="316">
        <v>152</v>
      </c>
      <c r="B158" s="316" t="s">
        <v>968</v>
      </c>
      <c r="C158" s="316" t="s">
        <v>2051</v>
      </c>
      <c r="D158" s="316" t="s">
        <v>2061</v>
      </c>
      <c r="E158" s="316">
        <f t="shared" si="4"/>
        <v>14</v>
      </c>
      <c r="F158" s="316" t="s">
        <v>803</v>
      </c>
      <c r="G158" s="316" t="s">
        <v>496</v>
      </c>
      <c r="H158" s="316">
        <f t="shared" si="5"/>
        <v>14</v>
      </c>
      <c r="I158" s="316" t="s">
        <v>803</v>
      </c>
      <c r="J158" s="316">
        <v>14</v>
      </c>
      <c r="K158" s="316" t="s">
        <v>803</v>
      </c>
      <c r="L158" s="316"/>
    </row>
    <row r="159" spans="1:12" x14ac:dyDescent="0.25">
      <c r="A159" s="316">
        <v>153</v>
      </c>
      <c r="B159" s="316" t="s">
        <v>968</v>
      </c>
      <c r="C159" s="316" t="s">
        <v>2051</v>
      </c>
      <c r="D159" s="316" t="s">
        <v>1700</v>
      </c>
      <c r="E159" s="316">
        <f t="shared" si="4"/>
        <v>4</v>
      </c>
      <c r="F159" s="316" t="s">
        <v>803</v>
      </c>
      <c r="G159" s="316" t="s">
        <v>496</v>
      </c>
      <c r="H159" s="316">
        <f t="shared" si="5"/>
        <v>4</v>
      </c>
      <c r="I159" s="316" t="s">
        <v>803</v>
      </c>
      <c r="J159" s="316">
        <v>4</v>
      </c>
      <c r="K159" s="316" t="s">
        <v>803</v>
      </c>
      <c r="L159" s="316"/>
    </row>
    <row r="160" spans="1:12" x14ac:dyDescent="0.25">
      <c r="A160" s="316">
        <v>154</v>
      </c>
      <c r="B160" s="316" t="s">
        <v>968</v>
      </c>
      <c r="C160" s="316" t="s">
        <v>2051</v>
      </c>
      <c r="D160" s="316" t="s">
        <v>1700</v>
      </c>
      <c r="E160" s="316">
        <f t="shared" si="4"/>
        <v>14</v>
      </c>
      <c r="F160" s="316" t="s">
        <v>803</v>
      </c>
      <c r="G160" s="316" t="s">
        <v>496</v>
      </c>
      <c r="H160" s="316">
        <f t="shared" si="5"/>
        <v>14</v>
      </c>
      <c r="I160" s="316" t="s">
        <v>803</v>
      </c>
      <c r="J160" s="316">
        <v>14</v>
      </c>
      <c r="K160" s="316" t="s">
        <v>803</v>
      </c>
      <c r="L160" s="316"/>
    </row>
    <row r="161" spans="1:12" x14ac:dyDescent="0.25">
      <c r="A161" s="316">
        <v>155</v>
      </c>
      <c r="B161" s="316" t="s">
        <v>968</v>
      </c>
      <c r="C161" s="316" t="s">
        <v>2051</v>
      </c>
      <c r="D161" s="316" t="s">
        <v>1701</v>
      </c>
      <c r="E161" s="316">
        <f t="shared" si="4"/>
        <v>4</v>
      </c>
      <c r="F161" s="316" t="s">
        <v>803</v>
      </c>
      <c r="G161" s="316" t="s">
        <v>496</v>
      </c>
      <c r="H161" s="316">
        <f t="shared" si="5"/>
        <v>4</v>
      </c>
      <c r="I161" s="316" t="s">
        <v>803</v>
      </c>
      <c r="J161" s="316">
        <v>4</v>
      </c>
      <c r="K161" s="316" t="s">
        <v>803</v>
      </c>
      <c r="L161" s="316"/>
    </row>
    <row r="162" spans="1:12" x14ac:dyDescent="0.25">
      <c r="A162" s="316">
        <v>156</v>
      </c>
      <c r="B162" s="316" t="s">
        <v>968</v>
      </c>
      <c r="C162" s="316" t="s">
        <v>2051</v>
      </c>
      <c r="D162" s="316" t="s">
        <v>1084</v>
      </c>
      <c r="E162" s="316">
        <f t="shared" si="4"/>
        <v>8</v>
      </c>
      <c r="F162" s="316" t="s">
        <v>803</v>
      </c>
      <c r="G162" s="316" t="s">
        <v>496</v>
      </c>
      <c r="H162" s="316">
        <f t="shared" si="5"/>
        <v>8</v>
      </c>
      <c r="I162" s="316" t="s">
        <v>803</v>
      </c>
      <c r="J162" s="316">
        <v>8</v>
      </c>
      <c r="K162" s="316" t="s">
        <v>803</v>
      </c>
      <c r="L162" s="316"/>
    </row>
    <row r="163" spans="1:12" x14ac:dyDescent="0.25">
      <c r="A163" s="316">
        <v>157</v>
      </c>
      <c r="B163" s="316" t="s">
        <v>968</v>
      </c>
      <c r="C163" s="316" t="s">
        <v>2051</v>
      </c>
      <c r="D163" s="316" t="s">
        <v>1969</v>
      </c>
      <c r="E163" s="316">
        <f t="shared" si="4"/>
        <v>10</v>
      </c>
      <c r="F163" s="316" t="s">
        <v>803</v>
      </c>
      <c r="G163" s="316" t="s">
        <v>496</v>
      </c>
      <c r="H163" s="316">
        <f t="shared" si="5"/>
        <v>10</v>
      </c>
      <c r="I163" s="316" t="s">
        <v>803</v>
      </c>
      <c r="J163" s="316">
        <v>10</v>
      </c>
      <c r="K163" s="316" t="s">
        <v>803</v>
      </c>
      <c r="L163" s="316"/>
    </row>
    <row r="164" spans="1:12" x14ac:dyDescent="0.25">
      <c r="A164" s="316">
        <v>158</v>
      </c>
      <c r="B164" s="316" t="s">
        <v>968</v>
      </c>
      <c r="C164" s="316" t="s">
        <v>2051</v>
      </c>
      <c r="D164" s="316" t="s">
        <v>1673</v>
      </c>
      <c r="E164" s="316">
        <f t="shared" si="4"/>
        <v>11</v>
      </c>
      <c r="F164" s="316" t="s">
        <v>803</v>
      </c>
      <c r="G164" s="316" t="s">
        <v>496</v>
      </c>
      <c r="H164" s="316">
        <f t="shared" si="5"/>
        <v>11</v>
      </c>
      <c r="I164" s="316" t="s">
        <v>803</v>
      </c>
      <c r="J164" s="316">
        <v>11</v>
      </c>
      <c r="K164" s="316" t="s">
        <v>803</v>
      </c>
      <c r="L164" s="316"/>
    </row>
    <row r="165" spans="1:12" x14ac:dyDescent="0.25">
      <c r="A165" s="316">
        <v>159</v>
      </c>
      <c r="B165" s="316" t="s">
        <v>968</v>
      </c>
      <c r="C165" s="316" t="s">
        <v>2051</v>
      </c>
      <c r="D165" s="316" t="s">
        <v>2070</v>
      </c>
      <c r="E165" s="316">
        <f t="shared" si="4"/>
        <v>3</v>
      </c>
      <c r="F165" s="316" t="s">
        <v>803</v>
      </c>
      <c r="G165" s="316" t="s">
        <v>496</v>
      </c>
      <c r="H165" s="316">
        <f t="shared" si="5"/>
        <v>3</v>
      </c>
      <c r="I165" s="316" t="s">
        <v>803</v>
      </c>
      <c r="J165" s="316">
        <v>3</v>
      </c>
      <c r="K165" s="316" t="s">
        <v>803</v>
      </c>
      <c r="L165" s="316"/>
    </row>
    <row r="166" spans="1:12" x14ac:dyDescent="0.25">
      <c r="A166" s="316">
        <v>160</v>
      </c>
      <c r="B166" s="316" t="s">
        <v>968</v>
      </c>
      <c r="C166" s="316" t="s">
        <v>2051</v>
      </c>
      <c r="D166" s="316" t="s">
        <v>1391</v>
      </c>
      <c r="E166" s="316">
        <f t="shared" si="4"/>
        <v>10</v>
      </c>
      <c r="F166" s="316" t="s">
        <v>803</v>
      </c>
      <c r="G166" s="316" t="s">
        <v>496</v>
      </c>
      <c r="H166" s="316">
        <f t="shared" si="5"/>
        <v>10</v>
      </c>
      <c r="I166" s="316" t="s">
        <v>803</v>
      </c>
      <c r="J166" s="316">
        <v>10</v>
      </c>
      <c r="K166" s="316" t="s">
        <v>803</v>
      </c>
      <c r="L166" s="316"/>
    </row>
    <row r="167" spans="1:12" x14ac:dyDescent="0.25">
      <c r="A167" s="316">
        <v>161</v>
      </c>
      <c r="B167" s="316" t="s">
        <v>968</v>
      </c>
      <c r="C167" s="316" t="s">
        <v>2051</v>
      </c>
      <c r="D167" s="316" t="s">
        <v>1702</v>
      </c>
      <c r="E167" s="316">
        <f t="shared" si="4"/>
        <v>9</v>
      </c>
      <c r="F167" s="316" t="s">
        <v>803</v>
      </c>
      <c r="G167" s="316" t="s">
        <v>496</v>
      </c>
      <c r="H167" s="316">
        <f t="shared" si="5"/>
        <v>9</v>
      </c>
      <c r="I167" s="316" t="s">
        <v>803</v>
      </c>
      <c r="J167" s="316">
        <v>9</v>
      </c>
      <c r="K167" s="316" t="s">
        <v>803</v>
      </c>
      <c r="L167" s="316"/>
    </row>
    <row r="168" spans="1:12" x14ac:dyDescent="0.25">
      <c r="A168" s="316">
        <v>162</v>
      </c>
      <c r="B168" s="316" t="s">
        <v>968</v>
      </c>
      <c r="C168" s="316" t="s">
        <v>2051</v>
      </c>
      <c r="D168" s="316" t="s">
        <v>1072</v>
      </c>
      <c r="E168" s="316">
        <f t="shared" si="4"/>
        <v>7</v>
      </c>
      <c r="F168" s="316" t="s">
        <v>803</v>
      </c>
      <c r="G168" s="316" t="s">
        <v>496</v>
      </c>
      <c r="H168" s="316">
        <f t="shared" si="5"/>
        <v>7</v>
      </c>
      <c r="I168" s="316" t="s">
        <v>803</v>
      </c>
      <c r="J168" s="316">
        <v>7</v>
      </c>
      <c r="K168" s="316" t="s">
        <v>803</v>
      </c>
      <c r="L168" s="316"/>
    </row>
    <row r="169" spans="1:12" x14ac:dyDescent="0.25">
      <c r="A169" s="316">
        <v>163</v>
      </c>
      <c r="B169" s="316" t="s">
        <v>968</v>
      </c>
      <c r="C169" s="316" t="s">
        <v>2051</v>
      </c>
      <c r="D169" s="316" t="s">
        <v>2068</v>
      </c>
      <c r="E169" s="316">
        <f t="shared" si="4"/>
        <v>4</v>
      </c>
      <c r="F169" s="316" t="s">
        <v>803</v>
      </c>
      <c r="G169" s="316" t="s">
        <v>496</v>
      </c>
      <c r="H169" s="316">
        <f t="shared" si="5"/>
        <v>4</v>
      </c>
      <c r="I169" s="316" t="s">
        <v>803</v>
      </c>
      <c r="J169" s="316">
        <v>4</v>
      </c>
      <c r="K169" s="316" t="s">
        <v>803</v>
      </c>
      <c r="L169" s="316"/>
    </row>
    <row r="170" spans="1:12" x14ac:dyDescent="0.25">
      <c r="A170" s="316">
        <v>164</v>
      </c>
      <c r="B170" s="316" t="s">
        <v>968</v>
      </c>
      <c r="C170" s="316" t="s">
        <v>2051</v>
      </c>
      <c r="D170" s="316" t="s">
        <v>1703</v>
      </c>
      <c r="E170" s="316">
        <f t="shared" si="4"/>
        <v>13</v>
      </c>
      <c r="F170" s="316" t="s">
        <v>803</v>
      </c>
      <c r="G170" s="316" t="s">
        <v>496</v>
      </c>
      <c r="H170" s="316">
        <f t="shared" si="5"/>
        <v>13</v>
      </c>
      <c r="I170" s="316" t="s">
        <v>803</v>
      </c>
      <c r="J170" s="316">
        <v>13</v>
      </c>
      <c r="K170" s="316" t="s">
        <v>803</v>
      </c>
      <c r="L170" s="316"/>
    </row>
    <row r="171" spans="1:12" x14ac:dyDescent="0.25">
      <c r="A171" s="316">
        <v>165</v>
      </c>
      <c r="B171" s="316" t="s">
        <v>968</v>
      </c>
      <c r="C171" s="316" t="s">
        <v>2051</v>
      </c>
      <c r="D171" s="316" t="s">
        <v>1082</v>
      </c>
      <c r="E171" s="316">
        <f t="shared" si="4"/>
        <v>4</v>
      </c>
      <c r="F171" s="316" t="s">
        <v>803</v>
      </c>
      <c r="G171" s="316" t="s">
        <v>496</v>
      </c>
      <c r="H171" s="316">
        <f t="shared" si="5"/>
        <v>4</v>
      </c>
      <c r="I171" s="316" t="s">
        <v>803</v>
      </c>
      <c r="J171" s="316">
        <v>4</v>
      </c>
      <c r="K171" s="316" t="s">
        <v>803</v>
      </c>
      <c r="L171" s="316"/>
    </row>
    <row r="172" spans="1:12" x14ac:dyDescent="0.25">
      <c r="A172" s="316">
        <v>166</v>
      </c>
      <c r="B172" s="316" t="s">
        <v>968</v>
      </c>
      <c r="C172" s="316" t="s">
        <v>2051</v>
      </c>
      <c r="D172" s="316" t="s">
        <v>1105</v>
      </c>
      <c r="E172" s="316">
        <f t="shared" si="4"/>
        <v>9</v>
      </c>
      <c r="F172" s="316" t="s">
        <v>803</v>
      </c>
      <c r="G172" s="316" t="s">
        <v>496</v>
      </c>
      <c r="H172" s="316">
        <f t="shared" si="5"/>
        <v>9</v>
      </c>
      <c r="I172" s="316" t="s">
        <v>803</v>
      </c>
      <c r="J172" s="316">
        <v>9</v>
      </c>
      <c r="K172" s="316" t="s">
        <v>803</v>
      </c>
      <c r="L172" s="316"/>
    </row>
    <row r="173" spans="1:12" x14ac:dyDescent="0.25">
      <c r="A173" s="316">
        <v>167</v>
      </c>
      <c r="B173" s="316" t="s">
        <v>968</v>
      </c>
      <c r="C173" s="316" t="s">
        <v>2051</v>
      </c>
      <c r="D173" s="316" t="s">
        <v>2054</v>
      </c>
      <c r="E173" s="316">
        <f t="shared" si="4"/>
        <v>5</v>
      </c>
      <c r="F173" s="316" t="s">
        <v>803</v>
      </c>
      <c r="G173" s="316" t="s">
        <v>496</v>
      </c>
      <c r="H173" s="316">
        <f t="shared" si="5"/>
        <v>5</v>
      </c>
      <c r="I173" s="316" t="s">
        <v>803</v>
      </c>
      <c r="J173" s="316">
        <v>5</v>
      </c>
      <c r="K173" s="316" t="s">
        <v>803</v>
      </c>
      <c r="L173" s="316"/>
    </row>
    <row r="174" spans="1:12" x14ac:dyDescent="0.25">
      <c r="A174" s="316">
        <v>168</v>
      </c>
      <c r="B174" s="316" t="s">
        <v>968</v>
      </c>
      <c r="C174" s="316" t="s">
        <v>2051</v>
      </c>
      <c r="D174" s="316" t="s">
        <v>1660</v>
      </c>
      <c r="E174" s="316">
        <f t="shared" si="4"/>
        <v>2</v>
      </c>
      <c r="F174" s="316" t="s">
        <v>803</v>
      </c>
      <c r="G174" s="316" t="s">
        <v>496</v>
      </c>
      <c r="H174" s="316">
        <f t="shared" si="5"/>
        <v>2</v>
      </c>
      <c r="I174" s="316" t="s">
        <v>803</v>
      </c>
      <c r="J174" s="316">
        <v>2</v>
      </c>
      <c r="K174" s="316" t="s">
        <v>803</v>
      </c>
      <c r="L174" s="316"/>
    </row>
    <row r="175" spans="1:12" x14ac:dyDescent="0.25">
      <c r="A175" s="316">
        <v>169</v>
      </c>
      <c r="B175" s="316" t="s">
        <v>968</v>
      </c>
      <c r="C175" s="316" t="s">
        <v>2051</v>
      </c>
      <c r="D175" s="316" t="s">
        <v>1661</v>
      </c>
      <c r="E175" s="316">
        <f t="shared" si="4"/>
        <v>6</v>
      </c>
      <c r="F175" s="316" t="s">
        <v>803</v>
      </c>
      <c r="G175" s="316" t="s">
        <v>496</v>
      </c>
      <c r="H175" s="316">
        <f t="shared" si="5"/>
        <v>6</v>
      </c>
      <c r="I175" s="316" t="s">
        <v>803</v>
      </c>
      <c r="J175" s="316">
        <v>6</v>
      </c>
      <c r="K175" s="316" t="s">
        <v>803</v>
      </c>
      <c r="L175" s="316"/>
    </row>
    <row r="176" spans="1:12" x14ac:dyDescent="0.25">
      <c r="A176" s="316">
        <v>170</v>
      </c>
      <c r="B176" s="316" t="s">
        <v>968</v>
      </c>
      <c r="C176" s="316" t="s">
        <v>2051</v>
      </c>
      <c r="D176" s="316" t="s">
        <v>1089</v>
      </c>
      <c r="E176" s="316">
        <f t="shared" si="4"/>
        <v>20</v>
      </c>
      <c r="F176" s="316" t="s">
        <v>803</v>
      </c>
      <c r="G176" s="316" t="s">
        <v>496</v>
      </c>
      <c r="H176" s="316">
        <f t="shared" si="5"/>
        <v>20</v>
      </c>
      <c r="I176" s="316" t="s">
        <v>803</v>
      </c>
      <c r="J176" s="316">
        <v>20</v>
      </c>
      <c r="K176" s="316" t="s">
        <v>803</v>
      </c>
      <c r="L176" s="316"/>
    </row>
    <row r="177" spans="1:12" x14ac:dyDescent="0.25">
      <c r="A177" s="316">
        <v>171</v>
      </c>
      <c r="B177" s="316" t="s">
        <v>968</v>
      </c>
      <c r="C177" s="316" t="s">
        <v>2051</v>
      </c>
      <c r="D177" s="316" t="s">
        <v>2066</v>
      </c>
      <c r="E177" s="316">
        <f t="shared" si="4"/>
        <v>1</v>
      </c>
      <c r="F177" s="316" t="s">
        <v>803</v>
      </c>
      <c r="G177" s="316" t="s">
        <v>496</v>
      </c>
      <c r="H177" s="316">
        <f t="shared" si="5"/>
        <v>1</v>
      </c>
      <c r="I177" s="316" t="s">
        <v>803</v>
      </c>
      <c r="J177" s="316">
        <v>1</v>
      </c>
      <c r="K177" s="316" t="s">
        <v>803</v>
      </c>
      <c r="L177" s="316"/>
    </row>
    <row r="178" spans="1:12" x14ac:dyDescent="0.25">
      <c r="A178" s="316">
        <v>172</v>
      </c>
      <c r="B178" s="316" t="s">
        <v>968</v>
      </c>
      <c r="C178" s="316" t="s">
        <v>2051</v>
      </c>
      <c r="D178" s="316" t="s">
        <v>2065</v>
      </c>
      <c r="E178" s="316">
        <f t="shared" si="4"/>
        <v>31</v>
      </c>
      <c r="F178" s="316" t="s">
        <v>803</v>
      </c>
      <c r="G178" s="316" t="s">
        <v>496</v>
      </c>
      <c r="H178" s="316">
        <f t="shared" si="5"/>
        <v>31</v>
      </c>
      <c r="I178" s="316" t="s">
        <v>803</v>
      </c>
      <c r="J178" s="316">
        <v>31</v>
      </c>
      <c r="K178" s="316" t="s">
        <v>803</v>
      </c>
      <c r="L178" s="316"/>
    </row>
    <row r="179" spans="1:12" x14ac:dyDescent="0.25">
      <c r="A179" s="316">
        <v>173</v>
      </c>
      <c r="B179" s="316" t="s">
        <v>968</v>
      </c>
      <c r="C179" s="316" t="s">
        <v>2051</v>
      </c>
      <c r="D179" s="316" t="s">
        <v>1091</v>
      </c>
      <c r="E179" s="316">
        <f t="shared" si="4"/>
        <v>13</v>
      </c>
      <c r="F179" s="316" t="s">
        <v>803</v>
      </c>
      <c r="G179" s="316" t="s">
        <v>496</v>
      </c>
      <c r="H179" s="316">
        <f t="shared" si="5"/>
        <v>13</v>
      </c>
      <c r="I179" s="316" t="s">
        <v>803</v>
      </c>
      <c r="J179" s="316">
        <v>13</v>
      </c>
      <c r="K179" s="316" t="s">
        <v>803</v>
      </c>
      <c r="L179" s="316"/>
    </row>
    <row r="180" spans="1:12" x14ac:dyDescent="0.25">
      <c r="A180" s="316">
        <v>174</v>
      </c>
      <c r="B180" s="316" t="s">
        <v>968</v>
      </c>
      <c r="C180" s="316" t="s">
        <v>2051</v>
      </c>
      <c r="D180" s="316" t="s">
        <v>2069</v>
      </c>
      <c r="E180" s="316">
        <f t="shared" si="4"/>
        <v>9</v>
      </c>
      <c r="F180" s="316" t="s">
        <v>803</v>
      </c>
      <c r="G180" s="316" t="s">
        <v>496</v>
      </c>
      <c r="H180" s="316">
        <f t="shared" si="5"/>
        <v>9</v>
      </c>
      <c r="I180" s="316" t="s">
        <v>803</v>
      </c>
      <c r="J180" s="316">
        <v>9</v>
      </c>
      <c r="K180" s="316" t="s">
        <v>803</v>
      </c>
      <c r="L180" s="316"/>
    </row>
    <row r="181" spans="1:12" x14ac:dyDescent="0.25">
      <c r="A181" s="316">
        <v>175</v>
      </c>
      <c r="B181" s="316" t="s">
        <v>968</v>
      </c>
      <c r="C181" s="316" t="s">
        <v>2051</v>
      </c>
      <c r="D181" s="316" t="s">
        <v>2059</v>
      </c>
      <c r="E181" s="316">
        <f t="shared" si="4"/>
        <v>10</v>
      </c>
      <c r="F181" s="316" t="s">
        <v>803</v>
      </c>
      <c r="G181" s="316" t="s">
        <v>496</v>
      </c>
      <c r="H181" s="316">
        <f t="shared" si="5"/>
        <v>10</v>
      </c>
      <c r="I181" s="316" t="s">
        <v>803</v>
      </c>
      <c r="J181" s="316">
        <v>10</v>
      </c>
      <c r="K181" s="316" t="s">
        <v>803</v>
      </c>
      <c r="L181" s="316"/>
    </row>
    <row r="182" spans="1:12" x14ac:dyDescent="0.25">
      <c r="A182" s="316">
        <v>176</v>
      </c>
      <c r="B182" s="316" t="s">
        <v>968</v>
      </c>
      <c r="C182" s="316" t="s">
        <v>2051</v>
      </c>
      <c r="D182" s="316" t="s">
        <v>1085</v>
      </c>
      <c r="E182" s="316">
        <f t="shared" si="4"/>
        <v>14</v>
      </c>
      <c r="F182" s="316" t="s">
        <v>803</v>
      </c>
      <c r="G182" s="316" t="s">
        <v>496</v>
      </c>
      <c r="H182" s="316">
        <f t="shared" si="5"/>
        <v>14</v>
      </c>
      <c r="I182" s="316" t="s">
        <v>803</v>
      </c>
      <c r="J182" s="316">
        <v>14</v>
      </c>
      <c r="K182" s="316" t="s">
        <v>803</v>
      </c>
      <c r="L182" s="316"/>
    </row>
    <row r="183" spans="1:12" x14ac:dyDescent="0.25">
      <c r="A183" s="316">
        <v>177</v>
      </c>
      <c r="B183" s="316" t="s">
        <v>968</v>
      </c>
      <c r="C183" s="316" t="s">
        <v>2051</v>
      </c>
      <c r="D183" s="316" t="s">
        <v>2063</v>
      </c>
      <c r="E183" s="316">
        <f t="shared" si="4"/>
        <v>1</v>
      </c>
      <c r="F183" s="316" t="s">
        <v>803</v>
      </c>
      <c r="G183" s="316" t="s">
        <v>496</v>
      </c>
      <c r="H183" s="316">
        <f t="shared" si="5"/>
        <v>1</v>
      </c>
      <c r="I183" s="316" t="s">
        <v>803</v>
      </c>
      <c r="J183" s="316">
        <v>1</v>
      </c>
      <c r="K183" s="316" t="s">
        <v>803</v>
      </c>
      <c r="L183" s="316"/>
    </row>
    <row r="184" spans="1:12" x14ac:dyDescent="0.25">
      <c r="A184" s="316">
        <v>178</v>
      </c>
      <c r="B184" s="316" t="s">
        <v>968</v>
      </c>
      <c r="C184" s="316" t="s">
        <v>2051</v>
      </c>
      <c r="D184" s="316" t="s">
        <v>1663</v>
      </c>
      <c r="E184" s="316">
        <f t="shared" si="4"/>
        <v>4</v>
      </c>
      <c r="F184" s="316" t="s">
        <v>803</v>
      </c>
      <c r="G184" s="316" t="s">
        <v>496</v>
      </c>
      <c r="H184" s="316">
        <f t="shared" si="5"/>
        <v>4</v>
      </c>
      <c r="I184" s="316" t="s">
        <v>803</v>
      </c>
      <c r="J184" s="316">
        <v>4</v>
      </c>
      <c r="K184" s="316" t="s">
        <v>803</v>
      </c>
      <c r="L184" s="316"/>
    </row>
    <row r="185" spans="1:12" x14ac:dyDescent="0.25">
      <c r="A185" s="316">
        <v>179</v>
      </c>
      <c r="B185" s="316" t="s">
        <v>968</v>
      </c>
      <c r="C185" s="316" t="s">
        <v>2051</v>
      </c>
      <c r="D185" s="316" t="s">
        <v>1704</v>
      </c>
      <c r="E185" s="316">
        <f t="shared" si="4"/>
        <v>1</v>
      </c>
      <c r="F185" s="316" t="s">
        <v>803</v>
      </c>
      <c r="G185" s="316" t="s">
        <v>496</v>
      </c>
      <c r="H185" s="316">
        <f t="shared" si="5"/>
        <v>1</v>
      </c>
      <c r="I185" s="316" t="s">
        <v>803</v>
      </c>
      <c r="J185" s="316">
        <v>1</v>
      </c>
      <c r="K185" s="316" t="s">
        <v>803</v>
      </c>
      <c r="L185" s="316"/>
    </row>
    <row r="186" spans="1:12" x14ac:dyDescent="0.25">
      <c r="A186" s="316">
        <v>180</v>
      </c>
      <c r="B186" s="316" t="s">
        <v>968</v>
      </c>
      <c r="C186" s="316" t="s">
        <v>2051</v>
      </c>
      <c r="D186" s="316" t="s">
        <v>2055</v>
      </c>
      <c r="E186" s="316">
        <f t="shared" si="4"/>
        <v>2</v>
      </c>
      <c r="F186" s="316" t="s">
        <v>803</v>
      </c>
      <c r="G186" s="316" t="s">
        <v>496</v>
      </c>
      <c r="H186" s="316">
        <f t="shared" si="5"/>
        <v>2</v>
      </c>
      <c r="I186" s="316" t="s">
        <v>803</v>
      </c>
      <c r="J186" s="316">
        <v>2</v>
      </c>
      <c r="K186" s="316" t="s">
        <v>803</v>
      </c>
      <c r="L186" s="316"/>
    </row>
    <row r="187" spans="1:12" x14ac:dyDescent="0.25">
      <c r="A187" s="316">
        <v>181</v>
      </c>
      <c r="B187" s="316" t="s">
        <v>968</v>
      </c>
      <c r="C187" s="316" t="s">
        <v>2051</v>
      </c>
      <c r="D187" s="316" t="s">
        <v>1705</v>
      </c>
      <c r="E187" s="316">
        <f t="shared" si="4"/>
        <v>5</v>
      </c>
      <c r="F187" s="316" t="s">
        <v>803</v>
      </c>
      <c r="G187" s="316" t="s">
        <v>496</v>
      </c>
      <c r="H187" s="316">
        <f t="shared" si="5"/>
        <v>5</v>
      </c>
      <c r="I187" s="316" t="s">
        <v>803</v>
      </c>
      <c r="J187" s="316">
        <v>5</v>
      </c>
      <c r="K187" s="316" t="s">
        <v>803</v>
      </c>
      <c r="L187" s="316"/>
    </row>
    <row r="188" spans="1:12" x14ac:dyDescent="0.25">
      <c r="A188" s="316">
        <v>182</v>
      </c>
      <c r="B188" s="316" t="s">
        <v>968</v>
      </c>
      <c r="C188" s="316" t="s">
        <v>2051</v>
      </c>
      <c r="D188" s="316" t="s">
        <v>2052</v>
      </c>
      <c r="E188" s="316">
        <f t="shared" si="4"/>
        <v>9</v>
      </c>
      <c r="F188" s="316" t="s">
        <v>803</v>
      </c>
      <c r="G188" s="316" t="s">
        <v>496</v>
      </c>
      <c r="H188" s="316">
        <f t="shared" si="5"/>
        <v>9</v>
      </c>
      <c r="I188" s="316" t="s">
        <v>803</v>
      </c>
      <c r="J188" s="316">
        <v>9</v>
      </c>
      <c r="K188" s="316" t="s">
        <v>803</v>
      </c>
      <c r="L188" s="316"/>
    </row>
    <row r="189" spans="1:12" x14ac:dyDescent="0.25">
      <c r="A189" s="316">
        <v>183</v>
      </c>
      <c r="B189" s="316" t="s">
        <v>968</v>
      </c>
      <c r="C189" s="316" t="s">
        <v>2051</v>
      </c>
      <c r="D189" s="316" t="s">
        <v>1968</v>
      </c>
      <c r="E189" s="316">
        <f t="shared" si="4"/>
        <v>7</v>
      </c>
      <c r="F189" s="316" t="s">
        <v>803</v>
      </c>
      <c r="G189" s="316" t="s">
        <v>496</v>
      </c>
      <c r="H189" s="316">
        <f t="shared" si="5"/>
        <v>7</v>
      </c>
      <c r="I189" s="316" t="s">
        <v>803</v>
      </c>
      <c r="J189" s="316">
        <v>7</v>
      </c>
      <c r="K189" s="316" t="s">
        <v>803</v>
      </c>
      <c r="L189" s="316"/>
    </row>
    <row r="190" spans="1:12" x14ac:dyDescent="0.25">
      <c r="A190" s="316">
        <v>184</v>
      </c>
      <c r="B190" s="316" t="s">
        <v>968</v>
      </c>
      <c r="C190" s="316" t="s">
        <v>2051</v>
      </c>
      <c r="D190" s="316" t="s">
        <v>1086</v>
      </c>
      <c r="E190" s="316">
        <f t="shared" si="4"/>
        <v>29</v>
      </c>
      <c r="F190" s="316" t="s">
        <v>803</v>
      </c>
      <c r="G190" s="316" t="s">
        <v>496</v>
      </c>
      <c r="H190" s="316">
        <f t="shared" si="5"/>
        <v>29</v>
      </c>
      <c r="I190" s="316" t="s">
        <v>803</v>
      </c>
      <c r="J190" s="316">
        <v>29</v>
      </c>
      <c r="K190" s="316" t="s">
        <v>803</v>
      </c>
      <c r="L190" s="316"/>
    </row>
    <row r="191" spans="1:12" x14ac:dyDescent="0.25">
      <c r="A191" s="316">
        <v>185</v>
      </c>
      <c r="B191" s="316" t="s">
        <v>968</v>
      </c>
      <c r="C191" s="316" t="s">
        <v>2051</v>
      </c>
      <c r="D191" s="316" t="s">
        <v>2062</v>
      </c>
      <c r="E191" s="316">
        <f t="shared" si="4"/>
        <v>15</v>
      </c>
      <c r="F191" s="316" t="s">
        <v>803</v>
      </c>
      <c r="G191" s="316" t="s">
        <v>496</v>
      </c>
      <c r="H191" s="316">
        <f t="shared" si="5"/>
        <v>15</v>
      </c>
      <c r="I191" s="316" t="s">
        <v>803</v>
      </c>
      <c r="J191" s="316">
        <v>15</v>
      </c>
      <c r="K191" s="316" t="s">
        <v>803</v>
      </c>
      <c r="L191" s="316"/>
    </row>
    <row r="192" spans="1:12" x14ac:dyDescent="0.25">
      <c r="A192" s="316">
        <v>186</v>
      </c>
      <c r="B192" s="316" t="s">
        <v>968</v>
      </c>
      <c r="C192" s="316" t="s">
        <v>2051</v>
      </c>
      <c r="D192" s="316" t="s">
        <v>1093</v>
      </c>
      <c r="E192" s="316">
        <f t="shared" si="4"/>
        <v>5</v>
      </c>
      <c r="F192" s="316" t="s">
        <v>803</v>
      </c>
      <c r="G192" s="316" t="s">
        <v>496</v>
      </c>
      <c r="H192" s="316">
        <f t="shared" si="5"/>
        <v>5</v>
      </c>
      <c r="I192" s="316" t="s">
        <v>803</v>
      </c>
      <c r="J192" s="316">
        <v>5</v>
      </c>
      <c r="K192" s="316" t="s">
        <v>803</v>
      </c>
      <c r="L192" s="316"/>
    </row>
    <row r="193" spans="1:12" x14ac:dyDescent="0.25">
      <c r="A193" s="316">
        <v>187</v>
      </c>
      <c r="B193" s="316" t="s">
        <v>968</v>
      </c>
      <c r="C193" s="316" t="s">
        <v>2051</v>
      </c>
      <c r="D193" s="316" t="s">
        <v>1092</v>
      </c>
      <c r="E193" s="316">
        <f t="shared" si="4"/>
        <v>15</v>
      </c>
      <c r="F193" s="316" t="s">
        <v>803</v>
      </c>
      <c r="G193" s="316" t="s">
        <v>496</v>
      </c>
      <c r="H193" s="316">
        <f t="shared" si="5"/>
        <v>15</v>
      </c>
      <c r="I193" s="316" t="s">
        <v>803</v>
      </c>
      <c r="J193" s="316">
        <v>15</v>
      </c>
      <c r="K193" s="316" t="s">
        <v>803</v>
      </c>
      <c r="L193" s="316"/>
    </row>
    <row r="194" spans="1:12" x14ac:dyDescent="0.25">
      <c r="A194" s="316">
        <v>188</v>
      </c>
      <c r="B194" s="316" t="s">
        <v>968</v>
      </c>
      <c r="C194" s="316" t="s">
        <v>2051</v>
      </c>
      <c r="D194" s="316" t="s">
        <v>1756</v>
      </c>
      <c r="E194" s="316">
        <f t="shared" si="4"/>
        <v>1</v>
      </c>
      <c r="F194" s="316" t="s">
        <v>803</v>
      </c>
      <c r="G194" s="316" t="s">
        <v>496</v>
      </c>
      <c r="H194" s="316">
        <f t="shared" si="5"/>
        <v>1</v>
      </c>
      <c r="I194" s="316" t="s">
        <v>803</v>
      </c>
      <c r="J194" s="316">
        <v>1</v>
      </c>
      <c r="K194" s="316" t="s">
        <v>803</v>
      </c>
      <c r="L194" s="316"/>
    </row>
    <row r="195" spans="1:12" x14ac:dyDescent="0.25">
      <c r="A195" s="316">
        <v>189</v>
      </c>
      <c r="B195" s="316" t="s">
        <v>968</v>
      </c>
      <c r="C195" s="316" t="s">
        <v>2051</v>
      </c>
      <c r="D195" s="316" t="s">
        <v>1820</v>
      </c>
      <c r="E195" s="316">
        <f t="shared" si="4"/>
        <v>6</v>
      </c>
      <c r="F195" s="316" t="s">
        <v>803</v>
      </c>
      <c r="G195" s="316" t="s">
        <v>496</v>
      </c>
      <c r="H195" s="316">
        <f t="shared" si="5"/>
        <v>6</v>
      </c>
      <c r="I195" s="316" t="s">
        <v>803</v>
      </c>
      <c r="J195" s="316">
        <v>6</v>
      </c>
      <c r="K195" s="316" t="s">
        <v>803</v>
      </c>
      <c r="L195" s="316"/>
    </row>
    <row r="196" spans="1:12" x14ac:dyDescent="0.25">
      <c r="A196" s="316">
        <v>190</v>
      </c>
      <c r="B196" s="316" t="s">
        <v>968</v>
      </c>
      <c r="C196" s="316" t="s">
        <v>2051</v>
      </c>
      <c r="D196" s="316" t="s">
        <v>1820</v>
      </c>
      <c r="E196" s="316">
        <f t="shared" si="4"/>
        <v>9</v>
      </c>
      <c r="F196" s="316" t="s">
        <v>803</v>
      </c>
      <c r="G196" s="316" t="s">
        <v>496</v>
      </c>
      <c r="H196" s="316">
        <f t="shared" si="5"/>
        <v>9</v>
      </c>
      <c r="I196" s="316" t="s">
        <v>803</v>
      </c>
      <c r="J196" s="316">
        <v>9</v>
      </c>
      <c r="K196" s="316" t="s">
        <v>803</v>
      </c>
      <c r="L196" s="316"/>
    </row>
    <row r="197" spans="1:12" x14ac:dyDescent="0.25">
      <c r="A197" s="316">
        <v>191</v>
      </c>
      <c r="B197" s="316" t="s">
        <v>968</v>
      </c>
      <c r="C197" s="316" t="s">
        <v>2051</v>
      </c>
      <c r="D197" s="316" t="s">
        <v>1820</v>
      </c>
      <c r="E197" s="316">
        <f t="shared" si="4"/>
        <v>5</v>
      </c>
      <c r="F197" s="316" t="s">
        <v>803</v>
      </c>
      <c r="G197" s="316" t="s">
        <v>496</v>
      </c>
      <c r="H197" s="316">
        <f t="shared" si="5"/>
        <v>5</v>
      </c>
      <c r="I197" s="316" t="s">
        <v>803</v>
      </c>
      <c r="J197" s="316">
        <v>5</v>
      </c>
      <c r="K197" s="316" t="s">
        <v>803</v>
      </c>
      <c r="L197" s="316"/>
    </row>
    <row r="198" spans="1:12" x14ac:dyDescent="0.25">
      <c r="A198" s="316">
        <v>192</v>
      </c>
      <c r="B198" s="316" t="s">
        <v>968</v>
      </c>
      <c r="C198" s="316" t="s">
        <v>2051</v>
      </c>
      <c r="D198" s="316" t="s">
        <v>1114</v>
      </c>
      <c r="E198" s="316">
        <f t="shared" si="4"/>
        <v>19</v>
      </c>
      <c r="F198" s="316" t="s">
        <v>803</v>
      </c>
      <c r="G198" s="316" t="s">
        <v>496</v>
      </c>
      <c r="H198" s="316">
        <f t="shared" si="5"/>
        <v>19</v>
      </c>
      <c r="I198" s="316" t="s">
        <v>803</v>
      </c>
      <c r="J198" s="316">
        <v>19</v>
      </c>
      <c r="K198" s="316" t="s">
        <v>803</v>
      </c>
      <c r="L198" s="316"/>
    </row>
    <row r="199" spans="1:12" x14ac:dyDescent="0.25">
      <c r="A199" s="316">
        <v>193</v>
      </c>
      <c r="B199" s="316" t="s">
        <v>968</v>
      </c>
      <c r="C199" s="316" t="s">
        <v>2051</v>
      </c>
      <c r="D199" s="316" t="s">
        <v>1668</v>
      </c>
      <c r="E199" s="316">
        <f t="shared" ref="E199:E262" si="6">J199</f>
        <v>7</v>
      </c>
      <c r="F199" s="316" t="s">
        <v>803</v>
      </c>
      <c r="G199" s="316" t="s">
        <v>496</v>
      </c>
      <c r="H199" s="316">
        <f t="shared" ref="H199:H262" si="7">J199</f>
        <v>7</v>
      </c>
      <c r="I199" s="316" t="s">
        <v>803</v>
      </c>
      <c r="J199" s="316">
        <v>7</v>
      </c>
      <c r="K199" s="316" t="s">
        <v>803</v>
      </c>
      <c r="L199" s="316"/>
    </row>
    <row r="200" spans="1:12" x14ac:dyDescent="0.25">
      <c r="A200" s="316">
        <v>194</v>
      </c>
      <c r="B200" s="316" t="s">
        <v>968</v>
      </c>
      <c r="C200" s="316" t="s">
        <v>2051</v>
      </c>
      <c r="D200" s="316" t="s">
        <v>1672</v>
      </c>
      <c r="E200" s="316">
        <f t="shared" si="6"/>
        <v>36</v>
      </c>
      <c r="F200" s="316" t="s">
        <v>803</v>
      </c>
      <c r="G200" s="316" t="s">
        <v>496</v>
      </c>
      <c r="H200" s="316">
        <f t="shared" si="7"/>
        <v>36</v>
      </c>
      <c r="I200" s="316" t="s">
        <v>803</v>
      </c>
      <c r="J200" s="316">
        <v>36</v>
      </c>
      <c r="K200" s="316" t="s">
        <v>803</v>
      </c>
      <c r="L200" s="316"/>
    </row>
    <row r="201" spans="1:12" x14ac:dyDescent="0.25">
      <c r="A201" s="316">
        <v>195</v>
      </c>
      <c r="B201" s="316" t="s">
        <v>968</v>
      </c>
      <c r="C201" s="316" t="s">
        <v>2051</v>
      </c>
      <c r="D201" s="316" t="s">
        <v>1099</v>
      </c>
      <c r="E201" s="316">
        <f t="shared" si="6"/>
        <v>4</v>
      </c>
      <c r="F201" s="316" t="s">
        <v>803</v>
      </c>
      <c r="G201" s="316" t="s">
        <v>496</v>
      </c>
      <c r="H201" s="316">
        <f t="shared" si="7"/>
        <v>4</v>
      </c>
      <c r="I201" s="316" t="s">
        <v>803</v>
      </c>
      <c r="J201" s="316">
        <v>4</v>
      </c>
      <c r="K201" s="316" t="s">
        <v>803</v>
      </c>
      <c r="L201" s="316"/>
    </row>
    <row r="202" spans="1:12" x14ac:dyDescent="0.25">
      <c r="A202" s="316">
        <v>196</v>
      </c>
      <c r="B202" s="316" t="s">
        <v>968</v>
      </c>
      <c r="C202" s="316" t="s">
        <v>2051</v>
      </c>
      <c r="D202" s="316" t="s">
        <v>2056</v>
      </c>
      <c r="E202" s="316">
        <f t="shared" si="6"/>
        <v>5</v>
      </c>
      <c r="F202" s="316" t="s">
        <v>803</v>
      </c>
      <c r="G202" s="316" t="s">
        <v>496</v>
      </c>
      <c r="H202" s="316">
        <f t="shared" si="7"/>
        <v>5</v>
      </c>
      <c r="I202" s="316" t="s">
        <v>803</v>
      </c>
      <c r="J202" s="316">
        <v>5</v>
      </c>
      <c r="K202" s="316" t="s">
        <v>803</v>
      </c>
      <c r="L202" s="316"/>
    </row>
    <row r="203" spans="1:12" x14ac:dyDescent="0.25">
      <c r="A203" s="316">
        <v>197</v>
      </c>
      <c r="B203" s="316" t="s">
        <v>968</v>
      </c>
      <c r="C203" s="316" t="s">
        <v>2051</v>
      </c>
      <c r="D203" s="316" t="s">
        <v>1664</v>
      </c>
      <c r="E203" s="316">
        <f t="shared" si="6"/>
        <v>17</v>
      </c>
      <c r="F203" s="316" t="s">
        <v>803</v>
      </c>
      <c r="G203" s="316" t="s">
        <v>496</v>
      </c>
      <c r="H203" s="316">
        <f t="shared" si="7"/>
        <v>17</v>
      </c>
      <c r="I203" s="316" t="s">
        <v>803</v>
      </c>
      <c r="J203" s="316">
        <v>17</v>
      </c>
      <c r="K203" s="316" t="s">
        <v>803</v>
      </c>
      <c r="L203" s="316"/>
    </row>
    <row r="204" spans="1:12" x14ac:dyDescent="0.25">
      <c r="A204" s="316">
        <v>198</v>
      </c>
      <c r="B204" s="316" t="s">
        <v>968</v>
      </c>
      <c r="C204" s="316" t="s">
        <v>2051</v>
      </c>
      <c r="D204" s="316" t="s">
        <v>1662</v>
      </c>
      <c r="E204" s="316">
        <f t="shared" si="6"/>
        <v>5</v>
      </c>
      <c r="F204" s="316" t="s">
        <v>803</v>
      </c>
      <c r="G204" s="316" t="s">
        <v>496</v>
      </c>
      <c r="H204" s="316">
        <f t="shared" si="7"/>
        <v>5</v>
      </c>
      <c r="I204" s="316" t="s">
        <v>803</v>
      </c>
      <c r="J204" s="316">
        <v>5</v>
      </c>
      <c r="K204" s="316" t="s">
        <v>803</v>
      </c>
      <c r="L204" s="316"/>
    </row>
    <row r="205" spans="1:12" x14ac:dyDescent="0.25">
      <c r="A205" s="316">
        <v>199</v>
      </c>
      <c r="B205" s="316" t="s">
        <v>968</v>
      </c>
      <c r="C205" s="316" t="s">
        <v>2051</v>
      </c>
      <c r="D205" s="316" t="s">
        <v>1667</v>
      </c>
      <c r="E205" s="316">
        <f t="shared" si="6"/>
        <v>25</v>
      </c>
      <c r="F205" s="316" t="s">
        <v>803</v>
      </c>
      <c r="G205" s="316" t="s">
        <v>496</v>
      </c>
      <c r="H205" s="316">
        <f t="shared" si="7"/>
        <v>25</v>
      </c>
      <c r="I205" s="316" t="s">
        <v>803</v>
      </c>
      <c r="J205" s="316">
        <v>25</v>
      </c>
      <c r="K205" s="316" t="s">
        <v>803</v>
      </c>
      <c r="L205" s="316"/>
    </row>
    <row r="206" spans="1:12" x14ac:dyDescent="0.25">
      <c r="A206" s="316">
        <v>200</v>
      </c>
      <c r="B206" s="316" t="s">
        <v>968</v>
      </c>
      <c r="C206" s="316" t="s">
        <v>2051</v>
      </c>
      <c r="D206" s="316" t="s">
        <v>1087</v>
      </c>
      <c r="E206" s="316">
        <f t="shared" si="6"/>
        <v>27</v>
      </c>
      <c r="F206" s="316" t="s">
        <v>803</v>
      </c>
      <c r="G206" s="316" t="s">
        <v>496</v>
      </c>
      <c r="H206" s="316">
        <f t="shared" si="7"/>
        <v>27</v>
      </c>
      <c r="I206" s="316" t="s">
        <v>803</v>
      </c>
      <c r="J206" s="316">
        <v>27</v>
      </c>
      <c r="K206" s="316" t="s">
        <v>803</v>
      </c>
      <c r="L206" s="316"/>
    </row>
    <row r="207" spans="1:12" x14ac:dyDescent="0.25">
      <c r="A207" s="316">
        <v>201</v>
      </c>
      <c r="B207" s="316" t="s">
        <v>968</v>
      </c>
      <c r="C207" s="316" t="s">
        <v>2051</v>
      </c>
      <c r="D207" s="316" t="s">
        <v>2064</v>
      </c>
      <c r="E207" s="316">
        <f t="shared" si="6"/>
        <v>10</v>
      </c>
      <c r="F207" s="316" t="s">
        <v>803</v>
      </c>
      <c r="G207" s="316" t="s">
        <v>496</v>
      </c>
      <c r="H207" s="316">
        <f t="shared" si="7"/>
        <v>10</v>
      </c>
      <c r="I207" s="316" t="s">
        <v>803</v>
      </c>
      <c r="J207" s="316">
        <v>10</v>
      </c>
      <c r="K207" s="316" t="s">
        <v>803</v>
      </c>
      <c r="L207" s="316"/>
    </row>
    <row r="208" spans="1:12" x14ac:dyDescent="0.25">
      <c r="A208" s="316">
        <v>202</v>
      </c>
      <c r="B208" s="316" t="s">
        <v>968</v>
      </c>
      <c r="C208" s="316" t="s">
        <v>2051</v>
      </c>
      <c r="D208" s="316" t="s">
        <v>1100</v>
      </c>
      <c r="E208" s="316">
        <f t="shared" si="6"/>
        <v>12</v>
      </c>
      <c r="F208" s="316" t="s">
        <v>803</v>
      </c>
      <c r="G208" s="316" t="s">
        <v>496</v>
      </c>
      <c r="H208" s="316">
        <f t="shared" si="7"/>
        <v>12</v>
      </c>
      <c r="I208" s="316" t="s">
        <v>803</v>
      </c>
      <c r="J208" s="316">
        <v>12</v>
      </c>
      <c r="K208" s="316" t="s">
        <v>803</v>
      </c>
      <c r="L208" s="316"/>
    </row>
    <row r="209" spans="1:12" x14ac:dyDescent="0.25">
      <c r="A209" s="316">
        <v>203</v>
      </c>
      <c r="B209" s="316" t="s">
        <v>968</v>
      </c>
      <c r="C209" s="316" t="s">
        <v>2051</v>
      </c>
      <c r="D209" s="316" t="s">
        <v>2060</v>
      </c>
      <c r="E209" s="316">
        <f t="shared" si="6"/>
        <v>4</v>
      </c>
      <c r="F209" s="316" t="s">
        <v>803</v>
      </c>
      <c r="G209" s="316" t="s">
        <v>496</v>
      </c>
      <c r="H209" s="316">
        <f t="shared" si="7"/>
        <v>4</v>
      </c>
      <c r="I209" s="316" t="s">
        <v>803</v>
      </c>
      <c r="J209" s="316">
        <v>4</v>
      </c>
      <c r="K209" s="316" t="s">
        <v>803</v>
      </c>
      <c r="L209" s="316"/>
    </row>
    <row r="210" spans="1:12" x14ac:dyDescent="0.25">
      <c r="A210" s="316">
        <v>204</v>
      </c>
      <c r="B210" s="316" t="s">
        <v>968</v>
      </c>
      <c r="C210" s="316" t="s">
        <v>2051</v>
      </c>
      <c r="D210" s="316" t="s">
        <v>1101</v>
      </c>
      <c r="E210" s="316">
        <f t="shared" si="6"/>
        <v>10</v>
      </c>
      <c r="F210" s="316" t="s">
        <v>803</v>
      </c>
      <c r="G210" s="316" t="s">
        <v>496</v>
      </c>
      <c r="H210" s="316">
        <f t="shared" si="7"/>
        <v>10</v>
      </c>
      <c r="I210" s="316" t="s">
        <v>803</v>
      </c>
      <c r="J210" s="316">
        <v>10</v>
      </c>
      <c r="K210" s="316" t="s">
        <v>803</v>
      </c>
      <c r="L210" s="316"/>
    </row>
    <row r="211" spans="1:12" x14ac:dyDescent="0.25">
      <c r="A211" s="316">
        <v>205</v>
      </c>
      <c r="B211" s="316" t="s">
        <v>968</v>
      </c>
      <c r="C211" s="316" t="s">
        <v>2051</v>
      </c>
      <c r="D211" s="316" t="s">
        <v>1111</v>
      </c>
      <c r="E211" s="316">
        <f t="shared" si="6"/>
        <v>10</v>
      </c>
      <c r="F211" s="316" t="s">
        <v>803</v>
      </c>
      <c r="G211" s="316" t="s">
        <v>496</v>
      </c>
      <c r="H211" s="316">
        <f t="shared" si="7"/>
        <v>10</v>
      </c>
      <c r="I211" s="316" t="s">
        <v>803</v>
      </c>
      <c r="J211" s="316">
        <v>10</v>
      </c>
      <c r="K211" s="316" t="s">
        <v>803</v>
      </c>
      <c r="L211" s="316"/>
    </row>
    <row r="212" spans="1:12" x14ac:dyDescent="0.25">
      <c r="A212" s="316">
        <v>206</v>
      </c>
      <c r="B212" s="316" t="s">
        <v>968</v>
      </c>
      <c r="C212" s="316" t="s">
        <v>2051</v>
      </c>
      <c r="D212" s="316" t="s">
        <v>1670</v>
      </c>
      <c r="E212" s="316">
        <f t="shared" si="6"/>
        <v>12</v>
      </c>
      <c r="F212" s="316" t="s">
        <v>803</v>
      </c>
      <c r="G212" s="316" t="s">
        <v>496</v>
      </c>
      <c r="H212" s="316">
        <f t="shared" si="7"/>
        <v>12</v>
      </c>
      <c r="I212" s="316" t="s">
        <v>803</v>
      </c>
      <c r="J212" s="316">
        <v>12</v>
      </c>
      <c r="K212" s="316" t="s">
        <v>803</v>
      </c>
      <c r="L212" s="316"/>
    </row>
    <row r="213" spans="1:12" x14ac:dyDescent="0.25">
      <c r="A213" s="316">
        <v>207</v>
      </c>
      <c r="B213" s="316" t="s">
        <v>968</v>
      </c>
      <c r="C213" s="316" t="s">
        <v>2051</v>
      </c>
      <c r="D213" s="316" t="s">
        <v>1083</v>
      </c>
      <c r="E213" s="316">
        <f t="shared" si="6"/>
        <v>28</v>
      </c>
      <c r="F213" s="316" t="s">
        <v>803</v>
      </c>
      <c r="G213" s="316" t="s">
        <v>496</v>
      </c>
      <c r="H213" s="316">
        <f t="shared" si="7"/>
        <v>28</v>
      </c>
      <c r="I213" s="316" t="s">
        <v>803</v>
      </c>
      <c r="J213" s="316">
        <v>28</v>
      </c>
      <c r="K213" s="316" t="s">
        <v>803</v>
      </c>
      <c r="L213" s="316"/>
    </row>
    <row r="214" spans="1:12" x14ac:dyDescent="0.25">
      <c r="A214" s="316">
        <v>208</v>
      </c>
      <c r="B214" s="316" t="s">
        <v>968</v>
      </c>
      <c r="C214" s="316" t="s">
        <v>2051</v>
      </c>
      <c r="D214" s="316" t="s">
        <v>1669</v>
      </c>
      <c r="E214" s="316">
        <f t="shared" si="6"/>
        <v>39</v>
      </c>
      <c r="F214" s="316" t="s">
        <v>803</v>
      </c>
      <c r="G214" s="316" t="s">
        <v>496</v>
      </c>
      <c r="H214" s="316">
        <f t="shared" si="7"/>
        <v>39</v>
      </c>
      <c r="I214" s="316" t="s">
        <v>803</v>
      </c>
      <c r="J214" s="316">
        <v>39</v>
      </c>
      <c r="K214" s="316" t="s">
        <v>803</v>
      </c>
      <c r="L214" s="316"/>
    </row>
    <row r="215" spans="1:12" x14ac:dyDescent="0.25">
      <c r="A215" s="316">
        <v>209</v>
      </c>
      <c r="B215" s="316" t="s">
        <v>968</v>
      </c>
      <c r="C215" s="316" t="s">
        <v>2051</v>
      </c>
      <c r="D215" s="316" t="s">
        <v>2053</v>
      </c>
      <c r="E215" s="316">
        <f t="shared" si="6"/>
        <v>2</v>
      </c>
      <c r="F215" s="316" t="s">
        <v>803</v>
      </c>
      <c r="G215" s="316" t="s">
        <v>496</v>
      </c>
      <c r="H215" s="316">
        <f t="shared" si="7"/>
        <v>2</v>
      </c>
      <c r="I215" s="316" t="s">
        <v>803</v>
      </c>
      <c r="J215" s="316">
        <v>2</v>
      </c>
      <c r="K215" s="316" t="s">
        <v>803</v>
      </c>
      <c r="L215" s="316"/>
    </row>
    <row r="216" spans="1:12" x14ac:dyDescent="0.25">
      <c r="A216" s="316">
        <v>210</v>
      </c>
      <c r="B216" s="316" t="s">
        <v>968</v>
      </c>
      <c r="C216" s="316" t="s">
        <v>2051</v>
      </c>
      <c r="D216" s="316" t="s">
        <v>1674</v>
      </c>
      <c r="E216" s="316">
        <f t="shared" si="6"/>
        <v>17</v>
      </c>
      <c r="F216" s="316" t="s">
        <v>803</v>
      </c>
      <c r="G216" s="316" t="s">
        <v>496</v>
      </c>
      <c r="H216" s="316">
        <f t="shared" si="7"/>
        <v>17</v>
      </c>
      <c r="I216" s="316" t="s">
        <v>803</v>
      </c>
      <c r="J216" s="316">
        <v>17</v>
      </c>
      <c r="K216" s="316" t="s">
        <v>803</v>
      </c>
      <c r="L216" s="316"/>
    </row>
    <row r="217" spans="1:12" x14ac:dyDescent="0.25">
      <c r="A217" s="316">
        <v>211</v>
      </c>
      <c r="B217" s="316" t="s">
        <v>968</v>
      </c>
      <c r="C217" s="316" t="s">
        <v>2051</v>
      </c>
      <c r="D217" s="316" t="s">
        <v>1671</v>
      </c>
      <c r="E217" s="316">
        <f t="shared" si="6"/>
        <v>20</v>
      </c>
      <c r="F217" s="316" t="s">
        <v>803</v>
      </c>
      <c r="G217" s="316" t="s">
        <v>496</v>
      </c>
      <c r="H217" s="316">
        <f t="shared" si="7"/>
        <v>20</v>
      </c>
      <c r="I217" s="316" t="s">
        <v>803</v>
      </c>
      <c r="J217" s="316">
        <v>20</v>
      </c>
      <c r="K217" s="316" t="s">
        <v>803</v>
      </c>
      <c r="L217" s="316"/>
    </row>
    <row r="218" spans="1:12" x14ac:dyDescent="0.25">
      <c r="A218" s="316">
        <v>212</v>
      </c>
      <c r="B218" s="316" t="s">
        <v>968</v>
      </c>
      <c r="C218" s="316" t="s">
        <v>2051</v>
      </c>
      <c r="D218" s="316" t="s">
        <v>1665</v>
      </c>
      <c r="E218" s="316">
        <f t="shared" si="6"/>
        <v>7</v>
      </c>
      <c r="F218" s="316" t="s">
        <v>803</v>
      </c>
      <c r="G218" s="316" t="s">
        <v>496</v>
      </c>
      <c r="H218" s="316">
        <f t="shared" si="7"/>
        <v>7</v>
      </c>
      <c r="I218" s="316" t="s">
        <v>803</v>
      </c>
      <c r="J218" s="316">
        <v>7</v>
      </c>
      <c r="K218" s="316" t="s">
        <v>803</v>
      </c>
      <c r="L218" s="316"/>
    </row>
    <row r="219" spans="1:12" x14ac:dyDescent="0.25">
      <c r="A219" s="316">
        <v>213</v>
      </c>
      <c r="B219" s="316" t="s">
        <v>1116</v>
      </c>
      <c r="C219" s="316" t="s">
        <v>2096</v>
      </c>
      <c r="D219" s="316" t="s">
        <v>1603</v>
      </c>
      <c r="E219" s="316">
        <f t="shared" si="6"/>
        <v>7</v>
      </c>
      <c r="F219" s="316" t="s">
        <v>803</v>
      </c>
      <c r="G219" s="316" t="s">
        <v>496</v>
      </c>
      <c r="H219" s="316">
        <f t="shared" si="7"/>
        <v>7</v>
      </c>
      <c r="I219" s="316" t="s">
        <v>803</v>
      </c>
      <c r="J219" s="316">
        <v>7</v>
      </c>
      <c r="K219" s="316" t="s">
        <v>803</v>
      </c>
      <c r="L219" s="316"/>
    </row>
    <row r="220" spans="1:12" x14ac:dyDescent="0.25">
      <c r="A220" s="316">
        <v>214</v>
      </c>
      <c r="B220" s="316" t="s">
        <v>1116</v>
      </c>
      <c r="C220" s="316" t="s">
        <v>2096</v>
      </c>
      <c r="D220" s="316" t="s">
        <v>1706</v>
      </c>
      <c r="E220" s="316">
        <f t="shared" si="6"/>
        <v>23</v>
      </c>
      <c r="F220" s="316" t="s">
        <v>803</v>
      </c>
      <c r="G220" s="316" t="s">
        <v>496</v>
      </c>
      <c r="H220" s="316">
        <f t="shared" si="7"/>
        <v>23</v>
      </c>
      <c r="I220" s="316" t="s">
        <v>803</v>
      </c>
      <c r="J220" s="316">
        <v>23</v>
      </c>
      <c r="K220" s="316" t="s">
        <v>803</v>
      </c>
      <c r="L220" s="316"/>
    </row>
    <row r="221" spans="1:12" x14ac:dyDescent="0.25">
      <c r="A221" s="316">
        <v>215</v>
      </c>
      <c r="B221" s="316" t="s">
        <v>1116</v>
      </c>
      <c r="C221" s="316" t="s">
        <v>2096</v>
      </c>
      <c r="D221" s="316" t="s">
        <v>2100</v>
      </c>
      <c r="E221" s="316">
        <f t="shared" si="6"/>
        <v>10</v>
      </c>
      <c r="F221" s="316" t="s">
        <v>803</v>
      </c>
      <c r="G221" s="316" t="s">
        <v>496</v>
      </c>
      <c r="H221" s="316">
        <f t="shared" si="7"/>
        <v>10</v>
      </c>
      <c r="I221" s="316" t="s">
        <v>803</v>
      </c>
      <c r="J221" s="316">
        <v>10</v>
      </c>
      <c r="K221" s="316" t="s">
        <v>803</v>
      </c>
      <c r="L221" s="316"/>
    </row>
    <row r="222" spans="1:12" x14ac:dyDescent="0.25">
      <c r="A222" s="316">
        <v>216</v>
      </c>
      <c r="B222" s="316" t="s">
        <v>1116</v>
      </c>
      <c r="C222" s="316" t="s">
        <v>2096</v>
      </c>
      <c r="D222" s="316" t="s">
        <v>1707</v>
      </c>
      <c r="E222" s="316">
        <f t="shared" si="6"/>
        <v>10</v>
      </c>
      <c r="F222" s="316" t="s">
        <v>803</v>
      </c>
      <c r="G222" s="316" t="s">
        <v>496</v>
      </c>
      <c r="H222" s="316">
        <f t="shared" si="7"/>
        <v>10</v>
      </c>
      <c r="I222" s="316" t="s">
        <v>803</v>
      </c>
      <c r="J222" s="316">
        <v>10</v>
      </c>
      <c r="K222" s="316" t="s">
        <v>803</v>
      </c>
      <c r="L222" s="316"/>
    </row>
    <row r="223" spans="1:12" x14ac:dyDescent="0.25">
      <c r="A223" s="316">
        <v>217</v>
      </c>
      <c r="B223" s="316" t="s">
        <v>1116</v>
      </c>
      <c r="C223" s="316" t="s">
        <v>2096</v>
      </c>
      <c r="D223" s="316" t="s">
        <v>1148</v>
      </c>
      <c r="E223" s="316">
        <f t="shared" si="6"/>
        <v>3</v>
      </c>
      <c r="F223" s="316" t="s">
        <v>803</v>
      </c>
      <c r="G223" s="316" t="s">
        <v>496</v>
      </c>
      <c r="H223" s="316">
        <f t="shared" si="7"/>
        <v>3</v>
      </c>
      <c r="I223" s="316" t="s">
        <v>803</v>
      </c>
      <c r="J223" s="316">
        <v>3</v>
      </c>
      <c r="K223" s="316" t="s">
        <v>803</v>
      </c>
      <c r="L223" s="316"/>
    </row>
    <row r="224" spans="1:12" x14ac:dyDescent="0.25">
      <c r="A224" s="316">
        <v>218</v>
      </c>
      <c r="B224" s="316" t="s">
        <v>1116</v>
      </c>
      <c r="C224" s="316" t="s">
        <v>2096</v>
      </c>
      <c r="D224" s="316" t="s">
        <v>2105</v>
      </c>
      <c r="E224" s="316">
        <f t="shared" si="6"/>
        <v>2</v>
      </c>
      <c r="F224" s="316" t="s">
        <v>803</v>
      </c>
      <c r="G224" s="316" t="s">
        <v>496</v>
      </c>
      <c r="H224" s="316">
        <f t="shared" si="7"/>
        <v>2</v>
      </c>
      <c r="I224" s="316" t="s">
        <v>803</v>
      </c>
      <c r="J224" s="316">
        <v>2</v>
      </c>
      <c r="K224" s="316" t="s">
        <v>803</v>
      </c>
      <c r="L224" s="316"/>
    </row>
    <row r="225" spans="1:12" x14ac:dyDescent="0.25">
      <c r="A225" s="316">
        <v>219</v>
      </c>
      <c r="B225" s="316" t="s">
        <v>1116</v>
      </c>
      <c r="C225" s="316" t="s">
        <v>2096</v>
      </c>
      <c r="D225" s="316" t="s">
        <v>2099</v>
      </c>
      <c r="E225" s="316">
        <f t="shared" si="6"/>
        <v>12</v>
      </c>
      <c r="F225" s="316" t="s">
        <v>803</v>
      </c>
      <c r="G225" s="316" t="s">
        <v>496</v>
      </c>
      <c r="H225" s="316">
        <f t="shared" si="7"/>
        <v>12</v>
      </c>
      <c r="I225" s="316" t="s">
        <v>803</v>
      </c>
      <c r="J225" s="316">
        <v>12</v>
      </c>
      <c r="K225" s="316" t="s">
        <v>803</v>
      </c>
      <c r="L225" s="316"/>
    </row>
    <row r="226" spans="1:12" x14ac:dyDescent="0.25">
      <c r="A226" s="316">
        <v>220</v>
      </c>
      <c r="B226" s="316" t="s">
        <v>1116</v>
      </c>
      <c r="C226" s="316" t="s">
        <v>2096</v>
      </c>
      <c r="D226" s="316" t="s">
        <v>1708</v>
      </c>
      <c r="E226" s="316">
        <f t="shared" si="6"/>
        <v>2</v>
      </c>
      <c r="F226" s="316" t="s">
        <v>803</v>
      </c>
      <c r="G226" s="316" t="s">
        <v>496</v>
      </c>
      <c r="H226" s="316">
        <f t="shared" si="7"/>
        <v>2</v>
      </c>
      <c r="I226" s="316" t="s">
        <v>803</v>
      </c>
      <c r="J226" s="316">
        <v>2</v>
      </c>
      <c r="K226" s="316" t="s">
        <v>803</v>
      </c>
      <c r="L226" s="316"/>
    </row>
    <row r="227" spans="1:12" x14ac:dyDescent="0.25">
      <c r="A227" s="316">
        <v>221</v>
      </c>
      <c r="B227" s="316" t="s">
        <v>1116</v>
      </c>
      <c r="C227" s="316" t="s">
        <v>2096</v>
      </c>
      <c r="D227" s="316" t="s">
        <v>1709</v>
      </c>
      <c r="E227" s="316">
        <f t="shared" si="6"/>
        <v>9</v>
      </c>
      <c r="F227" s="316" t="s">
        <v>803</v>
      </c>
      <c r="G227" s="316" t="s">
        <v>496</v>
      </c>
      <c r="H227" s="316">
        <f t="shared" si="7"/>
        <v>9</v>
      </c>
      <c r="I227" s="316" t="s">
        <v>803</v>
      </c>
      <c r="J227" s="316">
        <v>9</v>
      </c>
      <c r="K227" s="316" t="s">
        <v>803</v>
      </c>
      <c r="L227" s="316"/>
    </row>
    <row r="228" spans="1:12" x14ac:dyDescent="0.25">
      <c r="A228" s="316">
        <v>222</v>
      </c>
      <c r="B228" s="316" t="s">
        <v>1116</v>
      </c>
      <c r="C228" s="316" t="s">
        <v>2096</v>
      </c>
      <c r="D228" s="316" t="s">
        <v>1709</v>
      </c>
      <c r="E228" s="316">
        <f t="shared" si="6"/>
        <v>2</v>
      </c>
      <c r="F228" s="316" t="s">
        <v>803</v>
      </c>
      <c r="G228" s="316" t="s">
        <v>496</v>
      </c>
      <c r="H228" s="316">
        <f t="shared" si="7"/>
        <v>2</v>
      </c>
      <c r="I228" s="316" t="s">
        <v>803</v>
      </c>
      <c r="J228" s="316">
        <v>2</v>
      </c>
      <c r="K228" s="316" t="s">
        <v>803</v>
      </c>
      <c r="L228" s="316"/>
    </row>
    <row r="229" spans="1:12" x14ac:dyDescent="0.25">
      <c r="A229" s="316">
        <v>223</v>
      </c>
      <c r="B229" s="316" t="s">
        <v>1116</v>
      </c>
      <c r="C229" s="316" t="s">
        <v>2096</v>
      </c>
      <c r="D229" s="316" t="s">
        <v>2098</v>
      </c>
      <c r="E229" s="316">
        <f t="shared" si="6"/>
        <v>4</v>
      </c>
      <c r="F229" s="316" t="s">
        <v>803</v>
      </c>
      <c r="G229" s="316" t="s">
        <v>496</v>
      </c>
      <c r="H229" s="316">
        <f t="shared" si="7"/>
        <v>4</v>
      </c>
      <c r="I229" s="316" t="s">
        <v>803</v>
      </c>
      <c r="J229" s="316">
        <v>4</v>
      </c>
      <c r="K229" s="316" t="s">
        <v>803</v>
      </c>
      <c r="L229" s="316"/>
    </row>
    <row r="230" spans="1:12" x14ac:dyDescent="0.25">
      <c r="A230" s="316">
        <v>224</v>
      </c>
      <c r="B230" s="316" t="s">
        <v>1116</v>
      </c>
      <c r="C230" s="316" t="s">
        <v>2096</v>
      </c>
      <c r="D230" s="316" t="s">
        <v>1710</v>
      </c>
      <c r="E230" s="316">
        <f t="shared" si="6"/>
        <v>17</v>
      </c>
      <c r="F230" s="316" t="s">
        <v>803</v>
      </c>
      <c r="G230" s="316" t="s">
        <v>496</v>
      </c>
      <c r="H230" s="316">
        <f t="shared" si="7"/>
        <v>17</v>
      </c>
      <c r="I230" s="316" t="s">
        <v>803</v>
      </c>
      <c r="J230" s="316">
        <v>17</v>
      </c>
      <c r="K230" s="316" t="s">
        <v>803</v>
      </c>
      <c r="L230" s="316"/>
    </row>
    <row r="231" spans="1:12" x14ac:dyDescent="0.25">
      <c r="A231" s="316">
        <v>225</v>
      </c>
      <c r="B231" s="316" t="s">
        <v>1116</v>
      </c>
      <c r="C231" s="316" t="s">
        <v>2096</v>
      </c>
      <c r="D231" s="316" t="s">
        <v>1154</v>
      </c>
      <c r="E231" s="316">
        <f t="shared" si="6"/>
        <v>5</v>
      </c>
      <c r="F231" s="316" t="s">
        <v>803</v>
      </c>
      <c r="G231" s="316" t="s">
        <v>496</v>
      </c>
      <c r="H231" s="316">
        <f t="shared" si="7"/>
        <v>5</v>
      </c>
      <c r="I231" s="316" t="s">
        <v>803</v>
      </c>
      <c r="J231" s="316">
        <v>5</v>
      </c>
      <c r="K231" s="316" t="s">
        <v>803</v>
      </c>
      <c r="L231" s="316"/>
    </row>
    <row r="232" spans="1:12" x14ac:dyDescent="0.25">
      <c r="A232" s="316">
        <v>226</v>
      </c>
      <c r="B232" s="316" t="s">
        <v>1116</v>
      </c>
      <c r="C232" s="316" t="s">
        <v>2096</v>
      </c>
      <c r="D232" s="316" t="s">
        <v>1121</v>
      </c>
      <c r="E232" s="316">
        <f t="shared" si="6"/>
        <v>30</v>
      </c>
      <c r="F232" s="316" t="s">
        <v>803</v>
      </c>
      <c r="G232" s="316" t="s">
        <v>496</v>
      </c>
      <c r="H232" s="316">
        <f t="shared" si="7"/>
        <v>30</v>
      </c>
      <c r="I232" s="316" t="s">
        <v>803</v>
      </c>
      <c r="J232" s="316">
        <v>30</v>
      </c>
      <c r="K232" s="316" t="s">
        <v>803</v>
      </c>
      <c r="L232" s="316"/>
    </row>
    <row r="233" spans="1:12" x14ac:dyDescent="0.25">
      <c r="A233" s="316">
        <v>227</v>
      </c>
      <c r="B233" s="316" t="s">
        <v>1116</v>
      </c>
      <c r="C233" s="316" t="s">
        <v>2096</v>
      </c>
      <c r="D233" s="316" t="s">
        <v>2104</v>
      </c>
      <c r="E233" s="316">
        <f t="shared" si="6"/>
        <v>6</v>
      </c>
      <c r="F233" s="316" t="s">
        <v>803</v>
      </c>
      <c r="G233" s="316" t="s">
        <v>496</v>
      </c>
      <c r="H233" s="316">
        <f t="shared" si="7"/>
        <v>6</v>
      </c>
      <c r="I233" s="316" t="s">
        <v>803</v>
      </c>
      <c r="J233" s="316">
        <v>6</v>
      </c>
      <c r="K233" s="316" t="s">
        <v>803</v>
      </c>
      <c r="L233" s="316"/>
    </row>
    <row r="234" spans="1:12" x14ac:dyDescent="0.25">
      <c r="A234" s="316">
        <v>228</v>
      </c>
      <c r="B234" s="316" t="s">
        <v>1116</v>
      </c>
      <c r="C234" s="316" t="s">
        <v>2096</v>
      </c>
      <c r="D234" s="316" t="s">
        <v>1711</v>
      </c>
      <c r="E234" s="316">
        <f t="shared" si="6"/>
        <v>16</v>
      </c>
      <c r="F234" s="316" t="s">
        <v>803</v>
      </c>
      <c r="G234" s="316" t="s">
        <v>496</v>
      </c>
      <c r="H234" s="316">
        <f t="shared" si="7"/>
        <v>16</v>
      </c>
      <c r="I234" s="316" t="s">
        <v>803</v>
      </c>
      <c r="J234" s="316">
        <v>16</v>
      </c>
      <c r="K234" s="316" t="s">
        <v>803</v>
      </c>
      <c r="L234" s="316"/>
    </row>
    <row r="235" spans="1:12" x14ac:dyDescent="0.25">
      <c r="A235" s="316">
        <v>229</v>
      </c>
      <c r="B235" s="316" t="s">
        <v>1116</v>
      </c>
      <c r="C235" s="316" t="s">
        <v>2096</v>
      </c>
      <c r="D235" s="316" t="s">
        <v>1146</v>
      </c>
      <c r="E235" s="316">
        <f t="shared" si="6"/>
        <v>5</v>
      </c>
      <c r="F235" s="316" t="s">
        <v>803</v>
      </c>
      <c r="G235" s="316" t="s">
        <v>496</v>
      </c>
      <c r="H235" s="316">
        <f t="shared" si="7"/>
        <v>5</v>
      </c>
      <c r="I235" s="316" t="s">
        <v>803</v>
      </c>
      <c r="J235" s="316">
        <v>5</v>
      </c>
      <c r="K235" s="316" t="s">
        <v>803</v>
      </c>
      <c r="L235" s="316"/>
    </row>
    <row r="236" spans="1:12" x14ac:dyDescent="0.25">
      <c r="A236" s="316">
        <v>230</v>
      </c>
      <c r="B236" s="316" t="s">
        <v>1116</v>
      </c>
      <c r="C236" s="316" t="s">
        <v>2096</v>
      </c>
      <c r="D236" s="316" t="s">
        <v>1712</v>
      </c>
      <c r="E236" s="316">
        <f t="shared" si="6"/>
        <v>18</v>
      </c>
      <c r="F236" s="316" t="s">
        <v>803</v>
      </c>
      <c r="G236" s="316" t="s">
        <v>496</v>
      </c>
      <c r="H236" s="316">
        <f t="shared" si="7"/>
        <v>18</v>
      </c>
      <c r="I236" s="316" t="s">
        <v>803</v>
      </c>
      <c r="J236" s="316">
        <v>18</v>
      </c>
      <c r="K236" s="316" t="s">
        <v>803</v>
      </c>
      <c r="L236" s="316"/>
    </row>
    <row r="237" spans="1:12" x14ac:dyDescent="0.25">
      <c r="A237" s="316">
        <v>231</v>
      </c>
      <c r="B237" s="316" t="s">
        <v>1116</v>
      </c>
      <c r="C237" s="316" t="s">
        <v>2096</v>
      </c>
      <c r="D237" s="316" t="s">
        <v>1122</v>
      </c>
      <c r="E237" s="316">
        <f t="shared" si="6"/>
        <v>6</v>
      </c>
      <c r="F237" s="316" t="s">
        <v>803</v>
      </c>
      <c r="G237" s="316" t="s">
        <v>496</v>
      </c>
      <c r="H237" s="316">
        <f t="shared" si="7"/>
        <v>6</v>
      </c>
      <c r="I237" s="316" t="s">
        <v>803</v>
      </c>
      <c r="J237" s="316">
        <v>6</v>
      </c>
      <c r="K237" s="316" t="s">
        <v>803</v>
      </c>
      <c r="L237" s="316"/>
    </row>
    <row r="238" spans="1:12" x14ac:dyDescent="0.25">
      <c r="A238" s="316">
        <v>232</v>
      </c>
      <c r="B238" s="316" t="s">
        <v>1116</v>
      </c>
      <c r="C238" s="316" t="s">
        <v>2096</v>
      </c>
      <c r="D238" s="316" t="s">
        <v>1713</v>
      </c>
      <c r="E238" s="316">
        <f t="shared" si="6"/>
        <v>7</v>
      </c>
      <c r="F238" s="316" t="s">
        <v>803</v>
      </c>
      <c r="G238" s="316" t="s">
        <v>496</v>
      </c>
      <c r="H238" s="316">
        <f t="shared" si="7"/>
        <v>7</v>
      </c>
      <c r="I238" s="316" t="s">
        <v>803</v>
      </c>
      <c r="J238" s="316">
        <v>7</v>
      </c>
      <c r="K238" s="316" t="s">
        <v>803</v>
      </c>
      <c r="L238" s="316"/>
    </row>
    <row r="239" spans="1:12" x14ac:dyDescent="0.25">
      <c r="A239" s="316">
        <v>233</v>
      </c>
      <c r="B239" s="316" t="s">
        <v>1116</v>
      </c>
      <c r="C239" s="316" t="s">
        <v>2096</v>
      </c>
      <c r="D239" s="316" t="s">
        <v>1714</v>
      </c>
      <c r="E239" s="316">
        <f t="shared" si="6"/>
        <v>2</v>
      </c>
      <c r="F239" s="316" t="s">
        <v>803</v>
      </c>
      <c r="G239" s="316" t="s">
        <v>496</v>
      </c>
      <c r="H239" s="316">
        <f t="shared" si="7"/>
        <v>2</v>
      </c>
      <c r="I239" s="316" t="s">
        <v>803</v>
      </c>
      <c r="J239" s="316">
        <v>2</v>
      </c>
      <c r="K239" s="316" t="s">
        <v>803</v>
      </c>
      <c r="L239" s="316"/>
    </row>
    <row r="240" spans="1:12" x14ac:dyDescent="0.25">
      <c r="A240" s="316">
        <v>234</v>
      </c>
      <c r="B240" s="316" t="s">
        <v>1116</v>
      </c>
      <c r="C240" s="316" t="s">
        <v>2096</v>
      </c>
      <c r="D240" s="316" t="s">
        <v>1715</v>
      </c>
      <c r="E240" s="316">
        <f t="shared" si="6"/>
        <v>5</v>
      </c>
      <c r="F240" s="316" t="s">
        <v>803</v>
      </c>
      <c r="G240" s="316" t="s">
        <v>496</v>
      </c>
      <c r="H240" s="316">
        <f t="shared" si="7"/>
        <v>5</v>
      </c>
      <c r="I240" s="316" t="s">
        <v>803</v>
      </c>
      <c r="J240" s="316">
        <v>5</v>
      </c>
      <c r="K240" s="316" t="s">
        <v>803</v>
      </c>
      <c r="L240" s="316"/>
    </row>
    <row r="241" spans="1:12" x14ac:dyDescent="0.25">
      <c r="A241" s="316">
        <v>235</v>
      </c>
      <c r="B241" s="316" t="s">
        <v>1116</v>
      </c>
      <c r="C241" s="316" t="s">
        <v>2096</v>
      </c>
      <c r="D241" s="316" t="s">
        <v>1715</v>
      </c>
      <c r="E241" s="316">
        <f t="shared" si="6"/>
        <v>6</v>
      </c>
      <c r="F241" s="316" t="s">
        <v>803</v>
      </c>
      <c r="G241" s="316" t="s">
        <v>496</v>
      </c>
      <c r="H241" s="316">
        <f t="shared" si="7"/>
        <v>6</v>
      </c>
      <c r="I241" s="316" t="s">
        <v>803</v>
      </c>
      <c r="J241" s="316">
        <v>6</v>
      </c>
      <c r="K241" s="316" t="s">
        <v>803</v>
      </c>
      <c r="L241" s="316"/>
    </row>
    <row r="242" spans="1:12" x14ac:dyDescent="0.25">
      <c r="A242" s="316">
        <v>236</v>
      </c>
      <c r="B242" s="316" t="s">
        <v>1116</v>
      </c>
      <c r="C242" s="316" t="s">
        <v>2096</v>
      </c>
      <c r="D242" s="316" t="s">
        <v>1971</v>
      </c>
      <c r="E242" s="316">
        <f t="shared" si="6"/>
        <v>10</v>
      </c>
      <c r="F242" s="316" t="s">
        <v>803</v>
      </c>
      <c r="G242" s="316" t="s">
        <v>496</v>
      </c>
      <c r="H242" s="316">
        <f t="shared" si="7"/>
        <v>10</v>
      </c>
      <c r="I242" s="316" t="s">
        <v>803</v>
      </c>
      <c r="J242" s="316">
        <v>10</v>
      </c>
      <c r="K242" s="316" t="s">
        <v>803</v>
      </c>
      <c r="L242" s="316"/>
    </row>
    <row r="243" spans="1:12" x14ac:dyDescent="0.25">
      <c r="A243" s="316">
        <v>237</v>
      </c>
      <c r="B243" s="316" t="s">
        <v>1116</v>
      </c>
      <c r="C243" s="316" t="s">
        <v>2096</v>
      </c>
      <c r="D243" s="316" t="s">
        <v>1125</v>
      </c>
      <c r="E243" s="316">
        <f t="shared" si="6"/>
        <v>3</v>
      </c>
      <c r="F243" s="316" t="s">
        <v>803</v>
      </c>
      <c r="G243" s="316" t="s">
        <v>496</v>
      </c>
      <c r="H243" s="316">
        <f t="shared" si="7"/>
        <v>3</v>
      </c>
      <c r="I243" s="316" t="s">
        <v>803</v>
      </c>
      <c r="J243" s="316">
        <v>3</v>
      </c>
      <c r="K243" s="316" t="s">
        <v>803</v>
      </c>
      <c r="L243" s="316"/>
    </row>
    <row r="244" spans="1:12" x14ac:dyDescent="0.25">
      <c r="A244" s="316">
        <v>238</v>
      </c>
      <c r="B244" s="316" t="s">
        <v>1116</v>
      </c>
      <c r="C244" s="316" t="s">
        <v>2096</v>
      </c>
      <c r="D244" s="316" t="s">
        <v>1125</v>
      </c>
      <c r="E244" s="316">
        <f t="shared" si="6"/>
        <v>7</v>
      </c>
      <c r="F244" s="316" t="s">
        <v>803</v>
      </c>
      <c r="G244" s="316" t="s">
        <v>496</v>
      </c>
      <c r="H244" s="316">
        <f t="shared" si="7"/>
        <v>7</v>
      </c>
      <c r="I244" s="316" t="s">
        <v>803</v>
      </c>
      <c r="J244" s="316">
        <v>7</v>
      </c>
      <c r="K244" s="316" t="s">
        <v>803</v>
      </c>
      <c r="L244" s="316"/>
    </row>
    <row r="245" spans="1:12" x14ac:dyDescent="0.25">
      <c r="A245" s="316">
        <v>239</v>
      </c>
      <c r="B245" s="316" t="s">
        <v>1116</v>
      </c>
      <c r="C245" s="316" t="s">
        <v>2096</v>
      </c>
      <c r="D245" s="316" t="s">
        <v>2102</v>
      </c>
      <c r="E245" s="316">
        <f t="shared" si="6"/>
        <v>2</v>
      </c>
      <c r="F245" s="316" t="s">
        <v>803</v>
      </c>
      <c r="G245" s="316" t="s">
        <v>496</v>
      </c>
      <c r="H245" s="316">
        <f t="shared" si="7"/>
        <v>2</v>
      </c>
      <c r="I245" s="316" t="s">
        <v>803</v>
      </c>
      <c r="J245" s="316">
        <v>2</v>
      </c>
      <c r="K245" s="316" t="s">
        <v>803</v>
      </c>
      <c r="L245" s="316"/>
    </row>
    <row r="246" spans="1:12" x14ac:dyDescent="0.25">
      <c r="A246" s="316">
        <v>240</v>
      </c>
      <c r="B246" s="316" t="s">
        <v>1116</v>
      </c>
      <c r="C246" s="316" t="s">
        <v>2096</v>
      </c>
      <c r="D246" s="316" t="s">
        <v>1716</v>
      </c>
      <c r="E246" s="316">
        <f t="shared" si="6"/>
        <v>16</v>
      </c>
      <c r="F246" s="316" t="s">
        <v>803</v>
      </c>
      <c r="G246" s="316" t="s">
        <v>496</v>
      </c>
      <c r="H246" s="316">
        <f t="shared" si="7"/>
        <v>16</v>
      </c>
      <c r="I246" s="316" t="s">
        <v>803</v>
      </c>
      <c r="J246" s="316">
        <v>16</v>
      </c>
      <c r="K246" s="316" t="s">
        <v>803</v>
      </c>
      <c r="L246" s="316"/>
    </row>
    <row r="247" spans="1:12" x14ac:dyDescent="0.25">
      <c r="A247" s="316">
        <v>241</v>
      </c>
      <c r="B247" s="316" t="s">
        <v>1116</v>
      </c>
      <c r="C247" s="316" t="s">
        <v>2096</v>
      </c>
      <c r="D247" s="316" t="s">
        <v>2103</v>
      </c>
      <c r="E247" s="316">
        <f t="shared" si="6"/>
        <v>2</v>
      </c>
      <c r="F247" s="316" t="s">
        <v>803</v>
      </c>
      <c r="G247" s="316" t="s">
        <v>496</v>
      </c>
      <c r="H247" s="316">
        <f t="shared" si="7"/>
        <v>2</v>
      </c>
      <c r="I247" s="316" t="s">
        <v>803</v>
      </c>
      <c r="J247" s="316">
        <v>2</v>
      </c>
      <c r="K247" s="316" t="s">
        <v>803</v>
      </c>
      <c r="L247" s="316"/>
    </row>
    <row r="248" spans="1:12" x14ac:dyDescent="0.25">
      <c r="A248" s="316">
        <v>242</v>
      </c>
      <c r="B248" s="316" t="s">
        <v>1116</v>
      </c>
      <c r="C248" s="316" t="s">
        <v>2096</v>
      </c>
      <c r="D248" s="316" t="s">
        <v>1717</v>
      </c>
      <c r="E248" s="316">
        <f t="shared" si="6"/>
        <v>2</v>
      </c>
      <c r="F248" s="316" t="s">
        <v>803</v>
      </c>
      <c r="G248" s="316" t="s">
        <v>496</v>
      </c>
      <c r="H248" s="316">
        <f t="shared" si="7"/>
        <v>2</v>
      </c>
      <c r="I248" s="316" t="s">
        <v>803</v>
      </c>
      <c r="J248" s="316">
        <v>2</v>
      </c>
      <c r="K248" s="316" t="s">
        <v>803</v>
      </c>
      <c r="L248" s="316"/>
    </row>
    <row r="249" spans="1:12" x14ac:dyDescent="0.25">
      <c r="A249" s="316">
        <v>243</v>
      </c>
      <c r="B249" s="316" t="s">
        <v>1116</v>
      </c>
      <c r="C249" s="316" t="s">
        <v>2096</v>
      </c>
      <c r="D249" s="316" t="s">
        <v>1718</v>
      </c>
      <c r="E249" s="316">
        <f t="shared" si="6"/>
        <v>3</v>
      </c>
      <c r="F249" s="316" t="s">
        <v>803</v>
      </c>
      <c r="G249" s="316" t="s">
        <v>496</v>
      </c>
      <c r="H249" s="316">
        <f t="shared" si="7"/>
        <v>3</v>
      </c>
      <c r="I249" s="316" t="s">
        <v>803</v>
      </c>
      <c r="J249" s="316">
        <v>3</v>
      </c>
      <c r="K249" s="316" t="s">
        <v>803</v>
      </c>
      <c r="L249" s="316"/>
    </row>
    <row r="250" spans="1:12" x14ac:dyDescent="0.25">
      <c r="A250" s="316">
        <v>244</v>
      </c>
      <c r="B250" s="316" t="s">
        <v>1116</v>
      </c>
      <c r="C250" s="316" t="s">
        <v>2096</v>
      </c>
      <c r="D250" s="316" t="s">
        <v>1719</v>
      </c>
      <c r="E250" s="316">
        <f t="shared" si="6"/>
        <v>23</v>
      </c>
      <c r="F250" s="316" t="s">
        <v>803</v>
      </c>
      <c r="G250" s="316" t="s">
        <v>496</v>
      </c>
      <c r="H250" s="316">
        <f t="shared" si="7"/>
        <v>23</v>
      </c>
      <c r="I250" s="316" t="s">
        <v>803</v>
      </c>
      <c r="J250" s="316">
        <v>23</v>
      </c>
      <c r="K250" s="316" t="s">
        <v>803</v>
      </c>
      <c r="L250" s="316"/>
    </row>
    <row r="251" spans="1:12" x14ac:dyDescent="0.25">
      <c r="A251" s="316">
        <v>245</v>
      </c>
      <c r="B251" s="316" t="s">
        <v>1116</v>
      </c>
      <c r="C251" s="316" t="s">
        <v>2096</v>
      </c>
      <c r="D251" s="316" t="s">
        <v>977</v>
      </c>
      <c r="E251" s="316">
        <f t="shared" si="6"/>
        <v>5</v>
      </c>
      <c r="F251" s="316" t="s">
        <v>803</v>
      </c>
      <c r="G251" s="316" t="s">
        <v>496</v>
      </c>
      <c r="H251" s="316">
        <f t="shared" si="7"/>
        <v>5</v>
      </c>
      <c r="I251" s="316" t="s">
        <v>803</v>
      </c>
      <c r="J251" s="316">
        <v>5</v>
      </c>
      <c r="K251" s="316" t="s">
        <v>803</v>
      </c>
      <c r="L251" s="316"/>
    </row>
    <row r="252" spans="1:12" x14ac:dyDescent="0.25">
      <c r="A252" s="316">
        <v>246</v>
      </c>
      <c r="B252" s="316" t="s">
        <v>1116</v>
      </c>
      <c r="C252" s="316" t="s">
        <v>2096</v>
      </c>
      <c r="D252" s="316" t="s">
        <v>2108</v>
      </c>
      <c r="E252" s="316">
        <f t="shared" si="6"/>
        <v>6</v>
      </c>
      <c r="F252" s="316" t="s">
        <v>803</v>
      </c>
      <c r="G252" s="316" t="s">
        <v>496</v>
      </c>
      <c r="H252" s="316">
        <f t="shared" si="7"/>
        <v>6</v>
      </c>
      <c r="I252" s="316" t="s">
        <v>803</v>
      </c>
      <c r="J252" s="316">
        <v>6</v>
      </c>
      <c r="K252" s="316" t="s">
        <v>803</v>
      </c>
      <c r="L252" s="316"/>
    </row>
    <row r="253" spans="1:12" x14ac:dyDescent="0.25">
      <c r="A253" s="316">
        <v>247</v>
      </c>
      <c r="B253" s="316" t="s">
        <v>1116</v>
      </c>
      <c r="C253" s="316" t="s">
        <v>2096</v>
      </c>
      <c r="D253" s="316" t="s">
        <v>2101</v>
      </c>
      <c r="E253" s="316">
        <f t="shared" si="6"/>
        <v>3</v>
      </c>
      <c r="F253" s="316" t="s">
        <v>803</v>
      </c>
      <c r="G253" s="316" t="s">
        <v>496</v>
      </c>
      <c r="H253" s="316">
        <f t="shared" si="7"/>
        <v>3</v>
      </c>
      <c r="I253" s="316" t="s">
        <v>803</v>
      </c>
      <c r="J253" s="316">
        <v>3</v>
      </c>
      <c r="K253" s="316" t="s">
        <v>803</v>
      </c>
      <c r="L253" s="316"/>
    </row>
    <row r="254" spans="1:12" x14ac:dyDescent="0.25">
      <c r="A254" s="316">
        <v>248</v>
      </c>
      <c r="B254" s="316" t="s">
        <v>1116</v>
      </c>
      <c r="C254" s="316" t="s">
        <v>2096</v>
      </c>
      <c r="D254" s="316" t="s">
        <v>2106</v>
      </c>
      <c r="E254" s="316">
        <f t="shared" si="6"/>
        <v>7</v>
      </c>
      <c r="F254" s="316" t="s">
        <v>803</v>
      </c>
      <c r="G254" s="316" t="s">
        <v>496</v>
      </c>
      <c r="H254" s="316">
        <f t="shared" si="7"/>
        <v>7</v>
      </c>
      <c r="I254" s="316" t="s">
        <v>803</v>
      </c>
      <c r="J254" s="316">
        <v>7</v>
      </c>
      <c r="K254" s="316" t="s">
        <v>803</v>
      </c>
      <c r="L254" s="316"/>
    </row>
    <row r="255" spans="1:12" x14ac:dyDescent="0.25">
      <c r="A255" s="316">
        <v>249</v>
      </c>
      <c r="B255" s="316" t="s">
        <v>1116</v>
      </c>
      <c r="C255" s="316" t="s">
        <v>2096</v>
      </c>
      <c r="D255" s="316" t="s">
        <v>1720</v>
      </c>
      <c r="E255" s="316">
        <f t="shared" si="6"/>
        <v>5</v>
      </c>
      <c r="F255" s="316" t="s">
        <v>803</v>
      </c>
      <c r="G255" s="316" t="s">
        <v>496</v>
      </c>
      <c r="H255" s="316">
        <f t="shared" si="7"/>
        <v>5</v>
      </c>
      <c r="I255" s="316" t="s">
        <v>803</v>
      </c>
      <c r="J255" s="316">
        <v>5</v>
      </c>
      <c r="K255" s="316" t="s">
        <v>803</v>
      </c>
      <c r="L255" s="316"/>
    </row>
    <row r="256" spans="1:12" x14ac:dyDescent="0.25">
      <c r="A256" s="316">
        <v>250</v>
      </c>
      <c r="B256" s="316" t="s">
        <v>1116</v>
      </c>
      <c r="C256" s="316" t="s">
        <v>2096</v>
      </c>
      <c r="D256" s="316" t="s">
        <v>1721</v>
      </c>
      <c r="E256" s="316">
        <f t="shared" si="6"/>
        <v>2</v>
      </c>
      <c r="F256" s="316" t="s">
        <v>803</v>
      </c>
      <c r="G256" s="316" t="s">
        <v>496</v>
      </c>
      <c r="H256" s="316">
        <f t="shared" si="7"/>
        <v>2</v>
      </c>
      <c r="I256" s="316" t="s">
        <v>803</v>
      </c>
      <c r="J256" s="316">
        <v>2</v>
      </c>
      <c r="K256" s="316" t="s">
        <v>803</v>
      </c>
      <c r="L256" s="316"/>
    </row>
    <row r="257" spans="1:12" x14ac:dyDescent="0.25">
      <c r="A257" s="316">
        <v>251</v>
      </c>
      <c r="B257" s="316" t="s">
        <v>1116</v>
      </c>
      <c r="C257" s="316" t="s">
        <v>2096</v>
      </c>
      <c r="D257" s="316" t="s">
        <v>2109</v>
      </c>
      <c r="E257" s="316">
        <f t="shared" si="6"/>
        <v>8</v>
      </c>
      <c r="F257" s="316" t="s">
        <v>803</v>
      </c>
      <c r="G257" s="316" t="s">
        <v>496</v>
      </c>
      <c r="H257" s="316">
        <f t="shared" si="7"/>
        <v>8</v>
      </c>
      <c r="I257" s="316" t="s">
        <v>803</v>
      </c>
      <c r="J257" s="316">
        <v>8</v>
      </c>
      <c r="K257" s="316" t="s">
        <v>803</v>
      </c>
      <c r="L257" s="316"/>
    </row>
    <row r="258" spans="1:12" x14ac:dyDescent="0.25">
      <c r="A258" s="316">
        <v>252</v>
      </c>
      <c r="B258" s="316" t="s">
        <v>1116</v>
      </c>
      <c r="C258" s="316" t="s">
        <v>2096</v>
      </c>
      <c r="D258" s="316" t="s">
        <v>1723</v>
      </c>
      <c r="E258" s="316">
        <f t="shared" si="6"/>
        <v>4</v>
      </c>
      <c r="F258" s="316" t="s">
        <v>803</v>
      </c>
      <c r="G258" s="316" t="s">
        <v>496</v>
      </c>
      <c r="H258" s="316">
        <f t="shared" si="7"/>
        <v>4</v>
      </c>
      <c r="I258" s="316" t="s">
        <v>803</v>
      </c>
      <c r="J258" s="316">
        <v>4</v>
      </c>
      <c r="K258" s="316" t="s">
        <v>803</v>
      </c>
      <c r="L258" s="316"/>
    </row>
    <row r="259" spans="1:12" x14ac:dyDescent="0.25">
      <c r="A259" s="316">
        <v>253</v>
      </c>
      <c r="B259" s="316" t="s">
        <v>1116</v>
      </c>
      <c r="C259" s="316" t="s">
        <v>2096</v>
      </c>
      <c r="D259" s="316" t="s">
        <v>1147</v>
      </c>
      <c r="E259" s="316">
        <f t="shared" si="6"/>
        <v>5</v>
      </c>
      <c r="F259" s="316" t="s">
        <v>803</v>
      </c>
      <c r="G259" s="316" t="s">
        <v>496</v>
      </c>
      <c r="H259" s="316">
        <f t="shared" si="7"/>
        <v>5</v>
      </c>
      <c r="I259" s="316" t="s">
        <v>803</v>
      </c>
      <c r="J259" s="316">
        <v>5</v>
      </c>
      <c r="K259" s="316" t="s">
        <v>803</v>
      </c>
      <c r="L259" s="316"/>
    </row>
    <row r="260" spans="1:12" x14ac:dyDescent="0.25">
      <c r="A260" s="316">
        <v>254</v>
      </c>
      <c r="B260" s="316" t="s">
        <v>1116</v>
      </c>
      <c r="C260" s="316" t="s">
        <v>2096</v>
      </c>
      <c r="D260" s="316" t="s">
        <v>1150</v>
      </c>
      <c r="E260" s="316">
        <f t="shared" si="6"/>
        <v>2</v>
      </c>
      <c r="F260" s="316" t="s">
        <v>803</v>
      </c>
      <c r="G260" s="316" t="s">
        <v>496</v>
      </c>
      <c r="H260" s="316">
        <f t="shared" si="7"/>
        <v>2</v>
      </c>
      <c r="I260" s="316" t="s">
        <v>803</v>
      </c>
      <c r="J260" s="316">
        <v>2</v>
      </c>
      <c r="K260" s="316" t="s">
        <v>803</v>
      </c>
      <c r="L260" s="316"/>
    </row>
    <row r="261" spans="1:12" x14ac:dyDescent="0.25">
      <c r="A261" s="316">
        <v>255</v>
      </c>
      <c r="B261" s="316" t="s">
        <v>1116</v>
      </c>
      <c r="C261" s="316" t="s">
        <v>2096</v>
      </c>
      <c r="D261" s="316" t="s">
        <v>1150</v>
      </c>
      <c r="E261" s="316">
        <f t="shared" si="6"/>
        <v>25</v>
      </c>
      <c r="F261" s="316" t="s">
        <v>803</v>
      </c>
      <c r="G261" s="316" t="s">
        <v>496</v>
      </c>
      <c r="H261" s="316">
        <f t="shared" si="7"/>
        <v>25</v>
      </c>
      <c r="I261" s="316" t="s">
        <v>803</v>
      </c>
      <c r="J261" s="316">
        <v>25</v>
      </c>
      <c r="K261" s="316" t="s">
        <v>803</v>
      </c>
      <c r="L261" s="316"/>
    </row>
    <row r="262" spans="1:12" x14ac:dyDescent="0.25">
      <c r="A262" s="316">
        <v>256</v>
      </c>
      <c r="B262" s="316" t="s">
        <v>1116</v>
      </c>
      <c r="C262" s="316" t="s">
        <v>2096</v>
      </c>
      <c r="D262" s="316" t="s">
        <v>1724</v>
      </c>
      <c r="E262" s="316">
        <f t="shared" si="6"/>
        <v>7</v>
      </c>
      <c r="F262" s="316" t="s">
        <v>803</v>
      </c>
      <c r="G262" s="316" t="s">
        <v>496</v>
      </c>
      <c r="H262" s="316">
        <f t="shared" si="7"/>
        <v>7</v>
      </c>
      <c r="I262" s="316" t="s">
        <v>803</v>
      </c>
      <c r="J262" s="316">
        <v>7</v>
      </c>
      <c r="K262" s="316" t="s">
        <v>803</v>
      </c>
      <c r="L262" s="316"/>
    </row>
    <row r="263" spans="1:12" x14ac:dyDescent="0.25">
      <c r="A263" s="316">
        <v>257</v>
      </c>
      <c r="B263" s="316" t="s">
        <v>1116</v>
      </c>
      <c r="C263" s="316" t="s">
        <v>2096</v>
      </c>
      <c r="D263" s="316" t="s">
        <v>2097</v>
      </c>
      <c r="E263" s="316">
        <f t="shared" ref="E263:E326" si="8">J263</f>
        <v>3</v>
      </c>
      <c r="F263" s="316" t="s">
        <v>803</v>
      </c>
      <c r="G263" s="316" t="s">
        <v>496</v>
      </c>
      <c r="H263" s="316">
        <f t="shared" ref="H263:H326" si="9">J263</f>
        <v>3</v>
      </c>
      <c r="I263" s="316" t="s">
        <v>803</v>
      </c>
      <c r="J263" s="316">
        <v>3</v>
      </c>
      <c r="K263" s="316" t="s">
        <v>803</v>
      </c>
      <c r="L263" s="316"/>
    </row>
    <row r="264" spans="1:12" x14ac:dyDescent="0.25">
      <c r="A264" s="316">
        <v>258</v>
      </c>
      <c r="B264" s="316" t="s">
        <v>1116</v>
      </c>
      <c r="C264" s="316" t="s">
        <v>2096</v>
      </c>
      <c r="D264" s="316" t="s">
        <v>1725</v>
      </c>
      <c r="E264" s="316">
        <f t="shared" si="8"/>
        <v>14</v>
      </c>
      <c r="F264" s="316" t="s">
        <v>803</v>
      </c>
      <c r="G264" s="316" t="s">
        <v>496</v>
      </c>
      <c r="H264" s="316">
        <f t="shared" si="9"/>
        <v>14</v>
      </c>
      <c r="I264" s="316" t="s">
        <v>803</v>
      </c>
      <c r="J264" s="316">
        <v>14</v>
      </c>
      <c r="K264" s="316" t="s">
        <v>803</v>
      </c>
      <c r="L264" s="316"/>
    </row>
    <row r="265" spans="1:12" x14ac:dyDescent="0.25">
      <c r="A265" s="316">
        <v>259</v>
      </c>
      <c r="B265" s="316" t="s">
        <v>1116</v>
      </c>
      <c r="C265" s="316" t="s">
        <v>2096</v>
      </c>
      <c r="D265" s="316" t="s">
        <v>1426</v>
      </c>
      <c r="E265" s="316">
        <f t="shared" si="8"/>
        <v>25</v>
      </c>
      <c r="F265" s="316" t="s">
        <v>803</v>
      </c>
      <c r="G265" s="316" t="s">
        <v>496</v>
      </c>
      <c r="H265" s="316">
        <f t="shared" si="9"/>
        <v>25</v>
      </c>
      <c r="I265" s="316" t="s">
        <v>803</v>
      </c>
      <c r="J265" s="316">
        <v>25</v>
      </c>
      <c r="K265" s="316" t="s">
        <v>803</v>
      </c>
      <c r="L265" s="316"/>
    </row>
    <row r="266" spans="1:12" x14ac:dyDescent="0.25">
      <c r="A266" s="316">
        <v>260</v>
      </c>
      <c r="B266" s="316" t="s">
        <v>1116</v>
      </c>
      <c r="C266" s="316" t="s">
        <v>2096</v>
      </c>
      <c r="D266" s="316" t="s">
        <v>2111</v>
      </c>
      <c r="E266" s="316">
        <f t="shared" si="8"/>
        <v>9</v>
      </c>
      <c r="F266" s="316" t="s">
        <v>803</v>
      </c>
      <c r="G266" s="316" t="s">
        <v>496</v>
      </c>
      <c r="H266" s="316">
        <f t="shared" si="9"/>
        <v>9</v>
      </c>
      <c r="I266" s="316" t="s">
        <v>803</v>
      </c>
      <c r="J266" s="316">
        <v>9</v>
      </c>
      <c r="K266" s="316" t="s">
        <v>803</v>
      </c>
      <c r="L266" s="316"/>
    </row>
    <row r="267" spans="1:12" x14ac:dyDescent="0.25">
      <c r="A267" s="316">
        <v>261</v>
      </c>
      <c r="B267" s="316" t="s">
        <v>1116</v>
      </c>
      <c r="C267" s="316" t="s">
        <v>2096</v>
      </c>
      <c r="D267" s="316" t="s">
        <v>1975</v>
      </c>
      <c r="E267" s="316">
        <f t="shared" si="8"/>
        <v>3</v>
      </c>
      <c r="F267" s="316" t="s">
        <v>803</v>
      </c>
      <c r="G267" s="316" t="s">
        <v>496</v>
      </c>
      <c r="H267" s="316">
        <f t="shared" si="9"/>
        <v>3</v>
      </c>
      <c r="I267" s="316" t="s">
        <v>803</v>
      </c>
      <c r="J267" s="316">
        <v>3</v>
      </c>
      <c r="K267" s="316" t="s">
        <v>803</v>
      </c>
      <c r="L267" s="316"/>
    </row>
    <row r="268" spans="1:12" x14ac:dyDescent="0.25">
      <c r="A268" s="316">
        <v>262</v>
      </c>
      <c r="B268" s="316" t="s">
        <v>1116</v>
      </c>
      <c r="C268" s="316" t="s">
        <v>2096</v>
      </c>
      <c r="D268" s="316" t="s">
        <v>1726</v>
      </c>
      <c r="E268" s="316">
        <f t="shared" si="8"/>
        <v>9</v>
      </c>
      <c r="F268" s="316" t="s">
        <v>803</v>
      </c>
      <c r="G268" s="316" t="s">
        <v>496</v>
      </c>
      <c r="H268" s="316">
        <f t="shared" si="9"/>
        <v>9</v>
      </c>
      <c r="I268" s="316" t="s">
        <v>803</v>
      </c>
      <c r="J268" s="316">
        <v>9</v>
      </c>
      <c r="K268" s="316" t="s">
        <v>803</v>
      </c>
      <c r="L268" s="316"/>
    </row>
    <row r="269" spans="1:12" x14ac:dyDescent="0.25">
      <c r="A269" s="316">
        <v>263</v>
      </c>
      <c r="B269" s="316" t="s">
        <v>1116</v>
      </c>
      <c r="C269" s="316" t="s">
        <v>2096</v>
      </c>
      <c r="D269" s="316" t="s">
        <v>1128</v>
      </c>
      <c r="E269" s="316">
        <f t="shared" si="8"/>
        <v>15</v>
      </c>
      <c r="F269" s="316" t="s">
        <v>803</v>
      </c>
      <c r="G269" s="316" t="s">
        <v>496</v>
      </c>
      <c r="H269" s="316">
        <f t="shared" si="9"/>
        <v>15</v>
      </c>
      <c r="I269" s="316" t="s">
        <v>803</v>
      </c>
      <c r="J269" s="316">
        <v>15</v>
      </c>
      <c r="K269" s="316" t="s">
        <v>803</v>
      </c>
      <c r="L269" s="316"/>
    </row>
    <row r="270" spans="1:12" x14ac:dyDescent="0.25">
      <c r="A270" s="316">
        <v>264</v>
      </c>
      <c r="B270" s="316" t="s">
        <v>1116</v>
      </c>
      <c r="C270" s="316" t="s">
        <v>2096</v>
      </c>
      <c r="D270" s="316" t="s">
        <v>1981</v>
      </c>
      <c r="E270" s="316">
        <f t="shared" si="8"/>
        <v>3</v>
      </c>
      <c r="F270" s="316" t="s">
        <v>803</v>
      </c>
      <c r="G270" s="316" t="s">
        <v>496</v>
      </c>
      <c r="H270" s="316">
        <f t="shared" si="9"/>
        <v>3</v>
      </c>
      <c r="I270" s="316" t="s">
        <v>803</v>
      </c>
      <c r="J270" s="316">
        <v>3</v>
      </c>
      <c r="K270" s="316" t="s">
        <v>803</v>
      </c>
      <c r="L270" s="316"/>
    </row>
    <row r="271" spans="1:12" x14ac:dyDescent="0.25">
      <c r="A271" s="316">
        <v>265</v>
      </c>
      <c r="B271" s="316" t="s">
        <v>1116</v>
      </c>
      <c r="C271" s="316" t="s">
        <v>2096</v>
      </c>
      <c r="D271" s="316" t="s">
        <v>1727</v>
      </c>
      <c r="E271" s="316">
        <f t="shared" si="8"/>
        <v>9</v>
      </c>
      <c r="F271" s="316" t="s">
        <v>803</v>
      </c>
      <c r="G271" s="316" t="s">
        <v>496</v>
      </c>
      <c r="H271" s="316">
        <f t="shared" si="9"/>
        <v>9</v>
      </c>
      <c r="I271" s="316" t="s">
        <v>803</v>
      </c>
      <c r="J271" s="316">
        <v>9</v>
      </c>
      <c r="K271" s="316" t="s">
        <v>803</v>
      </c>
      <c r="L271" s="316"/>
    </row>
    <row r="272" spans="1:12" x14ac:dyDescent="0.25">
      <c r="A272" s="316">
        <v>266</v>
      </c>
      <c r="B272" s="316" t="s">
        <v>1116</v>
      </c>
      <c r="C272" s="316" t="s">
        <v>2096</v>
      </c>
      <c r="D272" s="316" t="s">
        <v>1138</v>
      </c>
      <c r="E272" s="316">
        <f t="shared" si="8"/>
        <v>9</v>
      </c>
      <c r="F272" s="316" t="s">
        <v>803</v>
      </c>
      <c r="G272" s="316" t="s">
        <v>496</v>
      </c>
      <c r="H272" s="316">
        <f t="shared" si="9"/>
        <v>9</v>
      </c>
      <c r="I272" s="316" t="s">
        <v>803</v>
      </c>
      <c r="J272" s="316">
        <v>9</v>
      </c>
      <c r="K272" s="316" t="s">
        <v>803</v>
      </c>
      <c r="L272" s="316"/>
    </row>
    <row r="273" spans="1:12" x14ac:dyDescent="0.25">
      <c r="A273" s="316">
        <v>267</v>
      </c>
      <c r="B273" s="316" t="s">
        <v>1116</v>
      </c>
      <c r="C273" s="316" t="s">
        <v>2096</v>
      </c>
      <c r="D273" s="316" t="s">
        <v>1227</v>
      </c>
      <c r="E273" s="316">
        <f t="shared" si="8"/>
        <v>8</v>
      </c>
      <c r="F273" s="316" t="s">
        <v>803</v>
      </c>
      <c r="G273" s="316" t="s">
        <v>496</v>
      </c>
      <c r="H273" s="316">
        <f t="shared" si="9"/>
        <v>8</v>
      </c>
      <c r="I273" s="316" t="s">
        <v>803</v>
      </c>
      <c r="J273" s="316">
        <v>8</v>
      </c>
      <c r="K273" s="316" t="s">
        <v>803</v>
      </c>
      <c r="L273" s="316"/>
    </row>
    <row r="274" spans="1:12" x14ac:dyDescent="0.25">
      <c r="A274" s="316">
        <v>268</v>
      </c>
      <c r="B274" s="316" t="s">
        <v>1116</v>
      </c>
      <c r="C274" s="316" t="s">
        <v>2096</v>
      </c>
      <c r="D274" s="316" t="s">
        <v>1151</v>
      </c>
      <c r="E274" s="316">
        <f t="shared" si="8"/>
        <v>18</v>
      </c>
      <c r="F274" s="316" t="s">
        <v>803</v>
      </c>
      <c r="G274" s="316" t="s">
        <v>496</v>
      </c>
      <c r="H274" s="316">
        <f t="shared" si="9"/>
        <v>18</v>
      </c>
      <c r="I274" s="316" t="s">
        <v>803</v>
      </c>
      <c r="J274" s="316">
        <v>18</v>
      </c>
      <c r="K274" s="316" t="s">
        <v>803</v>
      </c>
      <c r="L274" s="316"/>
    </row>
    <row r="275" spans="1:12" x14ac:dyDescent="0.25">
      <c r="A275" s="316">
        <v>269</v>
      </c>
      <c r="B275" s="316" t="s">
        <v>1116</v>
      </c>
      <c r="C275" s="316" t="s">
        <v>2096</v>
      </c>
      <c r="D275" s="316" t="s">
        <v>2110</v>
      </c>
      <c r="E275" s="316">
        <f t="shared" si="8"/>
        <v>7</v>
      </c>
      <c r="F275" s="316" t="s">
        <v>803</v>
      </c>
      <c r="G275" s="316" t="s">
        <v>496</v>
      </c>
      <c r="H275" s="316">
        <f t="shared" si="9"/>
        <v>7</v>
      </c>
      <c r="I275" s="316" t="s">
        <v>803</v>
      </c>
      <c r="J275" s="316">
        <v>7</v>
      </c>
      <c r="K275" s="316" t="s">
        <v>803</v>
      </c>
      <c r="L275" s="316"/>
    </row>
    <row r="276" spans="1:12" x14ac:dyDescent="0.25">
      <c r="A276" s="316">
        <v>270</v>
      </c>
      <c r="B276" s="316" t="s">
        <v>1116</v>
      </c>
      <c r="C276" s="316" t="s">
        <v>2096</v>
      </c>
      <c r="D276" s="316" t="s">
        <v>972</v>
      </c>
      <c r="E276" s="316">
        <f t="shared" si="8"/>
        <v>16</v>
      </c>
      <c r="F276" s="316" t="s">
        <v>803</v>
      </c>
      <c r="G276" s="316" t="s">
        <v>496</v>
      </c>
      <c r="H276" s="316">
        <f t="shared" si="9"/>
        <v>16</v>
      </c>
      <c r="I276" s="316" t="s">
        <v>803</v>
      </c>
      <c r="J276" s="316">
        <v>16</v>
      </c>
      <c r="K276" s="316" t="s">
        <v>803</v>
      </c>
      <c r="L276" s="316"/>
    </row>
    <row r="277" spans="1:12" x14ac:dyDescent="0.25">
      <c r="A277" s="316">
        <v>271</v>
      </c>
      <c r="B277" s="316" t="s">
        <v>1116</v>
      </c>
      <c r="C277" s="316" t="s">
        <v>2096</v>
      </c>
      <c r="D277" s="316" t="s">
        <v>972</v>
      </c>
      <c r="E277" s="316">
        <f t="shared" si="8"/>
        <v>4</v>
      </c>
      <c r="F277" s="316" t="s">
        <v>803</v>
      </c>
      <c r="G277" s="316" t="s">
        <v>496</v>
      </c>
      <c r="H277" s="316">
        <f t="shared" si="9"/>
        <v>4</v>
      </c>
      <c r="I277" s="316" t="s">
        <v>803</v>
      </c>
      <c r="J277" s="316">
        <v>4</v>
      </c>
      <c r="K277" s="316" t="s">
        <v>803</v>
      </c>
      <c r="L277" s="316"/>
    </row>
    <row r="278" spans="1:12" x14ac:dyDescent="0.25">
      <c r="A278" s="316">
        <v>272</v>
      </c>
      <c r="B278" s="316" t="s">
        <v>1116</v>
      </c>
      <c r="C278" s="316" t="s">
        <v>2096</v>
      </c>
      <c r="D278" s="316" t="s">
        <v>972</v>
      </c>
      <c r="E278" s="316">
        <f t="shared" si="8"/>
        <v>14</v>
      </c>
      <c r="F278" s="316" t="s">
        <v>803</v>
      </c>
      <c r="G278" s="316" t="s">
        <v>496</v>
      </c>
      <c r="H278" s="316">
        <f t="shared" si="9"/>
        <v>14</v>
      </c>
      <c r="I278" s="316" t="s">
        <v>803</v>
      </c>
      <c r="J278" s="316">
        <v>14</v>
      </c>
      <c r="K278" s="316" t="s">
        <v>803</v>
      </c>
      <c r="L278" s="316"/>
    </row>
    <row r="279" spans="1:12" x14ac:dyDescent="0.25">
      <c r="A279" s="316">
        <v>273</v>
      </c>
      <c r="B279" s="316" t="s">
        <v>1116</v>
      </c>
      <c r="C279" s="316" t="s">
        <v>2096</v>
      </c>
      <c r="D279" s="316" t="s">
        <v>1728</v>
      </c>
      <c r="E279" s="316">
        <f t="shared" si="8"/>
        <v>14</v>
      </c>
      <c r="F279" s="316" t="s">
        <v>803</v>
      </c>
      <c r="G279" s="316" t="s">
        <v>496</v>
      </c>
      <c r="H279" s="316">
        <f t="shared" si="9"/>
        <v>14</v>
      </c>
      <c r="I279" s="316" t="s">
        <v>803</v>
      </c>
      <c r="J279" s="316">
        <v>14</v>
      </c>
      <c r="K279" s="316" t="s">
        <v>803</v>
      </c>
      <c r="L279" s="316"/>
    </row>
    <row r="280" spans="1:12" x14ac:dyDescent="0.25">
      <c r="A280" s="316">
        <v>274</v>
      </c>
      <c r="B280" s="316" t="s">
        <v>1116</v>
      </c>
      <c r="C280" s="316" t="s">
        <v>2096</v>
      </c>
      <c r="D280" s="316" t="s">
        <v>1155</v>
      </c>
      <c r="E280" s="316">
        <f t="shared" si="8"/>
        <v>2</v>
      </c>
      <c r="F280" s="316" t="s">
        <v>803</v>
      </c>
      <c r="G280" s="316" t="s">
        <v>496</v>
      </c>
      <c r="H280" s="316">
        <f t="shared" si="9"/>
        <v>2</v>
      </c>
      <c r="I280" s="316" t="s">
        <v>803</v>
      </c>
      <c r="J280" s="316">
        <v>2</v>
      </c>
      <c r="K280" s="316" t="s">
        <v>803</v>
      </c>
      <c r="L280" s="316"/>
    </row>
    <row r="281" spans="1:12" x14ac:dyDescent="0.25">
      <c r="A281" s="316">
        <v>275</v>
      </c>
      <c r="B281" s="316" t="s">
        <v>1116</v>
      </c>
      <c r="C281" s="316" t="s">
        <v>2096</v>
      </c>
      <c r="D281" s="316" t="s">
        <v>1136</v>
      </c>
      <c r="E281" s="316">
        <f t="shared" si="8"/>
        <v>5</v>
      </c>
      <c r="F281" s="316" t="s">
        <v>803</v>
      </c>
      <c r="G281" s="316" t="s">
        <v>496</v>
      </c>
      <c r="H281" s="316">
        <f t="shared" si="9"/>
        <v>5</v>
      </c>
      <c r="I281" s="316" t="s">
        <v>803</v>
      </c>
      <c r="J281" s="316">
        <v>5</v>
      </c>
      <c r="K281" s="316" t="s">
        <v>803</v>
      </c>
      <c r="L281" s="316"/>
    </row>
    <row r="282" spans="1:12" x14ac:dyDescent="0.25">
      <c r="A282" s="316">
        <v>276</v>
      </c>
      <c r="B282" s="316" t="s">
        <v>1116</v>
      </c>
      <c r="C282" s="316" t="s">
        <v>2096</v>
      </c>
      <c r="D282" s="316" t="s">
        <v>1136</v>
      </c>
      <c r="E282" s="316">
        <f t="shared" si="8"/>
        <v>5</v>
      </c>
      <c r="F282" s="316" t="s">
        <v>803</v>
      </c>
      <c r="G282" s="316" t="s">
        <v>496</v>
      </c>
      <c r="H282" s="316">
        <f t="shared" si="9"/>
        <v>5</v>
      </c>
      <c r="I282" s="316" t="s">
        <v>803</v>
      </c>
      <c r="J282" s="316">
        <v>5</v>
      </c>
      <c r="K282" s="316" t="s">
        <v>803</v>
      </c>
      <c r="L282" s="316"/>
    </row>
    <row r="283" spans="1:12" x14ac:dyDescent="0.25">
      <c r="A283" s="316">
        <v>277</v>
      </c>
      <c r="B283" s="316" t="s">
        <v>1116</v>
      </c>
      <c r="C283" s="316" t="s">
        <v>2096</v>
      </c>
      <c r="D283" s="316" t="s">
        <v>1729</v>
      </c>
      <c r="E283" s="316">
        <f t="shared" si="8"/>
        <v>7</v>
      </c>
      <c r="F283" s="316" t="s">
        <v>803</v>
      </c>
      <c r="G283" s="316" t="s">
        <v>496</v>
      </c>
      <c r="H283" s="316">
        <f t="shared" si="9"/>
        <v>7</v>
      </c>
      <c r="I283" s="316" t="s">
        <v>803</v>
      </c>
      <c r="J283" s="316">
        <v>7</v>
      </c>
      <c r="K283" s="316" t="s">
        <v>803</v>
      </c>
      <c r="L283" s="316"/>
    </row>
    <row r="284" spans="1:12" x14ac:dyDescent="0.25">
      <c r="A284" s="316">
        <v>278</v>
      </c>
      <c r="B284" s="316" t="s">
        <v>1116</v>
      </c>
      <c r="C284" s="316" t="s">
        <v>2096</v>
      </c>
      <c r="D284" s="316" t="s">
        <v>1730</v>
      </c>
      <c r="E284" s="316">
        <f t="shared" si="8"/>
        <v>10</v>
      </c>
      <c r="F284" s="316" t="s">
        <v>803</v>
      </c>
      <c r="G284" s="316" t="s">
        <v>496</v>
      </c>
      <c r="H284" s="316">
        <f t="shared" si="9"/>
        <v>10</v>
      </c>
      <c r="I284" s="316" t="s">
        <v>803</v>
      </c>
      <c r="J284" s="316">
        <v>10</v>
      </c>
      <c r="K284" s="316" t="s">
        <v>803</v>
      </c>
      <c r="L284" s="316"/>
    </row>
    <row r="285" spans="1:12" x14ac:dyDescent="0.25">
      <c r="A285" s="316">
        <v>279</v>
      </c>
      <c r="B285" s="316" t="s">
        <v>1116</v>
      </c>
      <c r="C285" s="316" t="s">
        <v>2096</v>
      </c>
      <c r="D285" s="316" t="s">
        <v>1158</v>
      </c>
      <c r="E285" s="316">
        <f t="shared" si="8"/>
        <v>3</v>
      </c>
      <c r="F285" s="316" t="s">
        <v>803</v>
      </c>
      <c r="G285" s="316" t="s">
        <v>496</v>
      </c>
      <c r="H285" s="316">
        <f t="shared" si="9"/>
        <v>3</v>
      </c>
      <c r="I285" s="316" t="s">
        <v>803</v>
      </c>
      <c r="J285" s="316">
        <v>3</v>
      </c>
      <c r="K285" s="316" t="s">
        <v>803</v>
      </c>
      <c r="L285" s="316"/>
    </row>
    <row r="286" spans="1:12" x14ac:dyDescent="0.25">
      <c r="A286" s="316">
        <v>280</v>
      </c>
      <c r="B286" s="316" t="s">
        <v>1116</v>
      </c>
      <c r="C286" s="316" t="s">
        <v>2096</v>
      </c>
      <c r="D286" s="316" t="s">
        <v>1140</v>
      </c>
      <c r="E286" s="316">
        <f t="shared" si="8"/>
        <v>7</v>
      </c>
      <c r="F286" s="316" t="s">
        <v>803</v>
      </c>
      <c r="G286" s="316" t="s">
        <v>496</v>
      </c>
      <c r="H286" s="316">
        <f t="shared" si="9"/>
        <v>7</v>
      </c>
      <c r="I286" s="316" t="s">
        <v>803</v>
      </c>
      <c r="J286" s="316">
        <v>7</v>
      </c>
      <c r="K286" s="316" t="s">
        <v>803</v>
      </c>
      <c r="L286" s="316"/>
    </row>
    <row r="287" spans="1:12" x14ac:dyDescent="0.25">
      <c r="A287" s="316">
        <v>281</v>
      </c>
      <c r="B287" s="316" t="s">
        <v>1116</v>
      </c>
      <c r="C287" s="316" t="s">
        <v>2096</v>
      </c>
      <c r="D287" s="316" t="s">
        <v>1731</v>
      </c>
      <c r="E287" s="316">
        <f t="shared" si="8"/>
        <v>8</v>
      </c>
      <c r="F287" s="316" t="s">
        <v>803</v>
      </c>
      <c r="G287" s="316" t="s">
        <v>496</v>
      </c>
      <c r="H287" s="316">
        <f t="shared" si="9"/>
        <v>8</v>
      </c>
      <c r="I287" s="316" t="s">
        <v>803</v>
      </c>
      <c r="J287" s="316">
        <v>8</v>
      </c>
      <c r="K287" s="316" t="s">
        <v>803</v>
      </c>
      <c r="L287" s="316"/>
    </row>
    <row r="288" spans="1:12" x14ac:dyDescent="0.25">
      <c r="A288" s="316">
        <v>282</v>
      </c>
      <c r="B288" s="316" t="s">
        <v>1116</v>
      </c>
      <c r="C288" s="316" t="s">
        <v>2096</v>
      </c>
      <c r="D288" s="316" t="s">
        <v>1732</v>
      </c>
      <c r="E288" s="316">
        <f t="shared" si="8"/>
        <v>4</v>
      </c>
      <c r="F288" s="316" t="s">
        <v>803</v>
      </c>
      <c r="G288" s="316" t="s">
        <v>496</v>
      </c>
      <c r="H288" s="316">
        <f t="shared" si="9"/>
        <v>4</v>
      </c>
      <c r="I288" s="316" t="s">
        <v>803</v>
      </c>
      <c r="J288" s="316">
        <v>4</v>
      </c>
      <c r="K288" s="316" t="s">
        <v>803</v>
      </c>
      <c r="L288" s="316"/>
    </row>
    <row r="289" spans="1:12" x14ac:dyDescent="0.25">
      <c r="A289" s="316">
        <v>283</v>
      </c>
      <c r="B289" s="316" t="s">
        <v>1116</v>
      </c>
      <c r="C289" s="316" t="s">
        <v>2096</v>
      </c>
      <c r="D289" s="316" t="s">
        <v>1124</v>
      </c>
      <c r="E289" s="316">
        <f t="shared" si="8"/>
        <v>2</v>
      </c>
      <c r="F289" s="316" t="s">
        <v>803</v>
      </c>
      <c r="G289" s="316" t="s">
        <v>496</v>
      </c>
      <c r="H289" s="316">
        <f t="shared" si="9"/>
        <v>2</v>
      </c>
      <c r="I289" s="316" t="s">
        <v>803</v>
      </c>
      <c r="J289" s="316">
        <v>2</v>
      </c>
      <c r="K289" s="316" t="s">
        <v>803</v>
      </c>
      <c r="L289" s="316"/>
    </row>
    <row r="290" spans="1:12" x14ac:dyDescent="0.25">
      <c r="A290" s="316">
        <v>284</v>
      </c>
      <c r="B290" s="316" t="s">
        <v>1116</v>
      </c>
      <c r="C290" s="316" t="s">
        <v>2096</v>
      </c>
      <c r="D290" s="316" t="s">
        <v>2107</v>
      </c>
      <c r="E290" s="316">
        <f t="shared" si="8"/>
        <v>5</v>
      </c>
      <c r="F290" s="316" t="s">
        <v>803</v>
      </c>
      <c r="G290" s="316" t="s">
        <v>496</v>
      </c>
      <c r="H290" s="316">
        <f t="shared" si="9"/>
        <v>5</v>
      </c>
      <c r="I290" s="316" t="s">
        <v>803</v>
      </c>
      <c r="J290" s="316">
        <v>5</v>
      </c>
      <c r="K290" s="316" t="s">
        <v>803</v>
      </c>
      <c r="L290" s="316"/>
    </row>
    <row r="291" spans="1:12" x14ac:dyDescent="0.25">
      <c r="A291" s="316">
        <v>285</v>
      </c>
      <c r="B291" s="316" t="s">
        <v>1116</v>
      </c>
      <c r="C291" s="316" t="s">
        <v>2113</v>
      </c>
      <c r="D291" s="316" t="s">
        <v>1733</v>
      </c>
      <c r="E291" s="316">
        <f t="shared" si="8"/>
        <v>18</v>
      </c>
      <c r="F291" s="316" t="s">
        <v>803</v>
      </c>
      <c r="G291" s="316" t="s">
        <v>496</v>
      </c>
      <c r="H291" s="316">
        <f t="shared" si="9"/>
        <v>18</v>
      </c>
      <c r="I291" s="316" t="s">
        <v>803</v>
      </c>
      <c r="J291" s="316">
        <v>18</v>
      </c>
      <c r="K291" s="316" t="s">
        <v>803</v>
      </c>
      <c r="L291" s="316"/>
    </row>
    <row r="292" spans="1:12" x14ac:dyDescent="0.25">
      <c r="A292" s="316">
        <v>286</v>
      </c>
      <c r="B292" s="316" t="s">
        <v>1116</v>
      </c>
      <c r="C292" s="316" t="s">
        <v>2113</v>
      </c>
      <c r="D292" s="316" t="s">
        <v>1734</v>
      </c>
      <c r="E292" s="316">
        <f t="shared" si="8"/>
        <v>11</v>
      </c>
      <c r="F292" s="316" t="s">
        <v>803</v>
      </c>
      <c r="G292" s="316" t="s">
        <v>496</v>
      </c>
      <c r="H292" s="316">
        <f t="shared" si="9"/>
        <v>11</v>
      </c>
      <c r="I292" s="316" t="s">
        <v>803</v>
      </c>
      <c r="J292" s="316">
        <v>11</v>
      </c>
      <c r="K292" s="316" t="s">
        <v>803</v>
      </c>
      <c r="L292" s="316"/>
    </row>
    <row r="293" spans="1:12" x14ac:dyDescent="0.25">
      <c r="A293" s="316">
        <v>287</v>
      </c>
      <c r="B293" s="316" t="s">
        <v>1116</v>
      </c>
      <c r="C293" s="316" t="s">
        <v>2113</v>
      </c>
      <c r="D293" s="316" t="s">
        <v>1735</v>
      </c>
      <c r="E293" s="316">
        <f t="shared" si="8"/>
        <v>11</v>
      </c>
      <c r="F293" s="316" t="s">
        <v>803</v>
      </c>
      <c r="G293" s="316" t="s">
        <v>496</v>
      </c>
      <c r="H293" s="316">
        <f t="shared" si="9"/>
        <v>11</v>
      </c>
      <c r="I293" s="316" t="s">
        <v>803</v>
      </c>
      <c r="J293" s="316">
        <v>11</v>
      </c>
      <c r="K293" s="316" t="s">
        <v>803</v>
      </c>
      <c r="L293" s="316"/>
    </row>
    <row r="294" spans="1:12" x14ac:dyDescent="0.25">
      <c r="A294" s="316">
        <v>288</v>
      </c>
      <c r="B294" s="316" t="s">
        <v>1116</v>
      </c>
      <c r="C294" s="316" t="s">
        <v>2113</v>
      </c>
      <c r="D294" s="316" t="s">
        <v>1165</v>
      </c>
      <c r="E294" s="316">
        <f t="shared" si="8"/>
        <v>11</v>
      </c>
      <c r="F294" s="316" t="s">
        <v>803</v>
      </c>
      <c r="G294" s="316" t="s">
        <v>496</v>
      </c>
      <c r="H294" s="316">
        <f t="shared" si="9"/>
        <v>11</v>
      </c>
      <c r="I294" s="316" t="s">
        <v>803</v>
      </c>
      <c r="J294" s="316">
        <v>11</v>
      </c>
      <c r="K294" s="316" t="s">
        <v>803</v>
      </c>
      <c r="L294" s="316"/>
    </row>
    <row r="295" spans="1:12" x14ac:dyDescent="0.25">
      <c r="A295" s="316">
        <v>289</v>
      </c>
      <c r="B295" s="316" t="s">
        <v>1116</v>
      </c>
      <c r="C295" s="316" t="s">
        <v>2113</v>
      </c>
      <c r="D295" s="316" t="s">
        <v>2119</v>
      </c>
      <c r="E295" s="316">
        <f t="shared" si="8"/>
        <v>8</v>
      </c>
      <c r="F295" s="316" t="s">
        <v>803</v>
      </c>
      <c r="G295" s="316" t="s">
        <v>496</v>
      </c>
      <c r="H295" s="316">
        <f t="shared" si="9"/>
        <v>8</v>
      </c>
      <c r="I295" s="316" t="s">
        <v>803</v>
      </c>
      <c r="J295" s="316">
        <v>8</v>
      </c>
      <c r="K295" s="316" t="s">
        <v>803</v>
      </c>
      <c r="L295" s="316"/>
    </row>
    <row r="296" spans="1:12" x14ac:dyDescent="0.25">
      <c r="A296" s="316">
        <v>290</v>
      </c>
      <c r="B296" s="316" t="s">
        <v>1116</v>
      </c>
      <c r="C296" s="316" t="s">
        <v>2113</v>
      </c>
      <c r="D296" s="316" t="s">
        <v>1182</v>
      </c>
      <c r="E296" s="316">
        <f t="shared" si="8"/>
        <v>7</v>
      </c>
      <c r="F296" s="316" t="s">
        <v>803</v>
      </c>
      <c r="G296" s="316" t="s">
        <v>496</v>
      </c>
      <c r="H296" s="316">
        <f t="shared" si="9"/>
        <v>7</v>
      </c>
      <c r="I296" s="316" t="s">
        <v>803</v>
      </c>
      <c r="J296" s="316">
        <v>7</v>
      </c>
      <c r="K296" s="316" t="s">
        <v>803</v>
      </c>
      <c r="L296" s="316"/>
    </row>
    <row r="297" spans="1:12" x14ac:dyDescent="0.25">
      <c r="A297" s="316">
        <v>291</v>
      </c>
      <c r="B297" s="316" t="s">
        <v>1116</v>
      </c>
      <c r="C297" s="316" t="s">
        <v>2113</v>
      </c>
      <c r="D297" s="316" t="s">
        <v>2117</v>
      </c>
      <c r="E297" s="316">
        <f t="shared" si="8"/>
        <v>5</v>
      </c>
      <c r="F297" s="316" t="s">
        <v>803</v>
      </c>
      <c r="G297" s="316" t="s">
        <v>496</v>
      </c>
      <c r="H297" s="316">
        <f t="shared" si="9"/>
        <v>5</v>
      </c>
      <c r="I297" s="316" t="s">
        <v>803</v>
      </c>
      <c r="J297" s="316">
        <v>5</v>
      </c>
      <c r="K297" s="316" t="s">
        <v>803</v>
      </c>
      <c r="L297" s="316"/>
    </row>
    <row r="298" spans="1:12" x14ac:dyDescent="0.25">
      <c r="A298" s="316">
        <v>292</v>
      </c>
      <c r="B298" s="316" t="s">
        <v>1116</v>
      </c>
      <c r="C298" s="316" t="s">
        <v>2113</v>
      </c>
      <c r="D298" s="316" t="s">
        <v>1172</v>
      </c>
      <c r="E298" s="316">
        <f t="shared" si="8"/>
        <v>4</v>
      </c>
      <c r="F298" s="316" t="s">
        <v>803</v>
      </c>
      <c r="G298" s="316" t="s">
        <v>496</v>
      </c>
      <c r="H298" s="316">
        <f t="shared" si="9"/>
        <v>4</v>
      </c>
      <c r="I298" s="316" t="s">
        <v>803</v>
      </c>
      <c r="J298" s="316">
        <v>4</v>
      </c>
      <c r="K298" s="316" t="s">
        <v>803</v>
      </c>
      <c r="L298" s="316"/>
    </row>
    <row r="299" spans="1:12" x14ac:dyDescent="0.25">
      <c r="A299" s="316">
        <v>293</v>
      </c>
      <c r="B299" s="316" t="s">
        <v>1116</v>
      </c>
      <c r="C299" s="316" t="s">
        <v>2113</v>
      </c>
      <c r="D299" s="316" t="s">
        <v>1169</v>
      </c>
      <c r="E299" s="316">
        <f t="shared" si="8"/>
        <v>19</v>
      </c>
      <c r="F299" s="316" t="s">
        <v>803</v>
      </c>
      <c r="G299" s="316" t="s">
        <v>496</v>
      </c>
      <c r="H299" s="316">
        <f t="shared" si="9"/>
        <v>19</v>
      </c>
      <c r="I299" s="316" t="s">
        <v>803</v>
      </c>
      <c r="J299" s="316">
        <v>19</v>
      </c>
      <c r="K299" s="316" t="s">
        <v>803</v>
      </c>
      <c r="L299" s="316"/>
    </row>
    <row r="300" spans="1:12" x14ac:dyDescent="0.25">
      <c r="A300" s="316">
        <v>294</v>
      </c>
      <c r="B300" s="316" t="s">
        <v>1116</v>
      </c>
      <c r="C300" s="316" t="s">
        <v>2113</v>
      </c>
      <c r="D300" s="316" t="s">
        <v>2122</v>
      </c>
      <c r="E300" s="316">
        <f t="shared" si="8"/>
        <v>3</v>
      </c>
      <c r="F300" s="316" t="s">
        <v>803</v>
      </c>
      <c r="G300" s="316" t="s">
        <v>496</v>
      </c>
      <c r="H300" s="316">
        <f t="shared" si="9"/>
        <v>3</v>
      </c>
      <c r="I300" s="316" t="s">
        <v>803</v>
      </c>
      <c r="J300" s="316">
        <v>3</v>
      </c>
      <c r="K300" s="316" t="s">
        <v>803</v>
      </c>
      <c r="L300" s="316"/>
    </row>
    <row r="301" spans="1:12" x14ac:dyDescent="0.25">
      <c r="A301" s="316">
        <v>295</v>
      </c>
      <c r="B301" s="316" t="s">
        <v>1116</v>
      </c>
      <c r="C301" s="316" t="s">
        <v>2113</v>
      </c>
      <c r="D301" s="316" t="s">
        <v>1736</v>
      </c>
      <c r="E301" s="316">
        <f t="shared" si="8"/>
        <v>12</v>
      </c>
      <c r="F301" s="316" t="s">
        <v>803</v>
      </c>
      <c r="G301" s="316" t="s">
        <v>496</v>
      </c>
      <c r="H301" s="316">
        <f t="shared" si="9"/>
        <v>12</v>
      </c>
      <c r="I301" s="316" t="s">
        <v>803</v>
      </c>
      <c r="J301" s="316">
        <v>12</v>
      </c>
      <c r="K301" s="316" t="s">
        <v>803</v>
      </c>
      <c r="L301" s="316"/>
    </row>
    <row r="302" spans="1:12" x14ac:dyDescent="0.25">
      <c r="A302" s="316">
        <v>296</v>
      </c>
      <c r="B302" s="316" t="s">
        <v>1116</v>
      </c>
      <c r="C302" s="316" t="s">
        <v>2113</v>
      </c>
      <c r="D302" s="316" t="s">
        <v>1167</v>
      </c>
      <c r="E302" s="316">
        <f t="shared" si="8"/>
        <v>7</v>
      </c>
      <c r="F302" s="316" t="s">
        <v>803</v>
      </c>
      <c r="G302" s="316" t="s">
        <v>496</v>
      </c>
      <c r="H302" s="316">
        <f t="shared" si="9"/>
        <v>7</v>
      </c>
      <c r="I302" s="316" t="s">
        <v>803</v>
      </c>
      <c r="J302" s="316">
        <v>7</v>
      </c>
      <c r="K302" s="316" t="s">
        <v>803</v>
      </c>
      <c r="L302" s="316"/>
    </row>
    <row r="303" spans="1:12" x14ac:dyDescent="0.25">
      <c r="A303" s="316">
        <v>297</v>
      </c>
      <c r="B303" s="316" t="s">
        <v>1116</v>
      </c>
      <c r="C303" s="316" t="s">
        <v>2113</v>
      </c>
      <c r="D303" s="316" t="s">
        <v>1737</v>
      </c>
      <c r="E303" s="316">
        <f t="shared" si="8"/>
        <v>8</v>
      </c>
      <c r="F303" s="316" t="s">
        <v>803</v>
      </c>
      <c r="G303" s="316" t="s">
        <v>496</v>
      </c>
      <c r="H303" s="316">
        <f t="shared" si="9"/>
        <v>8</v>
      </c>
      <c r="I303" s="316" t="s">
        <v>803</v>
      </c>
      <c r="J303" s="316">
        <v>8</v>
      </c>
      <c r="K303" s="316" t="s">
        <v>803</v>
      </c>
      <c r="L303" s="316"/>
    </row>
    <row r="304" spans="1:12" x14ac:dyDescent="0.25">
      <c r="A304" s="316">
        <v>298</v>
      </c>
      <c r="B304" s="316" t="s">
        <v>1116</v>
      </c>
      <c r="C304" s="316" t="s">
        <v>2113</v>
      </c>
      <c r="D304" s="316" t="s">
        <v>1177</v>
      </c>
      <c r="E304" s="316">
        <f t="shared" si="8"/>
        <v>8</v>
      </c>
      <c r="F304" s="316" t="s">
        <v>803</v>
      </c>
      <c r="G304" s="316" t="s">
        <v>496</v>
      </c>
      <c r="H304" s="316">
        <f t="shared" si="9"/>
        <v>8</v>
      </c>
      <c r="I304" s="316" t="s">
        <v>803</v>
      </c>
      <c r="J304" s="316">
        <v>8</v>
      </c>
      <c r="K304" s="316" t="s">
        <v>803</v>
      </c>
      <c r="L304" s="316"/>
    </row>
    <row r="305" spans="1:12" x14ac:dyDescent="0.25">
      <c r="A305" s="316">
        <v>299</v>
      </c>
      <c r="B305" s="316" t="s">
        <v>1116</v>
      </c>
      <c r="C305" s="316" t="s">
        <v>2113</v>
      </c>
      <c r="D305" s="316" t="s">
        <v>1125</v>
      </c>
      <c r="E305" s="316">
        <f t="shared" si="8"/>
        <v>3</v>
      </c>
      <c r="F305" s="316" t="s">
        <v>803</v>
      </c>
      <c r="G305" s="316" t="s">
        <v>496</v>
      </c>
      <c r="H305" s="316">
        <f t="shared" si="9"/>
        <v>3</v>
      </c>
      <c r="I305" s="316" t="s">
        <v>803</v>
      </c>
      <c r="J305" s="316">
        <v>3</v>
      </c>
      <c r="K305" s="316" t="s">
        <v>803</v>
      </c>
      <c r="L305" s="316"/>
    </row>
    <row r="306" spans="1:12" x14ac:dyDescent="0.25">
      <c r="A306" s="316">
        <v>300</v>
      </c>
      <c r="B306" s="316" t="s">
        <v>1116</v>
      </c>
      <c r="C306" s="316" t="s">
        <v>2113</v>
      </c>
      <c r="D306" s="316" t="s">
        <v>2115</v>
      </c>
      <c r="E306" s="316">
        <f t="shared" si="8"/>
        <v>2</v>
      </c>
      <c r="F306" s="316" t="s">
        <v>803</v>
      </c>
      <c r="G306" s="316" t="s">
        <v>496</v>
      </c>
      <c r="H306" s="316">
        <f t="shared" si="9"/>
        <v>2</v>
      </c>
      <c r="I306" s="316" t="s">
        <v>803</v>
      </c>
      <c r="J306" s="316">
        <v>2</v>
      </c>
      <c r="K306" s="316" t="s">
        <v>803</v>
      </c>
      <c r="L306" s="316"/>
    </row>
    <row r="307" spans="1:12" x14ac:dyDescent="0.25">
      <c r="A307" s="316">
        <v>301</v>
      </c>
      <c r="B307" s="316" t="s">
        <v>1116</v>
      </c>
      <c r="C307" s="316" t="s">
        <v>2113</v>
      </c>
      <c r="D307" s="316" t="s">
        <v>1738</v>
      </c>
      <c r="E307" s="316">
        <f t="shared" si="8"/>
        <v>5</v>
      </c>
      <c r="F307" s="316" t="s">
        <v>803</v>
      </c>
      <c r="G307" s="316" t="s">
        <v>496</v>
      </c>
      <c r="H307" s="316">
        <f t="shared" si="9"/>
        <v>5</v>
      </c>
      <c r="I307" s="316" t="s">
        <v>803</v>
      </c>
      <c r="J307" s="316">
        <v>5</v>
      </c>
      <c r="K307" s="316" t="s">
        <v>803</v>
      </c>
      <c r="L307" s="316"/>
    </row>
    <row r="308" spans="1:12" x14ac:dyDescent="0.25">
      <c r="A308" s="316">
        <v>302</v>
      </c>
      <c r="B308" s="316" t="s">
        <v>1116</v>
      </c>
      <c r="C308" s="316" t="s">
        <v>2113</v>
      </c>
      <c r="D308" s="316" t="s">
        <v>1170</v>
      </c>
      <c r="E308" s="316">
        <f t="shared" si="8"/>
        <v>3</v>
      </c>
      <c r="F308" s="316" t="s">
        <v>803</v>
      </c>
      <c r="G308" s="316" t="s">
        <v>496</v>
      </c>
      <c r="H308" s="316">
        <f t="shared" si="9"/>
        <v>3</v>
      </c>
      <c r="I308" s="316" t="s">
        <v>803</v>
      </c>
      <c r="J308" s="316">
        <v>3</v>
      </c>
      <c r="K308" s="316" t="s">
        <v>803</v>
      </c>
      <c r="L308" s="316"/>
    </row>
    <row r="309" spans="1:12" x14ac:dyDescent="0.25">
      <c r="A309" s="316">
        <v>303</v>
      </c>
      <c r="B309" s="316" t="s">
        <v>1116</v>
      </c>
      <c r="C309" s="316" t="s">
        <v>2113</v>
      </c>
      <c r="D309" s="316" t="s">
        <v>1170</v>
      </c>
      <c r="E309" s="316">
        <f t="shared" si="8"/>
        <v>4</v>
      </c>
      <c r="F309" s="316" t="s">
        <v>803</v>
      </c>
      <c r="G309" s="316" t="s">
        <v>496</v>
      </c>
      <c r="H309" s="316">
        <f t="shared" si="9"/>
        <v>4</v>
      </c>
      <c r="I309" s="316" t="s">
        <v>803</v>
      </c>
      <c r="J309" s="316">
        <v>4</v>
      </c>
      <c r="K309" s="316" t="s">
        <v>803</v>
      </c>
      <c r="L309" s="316"/>
    </row>
    <row r="310" spans="1:12" x14ac:dyDescent="0.25">
      <c r="A310" s="316">
        <v>304</v>
      </c>
      <c r="B310" s="316" t="s">
        <v>1116</v>
      </c>
      <c r="C310" s="316" t="s">
        <v>2113</v>
      </c>
      <c r="D310" s="316" t="s">
        <v>1739</v>
      </c>
      <c r="E310" s="316">
        <f t="shared" si="8"/>
        <v>7</v>
      </c>
      <c r="F310" s="316" t="s">
        <v>803</v>
      </c>
      <c r="G310" s="316" t="s">
        <v>496</v>
      </c>
      <c r="H310" s="316">
        <f t="shared" si="9"/>
        <v>7</v>
      </c>
      <c r="I310" s="316" t="s">
        <v>803</v>
      </c>
      <c r="J310" s="316">
        <v>7</v>
      </c>
      <c r="K310" s="316" t="s">
        <v>803</v>
      </c>
      <c r="L310" s="316"/>
    </row>
    <row r="311" spans="1:12" x14ac:dyDescent="0.25">
      <c r="A311" s="316">
        <v>305</v>
      </c>
      <c r="B311" s="316" t="s">
        <v>1116</v>
      </c>
      <c r="C311" s="316" t="s">
        <v>2113</v>
      </c>
      <c r="D311" s="316" t="s">
        <v>2118</v>
      </c>
      <c r="E311" s="316">
        <f t="shared" si="8"/>
        <v>21</v>
      </c>
      <c r="F311" s="316" t="s">
        <v>803</v>
      </c>
      <c r="G311" s="316" t="s">
        <v>496</v>
      </c>
      <c r="H311" s="316">
        <f t="shared" si="9"/>
        <v>21</v>
      </c>
      <c r="I311" s="316" t="s">
        <v>803</v>
      </c>
      <c r="J311" s="316">
        <v>21</v>
      </c>
      <c r="K311" s="316" t="s">
        <v>803</v>
      </c>
      <c r="L311" s="316"/>
    </row>
    <row r="312" spans="1:12" x14ac:dyDescent="0.25">
      <c r="A312" s="316">
        <v>306</v>
      </c>
      <c r="B312" s="316" t="s">
        <v>1116</v>
      </c>
      <c r="C312" s="316" t="s">
        <v>2113</v>
      </c>
      <c r="D312" s="316" t="s">
        <v>1740</v>
      </c>
      <c r="E312" s="316">
        <f t="shared" si="8"/>
        <v>2</v>
      </c>
      <c r="F312" s="316" t="s">
        <v>803</v>
      </c>
      <c r="G312" s="316" t="s">
        <v>496</v>
      </c>
      <c r="H312" s="316">
        <f t="shared" si="9"/>
        <v>2</v>
      </c>
      <c r="I312" s="316" t="s">
        <v>803</v>
      </c>
      <c r="J312" s="316">
        <v>2</v>
      </c>
      <c r="K312" s="316" t="s">
        <v>803</v>
      </c>
      <c r="L312" s="316"/>
    </row>
    <row r="313" spans="1:12" x14ac:dyDescent="0.25">
      <c r="A313" s="316">
        <v>307</v>
      </c>
      <c r="B313" s="316" t="s">
        <v>1116</v>
      </c>
      <c r="C313" s="316" t="s">
        <v>2113</v>
      </c>
      <c r="D313" s="316" t="s">
        <v>1741</v>
      </c>
      <c r="E313" s="316">
        <f t="shared" si="8"/>
        <v>37</v>
      </c>
      <c r="F313" s="316" t="s">
        <v>803</v>
      </c>
      <c r="G313" s="316" t="s">
        <v>496</v>
      </c>
      <c r="H313" s="316">
        <f t="shared" si="9"/>
        <v>37</v>
      </c>
      <c r="I313" s="316" t="s">
        <v>803</v>
      </c>
      <c r="J313" s="316">
        <v>37</v>
      </c>
      <c r="K313" s="316" t="s">
        <v>803</v>
      </c>
      <c r="L313" s="316"/>
    </row>
    <row r="314" spans="1:12" x14ac:dyDescent="0.25">
      <c r="A314" s="316">
        <v>308</v>
      </c>
      <c r="B314" s="316" t="s">
        <v>1116</v>
      </c>
      <c r="C314" s="316" t="s">
        <v>2113</v>
      </c>
      <c r="D314" s="316" t="s">
        <v>2116</v>
      </c>
      <c r="E314" s="316">
        <f t="shared" si="8"/>
        <v>15</v>
      </c>
      <c r="F314" s="316" t="s">
        <v>803</v>
      </c>
      <c r="G314" s="316" t="s">
        <v>496</v>
      </c>
      <c r="H314" s="316">
        <f t="shared" si="9"/>
        <v>15</v>
      </c>
      <c r="I314" s="316" t="s">
        <v>803</v>
      </c>
      <c r="J314" s="316">
        <v>15</v>
      </c>
      <c r="K314" s="316" t="s">
        <v>803</v>
      </c>
      <c r="L314" s="316"/>
    </row>
    <row r="315" spans="1:12" x14ac:dyDescent="0.25">
      <c r="A315" s="316">
        <v>309</v>
      </c>
      <c r="B315" s="316" t="s">
        <v>1116</v>
      </c>
      <c r="C315" s="316" t="s">
        <v>2113</v>
      </c>
      <c r="D315" s="316" t="s">
        <v>1742</v>
      </c>
      <c r="E315" s="316">
        <f t="shared" si="8"/>
        <v>12</v>
      </c>
      <c r="F315" s="316" t="s">
        <v>803</v>
      </c>
      <c r="G315" s="316" t="s">
        <v>496</v>
      </c>
      <c r="H315" s="316">
        <f t="shared" si="9"/>
        <v>12</v>
      </c>
      <c r="I315" s="316" t="s">
        <v>803</v>
      </c>
      <c r="J315" s="316">
        <v>12</v>
      </c>
      <c r="K315" s="316" t="s">
        <v>803</v>
      </c>
      <c r="L315" s="316"/>
    </row>
    <row r="316" spans="1:12" x14ac:dyDescent="0.25">
      <c r="A316" s="316">
        <v>310</v>
      </c>
      <c r="B316" s="316" t="s">
        <v>1116</v>
      </c>
      <c r="C316" s="316" t="s">
        <v>2113</v>
      </c>
      <c r="D316" s="316" t="s">
        <v>2124</v>
      </c>
      <c r="E316" s="316">
        <f t="shared" si="8"/>
        <v>4</v>
      </c>
      <c r="F316" s="316" t="s">
        <v>803</v>
      </c>
      <c r="G316" s="316" t="s">
        <v>496</v>
      </c>
      <c r="H316" s="316">
        <f t="shared" si="9"/>
        <v>4</v>
      </c>
      <c r="I316" s="316" t="s">
        <v>803</v>
      </c>
      <c r="J316" s="316">
        <v>4</v>
      </c>
      <c r="K316" s="316" t="s">
        <v>803</v>
      </c>
      <c r="L316" s="316"/>
    </row>
    <row r="317" spans="1:12" x14ac:dyDescent="0.25">
      <c r="A317" s="316">
        <v>311</v>
      </c>
      <c r="B317" s="316" t="s">
        <v>1116</v>
      </c>
      <c r="C317" s="316" t="s">
        <v>2113</v>
      </c>
      <c r="D317" s="316" t="s">
        <v>1743</v>
      </c>
      <c r="E317" s="316">
        <f t="shared" si="8"/>
        <v>13</v>
      </c>
      <c r="F317" s="316" t="s">
        <v>803</v>
      </c>
      <c r="G317" s="316" t="s">
        <v>496</v>
      </c>
      <c r="H317" s="316">
        <f t="shared" si="9"/>
        <v>13</v>
      </c>
      <c r="I317" s="316" t="s">
        <v>803</v>
      </c>
      <c r="J317" s="316">
        <v>13</v>
      </c>
      <c r="K317" s="316" t="s">
        <v>803</v>
      </c>
      <c r="L317" s="316"/>
    </row>
    <row r="318" spans="1:12" x14ac:dyDescent="0.25">
      <c r="A318" s="316">
        <v>312</v>
      </c>
      <c r="B318" s="316" t="s">
        <v>1116</v>
      </c>
      <c r="C318" s="316" t="s">
        <v>2113</v>
      </c>
      <c r="D318" s="316" t="s">
        <v>1178</v>
      </c>
      <c r="E318" s="316">
        <f t="shared" si="8"/>
        <v>3</v>
      </c>
      <c r="F318" s="316" t="s">
        <v>803</v>
      </c>
      <c r="G318" s="316" t="s">
        <v>496</v>
      </c>
      <c r="H318" s="316">
        <f t="shared" si="9"/>
        <v>3</v>
      </c>
      <c r="I318" s="316" t="s">
        <v>803</v>
      </c>
      <c r="J318" s="316">
        <v>3</v>
      </c>
      <c r="K318" s="316" t="s">
        <v>803</v>
      </c>
      <c r="L318" s="316"/>
    </row>
    <row r="319" spans="1:12" x14ac:dyDescent="0.25">
      <c r="A319" s="316">
        <v>313</v>
      </c>
      <c r="B319" s="316" t="s">
        <v>1116</v>
      </c>
      <c r="C319" s="316" t="s">
        <v>2113</v>
      </c>
      <c r="D319" s="316" t="s">
        <v>2114</v>
      </c>
      <c r="E319" s="316">
        <f t="shared" si="8"/>
        <v>5</v>
      </c>
      <c r="F319" s="316" t="s">
        <v>803</v>
      </c>
      <c r="G319" s="316" t="s">
        <v>496</v>
      </c>
      <c r="H319" s="316">
        <f t="shared" si="9"/>
        <v>5</v>
      </c>
      <c r="I319" s="316" t="s">
        <v>803</v>
      </c>
      <c r="J319" s="316">
        <v>5</v>
      </c>
      <c r="K319" s="316" t="s">
        <v>803</v>
      </c>
      <c r="L319" s="316"/>
    </row>
    <row r="320" spans="1:12" x14ac:dyDescent="0.25">
      <c r="A320" s="316">
        <v>314</v>
      </c>
      <c r="B320" s="316" t="s">
        <v>1116</v>
      </c>
      <c r="C320" s="316" t="s">
        <v>2113</v>
      </c>
      <c r="D320" s="316" t="s">
        <v>1173</v>
      </c>
      <c r="E320" s="316">
        <f t="shared" si="8"/>
        <v>16</v>
      </c>
      <c r="F320" s="316" t="s">
        <v>803</v>
      </c>
      <c r="G320" s="316" t="s">
        <v>496</v>
      </c>
      <c r="H320" s="316">
        <f t="shared" si="9"/>
        <v>16</v>
      </c>
      <c r="I320" s="316" t="s">
        <v>803</v>
      </c>
      <c r="J320" s="316">
        <v>16</v>
      </c>
      <c r="K320" s="316" t="s">
        <v>803</v>
      </c>
      <c r="L320" s="316"/>
    </row>
    <row r="321" spans="1:12" x14ac:dyDescent="0.25">
      <c r="A321" s="316">
        <v>315</v>
      </c>
      <c r="B321" s="316" t="s">
        <v>1116</v>
      </c>
      <c r="C321" s="316" t="s">
        <v>2113</v>
      </c>
      <c r="D321" s="316" t="s">
        <v>1744</v>
      </c>
      <c r="E321" s="316">
        <f t="shared" si="8"/>
        <v>8</v>
      </c>
      <c r="F321" s="316" t="s">
        <v>803</v>
      </c>
      <c r="G321" s="316" t="s">
        <v>496</v>
      </c>
      <c r="H321" s="316">
        <f t="shared" si="9"/>
        <v>8</v>
      </c>
      <c r="I321" s="316" t="s">
        <v>803</v>
      </c>
      <c r="J321" s="316">
        <v>8</v>
      </c>
      <c r="K321" s="316" t="s">
        <v>803</v>
      </c>
      <c r="L321" s="316"/>
    </row>
    <row r="322" spans="1:12" x14ac:dyDescent="0.25">
      <c r="A322" s="316">
        <v>316</v>
      </c>
      <c r="B322" s="316" t="s">
        <v>1116</v>
      </c>
      <c r="C322" s="316" t="s">
        <v>2113</v>
      </c>
      <c r="D322" s="316" t="s">
        <v>2120</v>
      </c>
      <c r="E322" s="316">
        <f t="shared" si="8"/>
        <v>4</v>
      </c>
      <c r="F322" s="316" t="s">
        <v>803</v>
      </c>
      <c r="G322" s="316" t="s">
        <v>496</v>
      </c>
      <c r="H322" s="316">
        <f t="shared" si="9"/>
        <v>4</v>
      </c>
      <c r="I322" s="316" t="s">
        <v>803</v>
      </c>
      <c r="J322" s="316">
        <v>4</v>
      </c>
      <c r="K322" s="316" t="s">
        <v>803</v>
      </c>
      <c r="L322" s="316"/>
    </row>
    <row r="323" spans="1:12" x14ac:dyDescent="0.25">
      <c r="A323" s="316">
        <v>317</v>
      </c>
      <c r="B323" s="316" t="s">
        <v>1116</v>
      </c>
      <c r="C323" s="316" t="s">
        <v>2113</v>
      </c>
      <c r="D323" s="316" t="s">
        <v>2123</v>
      </c>
      <c r="E323" s="316">
        <f t="shared" si="8"/>
        <v>2</v>
      </c>
      <c r="F323" s="316" t="s">
        <v>803</v>
      </c>
      <c r="G323" s="316" t="s">
        <v>496</v>
      </c>
      <c r="H323" s="316">
        <f t="shared" si="9"/>
        <v>2</v>
      </c>
      <c r="I323" s="316" t="s">
        <v>803</v>
      </c>
      <c r="J323" s="316">
        <v>2</v>
      </c>
      <c r="K323" s="316" t="s">
        <v>803</v>
      </c>
      <c r="L323" s="316"/>
    </row>
    <row r="324" spans="1:12" x14ac:dyDescent="0.25">
      <c r="A324" s="316">
        <v>318</v>
      </c>
      <c r="B324" s="316" t="s">
        <v>1116</v>
      </c>
      <c r="C324" s="316" t="s">
        <v>2113</v>
      </c>
      <c r="D324" s="316" t="s">
        <v>1745</v>
      </c>
      <c r="E324" s="316">
        <f t="shared" si="8"/>
        <v>2</v>
      </c>
      <c r="F324" s="316" t="s">
        <v>803</v>
      </c>
      <c r="G324" s="316" t="s">
        <v>496</v>
      </c>
      <c r="H324" s="316">
        <f t="shared" si="9"/>
        <v>2</v>
      </c>
      <c r="I324" s="316" t="s">
        <v>803</v>
      </c>
      <c r="J324" s="316">
        <v>2</v>
      </c>
      <c r="K324" s="316" t="s">
        <v>803</v>
      </c>
      <c r="L324" s="316"/>
    </row>
    <row r="325" spans="1:12" x14ac:dyDescent="0.25">
      <c r="A325" s="316">
        <v>319</v>
      </c>
      <c r="B325" s="316" t="s">
        <v>1116</v>
      </c>
      <c r="C325" s="316" t="s">
        <v>2113</v>
      </c>
      <c r="D325" s="316" t="s">
        <v>1746</v>
      </c>
      <c r="E325" s="316">
        <f t="shared" si="8"/>
        <v>18</v>
      </c>
      <c r="F325" s="316" t="s">
        <v>803</v>
      </c>
      <c r="G325" s="316" t="s">
        <v>496</v>
      </c>
      <c r="H325" s="316">
        <f t="shared" si="9"/>
        <v>18</v>
      </c>
      <c r="I325" s="316" t="s">
        <v>803</v>
      </c>
      <c r="J325" s="316">
        <v>18</v>
      </c>
      <c r="K325" s="316" t="s">
        <v>803</v>
      </c>
      <c r="L325" s="316"/>
    </row>
    <row r="326" spans="1:12" x14ac:dyDescent="0.25">
      <c r="A326" s="316">
        <v>320</v>
      </c>
      <c r="B326" s="316" t="s">
        <v>1116</v>
      </c>
      <c r="C326" s="316" t="s">
        <v>2113</v>
      </c>
      <c r="D326" s="316" t="s">
        <v>2121</v>
      </c>
      <c r="E326" s="316">
        <f t="shared" si="8"/>
        <v>10</v>
      </c>
      <c r="F326" s="316" t="s">
        <v>803</v>
      </c>
      <c r="G326" s="316" t="s">
        <v>496</v>
      </c>
      <c r="H326" s="316">
        <f t="shared" si="9"/>
        <v>10</v>
      </c>
      <c r="I326" s="316" t="s">
        <v>803</v>
      </c>
      <c r="J326" s="316">
        <v>10</v>
      </c>
      <c r="K326" s="316" t="s">
        <v>803</v>
      </c>
      <c r="L326" s="316"/>
    </row>
    <row r="327" spans="1:12" x14ac:dyDescent="0.25">
      <c r="A327" s="316">
        <v>321</v>
      </c>
      <c r="B327" s="316" t="s">
        <v>1116</v>
      </c>
      <c r="C327" s="316" t="s">
        <v>2113</v>
      </c>
      <c r="D327" s="316" t="s">
        <v>2125</v>
      </c>
      <c r="E327" s="316">
        <f t="shared" ref="E327:E390" si="10">J327</f>
        <v>10</v>
      </c>
      <c r="F327" s="316" t="s">
        <v>803</v>
      </c>
      <c r="G327" s="316" t="s">
        <v>496</v>
      </c>
      <c r="H327" s="316">
        <f t="shared" ref="H327:H390" si="11">J327</f>
        <v>10</v>
      </c>
      <c r="I327" s="316" t="s">
        <v>803</v>
      </c>
      <c r="J327" s="316">
        <v>10</v>
      </c>
      <c r="K327" s="316" t="s">
        <v>803</v>
      </c>
      <c r="L327" s="316"/>
    </row>
    <row r="328" spans="1:12" x14ac:dyDescent="0.25">
      <c r="A328" s="316">
        <v>322</v>
      </c>
      <c r="B328" s="316" t="s">
        <v>1116</v>
      </c>
      <c r="C328" s="316" t="s">
        <v>2113</v>
      </c>
      <c r="D328" s="316" t="s">
        <v>1747</v>
      </c>
      <c r="E328" s="316">
        <f t="shared" si="10"/>
        <v>4</v>
      </c>
      <c r="F328" s="316" t="s">
        <v>803</v>
      </c>
      <c r="G328" s="316" t="s">
        <v>496</v>
      </c>
      <c r="H328" s="316">
        <f t="shared" si="11"/>
        <v>4</v>
      </c>
      <c r="I328" s="316" t="s">
        <v>803</v>
      </c>
      <c r="J328" s="316">
        <v>4</v>
      </c>
      <c r="K328" s="316" t="s">
        <v>803</v>
      </c>
      <c r="L328" s="316"/>
    </row>
    <row r="329" spans="1:12" x14ac:dyDescent="0.25">
      <c r="A329" s="316">
        <v>323</v>
      </c>
      <c r="B329" s="316" t="s">
        <v>1116</v>
      </c>
      <c r="C329" s="316" t="s">
        <v>2113</v>
      </c>
      <c r="D329" s="316" t="s">
        <v>1748</v>
      </c>
      <c r="E329" s="316">
        <f t="shared" si="10"/>
        <v>14</v>
      </c>
      <c r="F329" s="316" t="s">
        <v>803</v>
      </c>
      <c r="G329" s="316" t="s">
        <v>496</v>
      </c>
      <c r="H329" s="316">
        <f t="shared" si="11"/>
        <v>14</v>
      </c>
      <c r="I329" s="316" t="s">
        <v>803</v>
      </c>
      <c r="J329" s="316">
        <v>14</v>
      </c>
      <c r="K329" s="316" t="s">
        <v>803</v>
      </c>
      <c r="L329" s="316"/>
    </row>
    <row r="330" spans="1:12" x14ac:dyDescent="0.25">
      <c r="A330" s="316">
        <v>324</v>
      </c>
      <c r="B330" s="316" t="s">
        <v>1116</v>
      </c>
      <c r="C330" s="316" t="s">
        <v>2113</v>
      </c>
      <c r="D330" s="316" t="s">
        <v>1161</v>
      </c>
      <c r="E330" s="316">
        <f t="shared" si="10"/>
        <v>12</v>
      </c>
      <c r="F330" s="316" t="s">
        <v>803</v>
      </c>
      <c r="G330" s="316" t="s">
        <v>496</v>
      </c>
      <c r="H330" s="316">
        <f t="shared" si="11"/>
        <v>12</v>
      </c>
      <c r="I330" s="316" t="s">
        <v>803</v>
      </c>
      <c r="J330" s="316">
        <v>12</v>
      </c>
      <c r="K330" s="316" t="s">
        <v>803</v>
      </c>
      <c r="L330" s="316"/>
    </row>
    <row r="331" spans="1:12" x14ac:dyDescent="0.25">
      <c r="A331" s="316">
        <v>325</v>
      </c>
      <c r="B331" s="316" t="s">
        <v>1116</v>
      </c>
      <c r="C331" s="316" t="s">
        <v>2113</v>
      </c>
      <c r="D331" s="316" t="s">
        <v>1171</v>
      </c>
      <c r="E331" s="316">
        <f t="shared" si="10"/>
        <v>9</v>
      </c>
      <c r="F331" s="316" t="s">
        <v>803</v>
      </c>
      <c r="G331" s="316" t="s">
        <v>496</v>
      </c>
      <c r="H331" s="316">
        <f t="shared" si="11"/>
        <v>9</v>
      </c>
      <c r="I331" s="316" t="s">
        <v>803</v>
      </c>
      <c r="J331" s="316">
        <v>9</v>
      </c>
      <c r="K331" s="316" t="s">
        <v>803</v>
      </c>
      <c r="L331" s="316"/>
    </row>
    <row r="332" spans="1:12" x14ac:dyDescent="0.25">
      <c r="A332" s="316">
        <v>326</v>
      </c>
      <c r="B332" s="316" t="s">
        <v>1116</v>
      </c>
      <c r="C332" s="316" t="s">
        <v>2112</v>
      </c>
      <c r="D332" s="316" t="s">
        <v>1184</v>
      </c>
      <c r="E332" s="316">
        <f t="shared" si="10"/>
        <v>4</v>
      </c>
      <c r="F332" s="316" t="s">
        <v>803</v>
      </c>
      <c r="G332" s="316" t="s">
        <v>496</v>
      </c>
      <c r="H332" s="316">
        <f t="shared" si="11"/>
        <v>4</v>
      </c>
      <c r="I332" s="316" t="s">
        <v>803</v>
      </c>
      <c r="J332" s="316">
        <v>4</v>
      </c>
      <c r="K332" s="316" t="s">
        <v>803</v>
      </c>
      <c r="L332" s="316"/>
    </row>
    <row r="333" spans="1:12" x14ac:dyDescent="0.25">
      <c r="A333" s="316">
        <v>327</v>
      </c>
      <c r="B333" s="316" t="s">
        <v>1116</v>
      </c>
      <c r="C333" s="316" t="s">
        <v>2112</v>
      </c>
      <c r="D333" s="316" t="s">
        <v>1186</v>
      </c>
      <c r="E333" s="316">
        <f t="shared" si="10"/>
        <v>10</v>
      </c>
      <c r="F333" s="316" t="s">
        <v>803</v>
      </c>
      <c r="G333" s="316" t="s">
        <v>496</v>
      </c>
      <c r="H333" s="316">
        <f t="shared" si="11"/>
        <v>10</v>
      </c>
      <c r="I333" s="316" t="s">
        <v>803</v>
      </c>
      <c r="J333" s="316">
        <v>10</v>
      </c>
      <c r="K333" s="316" t="s">
        <v>803</v>
      </c>
      <c r="L333" s="316"/>
    </row>
    <row r="334" spans="1:12" x14ac:dyDescent="0.25">
      <c r="A334" s="316">
        <v>328</v>
      </c>
      <c r="B334" s="316" t="s">
        <v>1116</v>
      </c>
      <c r="C334" s="316" t="s">
        <v>2112</v>
      </c>
      <c r="D334" s="316" t="s">
        <v>1204</v>
      </c>
      <c r="E334" s="316">
        <f t="shared" si="10"/>
        <v>4</v>
      </c>
      <c r="F334" s="316" t="s">
        <v>803</v>
      </c>
      <c r="G334" s="316" t="s">
        <v>496</v>
      </c>
      <c r="H334" s="316">
        <f t="shared" si="11"/>
        <v>4</v>
      </c>
      <c r="I334" s="316" t="s">
        <v>803</v>
      </c>
      <c r="J334" s="316">
        <v>4</v>
      </c>
      <c r="K334" s="316" t="s">
        <v>803</v>
      </c>
      <c r="L334" s="316"/>
    </row>
    <row r="335" spans="1:12" x14ac:dyDescent="0.25">
      <c r="A335" s="316">
        <v>329</v>
      </c>
      <c r="B335" s="316" t="s">
        <v>1116</v>
      </c>
      <c r="C335" s="316" t="s">
        <v>2112</v>
      </c>
      <c r="D335" s="316" t="s">
        <v>1200</v>
      </c>
      <c r="E335" s="316">
        <f t="shared" si="10"/>
        <v>9</v>
      </c>
      <c r="F335" s="316" t="s">
        <v>803</v>
      </c>
      <c r="G335" s="316" t="s">
        <v>496</v>
      </c>
      <c r="H335" s="316">
        <f t="shared" si="11"/>
        <v>9</v>
      </c>
      <c r="I335" s="316" t="s">
        <v>803</v>
      </c>
      <c r="J335" s="316">
        <v>9</v>
      </c>
      <c r="K335" s="316" t="s">
        <v>803</v>
      </c>
      <c r="L335" s="316"/>
    </row>
    <row r="336" spans="1:12" x14ac:dyDescent="0.25">
      <c r="A336" s="316">
        <v>330</v>
      </c>
      <c r="B336" s="316" t="s">
        <v>1116</v>
      </c>
      <c r="C336" s="316" t="s">
        <v>2112</v>
      </c>
      <c r="D336" s="316" t="s">
        <v>1749</v>
      </c>
      <c r="E336" s="316">
        <f t="shared" si="10"/>
        <v>6</v>
      </c>
      <c r="F336" s="316" t="s">
        <v>803</v>
      </c>
      <c r="G336" s="316" t="s">
        <v>496</v>
      </c>
      <c r="H336" s="316">
        <f t="shared" si="11"/>
        <v>6</v>
      </c>
      <c r="I336" s="316" t="s">
        <v>803</v>
      </c>
      <c r="J336" s="316">
        <v>6</v>
      </c>
      <c r="K336" s="316" t="s">
        <v>803</v>
      </c>
      <c r="L336" s="316"/>
    </row>
    <row r="337" spans="1:12" x14ac:dyDescent="0.25">
      <c r="A337" s="316">
        <v>331</v>
      </c>
      <c r="B337" s="316" t="s">
        <v>1116</v>
      </c>
      <c r="C337" s="316" t="s">
        <v>2112</v>
      </c>
      <c r="D337" s="316" t="s">
        <v>1194</v>
      </c>
      <c r="E337" s="316">
        <f t="shared" si="10"/>
        <v>5</v>
      </c>
      <c r="F337" s="316" t="s">
        <v>803</v>
      </c>
      <c r="G337" s="316" t="s">
        <v>496</v>
      </c>
      <c r="H337" s="316">
        <f t="shared" si="11"/>
        <v>5</v>
      </c>
      <c r="I337" s="316" t="s">
        <v>803</v>
      </c>
      <c r="J337" s="316">
        <v>5</v>
      </c>
      <c r="K337" s="316" t="s">
        <v>803</v>
      </c>
      <c r="L337" s="316"/>
    </row>
    <row r="338" spans="1:12" x14ac:dyDescent="0.25">
      <c r="A338" s="316">
        <v>332</v>
      </c>
      <c r="B338" s="316" t="s">
        <v>1116</v>
      </c>
      <c r="C338" s="316" t="s">
        <v>2112</v>
      </c>
      <c r="D338" s="316" t="s">
        <v>1192</v>
      </c>
      <c r="E338" s="316">
        <f t="shared" si="10"/>
        <v>14</v>
      </c>
      <c r="F338" s="316" t="s">
        <v>803</v>
      </c>
      <c r="G338" s="316" t="s">
        <v>496</v>
      </c>
      <c r="H338" s="316">
        <f t="shared" si="11"/>
        <v>14</v>
      </c>
      <c r="I338" s="316" t="s">
        <v>803</v>
      </c>
      <c r="J338" s="316">
        <v>14</v>
      </c>
      <c r="K338" s="316" t="s">
        <v>803</v>
      </c>
      <c r="L338" s="316"/>
    </row>
    <row r="339" spans="1:12" x14ac:dyDescent="0.25">
      <c r="A339" s="316">
        <v>333</v>
      </c>
      <c r="B339" s="316" t="s">
        <v>1116</v>
      </c>
      <c r="C339" s="316" t="s">
        <v>2112</v>
      </c>
      <c r="D339" s="316" t="s">
        <v>1201</v>
      </c>
      <c r="E339" s="316">
        <f t="shared" si="10"/>
        <v>14</v>
      </c>
      <c r="F339" s="316" t="s">
        <v>803</v>
      </c>
      <c r="G339" s="316" t="s">
        <v>496</v>
      </c>
      <c r="H339" s="316">
        <f t="shared" si="11"/>
        <v>14</v>
      </c>
      <c r="I339" s="316" t="s">
        <v>803</v>
      </c>
      <c r="J339" s="316">
        <v>14</v>
      </c>
      <c r="K339" s="316" t="s">
        <v>803</v>
      </c>
      <c r="L339" s="316"/>
    </row>
    <row r="340" spans="1:12" x14ac:dyDescent="0.25">
      <c r="A340" s="316">
        <v>334</v>
      </c>
      <c r="B340" s="316" t="s">
        <v>1116</v>
      </c>
      <c r="C340" s="316" t="s">
        <v>2112</v>
      </c>
      <c r="D340" s="316" t="s">
        <v>1750</v>
      </c>
      <c r="E340" s="316">
        <f t="shared" si="10"/>
        <v>2</v>
      </c>
      <c r="F340" s="316" t="s">
        <v>803</v>
      </c>
      <c r="G340" s="316" t="s">
        <v>496</v>
      </c>
      <c r="H340" s="316">
        <f t="shared" si="11"/>
        <v>2</v>
      </c>
      <c r="I340" s="316" t="s">
        <v>803</v>
      </c>
      <c r="J340" s="316">
        <v>2</v>
      </c>
      <c r="K340" s="316" t="s">
        <v>803</v>
      </c>
      <c r="L340" s="316"/>
    </row>
    <row r="341" spans="1:12" x14ac:dyDescent="0.25">
      <c r="A341" s="316">
        <v>335</v>
      </c>
      <c r="B341" s="316" t="s">
        <v>1116</v>
      </c>
      <c r="C341" s="316" t="s">
        <v>2112</v>
      </c>
      <c r="D341" s="316" t="s">
        <v>1751</v>
      </c>
      <c r="E341" s="316">
        <f t="shared" si="10"/>
        <v>7</v>
      </c>
      <c r="F341" s="316" t="s">
        <v>803</v>
      </c>
      <c r="G341" s="316" t="s">
        <v>496</v>
      </c>
      <c r="H341" s="316">
        <f t="shared" si="11"/>
        <v>7</v>
      </c>
      <c r="I341" s="316" t="s">
        <v>803</v>
      </c>
      <c r="J341" s="316">
        <v>7</v>
      </c>
      <c r="K341" s="316" t="s">
        <v>803</v>
      </c>
      <c r="L341" s="316"/>
    </row>
    <row r="342" spans="1:12" x14ac:dyDescent="0.25">
      <c r="A342" s="316">
        <v>336</v>
      </c>
      <c r="B342" s="316" t="s">
        <v>1116</v>
      </c>
      <c r="C342" s="316" t="s">
        <v>2112</v>
      </c>
      <c r="D342" s="316" t="s">
        <v>1752</v>
      </c>
      <c r="E342" s="316">
        <f t="shared" si="10"/>
        <v>5</v>
      </c>
      <c r="F342" s="316" t="s">
        <v>803</v>
      </c>
      <c r="G342" s="316" t="s">
        <v>496</v>
      </c>
      <c r="H342" s="316">
        <f t="shared" si="11"/>
        <v>5</v>
      </c>
      <c r="I342" s="316" t="s">
        <v>803</v>
      </c>
      <c r="J342" s="316">
        <v>5</v>
      </c>
      <c r="K342" s="316" t="s">
        <v>803</v>
      </c>
      <c r="L342" s="316"/>
    </row>
    <row r="343" spans="1:12" x14ac:dyDescent="0.25">
      <c r="A343" s="316">
        <v>337</v>
      </c>
      <c r="B343" s="316" t="s">
        <v>1116</v>
      </c>
      <c r="C343" s="316" t="s">
        <v>2112</v>
      </c>
      <c r="D343" s="316" t="s">
        <v>1191</v>
      </c>
      <c r="E343" s="316">
        <f t="shared" si="10"/>
        <v>7</v>
      </c>
      <c r="F343" s="316" t="s">
        <v>803</v>
      </c>
      <c r="G343" s="316" t="s">
        <v>496</v>
      </c>
      <c r="H343" s="316">
        <f t="shared" si="11"/>
        <v>7</v>
      </c>
      <c r="I343" s="316" t="s">
        <v>803</v>
      </c>
      <c r="J343" s="316">
        <v>7</v>
      </c>
      <c r="K343" s="316" t="s">
        <v>803</v>
      </c>
      <c r="L343" s="316"/>
    </row>
    <row r="344" spans="1:12" x14ac:dyDescent="0.25">
      <c r="A344" s="316">
        <v>338</v>
      </c>
      <c r="B344" s="316" t="s">
        <v>1116</v>
      </c>
      <c r="C344" s="316" t="s">
        <v>2112</v>
      </c>
      <c r="D344" s="316" t="s">
        <v>1753</v>
      </c>
      <c r="E344" s="316">
        <f t="shared" si="10"/>
        <v>7</v>
      </c>
      <c r="F344" s="316" t="s">
        <v>803</v>
      </c>
      <c r="G344" s="316" t="s">
        <v>496</v>
      </c>
      <c r="H344" s="316">
        <f t="shared" si="11"/>
        <v>7</v>
      </c>
      <c r="I344" s="316" t="s">
        <v>803</v>
      </c>
      <c r="J344" s="316">
        <v>7</v>
      </c>
      <c r="K344" s="316" t="s">
        <v>803</v>
      </c>
      <c r="L344" s="316"/>
    </row>
    <row r="345" spans="1:12" x14ac:dyDescent="0.25">
      <c r="A345" s="316">
        <v>339</v>
      </c>
      <c r="B345" s="316" t="s">
        <v>1116</v>
      </c>
      <c r="C345" s="316" t="s">
        <v>2112</v>
      </c>
      <c r="D345" s="316" t="s">
        <v>1754</v>
      </c>
      <c r="E345" s="316">
        <f t="shared" si="10"/>
        <v>14</v>
      </c>
      <c r="F345" s="316" t="s">
        <v>803</v>
      </c>
      <c r="G345" s="316" t="s">
        <v>496</v>
      </c>
      <c r="H345" s="316">
        <f t="shared" si="11"/>
        <v>14</v>
      </c>
      <c r="I345" s="316" t="s">
        <v>803</v>
      </c>
      <c r="J345" s="316">
        <v>14</v>
      </c>
      <c r="K345" s="316" t="s">
        <v>803</v>
      </c>
      <c r="L345" s="316"/>
    </row>
    <row r="346" spans="1:12" x14ac:dyDescent="0.25">
      <c r="A346" s="316">
        <v>340</v>
      </c>
      <c r="B346" s="316" t="s">
        <v>1116</v>
      </c>
      <c r="C346" s="316" t="s">
        <v>2112</v>
      </c>
      <c r="D346" s="316" t="s">
        <v>1755</v>
      </c>
      <c r="E346" s="316">
        <f t="shared" si="10"/>
        <v>8</v>
      </c>
      <c r="F346" s="316" t="s">
        <v>803</v>
      </c>
      <c r="G346" s="316" t="s">
        <v>496</v>
      </c>
      <c r="H346" s="316">
        <f t="shared" si="11"/>
        <v>8</v>
      </c>
      <c r="I346" s="316" t="s">
        <v>803</v>
      </c>
      <c r="J346" s="316">
        <v>8</v>
      </c>
      <c r="K346" s="316" t="s">
        <v>803</v>
      </c>
      <c r="L346" s="316"/>
    </row>
    <row r="347" spans="1:12" x14ac:dyDescent="0.25">
      <c r="A347" s="316">
        <v>341</v>
      </c>
      <c r="B347" s="316" t="s">
        <v>1116</v>
      </c>
      <c r="C347" s="316" t="s">
        <v>2112</v>
      </c>
      <c r="D347" s="316" t="s">
        <v>1756</v>
      </c>
      <c r="E347" s="316">
        <f t="shared" si="10"/>
        <v>3</v>
      </c>
      <c r="F347" s="316" t="s">
        <v>803</v>
      </c>
      <c r="G347" s="316" t="s">
        <v>496</v>
      </c>
      <c r="H347" s="316">
        <f t="shared" si="11"/>
        <v>3</v>
      </c>
      <c r="I347" s="316" t="s">
        <v>803</v>
      </c>
      <c r="J347" s="316">
        <v>3</v>
      </c>
      <c r="K347" s="316" t="s">
        <v>803</v>
      </c>
      <c r="L347" s="316"/>
    </row>
    <row r="348" spans="1:12" x14ac:dyDescent="0.25">
      <c r="A348" s="316">
        <v>342</v>
      </c>
      <c r="B348" s="316" t="s">
        <v>1116</v>
      </c>
      <c r="C348" s="316" t="s">
        <v>2112</v>
      </c>
      <c r="D348" s="316" t="s">
        <v>1757</v>
      </c>
      <c r="E348" s="316">
        <f t="shared" si="10"/>
        <v>8</v>
      </c>
      <c r="F348" s="316" t="s">
        <v>803</v>
      </c>
      <c r="G348" s="316" t="s">
        <v>496</v>
      </c>
      <c r="H348" s="316">
        <f t="shared" si="11"/>
        <v>8</v>
      </c>
      <c r="I348" s="316" t="s">
        <v>803</v>
      </c>
      <c r="J348" s="316">
        <v>8</v>
      </c>
      <c r="K348" s="316" t="s">
        <v>803</v>
      </c>
      <c r="L348" s="316"/>
    </row>
    <row r="349" spans="1:12" x14ac:dyDescent="0.25">
      <c r="A349" s="316">
        <v>343</v>
      </c>
      <c r="B349" s="316" t="s">
        <v>1116</v>
      </c>
      <c r="C349" s="316" t="s">
        <v>2112</v>
      </c>
      <c r="D349" s="316" t="s">
        <v>1203</v>
      </c>
      <c r="E349" s="316">
        <f t="shared" si="10"/>
        <v>6</v>
      </c>
      <c r="F349" s="316" t="s">
        <v>803</v>
      </c>
      <c r="G349" s="316" t="s">
        <v>496</v>
      </c>
      <c r="H349" s="316">
        <f t="shared" si="11"/>
        <v>6</v>
      </c>
      <c r="I349" s="316" t="s">
        <v>803</v>
      </c>
      <c r="J349" s="316">
        <v>6</v>
      </c>
      <c r="K349" s="316" t="s">
        <v>803</v>
      </c>
      <c r="L349" s="316"/>
    </row>
    <row r="350" spans="1:12" x14ac:dyDescent="0.25">
      <c r="A350" s="316">
        <v>344</v>
      </c>
      <c r="B350" s="316" t="s">
        <v>1116</v>
      </c>
      <c r="C350" s="316" t="s">
        <v>2112</v>
      </c>
      <c r="D350" s="316" t="s">
        <v>1197</v>
      </c>
      <c r="E350" s="316">
        <f t="shared" si="10"/>
        <v>10</v>
      </c>
      <c r="F350" s="316" t="s">
        <v>803</v>
      </c>
      <c r="G350" s="316" t="s">
        <v>496</v>
      </c>
      <c r="H350" s="316">
        <f t="shared" si="11"/>
        <v>10</v>
      </c>
      <c r="I350" s="316" t="s">
        <v>803</v>
      </c>
      <c r="J350" s="316">
        <v>10</v>
      </c>
      <c r="K350" s="316" t="s">
        <v>803</v>
      </c>
      <c r="L350" s="316"/>
    </row>
    <row r="351" spans="1:12" x14ac:dyDescent="0.25">
      <c r="A351" s="316">
        <v>345</v>
      </c>
      <c r="B351" s="316" t="s">
        <v>1116</v>
      </c>
      <c r="C351" s="316" t="s">
        <v>2112</v>
      </c>
      <c r="D351" s="316" t="s">
        <v>1758</v>
      </c>
      <c r="E351" s="316">
        <f t="shared" si="10"/>
        <v>9</v>
      </c>
      <c r="F351" s="316" t="s">
        <v>803</v>
      </c>
      <c r="G351" s="316" t="s">
        <v>496</v>
      </c>
      <c r="H351" s="316">
        <f t="shared" si="11"/>
        <v>9</v>
      </c>
      <c r="I351" s="316" t="s">
        <v>803</v>
      </c>
      <c r="J351" s="316">
        <v>9</v>
      </c>
      <c r="K351" s="316" t="s">
        <v>803</v>
      </c>
      <c r="L351" s="316"/>
    </row>
    <row r="352" spans="1:12" x14ac:dyDescent="0.25">
      <c r="A352" s="316">
        <v>346</v>
      </c>
      <c r="B352" s="316" t="s">
        <v>1116</v>
      </c>
      <c r="C352" s="316" t="s">
        <v>2112</v>
      </c>
      <c r="D352" s="316" t="s">
        <v>1008</v>
      </c>
      <c r="E352" s="316">
        <f t="shared" si="10"/>
        <v>3</v>
      </c>
      <c r="F352" s="316" t="s">
        <v>803</v>
      </c>
      <c r="G352" s="316" t="s">
        <v>496</v>
      </c>
      <c r="H352" s="316">
        <f t="shared" si="11"/>
        <v>3</v>
      </c>
      <c r="I352" s="316" t="s">
        <v>803</v>
      </c>
      <c r="J352" s="316">
        <v>3</v>
      </c>
      <c r="K352" s="316" t="s">
        <v>803</v>
      </c>
      <c r="L352" s="316"/>
    </row>
    <row r="353" spans="1:12" x14ac:dyDescent="0.25">
      <c r="A353" s="316">
        <v>347</v>
      </c>
      <c r="B353" s="316" t="s">
        <v>1116</v>
      </c>
      <c r="C353" s="316" t="s">
        <v>2112</v>
      </c>
      <c r="D353" s="316" t="s">
        <v>1008</v>
      </c>
      <c r="E353" s="316">
        <f t="shared" si="10"/>
        <v>2</v>
      </c>
      <c r="F353" s="316" t="s">
        <v>803</v>
      </c>
      <c r="G353" s="316" t="s">
        <v>496</v>
      </c>
      <c r="H353" s="316">
        <f t="shared" si="11"/>
        <v>2</v>
      </c>
      <c r="I353" s="316" t="s">
        <v>803</v>
      </c>
      <c r="J353" s="316">
        <v>2</v>
      </c>
      <c r="K353" s="316" t="s">
        <v>803</v>
      </c>
      <c r="L353" s="316"/>
    </row>
    <row r="354" spans="1:12" x14ac:dyDescent="0.25">
      <c r="A354" s="316">
        <v>348</v>
      </c>
      <c r="B354" s="316" t="s">
        <v>1116</v>
      </c>
      <c r="C354" s="316" t="s">
        <v>2112</v>
      </c>
      <c r="D354" s="316" t="s">
        <v>1759</v>
      </c>
      <c r="E354" s="316">
        <f t="shared" si="10"/>
        <v>4</v>
      </c>
      <c r="F354" s="316" t="s">
        <v>803</v>
      </c>
      <c r="G354" s="316" t="s">
        <v>496</v>
      </c>
      <c r="H354" s="316">
        <f t="shared" si="11"/>
        <v>4</v>
      </c>
      <c r="I354" s="316" t="s">
        <v>803</v>
      </c>
      <c r="J354" s="316">
        <v>4</v>
      </c>
      <c r="K354" s="316" t="s">
        <v>803</v>
      </c>
      <c r="L354" s="316"/>
    </row>
    <row r="355" spans="1:12" x14ac:dyDescent="0.25">
      <c r="A355" s="316">
        <v>349</v>
      </c>
      <c r="B355" s="316" t="s">
        <v>1116</v>
      </c>
      <c r="C355" s="316" t="s">
        <v>2112</v>
      </c>
      <c r="D355" s="316" t="s">
        <v>1760</v>
      </c>
      <c r="E355" s="316">
        <f t="shared" si="10"/>
        <v>4</v>
      </c>
      <c r="F355" s="316" t="s">
        <v>803</v>
      </c>
      <c r="G355" s="316" t="s">
        <v>496</v>
      </c>
      <c r="H355" s="316">
        <f t="shared" si="11"/>
        <v>4</v>
      </c>
      <c r="I355" s="316" t="s">
        <v>803</v>
      </c>
      <c r="J355" s="316">
        <v>4</v>
      </c>
      <c r="K355" s="316" t="s">
        <v>803</v>
      </c>
      <c r="L355" s="316"/>
    </row>
    <row r="356" spans="1:12" x14ac:dyDescent="0.25">
      <c r="A356" s="316">
        <v>350</v>
      </c>
      <c r="B356" s="316" t="s">
        <v>1116</v>
      </c>
      <c r="C356" s="316" t="s">
        <v>2112</v>
      </c>
      <c r="D356" s="316" t="s">
        <v>1208</v>
      </c>
      <c r="E356" s="316">
        <f t="shared" si="10"/>
        <v>7</v>
      </c>
      <c r="F356" s="316" t="s">
        <v>803</v>
      </c>
      <c r="G356" s="316" t="s">
        <v>496</v>
      </c>
      <c r="H356" s="316">
        <f t="shared" si="11"/>
        <v>7</v>
      </c>
      <c r="I356" s="316" t="s">
        <v>803</v>
      </c>
      <c r="J356" s="316">
        <v>7</v>
      </c>
      <c r="K356" s="316" t="s">
        <v>803</v>
      </c>
      <c r="L356" s="316"/>
    </row>
    <row r="357" spans="1:12" x14ac:dyDescent="0.25">
      <c r="A357" s="316">
        <v>351</v>
      </c>
      <c r="B357" s="316" t="s">
        <v>1116</v>
      </c>
      <c r="C357" s="316" t="s">
        <v>2112</v>
      </c>
      <c r="D357" s="316" t="s">
        <v>1761</v>
      </c>
      <c r="E357" s="316">
        <f t="shared" si="10"/>
        <v>5</v>
      </c>
      <c r="F357" s="316" t="s">
        <v>803</v>
      </c>
      <c r="G357" s="316" t="s">
        <v>496</v>
      </c>
      <c r="H357" s="316">
        <f t="shared" si="11"/>
        <v>5</v>
      </c>
      <c r="I357" s="316" t="s">
        <v>803</v>
      </c>
      <c r="J357" s="316">
        <v>5</v>
      </c>
      <c r="K357" s="316" t="s">
        <v>803</v>
      </c>
      <c r="L357" s="316"/>
    </row>
    <row r="358" spans="1:12" x14ac:dyDescent="0.25">
      <c r="A358" s="316">
        <v>352</v>
      </c>
      <c r="B358" s="316" t="s">
        <v>1116</v>
      </c>
      <c r="C358" s="316" t="s">
        <v>2112</v>
      </c>
      <c r="D358" s="316" t="s">
        <v>1762</v>
      </c>
      <c r="E358" s="316">
        <f t="shared" si="10"/>
        <v>9</v>
      </c>
      <c r="F358" s="316" t="s">
        <v>803</v>
      </c>
      <c r="G358" s="316" t="s">
        <v>496</v>
      </c>
      <c r="H358" s="316">
        <f t="shared" si="11"/>
        <v>9</v>
      </c>
      <c r="I358" s="316" t="s">
        <v>803</v>
      </c>
      <c r="J358" s="316">
        <v>9</v>
      </c>
      <c r="K358" s="316" t="s">
        <v>803</v>
      </c>
      <c r="L358" s="316"/>
    </row>
    <row r="359" spans="1:12" x14ac:dyDescent="0.25">
      <c r="A359" s="316">
        <v>353</v>
      </c>
      <c r="B359" s="316" t="s">
        <v>1116</v>
      </c>
      <c r="C359" s="316" t="s">
        <v>2112</v>
      </c>
      <c r="D359" s="316" t="s">
        <v>1763</v>
      </c>
      <c r="E359" s="316">
        <f t="shared" si="10"/>
        <v>2</v>
      </c>
      <c r="F359" s="316" t="s">
        <v>803</v>
      </c>
      <c r="G359" s="316" t="s">
        <v>496</v>
      </c>
      <c r="H359" s="316">
        <f t="shared" si="11"/>
        <v>2</v>
      </c>
      <c r="I359" s="316" t="s">
        <v>803</v>
      </c>
      <c r="J359" s="316">
        <v>2</v>
      </c>
      <c r="K359" s="316" t="s">
        <v>803</v>
      </c>
      <c r="L359" s="316"/>
    </row>
    <row r="360" spans="1:12" x14ac:dyDescent="0.25">
      <c r="A360" s="316">
        <v>354</v>
      </c>
      <c r="B360" s="316" t="s">
        <v>1116</v>
      </c>
      <c r="C360" s="316" t="s">
        <v>2112</v>
      </c>
      <c r="D360" s="316" t="s">
        <v>1764</v>
      </c>
      <c r="E360" s="316">
        <f t="shared" si="10"/>
        <v>8</v>
      </c>
      <c r="F360" s="316" t="s">
        <v>803</v>
      </c>
      <c r="G360" s="316" t="s">
        <v>496</v>
      </c>
      <c r="H360" s="316">
        <f t="shared" si="11"/>
        <v>8</v>
      </c>
      <c r="I360" s="316" t="s">
        <v>803</v>
      </c>
      <c r="J360" s="316">
        <v>8</v>
      </c>
      <c r="K360" s="316" t="s">
        <v>803</v>
      </c>
      <c r="L360" s="316"/>
    </row>
    <row r="361" spans="1:12" x14ac:dyDescent="0.25">
      <c r="A361" s="316">
        <v>355</v>
      </c>
      <c r="B361" s="316" t="s">
        <v>1116</v>
      </c>
      <c r="C361" s="316" t="s">
        <v>2112</v>
      </c>
      <c r="D361" s="316" t="s">
        <v>1190</v>
      </c>
      <c r="E361" s="316">
        <f t="shared" si="10"/>
        <v>2</v>
      </c>
      <c r="F361" s="316" t="s">
        <v>803</v>
      </c>
      <c r="G361" s="316" t="s">
        <v>496</v>
      </c>
      <c r="H361" s="316">
        <f t="shared" si="11"/>
        <v>2</v>
      </c>
      <c r="I361" s="316" t="s">
        <v>803</v>
      </c>
      <c r="J361" s="316">
        <v>2</v>
      </c>
      <c r="K361" s="316" t="s">
        <v>803</v>
      </c>
      <c r="L361" s="316"/>
    </row>
    <row r="362" spans="1:12" x14ac:dyDescent="0.25">
      <c r="A362" s="316">
        <v>356</v>
      </c>
      <c r="B362" s="316" t="s">
        <v>1116</v>
      </c>
      <c r="C362" s="316" t="s">
        <v>2112</v>
      </c>
      <c r="D362" s="316" t="s">
        <v>1206</v>
      </c>
      <c r="E362" s="316">
        <f t="shared" si="10"/>
        <v>23</v>
      </c>
      <c r="F362" s="316" t="s">
        <v>803</v>
      </c>
      <c r="G362" s="316" t="s">
        <v>496</v>
      </c>
      <c r="H362" s="316">
        <f t="shared" si="11"/>
        <v>23</v>
      </c>
      <c r="I362" s="316" t="s">
        <v>803</v>
      </c>
      <c r="J362" s="316">
        <v>23</v>
      </c>
      <c r="K362" s="316" t="s">
        <v>803</v>
      </c>
      <c r="L362" s="316"/>
    </row>
    <row r="363" spans="1:12" x14ac:dyDescent="0.25">
      <c r="A363" s="316">
        <v>357</v>
      </c>
      <c r="B363" s="316" t="s">
        <v>1116</v>
      </c>
      <c r="C363" s="316" t="s">
        <v>2112</v>
      </c>
      <c r="D363" s="316" t="s">
        <v>1765</v>
      </c>
      <c r="E363" s="316">
        <f t="shared" si="10"/>
        <v>17</v>
      </c>
      <c r="F363" s="316" t="s">
        <v>803</v>
      </c>
      <c r="G363" s="316" t="s">
        <v>496</v>
      </c>
      <c r="H363" s="316">
        <f t="shared" si="11"/>
        <v>17</v>
      </c>
      <c r="I363" s="316" t="s">
        <v>803</v>
      </c>
      <c r="J363" s="316">
        <v>17</v>
      </c>
      <c r="K363" s="316" t="s">
        <v>803</v>
      </c>
      <c r="L363" s="316"/>
    </row>
    <row r="364" spans="1:12" x14ac:dyDescent="0.25">
      <c r="A364" s="316">
        <v>358</v>
      </c>
      <c r="B364" s="316" t="s">
        <v>1116</v>
      </c>
      <c r="C364" s="316" t="s">
        <v>2112</v>
      </c>
      <c r="D364" s="316" t="s">
        <v>1766</v>
      </c>
      <c r="E364" s="316">
        <f t="shared" si="10"/>
        <v>11</v>
      </c>
      <c r="F364" s="316" t="s">
        <v>803</v>
      </c>
      <c r="G364" s="316" t="s">
        <v>496</v>
      </c>
      <c r="H364" s="316">
        <f t="shared" si="11"/>
        <v>11</v>
      </c>
      <c r="I364" s="316" t="s">
        <v>803</v>
      </c>
      <c r="J364" s="316">
        <v>11</v>
      </c>
      <c r="K364" s="316" t="s">
        <v>803</v>
      </c>
      <c r="L364" s="316"/>
    </row>
    <row r="365" spans="1:12" x14ac:dyDescent="0.25">
      <c r="A365" s="316">
        <v>359</v>
      </c>
      <c r="B365" s="316" t="s">
        <v>1210</v>
      </c>
      <c r="C365" s="316" t="s">
        <v>2071</v>
      </c>
      <c r="D365" s="316" t="s">
        <v>2077</v>
      </c>
      <c r="E365" s="316">
        <f t="shared" si="10"/>
        <v>5</v>
      </c>
      <c r="F365" s="316" t="s">
        <v>803</v>
      </c>
      <c r="G365" s="316" t="s">
        <v>496</v>
      </c>
      <c r="H365" s="316">
        <f t="shared" si="11"/>
        <v>5</v>
      </c>
      <c r="I365" s="316" t="s">
        <v>803</v>
      </c>
      <c r="J365" s="316">
        <v>5</v>
      </c>
      <c r="K365" s="316" t="s">
        <v>803</v>
      </c>
      <c r="L365" s="316"/>
    </row>
    <row r="366" spans="1:12" x14ac:dyDescent="0.25">
      <c r="A366" s="316">
        <v>360</v>
      </c>
      <c r="B366" s="316" t="s">
        <v>1210</v>
      </c>
      <c r="C366" s="316" t="s">
        <v>2071</v>
      </c>
      <c r="D366" s="316" t="s">
        <v>2090</v>
      </c>
      <c r="E366" s="316">
        <f t="shared" si="10"/>
        <v>6</v>
      </c>
      <c r="F366" s="316" t="s">
        <v>803</v>
      </c>
      <c r="G366" s="316" t="s">
        <v>496</v>
      </c>
      <c r="H366" s="316">
        <f t="shared" si="11"/>
        <v>6</v>
      </c>
      <c r="I366" s="316" t="s">
        <v>803</v>
      </c>
      <c r="J366" s="316">
        <v>6</v>
      </c>
      <c r="K366" s="316" t="s">
        <v>803</v>
      </c>
      <c r="L366" s="316"/>
    </row>
    <row r="367" spans="1:12" x14ac:dyDescent="0.25">
      <c r="A367" s="316">
        <v>361</v>
      </c>
      <c r="B367" s="316" t="s">
        <v>1210</v>
      </c>
      <c r="C367" s="316" t="s">
        <v>2071</v>
      </c>
      <c r="D367" s="316" t="s">
        <v>2082</v>
      </c>
      <c r="E367" s="316">
        <f t="shared" si="10"/>
        <v>8</v>
      </c>
      <c r="F367" s="316" t="s">
        <v>803</v>
      </c>
      <c r="G367" s="316" t="s">
        <v>496</v>
      </c>
      <c r="H367" s="316">
        <f t="shared" si="11"/>
        <v>8</v>
      </c>
      <c r="I367" s="316" t="s">
        <v>803</v>
      </c>
      <c r="J367" s="316">
        <v>8</v>
      </c>
      <c r="K367" s="316" t="s">
        <v>803</v>
      </c>
      <c r="L367" s="316"/>
    </row>
    <row r="368" spans="1:12" x14ac:dyDescent="0.25">
      <c r="A368" s="316">
        <v>362</v>
      </c>
      <c r="B368" s="316" t="s">
        <v>1210</v>
      </c>
      <c r="C368" s="316" t="s">
        <v>2071</v>
      </c>
      <c r="D368" s="316" t="s">
        <v>2074</v>
      </c>
      <c r="E368" s="316">
        <f t="shared" si="10"/>
        <v>1</v>
      </c>
      <c r="F368" s="316" t="s">
        <v>803</v>
      </c>
      <c r="G368" s="316" t="s">
        <v>496</v>
      </c>
      <c r="H368" s="316">
        <f t="shared" si="11"/>
        <v>1</v>
      </c>
      <c r="I368" s="316" t="s">
        <v>803</v>
      </c>
      <c r="J368" s="316">
        <v>1</v>
      </c>
      <c r="K368" s="316" t="s">
        <v>803</v>
      </c>
      <c r="L368" s="316"/>
    </row>
    <row r="369" spans="1:12" x14ac:dyDescent="0.25">
      <c r="A369" s="316">
        <v>363</v>
      </c>
      <c r="B369" s="316" t="s">
        <v>1210</v>
      </c>
      <c r="C369" s="316" t="s">
        <v>2071</v>
      </c>
      <c r="D369" s="316" t="s">
        <v>1241</v>
      </c>
      <c r="E369" s="316">
        <f t="shared" si="10"/>
        <v>16</v>
      </c>
      <c r="F369" s="316" t="s">
        <v>803</v>
      </c>
      <c r="G369" s="316" t="s">
        <v>496</v>
      </c>
      <c r="H369" s="316">
        <f t="shared" si="11"/>
        <v>16</v>
      </c>
      <c r="I369" s="316" t="s">
        <v>803</v>
      </c>
      <c r="J369" s="316">
        <v>16</v>
      </c>
      <c r="K369" s="316" t="s">
        <v>803</v>
      </c>
      <c r="L369" s="316"/>
    </row>
    <row r="370" spans="1:12" x14ac:dyDescent="0.25">
      <c r="A370" s="316">
        <v>364</v>
      </c>
      <c r="B370" s="316" t="s">
        <v>1210</v>
      </c>
      <c r="C370" s="316" t="s">
        <v>2071</v>
      </c>
      <c r="D370" s="316" t="s">
        <v>1990</v>
      </c>
      <c r="E370" s="316">
        <f t="shared" si="10"/>
        <v>18</v>
      </c>
      <c r="F370" s="316" t="s">
        <v>803</v>
      </c>
      <c r="G370" s="316" t="s">
        <v>496</v>
      </c>
      <c r="H370" s="316">
        <f t="shared" si="11"/>
        <v>18</v>
      </c>
      <c r="I370" s="316" t="s">
        <v>803</v>
      </c>
      <c r="J370" s="316">
        <v>18</v>
      </c>
      <c r="K370" s="316" t="s">
        <v>803</v>
      </c>
      <c r="L370" s="316"/>
    </row>
    <row r="371" spans="1:12" x14ac:dyDescent="0.25">
      <c r="A371" s="316">
        <v>365</v>
      </c>
      <c r="B371" s="316" t="s">
        <v>1210</v>
      </c>
      <c r="C371" s="316" t="s">
        <v>2071</v>
      </c>
      <c r="D371" s="316" t="s">
        <v>2072</v>
      </c>
      <c r="E371" s="316">
        <f t="shared" si="10"/>
        <v>179</v>
      </c>
      <c r="F371" s="316" t="s">
        <v>803</v>
      </c>
      <c r="G371" s="316" t="s">
        <v>496</v>
      </c>
      <c r="H371" s="316">
        <f t="shared" si="11"/>
        <v>179</v>
      </c>
      <c r="I371" s="316" t="s">
        <v>803</v>
      </c>
      <c r="J371" s="316">
        <v>179</v>
      </c>
      <c r="K371" s="316" t="s">
        <v>803</v>
      </c>
      <c r="L371" s="316"/>
    </row>
    <row r="372" spans="1:12" x14ac:dyDescent="0.25">
      <c r="A372" s="316">
        <v>366</v>
      </c>
      <c r="B372" s="316" t="s">
        <v>1210</v>
      </c>
      <c r="C372" s="316" t="s">
        <v>2071</v>
      </c>
      <c r="D372" s="316" t="s">
        <v>1767</v>
      </c>
      <c r="E372" s="316">
        <f t="shared" si="10"/>
        <v>11</v>
      </c>
      <c r="F372" s="316" t="s">
        <v>803</v>
      </c>
      <c r="G372" s="316" t="s">
        <v>496</v>
      </c>
      <c r="H372" s="316">
        <f t="shared" si="11"/>
        <v>11</v>
      </c>
      <c r="I372" s="316" t="s">
        <v>803</v>
      </c>
      <c r="J372" s="316">
        <v>11</v>
      </c>
      <c r="K372" s="316" t="s">
        <v>803</v>
      </c>
      <c r="L372" s="316"/>
    </row>
    <row r="373" spans="1:12" x14ac:dyDescent="0.25">
      <c r="A373" s="316">
        <v>367</v>
      </c>
      <c r="B373" s="316" t="s">
        <v>1210</v>
      </c>
      <c r="C373" s="316" t="s">
        <v>2071</v>
      </c>
      <c r="D373" s="316" t="s">
        <v>1768</v>
      </c>
      <c r="E373" s="316">
        <f t="shared" si="10"/>
        <v>26</v>
      </c>
      <c r="F373" s="316" t="s">
        <v>803</v>
      </c>
      <c r="G373" s="316" t="s">
        <v>496</v>
      </c>
      <c r="H373" s="316">
        <f t="shared" si="11"/>
        <v>26</v>
      </c>
      <c r="I373" s="316" t="s">
        <v>803</v>
      </c>
      <c r="J373" s="316">
        <v>26</v>
      </c>
      <c r="K373" s="316" t="s">
        <v>803</v>
      </c>
      <c r="L373" s="316"/>
    </row>
    <row r="374" spans="1:12" x14ac:dyDescent="0.25">
      <c r="A374" s="316">
        <v>368</v>
      </c>
      <c r="B374" s="316" t="s">
        <v>1210</v>
      </c>
      <c r="C374" s="316" t="s">
        <v>2071</v>
      </c>
      <c r="D374" s="316" t="s">
        <v>2076</v>
      </c>
      <c r="E374" s="316">
        <f t="shared" si="10"/>
        <v>1</v>
      </c>
      <c r="F374" s="316" t="s">
        <v>803</v>
      </c>
      <c r="G374" s="316" t="s">
        <v>496</v>
      </c>
      <c r="H374" s="316">
        <f t="shared" si="11"/>
        <v>1</v>
      </c>
      <c r="I374" s="316" t="s">
        <v>803</v>
      </c>
      <c r="J374" s="316">
        <v>1</v>
      </c>
      <c r="K374" s="316" t="s">
        <v>803</v>
      </c>
      <c r="L374" s="316"/>
    </row>
    <row r="375" spans="1:12" x14ac:dyDescent="0.25">
      <c r="A375" s="316">
        <v>369</v>
      </c>
      <c r="B375" s="316" t="s">
        <v>1210</v>
      </c>
      <c r="C375" s="316" t="s">
        <v>2071</v>
      </c>
      <c r="D375" s="316" t="s">
        <v>2092</v>
      </c>
      <c r="E375" s="316">
        <f t="shared" si="10"/>
        <v>9</v>
      </c>
      <c r="F375" s="316" t="s">
        <v>803</v>
      </c>
      <c r="G375" s="316" t="s">
        <v>496</v>
      </c>
      <c r="H375" s="316">
        <f t="shared" si="11"/>
        <v>9</v>
      </c>
      <c r="I375" s="316" t="s">
        <v>803</v>
      </c>
      <c r="J375" s="316">
        <v>9</v>
      </c>
      <c r="K375" s="316" t="s">
        <v>803</v>
      </c>
      <c r="L375" s="316"/>
    </row>
    <row r="376" spans="1:12" x14ac:dyDescent="0.25">
      <c r="A376" s="316">
        <v>370</v>
      </c>
      <c r="B376" s="316" t="s">
        <v>1210</v>
      </c>
      <c r="C376" s="316" t="s">
        <v>2071</v>
      </c>
      <c r="D376" s="316" t="s">
        <v>2080</v>
      </c>
      <c r="E376" s="316">
        <f t="shared" si="10"/>
        <v>19</v>
      </c>
      <c r="F376" s="316" t="s">
        <v>803</v>
      </c>
      <c r="G376" s="316" t="s">
        <v>496</v>
      </c>
      <c r="H376" s="316">
        <f t="shared" si="11"/>
        <v>19</v>
      </c>
      <c r="I376" s="316" t="s">
        <v>803</v>
      </c>
      <c r="J376" s="316">
        <v>19</v>
      </c>
      <c r="K376" s="316" t="s">
        <v>803</v>
      </c>
      <c r="L376" s="316"/>
    </row>
    <row r="377" spans="1:12" x14ac:dyDescent="0.25">
      <c r="A377" s="316">
        <v>371</v>
      </c>
      <c r="B377" s="316" t="s">
        <v>1210</v>
      </c>
      <c r="C377" s="316" t="s">
        <v>2071</v>
      </c>
      <c r="D377" s="316" t="s">
        <v>2085</v>
      </c>
      <c r="E377" s="316">
        <f t="shared" si="10"/>
        <v>10</v>
      </c>
      <c r="F377" s="316" t="s">
        <v>803</v>
      </c>
      <c r="G377" s="316" t="s">
        <v>496</v>
      </c>
      <c r="H377" s="316">
        <f t="shared" si="11"/>
        <v>10</v>
      </c>
      <c r="I377" s="316" t="s">
        <v>803</v>
      </c>
      <c r="J377" s="316">
        <v>10</v>
      </c>
      <c r="K377" s="316" t="s">
        <v>803</v>
      </c>
      <c r="L377" s="316"/>
    </row>
    <row r="378" spans="1:12" x14ac:dyDescent="0.25">
      <c r="A378" s="316">
        <v>372</v>
      </c>
      <c r="B378" s="316" t="s">
        <v>1210</v>
      </c>
      <c r="C378" s="316" t="s">
        <v>2071</v>
      </c>
      <c r="D378" s="316" t="s">
        <v>1769</v>
      </c>
      <c r="E378" s="316">
        <f t="shared" si="10"/>
        <v>4</v>
      </c>
      <c r="F378" s="316" t="s">
        <v>803</v>
      </c>
      <c r="G378" s="316" t="s">
        <v>496</v>
      </c>
      <c r="H378" s="316">
        <f t="shared" si="11"/>
        <v>4</v>
      </c>
      <c r="I378" s="316" t="s">
        <v>803</v>
      </c>
      <c r="J378" s="316">
        <v>4</v>
      </c>
      <c r="K378" s="316" t="s">
        <v>803</v>
      </c>
      <c r="L378" s="316"/>
    </row>
    <row r="379" spans="1:12" x14ac:dyDescent="0.25">
      <c r="A379" s="316">
        <v>373</v>
      </c>
      <c r="B379" s="316" t="s">
        <v>1210</v>
      </c>
      <c r="C379" s="316" t="s">
        <v>2071</v>
      </c>
      <c r="D379" s="316" t="s">
        <v>2079</v>
      </c>
      <c r="E379" s="316">
        <f t="shared" si="10"/>
        <v>27</v>
      </c>
      <c r="F379" s="316" t="s">
        <v>803</v>
      </c>
      <c r="G379" s="316" t="s">
        <v>496</v>
      </c>
      <c r="H379" s="316">
        <f t="shared" si="11"/>
        <v>27</v>
      </c>
      <c r="I379" s="316" t="s">
        <v>803</v>
      </c>
      <c r="J379" s="316">
        <v>27</v>
      </c>
      <c r="K379" s="316" t="s">
        <v>803</v>
      </c>
      <c r="L379" s="316"/>
    </row>
    <row r="380" spans="1:12" x14ac:dyDescent="0.25">
      <c r="A380" s="316">
        <v>374</v>
      </c>
      <c r="B380" s="316" t="s">
        <v>1210</v>
      </c>
      <c r="C380" s="316" t="s">
        <v>2071</v>
      </c>
      <c r="D380" s="316" t="s">
        <v>1228</v>
      </c>
      <c r="E380" s="316">
        <f t="shared" si="10"/>
        <v>9</v>
      </c>
      <c r="F380" s="316" t="s">
        <v>803</v>
      </c>
      <c r="G380" s="316" t="s">
        <v>496</v>
      </c>
      <c r="H380" s="316">
        <f t="shared" si="11"/>
        <v>9</v>
      </c>
      <c r="I380" s="316" t="s">
        <v>803</v>
      </c>
      <c r="J380" s="316">
        <v>9</v>
      </c>
      <c r="K380" s="316" t="s">
        <v>803</v>
      </c>
      <c r="L380" s="316"/>
    </row>
    <row r="381" spans="1:12" x14ac:dyDescent="0.25">
      <c r="A381" s="316">
        <v>375</v>
      </c>
      <c r="B381" s="316" t="s">
        <v>1210</v>
      </c>
      <c r="C381" s="316" t="s">
        <v>2071</v>
      </c>
      <c r="D381" s="316" t="s">
        <v>1236</v>
      </c>
      <c r="E381" s="316">
        <f t="shared" si="10"/>
        <v>2</v>
      </c>
      <c r="F381" s="316" t="s">
        <v>803</v>
      </c>
      <c r="G381" s="316" t="s">
        <v>496</v>
      </c>
      <c r="H381" s="316">
        <f t="shared" si="11"/>
        <v>2</v>
      </c>
      <c r="I381" s="316" t="s">
        <v>803</v>
      </c>
      <c r="J381" s="316">
        <v>2</v>
      </c>
      <c r="K381" s="316" t="s">
        <v>803</v>
      </c>
      <c r="L381" s="316"/>
    </row>
    <row r="382" spans="1:12" x14ac:dyDescent="0.25">
      <c r="A382" s="316">
        <v>376</v>
      </c>
      <c r="B382" s="316" t="s">
        <v>1210</v>
      </c>
      <c r="C382" s="316" t="s">
        <v>2071</v>
      </c>
      <c r="D382" s="316" t="s">
        <v>1213</v>
      </c>
      <c r="E382" s="316">
        <f t="shared" si="10"/>
        <v>13</v>
      </c>
      <c r="F382" s="316" t="s">
        <v>803</v>
      </c>
      <c r="G382" s="316" t="s">
        <v>496</v>
      </c>
      <c r="H382" s="316">
        <f t="shared" si="11"/>
        <v>13</v>
      </c>
      <c r="I382" s="316" t="s">
        <v>803</v>
      </c>
      <c r="J382" s="316">
        <v>13</v>
      </c>
      <c r="K382" s="316" t="s">
        <v>803</v>
      </c>
      <c r="L382" s="316"/>
    </row>
    <row r="383" spans="1:12" x14ac:dyDescent="0.25">
      <c r="A383" s="316">
        <v>377</v>
      </c>
      <c r="B383" s="316" t="s">
        <v>1210</v>
      </c>
      <c r="C383" s="316" t="s">
        <v>2071</v>
      </c>
      <c r="D383" s="316" t="s">
        <v>1237</v>
      </c>
      <c r="E383" s="316">
        <f t="shared" si="10"/>
        <v>19</v>
      </c>
      <c r="F383" s="316" t="s">
        <v>803</v>
      </c>
      <c r="G383" s="316" t="s">
        <v>496</v>
      </c>
      <c r="H383" s="316">
        <f t="shared" si="11"/>
        <v>19</v>
      </c>
      <c r="I383" s="316" t="s">
        <v>803</v>
      </c>
      <c r="J383" s="316">
        <v>19</v>
      </c>
      <c r="K383" s="316" t="s">
        <v>803</v>
      </c>
      <c r="L383" s="316"/>
    </row>
    <row r="384" spans="1:12" x14ac:dyDescent="0.25">
      <c r="A384" s="316">
        <v>378</v>
      </c>
      <c r="B384" s="316" t="s">
        <v>1210</v>
      </c>
      <c r="C384" s="316" t="s">
        <v>2071</v>
      </c>
      <c r="D384" s="316" t="s">
        <v>1229</v>
      </c>
      <c r="E384" s="316">
        <f t="shared" si="10"/>
        <v>31</v>
      </c>
      <c r="F384" s="316" t="s">
        <v>803</v>
      </c>
      <c r="G384" s="316" t="s">
        <v>496</v>
      </c>
      <c r="H384" s="316">
        <f t="shared" si="11"/>
        <v>31</v>
      </c>
      <c r="I384" s="316" t="s">
        <v>803</v>
      </c>
      <c r="J384" s="316">
        <v>31</v>
      </c>
      <c r="K384" s="316" t="s">
        <v>803</v>
      </c>
      <c r="L384" s="316"/>
    </row>
    <row r="385" spans="1:12" x14ac:dyDescent="0.25">
      <c r="A385" s="316">
        <v>379</v>
      </c>
      <c r="B385" s="316" t="s">
        <v>1210</v>
      </c>
      <c r="C385" s="316" t="s">
        <v>2071</v>
      </c>
      <c r="D385" s="316" t="s">
        <v>2075</v>
      </c>
      <c r="E385" s="316">
        <f t="shared" si="10"/>
        <v>8</v>
      </c>
      <c r="F385" s="316" t="s">
        <v>803</v>
      </c>
      <c r="G385" s="316" t="s">
        <v>496</v>
      </c>
      <c r="H385" s="316">
        <f t="shared" si="11"/>
        <v>8</v>
      </c>
      <c r="I385" s="316" t="s">
        <v>803</v>
      </c>
      <c r="J385" s="316">
        <v>8</v>
      </c>
      <c r="K385" s="316" t="s">
        <v>803</v>
      </c>
      <c r="L385" s="316"/>
    </row>
    <row r="386" spans="1:12" x14ac:dyDescent="0.25">
      <c r="A386" s="316">
        <v>380</v>
      </c>
      <c r="B386" s="316" t="s">
        <v>1210</v>
      </c>
      <c r="C386" s="316" t="s">
        <v>2071</v>
      </c>
      <c r="D386" s="316" t="s">
        <v>1219</v>
      </c>
      <c r="E386" s="316">
        <f t="shared" si="10"/>
        <v>6</v>
      </c>
      <c r="F386" s="316" t="s">
        <v>803</v>
      </c>
      <c r="G386" s="316" t="s">
        <v>496</v>
      </c>
      <c r="H386" s="316">
        <f t="shared" si="11"/>
        <v>6</v>
      </c>
      <c r="I386" s="316" t="s">
        <v>803</v>
      </c>
      <c r="J386" s="316">
        <v>6</v>
      </c>
      <c r="K386" s="316" t="s">
        <v>803</v>
      </c>
      <c r="L386" s="316"/>
    </row>
    <row r="387" spans="1:12" x14ac:dyDescent="0.25">
      <c r="A387" s="316">
        <v>381</v>
      </c>
      <c r="B387" s="316" t="s">
        <v>1210</v>
      </c>
      <c r="C387" s="316" t="s">
        <v>2071</v>
      </c>
      <c r="D387" s="316" t="s">
        <v>1770</v>
      </c>
      <c r="E387" s="316">
        <f t="shared" si="10"/>
        <v>2</v>
      </c>
      <c r="F387" s="316" t="s">
        <v>803</v>
      </c>
      <c r="G387" s="316" t="s">
        <v>496</v>
      </c>
      <c r="H387" s="316">
        <f t="shared" si="11"/>
        <v>2</v>
      </c>
      <c r="I387" s="316" t="s">
        <v>803</v>
      </c>
      <c r="J387" s="316">
        <v>2</v>
      </c>
      <c r="K387" s="316" t="s">
        <v>803</v>
      </c>
      <c r="L387" s="316"/>
    </row>
    <row r="388" spans="1:12" x14ac:dyDescent="0.25">
      <c r="A388" s="316">
        <v>382</v>
      </c>
      <c r="B388" s="316" t="s">
        <v>1210</v>
      </c>
      <c r="C388" s="316" t="s">
        <v>2071</v>
      </c>
      <c r="D388" s="316" t="s">
        <v>1264</v>
      </c>
      <c r="E388" s="316">
        <f t="shared" si="10"/>
        <v>14</v>
      </c>
      <c r="F388" s="316" t="s">
        <v>803</v>
      </c>
      <c r="G388" s="316" t="s">
        <v>496</v>
      </c>
      <c r="H388" s="316">
        <f t="shared" si="11"/>
        <v>14</v>
      </c>
      <c r="I388" s="316" t="s">
        <v>803</v>
      </c>
      <c r="J388" s="316">
        <v>14</v>
      </c>
      <c r="K388" s="316" t="s">
        <v>803</v>
      </c>
      <c r="L388" s="316"/>
    </row>
    <row r="389" spans="1:12" x14ac:dyDescent="0.25">
      <c r="A389" s="316">
        <v>383</v>
      </c>
      <c r="B389" s="316" t="s">
        <v>1210</v>
      </c>
      <c r="C389" s="316" t="s">
        <v>2071</v>
      </c>
      <c r="D389" s="316" t="s">
        <v>2089</v>
      </c>
      <c r="E389" s="316">
        <f t="shared" si="10"/>
        <v>14</v>
      </c>
      <c r="F389" s="316" t="s">
        <v>803</v>
      </c>
      <c r="G389" s="316" t="s">
        <v>496</v>
      </c>
      <c r="H389" s="316">
        <f t="shared" si="11"/>
        <v>14</v>
      </c>
      <c r="I389" s="316" t="s">
        <v>803</v>
      </c>
      <c r="J389" s="316">
        <v>14</v>
      </c>
      <c r="K389" s="316" t="s">
        <v>803</v>
      </c>
      <c r="L389" s="316"/>
    </row>
    <row r="390" spans="1:12" x14ac:dyDescent="0.25">
      <c r="A390" s="316">
        <v>384</v>
      </c>
      <c r="B390" s="316" t="s">
        <v>1210</v>
      </c>
      <c r="C390" s="316" t="s">
        <v>2071</v>
      </c>
      <c r="D390" s="316" t="s">
        <v>1220</v>
      </c>
      <c r="E390" s="316">
        <f t="shared" si="10"/>
        <v>20</v>
      </c>
      <c r="F390" s="316" t="s">
        <v>803</v>
      </c>
      <c r="G390" s="316" t="s">
        <v>496</v>
      </c>
      <c r="H390" s="316">
        <f t="shared" si="11"/>
        <v>20</v>
      </c>
      <c r="I390" s="316" t="s">
        <v>803</v>
      </c>
      <c r="J390" s="316">
        <v>20</v>
      </c>
      <c r="K390" s="316" t="s">
        <v>803</v>
      </c>
      <c r="L390" s="316"/>
    </row>
    <row r="391" spans="1:12" x14ac:dyDescent="0.25">
      <c r="A391" s="316">
        <v>385</v>
      </c>
      <c r="B391" s="316" t="s">
        <v>1210</v>
      </c>
      <c r="C391" s="316" t="s">
        <v>2071</v>
      </c>
      <c r="D391" s="316" t="s">
        <v>1214</v>
      </c>
      <c r="E391" s="316">
        <f t="shared" ref="E391:E454" si="12">J391</f>
        <v>35</v>
      </c>
      <c r="F391" s="316" t="s">
        <v>803</v>
      </c>
      <c r="G391" s="316" t="s">
        <v>496</v>
      </c>
      <c r="H391" s="316">
        <f t="shared" ref="H391:H454" si="13">J391</f>
        <v>35</v>
      </c>
      <c r="I391" s="316" t="s">
        <v>803</v>
      </c>
      <c r="J391" s="316">
        <v>35</v>
      </c>
      <c r="K391" s="316" t="s">
        <v>803</v>
      </c>
      <c r="L391" s="316"/>
    </row>
    <row r="392" spans="1:12" x14ac:dyDescent="0.25">
      <c r="A392" s="316">
        <v>386</v>
      </c>
      <c r="B392" s="316" t="s">
        <v>1210</v>
      </c>
      <c r="C392" s="316" t="s">
        <v>2071</v>
      </c>
      <c r="D392" s="316" t="s">
        <v>2078</v>
      </c>
      <c r="E392" s="316">
        <f t="shared" si="12"/>
        <v>16</v>
      </c>
      <c r="F392" s="316" t="s">
        <v>803</v>
      </c>
      <c r="G392" s="316" t="s">
        <v>496</v>
      </c>
      <c r="H392" s="316">
        <f t="shared" si="13"/>
        <v>16</v>
      </c>
      <c r="I392" s="316" t="s">
        <v>803</v>
      </c>
      <c r="J392" s="316">
        <v>16</v>
      </c>
      <c r="K392" s="316" t="s">
        <v>803</v>
      </c>
      <c r="L392" s="316"/>
    </row>
    <row r="393" spans="1:12" x14ac:dyDescent="0.25">
      <c r="A393" s="316">
        <v>387</v>
      </c>
      <c r="B393" s="316" t="s">
        <v>1210</v>
      </c>
      <c r="C393" s="316" t="s">
        <v>2071</v>
      </c>
      <c r="D393" s="316" t="s">
        <v>1771</v>
      </c>
      <c r="E393" s="316">
        <f t="shared" si="12"/>
        <v>1</v>
      </c>
      <c r="F393" s="316" t="s">
        <v>803</v>
      </c>
      <c r="G393" s="316" t="s">
        <v>496</v>
      </c>
      <c r="H393" s="316">
        <f t="shared" si="13"/>
        <v>1</v>
      </c>
      <c r="I393" s="316" t="s">
        <v>803</v>
      </c>
      <c r="J393" s="316">
        <v>1</v>
      </c>
      <c r="K393" s="316" t="s">
        <v>803</v>
      </c>
      <c r="L393" s="316"/>
    </row>
    <row r="394" spans="1:12" x14ac:dyDescent="0.25">
      <c r="A394" s="316">
        <v>388</v>
      </c>
      <c r="B394" s="316" t="s">
        <v>1210</v>
      </c>
      <c r="C394" s="316" t="s">
        <v>2071</v>
      </c>
      <c r="D394" s="316" t="s">
        <v>1257</v>
      </c>
      <c r="E394" s="316">
        <f t="shared" si="12"/>
        <v>12</v>
      </c>
      <c r="F394" s="316" t="s">
        <v>803</v>
      </c>
      <c r="G394" s="316" t="s">
        <v>496</v>
      </c>
      <c r="H394" s="316">
        <f t="shared" si="13"/>
        <v>12</v>
      </c>
      <c r="I394" s="316" t="s">
        <v>803</v>
      </c>
      <c r="J394" s="316">
        <v>12</v>
      </c>
      <c r="K394" s="316" t="s">
        <v>803</v>
      </c>
      <c r="L394" s="316"/>
    </row>
    <row r="395" spans="1:12" x14ac:dyDescent="0.25">
      <c r="A395" s="316">
        <v>389</v>
      </c>
      <c r="B395" s="316" t="s">
        <v>1210</v>
      </c>
      <c r="C395" s="316" t="s">
        <v>2071</v>
      </c>
      <c r="D395" s="316" t="s">
        <v>2087</v>
      </c>
      <c r="E395" s="316">
        <f t="shared" si="12"/>
        <v>9</v>
      </c>
      <c r="F395" s="316" t="s">
        <v>803</v>
      </c>
      <c r="G395" s="316" t="s">
        <v>496</v>
      </c>
      <c r="H395" s="316">
        <f t="shared" si="13"/>
        <v>9</v>
      </c>
      <c r="I395" s="316" t="s">
        <v>803</v>
      </c>
      <c r="J395" s="316">
        <v>9</v>
      </c>
      <c r="K395" s="316" t="s">
        <v>803</v>
      </c>
      <c r="L395" s="316"/>
    </row>
    <row r="396" spans="1:12" x14ac:dyDescent="0.25">
      <c r="A396" s="316">
        <v>390</v>
      </c>
      <c r="B396" s="316" t="s">
        <v>1210</v>
      </c>
      <c r="C396" s="316" t="s">
        <v>2071</v>
      </c>
      <c r="D396" s="316" t="s">
        <v>2088</v>
      </c>
      <c r="E396" s="316">
        <f t="shared" si="12"/>
        <v>12</v>
      </c>
      <c r="F396" s="316" t="s">
        <v>803</v>
      </c>
      <c r="G396" s="316" t="s">
        <v>496</v>
      </c>
      <c r="H396" s="316">
        <f t="shared" si="13"/>
        <v>12</v>
      </c>
      <c r="I396" s="316" t="s">
        <v>803</v>
      </c>
      <c r="J396" s="316">
        <v>12</v>
      </c>
      <c r="K396" s="316" t="s">
        <v>803</v>
      </c>
      <c r="L396" s="316"/>
    </row>
    <row r="397" spans="1:12" x14ac:dyDescent="0.25">
      <c r="A397" s="316">
        <v>391</v>
      </c>
      <c r="B397" s="316" t="s">
        <v>1210</v>
      </c>
      <c r="C397" s="316" t="s">
        <v>2071</v>
      </c>
      <c r="D397" s="316" t="s">
        <v>1064</v>
      </c>
      <c r="E397" s="316">
        <f t="shared" si="12"/>
        <v>10</v>
      </c>
      <c r="F397" s="316" t="s">
        <v>803</v>
      </c>
      <c r="G397" s="316" t="s">
        <v>496</v>
      </c>
      <c r="H397" s="316">
        <f t="shared" si="13"/>
        <v>10</v>
      </c>
      <c r="I397" s="316" t="s">
        <v>803</v>
      </c>
      <c r="J397" s="316">
        <v>10</v>
      </c>
      <c r="K397" s="316" t="s">
        <v>803</v>
      </c>
      <c r="L397" s="316"/>
    </row>
    <row r="398" spans="1:12" x14ac:dyDescent="0.25">
      <c r="A398" s="316">
        <v>392</v>
      </c>
      <c r="B398" s="316" t="s">
        <v>1210</v>
      </c>
      <c r="C398" s="316" t="s">
        <v>2071</v>
      </c>
      <c r="D398" s="316" t="s">
        <v>1265</v>
      </c>
      <c r="E398" s="316">
        <f t="shared" si="12"/>
        <v>8</v>
      </c>
      <c r="F398" s="316" t="s">
        <v>803</v>
      </c>
      <c r="G398" s="316" t="s">
        <v>496</v>
      </c>
      <c r="H398" s="316">
        <f t="shared" si="13"/>
        <v>8</v>
      </c>
      <c r="I398" s="316" t="s">
        <v>803</v>
      </c>
      <c r="J398" s="316">
        <v>8</v>
      </c>
      <c r="K398" s="316" t="s">
        <v>803</v>
      </c>
      <c r="L398" s="316"/>
    </row>
    <row r="399" spans="1:12" x14ac:dyDescent="0.25">
      <c r="A399" s="316">
        <v>393</v>
      </c>
      <c r="B399" s="316" t="s">
        <v>1210</v>
      </c>
      <c r="C399" s="316" t="s">
        <v>2071</v>
      </c>
      <c r="D399" s="316" t="s">
        <v>1772</v>
      </c>
      <c r="E399" s="316">
        <f t="shared" si="12"/>
        <v>5</v>
      </c>
      <c r="F399" s="316" t="s">
        <v>803</v>
      </c>
      <c r="G399" s="316" t="s">
        <v>496</v>
      </c>
      <c r="H399" s="316">
        <f t="shared" si="13"/>
        <v>5</v>
      </c>
      <c r="I399" s="316" t="s">
        <v>803</v>
      </c>
      <c r="J399" s="316">
        <v>5</v>
      </c>
      <c r="K399" s="316" t="s">
        <v>803</v>
      </c>
      <c r="L399" s="316"/>
    </row>
    <row r="400" spans="1:12" x14ac:dyDescent="0.25">
      <c r="A400" s="316">
        <v>394</v>
      </c>
      <c r="B400" s="316" t="s">
        <v>1210</v>
      </c>
      <c r="C400" s="316" t="s">
        <v>2071</v>
      </c>
      <c r="D400" s="316" t="s">
        <v>1773</v>
      </c>
      <c r="E400" s="316">
        <f t="shared" si="12"/>
        <v>12</v>
      </c>
      <c r="F400" s="316" t="s">
        <v>803</v>
      </c>
      <c r="G400" s="316" t="s">
        <v>496</v>
      </c>
      <c r="H400" s="316">
        <f t="shared" si="13"/>
        <v>12</v>
      </c>
      <c r="I400" s="316" t="s">
        <v>803</v>
      </c>
      <c r="J400" s="316">
        <v>12</v>
      </c>
      <c r="K400" s="316" t="s">
        <v>803</v>
      </c>
      <c r="L400" s="316"/>
    </row>
    <row r="401" spans="1:12" x14ac:dyDescent="0.25">
      <c r="A401" s="316">
        <v>395</v>
      </c>
      <c r="B401" s="316" t="s">
        <v>1210</v>
      </c>
      <c r="C401" s="316" t="s">
        <v>2071</v>
      </c>
      <c r="D401" s="316" t="s">
        <v>1774</v>
      </c>
      <c r="E401" s="316">
        <f t="shared" si="12"/>
        <v>3</v>
      </c>
      <c r="F401" s="316" t="s">
        <v>803</v>
      </c>
      <c r="G401" s="316" t="s">
        <v>496</v>
      </c>
      <c r="H401" s="316">
        <f t="shared" si="13"/>
        <v>3</v>
      </c>
      <c r="I401" s="316" t="s">
        <v>803</v>
      </c>
      <c r="J401" s="316">
        <v>3</v>
      </c>
      <c r="K401" s="316" t="s">
        <v>803</v>
      </c>
      <c r="L401" s="316"/>
    </row>
    <row r="402" spans="1:12" x14ac:dyDescent="0.25">
      <c r="A402" s="316">
        <v>396</v>
      </c>
      <c r="B402" s="316" t="s">
        <v>1210</v>
      </c>
      <c r="C402" s="316" t="s">
        <v>2071</v>
      </c>
      <c r="D402" s="316" t="s">
        <v>1230</v>
      </c>
      <c r="E402" s="316">
        <f t="shared" si="12"/>
        <v>8</v>
      </c>
      <c r="F402" s="316" t="s">
        <v>803</v>
      </c>
      <c r="G402" s="316" t="s">
        <v>496</v>
      </c>
      <c r="H402" s="316">
        <f t="shared" si="13"/>
        <v>8</v>
      </c>
      <c r="I402" s="316" t="s">
        <v>803</v>
      </c>
      <c r="J402" s="316">
        <v>8</v>
      </c>
      <c r="K402" s="316" t="s">
        <v>803</v>
      </c>
      <c r="L402" s="316"/>
    </row>
    <row r="403" spans="1:12" x14ac:dyDescent="0.25">
      <c r="A403" s="316">
        <v>397</v>
      </c>
      <c r="B403" s="316" t="s">
        <v>1210</v>
      </c>
      <c r="C403" s="316" t="s">
        <v>2071</v>
      </c>
      <c r="D403" s="316" t="s">
        <v>2091</v>
      </c>
      <c r="E403" s="316">
        <f t="shared" si="12"/>
        <v>13</v>
      </c>
      <c r="F403" s="316" t="s">
        <v>803</v>
      </c>
      <c r="G403" s="316" t="s">
        <v>496</v>
      </c>
      <c r="H403" s="316">
        <f t="shared" si="13"/>
        <v>13</v>
      </c>
      <c r="I403" s="316" t="s">
        <v>803</v>
      </c>
      <c r="J403" s="316">
        <v>13</v>
      </c>
      <c r="K403" s="316" t="s">
        <v>803</v>
      </c>
      <c r="L403" s="316"/>
    </row>
    <row r="404" spans="1:12" x14ac:dyDescent="0.25">
      <c r="A404" s="316">
        <v>398</v>
      </c>
      <c r="B404" s="316" t="s">
        <v>1210</v>
      </c>
      <c r="C404" s="316" t="s">
        <v>2071</v>
      </c>
      <c r="D404" s="316" t="s">
        <v>1775</v>
      </c>
      <c r="E404" s="316">
        <f t="shared" si="12"/>
        <v>5</v>
      </c>
      <c r="F404" s="316" t="s">
        <v>803</v>
      </c>
      <c r="G404" s="316" t="s">
        <v>496</v>
      </c>
      <c r="H404" s="316">
        <f t="shared" si="13"/>
        <v>5</v>
      </c>
      <c r="I404" s="316" t="s">
        <v>803</v>
      </c>
      <c r="J404" s="316">
        <v>5</v>
      </c>
      <c r="K404" s="316" t="s">
        <v>803</v>
      </c>
      <c r="L404" s="316"/>
    </row>
    <row r="405" spans="1:12" x14ac:dyDescent="0.25">
      <c r="A405" s="316">
        <v>399</v>
      </c>
      <c r="B405" s="316" t="s">
        <v>1210</v>
      </c>
      <c r="C405" s="316" t="s">
        <v>2071</v>
      </c>
      <c r="D405" s="316" t="s">
        <v>1776</v>
      </c>
      <c r="E405" s="316">
        <f t="shared" si="12"/>
        <v>4</v>
      </c>
      <c r="F405" s="316" t="s">
        <v>803</v>
      </c>
      <c r="G405" s="316" t="s">
        <v>496</v>
      </c>
      <c r="H405" s="316">
        <f t="shared" si="13"/>
        <v>4</v>
      </c>
      <c r="I405" s="316" t="s">
        <v>803</v>
      </c>
      <c r="J405" s="316">
        <v>4</v>
      </c>
      <c r="K405" s="316" t="s">
        <v>803</v>
      </c>
      <c r="L405" s="316"/>
    </row>
    <row r="406" spans="1:12" x14ac:dyDescent="0.25">
      <c r="A406" s="316">
        <v>400</v>
      </c>
      <c r="B406" s="316" t="s">
        <v>1210</v>
      </c>
      <c r="C406" s="316" t="s">
        <v>2071</v>
      </c>
      <c r="D406" s="316" t="s">
        <v>1261</v>
      </c>
      <c r="E406" s="316">
        <f t="shared" si="12"/>
        <v>6</v>
      </c>
      <c r="F406" s="316" t="s">
        <v>803</v>
      </c>
      <c r="G406" s="316" t="s">
        <v>496</v>
      </c>
      <c r="H406" s="316">
        <f t="shared" si="13"/>
        <v>6</v>
      </c>
      <c r="I406" s="316" t="s">
        <v>803</v>
      </c>
      <c r="J406" s="316">
        <v>6</v>
      </c>
      <c r="K406" s="316" t="s">
        <v>803</v>
      </c>
      <c r="L406" s="316"/>
    </row>
    <row r="407" spans="1:12" x14ac:dyDescent="0.25">
      <c r="A407" s="316">
        <v>401</v>
      </c>
      <c r="B407" s="316" t="s">
        <v>1210</v>
      </c>
      <c r="C407" s="316" t="s">
        <v>2071</v>
      </c>
      <c r="D407" s="316" t="s">
        <v>1239</v>
      </c>
      <c r="E407" s="316">
        <f t="shared" si="12"/>
        <v>16</v>
      </c>
      <c r="F407" s="316" t="s">
        <v>803</v>
      </c>
      <c r="G407" s="316" t="s">
        <v>496</v>
      </c>
      <c r="H407" s="316">
        <f t="shared" si="13"/>
        <v>16</v>
      </c>
      <c r="I407" s="316" t="s">
        <v>803</v>
      </c>
      <c r="J407" s="316">
        <v>16</v>
      </c>
      <c r="K407" s="316" t="s">
        <v>803</v>
      </c>
      <c r="L407" s="316"/>
    </row>
    <row r="408" spans="1:12" x14ac:dyDescent="0.25">
      <c r="A408" s="316">
        <v>402</v>
      </c>
      <c r="B408" s="316" t="s">
        <v>1210</v>
      </c>
      <c r="C408" s="316" t="s">
        <v>2071</v>
      </c>
      <c r="D408" s="316" t="s">
        <v>1777</v>
      </c>
      <c r="E408" s="316">
        <f t="shared" si="12"/>
        <v>15</v>
      </c>
      <c r="F408" s="316" t="s">
        <v>803</v>
      </c>
      <c r="G408" s="316" t="s">
        <v>496</v>
      </c>
      <c r="H408" s="316">
        <f t="shared" si="13"/>
        <v>15</v>
      </c>
      <c r="I408" s="316" t="s">
        <v>803</v>
      </c>
      <c r="J408" s="316">
        <v>15</v>
      </c>
      <c r="K408" s="316" t="s">
        <v>803</v>
      </c>
      <c r="L408" s="316"/>
    </row>
    <row r="409" spans="1:12" x14ac:dyDescent="0.25">
      <c r="A409" s="316">
        <v>403</v>
      </c>
      <c r="B409" s="316" t="s">
        <v>1210</v>
      </c>
      <c r="C409" s="316" t="s">
        <v>2071</v>
      </c>
      <c r="D409" s="316" t="s">
        <v>2083</v>
      </c>
      <c r="E409" s="316">
        <f t="shared" si="12"/>
        <v>8</v>
      </c>
      <c r="F409" s="316" t="s">
        <v>803</v>
      </c>
      <c r="G409" s="316" t="s">
        <v>496</v>
      </c>
      <c r="H409" s="316">
        <f t="shared" si="13"/>
        <v>8</v>
      </c>
      <c r="I409" s="316" t="s">
        <v>803</v>
      </c>
      <c r="J409" s="316">
        <v>8</v>
      </c>
      <c r="K409" s="316" t="s">
        <v>803</v>
      </c>
      <c r="L409" s="316"/>
    </row>
    <row r="410" spans="1:12" x14ac:dyDescent="0.25">
      <c r="A410" s="316">
        <v>404</v>
      </c>
      <c r="B410" s="316" t="s">
        <v>1210</v>
      </c>
      <c r="C410" s="316" t="s">
        <v>2071</v>
      </c>
      <c r="D410" s="316" t="s">
        <v>1424</v>
      </c>
      <c r="E410" s="316">
        <f t="shared" si="12"/>
        <v>14</v>
      </c>
      <c r="F410" s="316" t="s">
        <v>803</v>
      </c>
      <c r="G410" s="316" t="s">
        <v>496</v>
      </c>
      <c r="H410" s="316">
        <f t="shared" si="13"/>
        <v>14</v>
      </c>
      <c r="I410" s="316" t="s">
        <v>803</v>
      </c>
      <c r="J410" s="316">
        <v>14</v>
      </c>
      <c r="K410" s="316" t="s">
        <v>803</v>
      </c>
      <c r="L410" s="316"/>
    </row>
    <row r="411" spans="1:12" x14ac:dyDescent="0.25">
      <c r="A411" s="316">
        <v>405</v>
      </c>
      <c r="B411" s="316" t="s">
        <v>1210</v>
      </c>
      <c r="C411" s="316" t="s">
        <v>2071</v>
      </c>
      <c r="D411" s="316" t="s">
        <v>1993</v>
      </c>
      <c r="E411" s="316">
        <f t="shared" si="12"/>
        <v>6</v>
      </c>
      <c r="F411" s="316" t="s">
        <v>803</v>
      </c>
      <c r="G411" s="316" t="s">
        <v>496</v>
      </c>
      <c r="H411" s="316">
        <f t="shared" si="13"/>
        <v>6</v>
      </c>
      <c r="I411" s="316" t="s">
        <v>803</v>
      </c>
      <c r="J411" s="316">
        <v>6</v>
      </c>
      <c r="K411" s="316" t="s">
        <v>803</v>
      </c>
      <c r="L411" s="316"/>
    </row>
    <row r="412" spans="1:12" x14ac:dyDescent="0.25">
      <c r="A412" s="316">
        <v>406</v>
      </c>
      <c r="B412" s="316" t="s">
        <v>1210</v>
      </c>
      <c r="C412" s="316" t="s">
        <v>2071</v>
      </c>
      <c r="D412" s="316" t="s">
        <v>1243</v>
      </c>
      <c r="E412" s="316">
        <f t="shared" si="12"/>
        <v>6</v>
      </c>
      <c r="F412" s="316" t="s">
        <v>803</v>
      </c>
      <c r="G412" s="316" t="s">
        <v>496</v>
      </c>
      <c r="H412" s="316">
        <f t="shared" si="13"/>
        <v>6</v>
      </c>
      <c r="I412" s="316" t="s">
        <v>803</v>
      </c>
      <c r="J412" s="316">
        <v>6</v>
      </c>
      <c r="K412" s="316" t="s">
        <v>803</v>
      </c>
      <c r="L412" s="316"/>
    </row>
    <row r="413" spans="1:12" x14ac:dyDescent="0.25">
      <c r="A413" s="316">
        <v>407</v>
      </c>
      <c r="B413" s="316" t="s">
        <v>1210</v>
      </c>
      <c r="C413" s="316" t="s">
        <v>2071</v>
      </c>
      <c r="D413" s="316" t="s">
        <v>1778</v>
      </c>
      <c r="E413" s="316">
        <f t="shared" si="12"/>
        <v>23</v>
      </c>
      <c r="F413" s="316" t="s">
        <v>803</v>
      </c>
      <c r="G413" s="316" t="s">
        <v>496</v>
      </c>
      <c r="H413" s="316">
        <f t="shared" si="13"/>
        <v>23</v>
      </c>
      <c r="I413" s="316" t="s">
        <v>803</v>
      </c>
      <c r="J413" s="316">
        <v>23</v>
      </c>
      <c r="K413" s="316" t="s">
        <v>803</v>
      </c>
      <c r="L413" s="316"/>
    </row>
    <row r="414" spans="1:12" x14ac:dyDescent="0.25">
      <c r="A414" s="316">
        <v>408</v>
      </c>
      <c r="B414" s="316" t="s">
        <v>1210</v>
      </c>
      <c r="C414" s="316" t="s">
        <v>2071</v>
      </c>
      <c r="D414" s="316" t="s">
        <v>1779</v>
      </c>
      <c r="E414" s="316">
        <f t="shared" si="12"/>
        <v>10</v>
      </c>
      <c r="F414" s="316" t="s">
        <v>803</v>
      </c>
      <c r="G414" s="316" t="s">
        <v>496</v>
      </c>
      <c r="H414" s="316">
        <f t="shared" si="13"/>
        <v>10</v>
      </c>
      <c r="I414" s="316" t="s">
        <v>803</v>
      </c>
      <c r="J414" s="316">
        <v>10</v>
      </c>
      <c r="K414" s="316" t="s">
        <v>803</v>
      </c>
      <c r="L414" s="316"/>
    </row>
    <row r="415" spans="1:12" x14ac:dyDescent="0.25">
      <c r="A415" s="316">
        <v>409</v>
      </c>
      <c r="B415" s="316" t="s">
        <v>1210</v>
      </c>
      <c r="C415" s="316" t="s">
        <v>2071</v>
      </c>
      <c r="D415" s="316" t="s">
        <v>1254</v>
      </c>
      <c r="E415" s="316">
        <f t="shared" si="12"/>
        <v>13</v>
      </c>
      <c r="F415" s="316" t="s">
        <v>803</v>
      </c>
      <c r="G415" s="316" t="s">
        <v>496</v>
      </c>
      <c r="H415" s="316">
        <f t="shared" si="13"/>
        <v>13</v>
      </c>
      <c r="I415" s="316" t="s">
        <v>803</v>
      </c>
      <c r="J415" s="316">
        <v>13</v>
      </c>
      <c r="K415" s="316" t="s">
        <v>803</v>
      </c>
      <c r="L415" s="316"/>
    </row>
    <row r="416" spans="1:12" x14ac:dyDescent="0.25">
      <c r="A416" s="316">
        <v>410</v>
      </c>
      <c r="B416" s="316" t="s">
        <v>1210</v>
      </c>
      <c r="C416" s="316" t="s">
        <v>2071</v>
      </c>
      <c r="D416" s="316" t="s">
        <v>2084</v>
      </c>
      <c r="E416" s="316">
        <f t="shared" si="12"/>
        <v>1</v>
      </c>
      <c r="F416" s="316" t="s">
        <v>803</v>
      </c>
      <c r="G416" s="316" t="s">
        <v>496</v>
      </c>
      <c r="H416" s="316">
        <f t="shared" si="13"/>
        <v>1</v>
      </c>
      <c r="I416" s="316" t="s">
        <v>803</v>
      </c>
      <c r="J416" s="316">
        <v>1</v>
      </c>
      <c r="K416" s="316" t="s">
        <v>803</v>
      </c>
      <c r="L416" s="316"/>
    </row>
    <row r="417" spans="1:12" x14ac:dyDescent="0.25">
      <c r="A417" s="316">
        <v>411</v>
      </c>
      <c r="B417" s="316" t="s">
        <v>1210</v>
      </c>
      <c r="C417" s="316" t="s">
        <v>2071</v>
      </c>
      <c r="D417" s="316" t="s">
        <v>1217</v>
      </c>
      <c r="E417" s="316">
        <f t="shared" si="12"/>
        <v>46</v>
      </c>
      <c r="F417" s="316" t="s">
        <v>803</v>
      </c>
      <c r="G417" s="316" t="s">
        <v>496</v>
      </c>
      <c r="H417" s="316">
        <f t="shared" si="13"/>
        <v>46</v>
      </c>
      <c r="I417" s="316" t="s">
        <v>803</v>
      </c>
      <c r="J417" s="316">
        <v>46</v>
      </c>
      <c r="K417" s="316" t="s">
        <v>803</v>
      </c>
      <c r="L417" s="316"/>
    </row>
    <row r="418" spans="1:12" x14ac:dyDescent="0.25">
      <c r="A418" s="316">
        <v>412</v>
      </c>
      <c r="B418" s="316" t="s">
        <v>1210</v>
      </c>
      <c r="C418" s="316" t="s">
        <v>2071</v>
      </c>
      <c r="D418" s="316" t="s">
        <v>1780</v>
      </c>
      <c r="E418" s="316">
        <f t="shared" si="12"/>
        <v>9</v>
      </c>
      <c r="F418" s="316" t="s">
        <v>803</v>
      </c>
      <c r="G418" s="316" t="s">
        <v>496</v>
      </c>
      <c r="H418" s="316">
        <f t="shared" si="13"/>
        <v>9</v>
      </c>
      <c r="I418" s="316" t="s">
        <v>803</v>
      </c>
      <c r="J418" s="316">
        <v>9</v>
      </c>
      <c r="K418" s="316" t="s">
        <v>803</v>
      </c>
      <c r="L418" s="316"/>
    </row>
    <row r="419" spans="1:12" x14ac:dyDescent="0.25">
      <c r="A419" s="316">
        <v>413</v>
      </c>
      <c r="B419" s="316" t="s">
        <v>1210</v>
      </c>
      <c r="C419" s="316" t="s">
        <v>2071</v>
      </c>
      <c r="D419" s="316" t="s">
        <v>1780</v>
      </c>
      <c r="E419" s="316">
        <f t="shared" si="12"/>
        <v>2</v>
      </c>
      <c r="F419" s="316" t="s">
        <v>803</v>
      </c>
      <c r="G419" s="316" t="s">
        <v>496</v>
      </c>
      <c r="H419" s="316">
        <f t="shared" si="13"/>
        <v>2</v>
      </c>
      <c r="I419" s="316" t="s">
        <v>803</v>
      </c>
      <c r="J419" s="316">
        <v>2</v>
      </c>
      <c r="K419" s="316" t="s">
        <v>803</v>
      </c>
      <c r="L419" s="316"/>
    </row>
    <row r="420" spans="1:12" x14ac:dyDescent="0.25">
      <c r="A420" s="316">
        <v>414</v>
      </c>
      <c r="B420" s="316" t="s">
        <v>1210</v>
      </c>
      <c r="C420" s="316" t="s">
        <v>2071</v>
      </c>
      <c r="D420" s="316" t="s">
        <v>1781</v>
      </c>
      <c r="E420" s="316">
        <f t="shared" si="12"/>
        <v>7</v>
      </c>
      <c r="F420" s="316" t="s">
        <v>803</v>
      </c>
      <c r="G420" s="316" t="s">
        <v>496</v>
      </c>
      <c r="H420" s="316">
        <f t="shared" si="13"/>
        <v>7</v>
      </c>
      <c r="I420" s="316" t="s">
        <v>803</v>
      </c>
      <c r="J420" s="316">
        <v>7</v>
      </c>
      <c r="K420" s="316" t="s">
        <v>803</v>
      </c>
      <c r="L420" s="316"/>
    </row>
    <row r="421" spans="1:12" x14ac:dyDescent="0.25">
      <c r="A421" s="316">
        <v>415</v>
      </c>
      <c r="B421" s="316" t="s">
        <v>1210</v>
      </c>
      <c r="C421" s="316" t="s">
        <v>2071</v>
      </c>
      <c r="D421" s="316" t="s">
        <v>1244</v>
      </c>
      <c r="E421" s="316">
        <f t="shared" si="12"/>
        <v>12</v>
      </c>
      <c r="F421" s="316" t="s">
        <v>803</v>
      </c>
      <c r="G421" s="316" t="s">
        <v>496</v>
      </c>
      <c r="H421" s="316">
        <f t="shared" si="13"/>
        <v>12</v>
      </c>
      <c r="I421" s="316" t="s">
        <v>803</v>
      </c>
      <c r="J421" s="316">
        <v>12</v>
      </c>
      <c r="K421" s="316" t="s">
        <v>803</v>
      </c>
      <c r="L421" s="316"/>
    </row>
    <row r="422" spans="1:12" x14ac:dyDescent="0.25">
      <c r="A422" s="316">
        <v>416</v>
      </c>
      <c r="B422" s="316" t="s">
        <v>1210</v>
      </c>
      <c r="C422" s="316" t="s">
        <v>2071</v>
      </c>
      <c r="D422" s="316" t="s">
        <v>1247</v>
      </c>
      <c r="E422" s="316">
        <f t="shared" si="12"/>
        <v>5</v>
      </c>
      <c r="F422" s="316" t="s">
        <v>803</v>
      </c>
      <c r="G422" s="316" t="s">
        <v>496</v>
      </c>
      <c r="H422" s="316">
        <f t="shared" si="13"/>
        <v>5</v>
      </c>
      <c r="I422" s="316" t="s">
        <v>803</v>
      </c>
      <c r="J422" s="316">
        <v>5</v>
      </c>
      <c r="K422" s="316" t="s">
        <v>803</v>
      </c>
      <c r="L422" s="316"/>
    </row>
    <row r="423" spans="1:12" x14ac:dyDescent="0.25">
      <c r="A423" s="316">
        <v>417</v>
      </c>
      <c r="B423" s="316" t="s">
        <v>1210</v>
      </c>
      <c r="C423" s="316" t="s">
        <v>2071</v>
      </c>
      <c r="D423" s="316" t="s">
        <v>1782</v>
      </c>
      <c r="E423" s="316">
        <f t="shared" si="12"/>
        <v>34</v>
      </c>
      <c r="F423" s="316" t="s">
        <v>803</v>
      </c>
      <c r="G423" s="316" t="s">
        <v>496</v>
      </c>
      <c r="H423" s="316">
        <f t="shared" si="13"/>
        <v>34</v>
      </c>
      <c r="I423" s="316" t="s">
        <v>803</v>
      </c>
      <c r="J423" s="316">
        <v>34</v>
      </c>
      <c r="K423" s="316" t="s">
        <v>803</v>
      </c>
      <c r="L423" s="316"/>
    </row>
    <row r="424" spans="1:12" x14ac:dyDescent="0.25">
      <c r="A424" s="316">
        <v>418</v>
      </c>
      <c r="B424" s="316" t="s">
        <v>1210</v>
      </c>
      <c r="C424" s="316" t="s">
        <v>2071</v>
      </c>
      <c r="D424" s="316" t="s">
        <v>2086</v>
      </c>
      <c r="E424" s="316">
        <f t="shared" si="12"/>
        <v>10</v>
      </c>
      <c r="F424" s="316" t="s">
        <v>803</v>
      </c>
      <c r="G424" s="316" t="s">
        <v>496</v>
      </c>
      <c r="H424" s="316">
        <f t="shared" si="13"/>
        <v>10</v>
      </c>
      <c r="I424" s="316" t="s">
        <v>803</v>
      </c>
      <c r="J424" s="316">
        <v>10</v>
      </c>
      <c r="K424" s="316" t="s">
        <v>803</v>
      </c>
      <c r="L424" s="316"/>
    </row>
    <row r="425" spans="1:12" x14ac:dyDescent="0.25">
      <c r="A425" s="316">
        <v>419</v>
      </c>
      <c r="B425" s="316" t="s">
        <v>1210</v>
      </c>
      <c r="C425" s="316" t="s">
        <v>2071</v>
      </c>
      <c r="D425" s="316" t="s">
        <v>1783</v>
      </c>
      <c r="E425" s="316">
        <f t="shared" si="12"/>
        <v>11</v>
      </c>
      <c r="F425" s="316" t="s">
        <v>803</v>
      </c>
      <c r="G425" s="316" t="s">
        <v>496</v>
      </c>
      <c r="H425" s="316">
        <f t="shared" si="13"/>
        <v>11</v>
      </c>
      <c r="I425" s="316" t="s">
        <v>803</v>
      </c>
      <c r="J425" s="316">
        <v>11</v>
      </c>
      <c r="K425" s="316" t="s">
        <v>803</v>
      </c>
      <c r="L425" s="316"/>
    </row>
    <row r="426" spans="1:12" x14ac:dyDescent="0.25">
      <c r="A426" s="316">
        <v>420</v>
      </c>
      <c r="B426" s="316" t="s">
        <v>1210</v>
      </c>
      <c r="C426" s="316" t="s">
        <v>2071</v>
      </c>
      <c r="D426" s="316" t="s">
        <v>1784</v>
      </c>
      <c r="E426" s="316">
        <f t="shared" si="12"/>
        <v>20</v>
      </c>
      <c r="F426" s="316" t="s">
        <v>803</v>
      </c>
      <c r="G426" s="316" t="s">
        <v>496</v>
      </c>
      <c r="H426" s="316">
        <f t="shared" si="13"/>
        <v>20</v>
      </c>
      <c r="I426" s="316" t="s">
        <v>803</v>
      </c>
      <c r="J426" s="316">
        <v>20</v>
      </c>
      <c r="K426" s="316" t="s">
        <v>803</v>
      </c>
      <c r="L426" s="316"/>
    </row>
    <row r="427" spans="1:12" x14ac:dyDescent="0.25">
      <c r="A427" s="316">
        <v>421</v>
      </c>
      <c r="B427" s="316" t="s">
        <v>1210</v>
      </c>
      <c r="C427" s="316" t="s">
        <v>2071</v>
      </c>
      <c r="D427" s="316" t="s">
        <v>1785</v>
      </c>
      <c r="E427" s="316">
        <f t="shared" si="12"/>
        <v>10</v>
      </c>
      <c r="F427" s="316" t="s">
        <v>803</v>
      </c>
      <c r="G427" s="316" t="s">
        <v>496</v>
      </c>
      <c r="H427" s="316">
        <f t="shared" si="13"/>
        <v>10</v>
      </c>
      <c r="I427" s="316" t="s">
        <v>803</v>
      </c>
      <c r="J427" s="316">
        <v>10</v>
      </c>
      <c r="K427" s="316" t="s">
        <v>803</v>
      </c>
      <c r="L427" s="316"/>
    </row>
    <row r="428" spans="1:12" x14ac:dyDescent="0.25">
      <c r="A428" s="316">
        <v>422</v>
      </c>
      <c r="B428" s="316" t="s">
        <v>1210</v>
      </c>
      <c r="C428" s="316" t="s">
        <v>2071</v>
      </c>
      <c r="D428" s="316" t="s">
        <v>2081</v>
      </c>
      <c r="E428" s="316">
        <f t="shared" si="12"/>
        <v>7</v>
      </c>
      <c r="F428" s="316" t="s">
        <v>803</v>
      </c>
      <c r="G428" s="316" t="s">
        <v>496</v>
      </c>
      <c r="H428" s="316">
        <f t="shared" si="13"/>
        <v>7</v>
      </c>
      <c r="I428" s="316" t="s">
        <v>803</v>
      </c>
      <c r="J428" s="316">
        <v>7</v>
      </c>
      <c r="K428" s="316" t="s">
        <v>803</v>
      </c>
      <c r="L428" s="316"/>
    </row>
    <row r="429" spans="1:12" x14ac:dyDescent="0.25">
      <c r="A429" s="316">
        <v>423</v>
      </c>
      <c r="B429" s="316" t="s">
        <v>1210</v>
      </c>
      <c r="C429" s="316" t="s">
        <v>2071</v>
      </c>
      <c r="D429" s="316" t="s">
        <v>1267</v>
      </c>
      <c r="E429" s="316">
        <f t="shared" si="12"/>
        <v>15</v>
      </c>
      <c r="F429" s="316" t="s">
        <v>803</v>
      </c>
      <c r="G429" s="316" t="s">
        <v>496</v>
      </c>
      <c r="H429" s="316">
        <f t="shared" si="13"/>
        <v>15</v>
      </c>
      <c r="I429" s="316" t="s">
        <v>803</v>
      </c>
      <c r="J429" s="316">
        <v>15</v>
      </c>
      <c r="K429" s="316" t="s">
        <v>803</v>
      </c>
      <c r="L429" s="316"/>
    </row>
    <row r="430" spans="1:12" x14ac:dyDescent="0.25">
      <c r="A430" s="316">
        <v>424</v>
      </c>
      <c r="B430" s="316" t="s">
        <v>1210</v>
      </c>
      <c r="C430" s="316" t="s">
        <v>2071</v>
      </c>
      <c r="D430" s="316" t="s">
        <v>1786</v>
      </c>
      <c r="E430" s="316">
        <f t="shared" si="12"/>
        <v>2</v>
      </c>
      <c r="F430" s="316" t="s">
        <v>803</v>
      </c>
      <c r="G430" s="316" t="s">
        <v>496</v>
      </c>
      <c r="H430" s="316">
        <f t="shared" si="13"/>
        <v>2</v>
      </c>
      <c r="I430" s="316" t="s">
        <v>803</v>
      </c>
      <c r="J430" s="316">
        <v>2</v>
      </c>
      <c r="K430" s="316" t="s">
        <v>803</v>
      </c>
      <c r="L430" s="316"/>
    </row>
    <row r="431" spans="1:12" x14ac:dyDescent="0.25">
      <c r="A431" s="316">
        <v>425</v>
      </c>
      <c r="B431" s="316" t="s">
        <v>1210</v>
      </c>
      <c r="C431" s="316" t="s">
        <v>2071</v>
      </c>
      <c r="D431" s="316" t="s">
        <v>2073</v>
      </c>
      <c r="E431" s="316">
        <f t="shared" si="12"/>
        <v>10</v>
      </c>
      <c r="F431" s="316" t="s">
        <v>803</v>
      </c>
      <c r="G431" s="316" t="s">
        <v>496</v>
      </c>
      <c r="H431" s="316">
        <f t="shared" si="13"/>
        <v>10</v>
      </c>
      <c r="I431" s="316" t="s">
        <v>803</v>
      </c>
      <c r="J431" s="316">
        <v>10</v>
      </c>
      <c r="K431" s="316" t="s">
        <v>803</v>
      </c>
      <c r="L431" s="316"/>
    </row>
    <row r="432" spans="1:12" x14ac:dyDescent="0.25">
      <c r="A432" s="316">
        <v>426</v>
      </c>
      <c r="B432" s="316" t="s">
        <v>1210</v>
      </c>
      <c r="C432" s="316" t="s">
        <v>2093</v>
      </c>
      <c r="D432" s="316" t="s">
        <v>1299</v>
      </c>
      <c r="E432" s="316">
        <f t="shared" si="12"/>
        <v>19</v>
      </c>
      <c r="F432" s="316" t="s">
        <v>803</v>
      </c>
      <c r="G432" s="316" t="s">
        <v>496</v>
      </c>
      <c r="H432" s="316">
        <f t="shared" si="13"/>
        <v>19</v>
      </c>
      <c r="I432" s="316" t="s">
        <v>803</v>
      </c>
      <c r="J432" s="316">
        <v>19</v>
      </c>
      <c r="K432" s="316" t="s">
        <v>803</v>
      </c>
      <c r="L432" s="316"/>
    </row>
    <row r="433" spans="1:12" x14ac:dyDescent="0.25">
      <c r="A433" s="316">
        <v>427</v>
      </c>
      <c r="B433" s="316" t="s">
        <v>1210</v>
      </c>
      <c r="C433" s="316" t="s">
        <v>2093</v>
      </c>
      <c r="D433" s="316" t="s">
        <v>2094</v>
      </c>
      <c r="E433" s="316">
        <f t="shared" si="12"/>
        <v>15</v>
      </c>
      <c r="F433" s="316" t="s">
        <v>803</v>
      </c>
      <c r="G433" s="316" t="s">
        <v>496</v>
      </c>
      <c r="H433" s="316">
        <f t="shared" si="13"/>
        <v>15</v>
      </c>
      <c r="I433" s="316" t="s">
        <v>803</v>
      </c>
      <c r="J433" s="316">
        <v>15</v>
      </c>
      <c r="K433" s="316" t="s">
        <v>803</v>
      </c>
      <c r="L433" s="316"/>
    </row>
    <row r="434" spans="1:12" x14ac:dyDescent="0.25">
      <c r="A434" s="316">
        <v>428</v>
      </c>
      <c r="B434" s="316" t="s">
        <v>1210</v>
      </c>
      <c r="C434" s="316" t="s">
        <v>2093</v>
      </c>
      <c r="D434" s="316" t="s">
        <v>1787</v>
      </c>
      <c r="E434" s="316">
        <f t="shared" si="12"/>
        <v>6</v>
      </c>
      <c r="F434" s="316" t="s">
        <v>803</v>
      </c>
      <c r="G434" s="316" t="s">
        <v>496</v>
      </c>
      <c r="H434" s="316">
        <f t="shared" si="13"/>
        <v>6</v>
      </c>
      <c r="I434" s="316" t="s">
        <v>803</v>
      </c>
      <c r="J434" s="316">
        <v>6</v>
      </c>
      <c r="K434" s="316" t="s">
        <v>803</v>
      </c>
      <c r="L434" s="316"/>
    </row>
    <row r="435" spans="1:12" x14ac:dyDescent="0.25">
      <c r="A435" s="316">
        <v>429</v>
      </c>
      <c r="B435" s="316" t="s">
        <v>1210</v>
      </c>
      <c r="C435" s="316" t="s">
        <v>2093</v>
      </c>
      <c r="D435" s="316" t="s">
        <v>1295</v>
      </c>
      <c r="E435" s="316">
        <f t="shared" si="12"/>
        <v>12</v>
      </c>
      <c r="F435" s="316" t="s">
        <v>803</v>
      </c>
      <c r="G435" s="316" t="s">
        <v>496</v>
      </c>
      <c r="H435" s="316">
        <f t="shared" si="13"/>
        <v>12</v>
      </c>
      <c r="I435" s="316" t="s">
        <v>803</v>
      </c>
      <c r="J435" s="316">
        <v>12</v>
      </c>
      <c r="K435" s="316" t="s">
        <v>803</v>
      </c>
      <c r="L435" s="316"/>
    </row>
    <row r="436" spans="1:12" x14ac:dyDescent="0.25">
      <c r="A436" s="316">
        <v>430</v>
      </c>
      <c r="B436" s="316" t="s">
        <v>1210</v>
      </c>
      <c r="C436" s="316" t="s">
        <v>2093</v>
      </c>
      <c r="D436" s="316" t="s">
        <v>1788</v>
      </c>
      <c r="E436" s="316">
        <f t="shared" si="12"/>
        <v>3</v>
      </c>
      <c r="F436" s="316" t="s">
        <v>803</v>
      </c>
      <c r="G436" s="316" t="s">
        <v>496</v>
      </c>
      <c r="H436" s="316">
        <f t="shared" si="13"/>
        <v>3</v>
      </c>
      <c r="I436" s="316" t="s">
        <v>803</v>
      </c>
      <c r="J436" s="316">
        <v>3</v>
      </c>
      <c r="K436" s="316" t="s">
        <v>803</v>
      </c>
      <c r="L436" s="316"/>
    </row>
    <row r="437" spans="1:12" x14ac:dyDescent="0.25">
      <c r="A437" s="316">
        <v>431</v>
      </c>
      <c r="B437" s="316" t="s">
        <v>1210</v>
      </c>
      <c r="C437" s="316" t="s">
        <v>2093</v>
      </c>
      <c r="D437" s="316" t="s">
        <v>1300</v>
      </c>
      <c r="E437" s="316">
        <f t="shared" si="12"/>
        <v>3</v>
      </c>
      <c r="F437" s="316" t="s">
        <v>803</v>
      </c>
      <c r="G437" s="316" t="s">
        <v>496</v>
      </c>
      <c r="H437" s="316">
        <f t="shared" si="13"/>
        <v>3</v>
      </c>
      <c r="I437" s="316" t="s">
        <v>803</v>
      </c>
      <c r="J437" s="316">
        <v>3</v>
      </c>
      <c r="K437" s="316" t="s">
        <v>803</v>
      </c>
      <c r="L437" s="316"/>
    </row>
    <row r="438" spans="1:12" x14ac:dyDescent="0.25">
      <c r="A438" s="316">
        <v>432</v>
      </c>
      <c r="B438" s="316" t="s">
        <v>1210</v>
      </c>
      <c r="C438" s="316" t="s">
        <v>2093</v>
      </c>
      <c r="D438" s="316" t="s">
        <v>1789</v>
      </c>
      <c r="E438" s="316">
        <f t="shared" si="12"/>
        <v>30</v>
      </c>
      <c r="F438" s="316" t="s">
        <v>803</v>
      </c>
      <c r="G438" s="316" t="s">
        <v>496</v>
      </c>
      <c r="H438" s="316">
        <f t="shared" si="13"/>
        <v>30</v>
      </c>
      <c r="I438" s="316" t="s">
        <v>803</v>
      </c>
      <c r="J438" s="316">
        <v>30</v>
      </c>
      <c r="K438" s="316" t="s">
        <v>803</v>
      </c>
      <c r="L438" s="316"/>
    </row>
    <row r="439" spans="1:12" x14ac:dyDescent="0.25">
      <c r="A439" s="316">
        <v>433</v>
      </c>
      <c r="B439" s="316" t="s">
        <v>1210</v>
      </c>
      <c r="C439" s="316" t="s">
        <v>2093</v>
      </c>
      <c r="D439" s="316" t="s">
        <v>1790</v>
      </c>
      <c r="E439" s="316">
        <f t="shared" si="12"/>
        <v>32</v>
      </c>
      <c r="F439" s="316" t="s">
        <v>803</v>
      </c>
      <c r="G439" s="316" t="s">
        <v>496</v>
      </c>
      <c r="H439" s="316">
        <f t="shared" si="13"/>
        <v>32</v>
      </c>
      <c r="I439" s="316" t="s">
        <v>803</v>
      </c>
      <c r="J439" s="316">
        <v>32</v>
      </c>
      <c r="K439" s="316" t="s">
        <v>803</v>
      </c>
      <c r="L439" s="316"/>
    </row>
    <row r="440" spans="1:12" x14ac:dyDescent="0.25">
      <c r="A440" s="316">
        <v>434</v>
      </c>
      <c r="B440" s="316" t="s">
        <v>1210</v>
      </c>
      <c r="C440" s="316" t="s">
        <v>2093</v>
      </c>
      <c r="D440" s="316" t="s">
        <v>1278</v>
      </c>
      <c r="E440" s="316">
        <f t="shared" si="12"/>
        <v>1</v>
      </c>
      <c r="F440" s="316" t="s">
        <v>803</v>
      </c>
      <c r="G440" s="316" t="s">
        <v>496</v>
      </c>
      <c r="H440" s="316">
        <f t="shared" si="13"/>
        <v>1</v>
      </c>
      <c r="I440" s="316" t="s">
        <v>803</v>
      </c>
      <c r="J440" s="316">
        <v>1</v>
      </c>
      <c r="K440" s="316" t="s">
        <v>803</v>
      </c>
      <c r="L440" s="316"/>
    </row>
    <row r="441" spans="1:12" x14ac:dyDescent="0.25">
      <c r="A441" s="316">
        <v>435</v>
      </c>
      <c r="B441" s="316" t="s">
        <v>1210</v>
      </c>
      <c r="C441" s="316" t="s">
        <v>2093</v>
      </c>
      <c r="D441" s="316" t="s">
        <v>1283</v>
      </c>
      <c r="E441" s="316">
        <f t="shared" si="12"/>
        <v>4</v>
      </c>
      <c r="F441" s="316" t="s">
        <v>803</v>
      </c>
      <c r="G441" s="316" t="s">
        <v>496</v>
      </c>
      <c r="H441" s="316">
        <f t="shared" si="13"/>
        <v>4</v>
      </c>
      <c r="I441" s="316" t="s">
        <v>803</v>
      </c>
      <c r="J441" s="316">
        <v>4</v>
      </c>
      <c r="K441" s="316" t="s">
        <v>803</v>
      </c>
      <c r="L441" s="316"/>
    </row>
    <row r="442" spans="1:12" x14ac:dyDescent="0.25">
      <c r="A442" s="316">
        <v>436</v>
      </c>
      <c r="B442" s="316" t="s">
        <v>1210</v>
      </c>
      <c r="C442" s="316" t="s">
        <v>2093</v>
      </c>
      <c r="D442" s="316" t="s">
        <v>1791</v>
      </c>
      <c r="E442" s="316">
        <f t="shared" si="12"/>
        <v>17</v>
      </c>
      <c r="F442" s="316" t="s">
        <v>803</v>
      </c>
      <c r="G442" s="316" t="s">
        <v>496</v>
      </c>
      <c r="H442" s="316">
        <f t="shared" si="13"/>
        <v>17</v>
      </c>
      <c r="I442" s="316" t="s">
        <v>803</v>
      </c>
      <c r="J442" s="316">
        <v>17</v>
      </c>
      <c r="K442" s="316" t="s">
        <v>803</v>
      </c>
      <c r="L442" s="316"/>
    </row>
    <row r="443" spans="1:12" x14ac:dyDescent="0.25">
      <c r="A443" s="316">
        <v>437</v>
      </c>
      <c r="B443" s="316" t="s">
        <v>1210</v>
      </c>
      <c r="C443" s="316" t="s">
        <v>2093</v>
      </c>
      <c r="D443" s="316" t="s">
        <v>1793</v>
      </c>
      <c r="E443" s="316">
        <f t="shared" si="12"/>
        <v>5</v>
      </c>
      <c r="F443" s="316" t="s">
        <v>803</v>
      </c>
      <c r="G443" s="316" t="s">
        <v>496</v>
      </c>
      <c r="H443" s="316">
        <f t="shared" si="13"/>
        <v>5</v>
      </c>
      <c r="I443" s="316" t="s">
        <v>803</v>
      </c>
      <c r="J443" s="316">
        <v>5</v>
      </c>
      <c r="K443" s="316" t="s">
        <v>803</v>
      </c>
      <c r="L443" s="316"/>
    </row>
    <row r="444" spans="1:12" x14ac:dyDescent="0.25">
      <c r="A444" s="316">
        <v>438</v>
      </c>
      <c r="B444" s="316" t="s">
        <v>1210</v>
      </c>
      <c r="C444" s="316" t="s">
        <v>2093</v>
      </c>
      <c r="D444" s="316" t="s">
        <v>2095</v>
      </c>
      <c r="E444" s="316">
        <f t="shared" si="12"/>
        <v>1</v>
      </c>
      <c r="F444" s="316" t="s">
        <v>803</v>
      </c>
      <c r="G444" s="316" t="s">
        <v>496</v>
      </c>
      <c r="H444" s="316">
        <f t="shared" si="13"/>
        <v>1</v>
      </c>
      <c r="I444" s="316" t="s">
        <v>803</v>
      </c>
      <c r="J444" s="316">
        <v>1</v>
      </c>
      <c r="K444" s="316" t="s">
        <v>803</v>
      </c>
      <c r="L444" s="316"/>
    </row>
    <row r="445" spans="1:12" x14ac:dyDescent="0.25">
      <c r="A445" s="316">
        <v>439</v>
      </c>
      <c r="B445" s="316" t="s">
        <v>1210</v>
      </c>
      <c r="C445" s="316" t="s">
        <v>2093</v>
      </c>
      <c r="D445" s="316" t="s">
        <v>1794</v>
      </c>
      <c r="E445" s="316">
        <f t="shared" si="12"/>
        <v>8</v>
      </c>
      <c r="F445" s="316" t="s">
        <v>803</v>
      </c>
      <c r="G445" s="316" t="s">
        <v>496</v>
      </c>
      <c r="H445" s="316">
        <f t="shared" si="13"/>
        <v>8</v>
      </c>
      <c r="I445" s="316" t="s">
        <v>803</v>
      </c>
      <c r="J445" s="316">
        <v>8</v>
      </c>
      <c r="K445" s="316" t="s">
        <v>803</v>
      </c>
      <c r="L445" s="316"/>
    </row>
    <row r="446" spans="1:12" x14ac:dyDescent="0.25">
      <c r="A446" s="316">
        <v>440</v>
      </c>
      <c r="B446" s="316" t="s">
        <v>1210</v>
      </c>
      <c r="C446" s="316" t="s">
        <v>2093</v>
      </c>
      <c r="D446" s="316" t="s">
        <v>1287</v>
      </c>
      <c r="E446" s="316">
        <f t="shared" si="12"/>
        <v>11</v>
      </c>
      <c r="F446" s="316" t="s">
        <v>803</v>
      </c>
      <c r="G446" s="316" t="s">
        <v>496</v>
      </c>
      <c r="H446" s="316">
        <f t="shared" si="13"/>
        <v>11</v>
      </c>
      <c r="I446" s="316" t="s">
        <v>803</v>
      </c>
      <c r="J446" s="316">
        <v>11</v>
      </c>
      <c r="K446" s="316" t="s">
        <v>803</v>
      </c>
      <c r="L446" s="316"/>
    </row>
    <row r="447" spans="1:12" x14ac:dyDescent="0.25">
      <c r="A447" s="316">
        <v>441</v>
      </c>
      <c r="B447" s="316" t="s">
        <v>1210</v>
      </c>
      <c r="C447" s="316" t="s">
        <v>2093</v>
      </c>
      <c r="D447" s="316" t="s">
        <v>1301</v>
      </c>
      <c r="E447" s="316">
        <f t="shared" si="12"/>
        <v>4</v>
      </c>
      <c r="F447" s="316" t="s">
        <v>803</v>
      </c>
      <c r="G447" s="316" t="s">
        <v>496</v>
      </c>
      <c r="H447" s="316">
        <f t="shared" si="13"/>
        <v>4</v>
      </c>
      <c r="I447" s="316" t="s">
        <v>803</v>
      </c>
      <c r="J447" s="316">
        <v>4</v>
      </c>
      <c r="K447" s="316" t="s">
        <v>803</v>
      </c>
      <c r="L447" s="316"/>
    </row>
    <row r="448" spans="1:12" x14ac:dyDescent="0.25">
      <c r="A448" s="316">
        <v>442</v>
      </c>
      <c r="B448" s="316" t="s">
        <v>1210</v>
      </c>
      <c r="C448" s="316" t="s">
        <v>2093</v>
      </c>
      <c r="D448" s="316" t="s">
        <v>1280</v>
      </c>
      <c r="E448" s="316">
        <f t="shared" si="12"/>
        <v>6</v>
      </c>
      <c r="F448" s="316" t="s">
        <v>803</v>
      </c>
      <c r="G448" s="316" t="s">
        <v>496</v>
      </c>
      <c r="H448" s="316">
        <f t="shared" si="13"/>
        <v>6</v>
      </c>
      <c r="I448" s="316" t="s">
        <v>803</v>
      </c>
      <c r="J448" s="316">
        <v>6</v>
      </c>
      <c r="K448" s="316" t="s">
        <v>803</v>
      </c>
      <c r="L448" s="316"/>
    </row>
    <row r="449" spans="1:12" x14ac:dyDescent="0.25">
      <c r="A449" s="316">
        <v>443</v>
      </c>
      <c r="B449" s="316" t="s">
        <v>1210</v>
      </c>
      <c r="C449" s="316" t="s">
        <v>2093</v>
      </c>
      <c r="D449" s="316" t="s">
        <v>1795</v>
      </c>
      <c r="E449" s="316">
        <f t="shared" si="12"/>
        <v>12</v>
      </c>
      <c r="F449" s="316" t="s">
        <v>803</v>
      </c>
      <c r="G449" s="316" t="s">
        <v>496</v>
      </c>
      <c r="H449" s="316">
        <f t="shared" si="13"/>
        <v>12</v>
      </c>
      <c r="I449" s="316" t="s">
        <v>803</v>
      </c>
      <c r="J449" s="316">
        <v>12</v>
      </c>
      <c r="K449" s="316" t="s">
        <v>803</v>
      </c>
      <c r="L449" s="316"/>
    </row>
    <row r="450" spans="1:12" x14ac:dyDescent="0.25">
      <c r="A450" s="316">
        <v>444</v>
      </c>
      <c r="B450" s="316" t="s">
        <v>1210</v>
      </c>
      <c r="C450" s="316" t="s">
        <v>2093</v>
      </c>
      <c r="D450" s="316" t="s">
        <v>1285</v>
      </c>
      <c r="E450" s="316">
        <f t="shared" si="12"/>
        <v>32</v>
      </c>
      <c r="F450" s="316" t="s">
        <v>803</v>
      </c>
      <c r="G450" s="316" t="s">
        <v>496</v>
      </c>
      <c r="H450" s="316">
        <f t="shared" si="13"/>
        <v>32</v>
      </c>
      <c r="I450" s="316" t="s">
        <v>803</v>
      </c>
      <c r="J450" s="316">
        <v>32</v>
      </c>
      <c r="K450" s="316" t="s">
        <v>803</v>
      </c>
      <c r="L450" s="316"/>
    </row>
    <row r="451" spans="1:12" x14ac:dyDescent="0.25">
      <c r="A451" s="316">
        <v>445</v>
      </c>
      <c r="B451" s="316" t="s">
        <v>1210</v>
      </c>
      <c r="C451" s="316" t="s">
        <v>2093</v>
      </c>
      <c r="D451" s="316" t="s">
        <v>1270</v>
      </c>
      <c r="E451" s="316">
        <f t="shared" si="12"/>
        <v>33</v>
      </c>
      <c r="F451" s="316" t="s">
        <v>803</v>
      </c>
      <c r="G451" s="316" t="s">
        <v>496</v>
      </c>
      <c r="H451" s="316">
        <f t="shared" si="13"/>
        <v>33</v>
      </c>
      <c r="I451" s="316" t="s">
        <v>803</v>
      </c>
      <c r="J451" s="316">
        <v>33</v>
      </c>
      <c r="K451" s="316" t="s">
        <v>803</v>
      </c>
      <c r="L451" s="316"/>
    </row>
    <row r="452" spans="1:12" x14ac:dyDescent="0.25">
      <c r="A452" s="316">
        <v>446</v>
      </c>
      <c r="B452" s="316" t="s">
        <v>1210</v>
      </c>
      <c r="C452" s="316" t="s">
        <v>2093</v>
      </c>
      <c r="D452" s="316" t="s">
        <v>1796</v>
      </c>
      <c r="E452" s="316">
        <f t="shared" si="12"/>
        <v>16</v>
      </c>
      <c r="F452" s="316" t="s">
        <v>803</v>
      </c>
      <c r="G452" s="316" t="s">
        <v>496</v>
      </c>
      <c r="H452" s="316">
        <f t="shared" si="13"/>
        <v>16</v>
      </c>
      <c r="I452" s="316" t="s">
        <v>803</v>
      </c>
      <c r="J452" s="316">
        <v>16</v>
      </c>
      <c r="K452" s="316" t="s">
        <v>803</v>
      </c>
      <c r="L452" s="316"/>
    </row>
    <row r="453" spans="1:12" x14ac:dyDescent="0.25">
      <c r="A453" s="316">
        <v>447</v>
      </c>
      <c r="B453" s="316" t="s">
        <v>1210</v>
      </c>
      <c r="C453" s="316" t="s">
        <v>2093</v>
      </c>
      <c r="D453" s="316" t="s">
        <v>1797</v>
      </c>
      <c r="E453" s="316">
        <f t="shared" si="12"/>
        <v>5</v>
      </c>
      <c r="F453" s="316" t="s">
        <v>803</v>
      </c>
      <c r="G453" s="316" t="s">
        <v>496</v>
      </c>
      <c r="H453" s="316">
        <f t="shared" si="13"/>
        <v>5</v>
      </c>
      <c r="I453" s="316" t="s">
        <v>803</v>
      </c>
      <c r="J453" s="316">
        <v>5</v>
      </c>
      <c r="K453" s="316" t="s">
        <v>803</v>
      </c>
      <c r="L453" s="316"/>
    </row>
    <row r="454" spans="1:12" x14ac:dyDescent="0.25">
      <c r="A454" s="316">
        <v>448</v>
      </c>
      <c r="B454" s="316" t="s">
        <v>1210</v>
      </c>
      <c r="C454" s="316" t="s">
        <v>2093</v>
      </c>
      <c r="D454" s="316" t="s">
        <v>1125</v>
      </c>
      <c r="E454" s="316">
        <f t="shared" si="12"/>
        <v>2</v>
      </c>
      <c r="F454" s="316" t="s">
        <v>803</v>
      </c>
      <c r="G454" s="316" t="s">
        <v>496</v>
      </c>
      <c r="H454" s="316">
        <f t="shared" si="13"/>
        <v>2</v>
      </c>
      <c r="I454" s="316" t="s">
        <v>803</v>
      </c>
      <c r="J454" s="316">
        <v>2</v>
      </c>
      <c r="K454" s="316" t="s">
        <v>803</v>
      </c>
      <c r="L454" s="316"/>
    </row>
    <row r="455" spans="1:12" x14ac:dyDescent="0.25">
      <c r="A455" s="316">
        <v>449</v>
      </c>
      <c r="B455" s="316" t="s">
        <v>1210</v>
      </c>
      <c r="C455" s="316" t="s">
        <v>2093</v>
      </c>
      <c r="D455" s="316" t="s">
        <v>1798</v>
      </c>
      <c r="E455" s="316">
        <f t="shared" ref="E455:E518" si="14">J455</f>
        <v>4</v>
      </c>
      <c r="F455" s="316" t="s">
        <v>803</v>
      </c>
      <c r="G455" s="316" t="s">
        <v>496</v>
      </c>
      <c r="H455" s="316">
        <f t="shared" ref="H455:H518" si="15">J455</f>
        <v>4</v>
      </c>
      <c r="I455" s="316" t="s">
        <v>803</v>
      </c>
      <c r="J455" s="316">
        <v>4</v>
      </c>
      <c r="K455" s="316" t="s">
        <v>803</v>
      </c>
      <c r="L455" s="316"/>
    </row>
    <row r="456" spans="1:12" x14ac:dyDescent="0.25">
      <c r="A456" s="316">
        <v>450</v>
      </c>
      <c r="B456" s="316" t="s">
        <v>1210</v>
      </c>
      <c r="C456" s="316" t="s">
        <v>2093</v>
      </c>
      <c r="D456" s="316" t="s">
        <v>1302</v>
      </c>
      <c r="E456" s="316">
        <f t="shared" si="14"/>
        <v>5</v>
      </c>
      <c r="F456" s="316" t="s">
        <v>803</v>
      </c>
      <c r="G456" s="316" t="s">
        <v>496</v>
      </c>
      <c r="H456" s="316">
        <f t="shared" si="15"/>
        <v>5</v>
      </c>
      <c r="I456" s="316" t="s">
        <v>803</v>
      </c>
      <c r="J456" s="316">
        <v>5</v>
      </c>
      <c r="K456" s="316" t="s">
        <v>803</v>
      </c>
      <c r="L456" s="316"/>
    </row>
    <row r="457" spans="1:12" x14ac:dyDescent="0.25">
      <c r="A457" s="316">
        <v>451</v>
      </c>
      <c r="B457" s="316" t="s">
        <v>1210</v>
      </c>
      <c r="C457" s="316" t="s">
        <v>2093</v>
      </c>
      <c r="D457" s="316" t="s">
        <v>1799</v>
      </c>
      <c r="E457" s="316">
        <f t="shared" si="14"/>
        <v>5</v>
      </c>
      <c r="F457" s="316" t="s">
        <v>803</v>
      </c>
      <c r="G457" s="316" t="s">
        <v>496</v>
      </c>
      <c r="H457" s="316">
        <f t="shared" si="15"/>
        <v>5</v>
      </c>
      <c r="I457" s="316" t="s">
        <v>803</v>
      </c>
      <c r="J457" s="316">
        <v>5</v>
      </c>
      <c r="K457" s="316" t="s">
        <v>803</v>
      </c>
      <c r="L457" s="316"/>
    </row>
    <row r="458" spans="1:12" x14ac:dyDescent="0.25">
      <c r="A458" s="316">
        <v>452</v>
      </c>
      <c r="B458" s="316" t="s">
        <v>1210</v>
      </c>
      <c r="C458" s="316" t="s">
        <v>2093</v>
      </c>
      <c r="D458" s="316" t="s">
        <v>1288</v>
      </c>
      <c r="E458" s="316">
        <f t="shared" si="14"/>
        <v>12</v>
      </c>
      <c r="F458" s="316" t="s">
        <v>803</v>
      </c>
      <c r="G458" s="316" t="s">
        <v>496</v>
      </c>
      <c r="H458" s="316">
        <f t="shared" si="15"/>
        <v>12</v>
      </c>
      <c r="I458" s="316" t="s">
        <v>803</v>
      </c>
      <c r="J458" s="316">
        <v>12</v>
      </c>
      <c r="K458" s="316" t="s">
        <v>803</v>
      </c>
      <c r="L458" s="316"/>
    </row>
    <row r="459" spans="1:12" x14ac:dyDescent="0.25">
      <c r="A459" s="316">
        <v>453</v>
      </c>
      <c r="B459" s="316" t="s">
        <v>1210</v>
      </c>
      <c r="C459" s="316" t="s">
        <v>2093</v>
      </c>
      <c r="D459" s="316" t="s">
        <v>1296</v>
      </c>
      <c r="E459" s="316">
        <f t="shared" si="14"/>
        <v>25</v>
      </c>
      <c r="F459" s="316" t="s">
        <v>803</v>
      </c>
      <c r="G459" s="316" t="s">
        <v>496</v>
      </c>
      <c r="H459" s="316">
        <f t="shared" si="15"/>
        <v>25</v>
      </c>
      <c r="I459" s="316" t="s">
        <v>803</v>
      </c>
      <c r="J459" s="316">
        <v>25</v>
      </c>
      <c r="K459" s="316" t="s">
        <v>803</v>
      </c>
      <c r="L459" s="316"/>
    </row>
    <row r="460" spans="1:12" x14ac:dyDescent="0.25">
      <c r="A460" s="316">
        <v>454</v>
      </c>
      <c r="B460" s="316" t="s">
        <v>1210</v>
      </c>
      <c r="C460" s="316" t="s">
        <v>2093</v>
      </c>
      <c r="D460" s="316" t="s">
        <v>1800</v>
      </c>
      <c r="E460" s="316">
        <f t="shared" si="14"/>
        <v>2</v>
      </c>
      <c r="F460" s="316" t="s">
        <v>803</v>
      </c>
      <c r="G460" s="316" t="s">
        <v>496</v>
      </c>
      <c r="H460" s="316">
        <f t="shared" si="15"/>
        <v>2</v>
      </c>
      <c r="I460" s="316" t="s">
        <v>803</v>
      </c>
      <c r="J460" s="316">
        <v>2</v>
      </c>
      <c r="K460" s="316" t="s">
        <v>803</v>
      </c>
      <c r="L460" s="316"/>
    </row>
    <row r="461" spans="1:12" x14ac:dyDescent="0.25">
      <c r="A461" s="316">
        <v>455</v>
      </c>
      <c r="B461" s="316" t="s">
        <v>1210</v>
      </c>
      <c r="C461" s="316" t="s">
        <v>2093</v>
      </c>
      <c r="D461" s="316" t="s">
        <v>1801</v>
      </c>
      <c r="E461" s="316">
        <f t="shared" si="14"/>
        <v>4</v>
      </c>
      <c r="F461" s="316" t="s">
        <v>803</v>
      </c>
      <c r="G461" s="316" t="s">
        <v>496</v>
      </c>
      <c r="H461" s="316">
        <f t="shared" si="15"/>
        <v>4</v>
      </c>
      <c r="I461" s="316" t="s">
        <v>803</v>
      </c>
      <c r="J461" s="316">
        <v>4</v>
      </c>
      <c r="K461" s="316" t="s">
        <v>803</v>
      </c>
      <c r="L461" s="316"/>
    </row>
    <row r="462" spans="1:12" x14ac:dyDescent="0.25">
      <c r="A462" s="316">
        <v>456</v>
      </c>
      <c r="B462" s="316" t="s">
        <v>1210</v>
      </c>
      <c r="C462" s="316" t="s">
        <v>2093</v>
      </c>
      <c r="D462" s="316" t="s">
        <v>1802</v>
      </c>
      <c r="E462" s="316">
        <f t="shared" si="14"/>
        <v>5</v>
      </c>
      <c r="F462" s="316" t="s">
        <v>803</v>
      </c>
      <c r="G462" s="316" t="s">
        <v>496</v>
      </c>
      <c r="H462" s="316">
        <f t="shared" si="15"/>
        <v>5</v>
      </c>
      <c r="I462" s="316" t="s">
        <v>803</v>
      </c>
      <c r="J462" s="316">
        <v>5</v>
      </c>
      <c r="K462" s="316" t="s">
        <v>803</v>
      </c>
      <c r="L462" s="316"/>
    </row>
    <row r="463" spans="1:12" x14ac:dyDescent="0.25">
      <c r="A463" s="316">
        <v>457</v>
      </c>
      <c r="B463" s="316" t="s">
        <v>1210</v>
      </c>
      <c r="C463" s="316" t="s">
        <v>2093</v>
      </c>
      <c r="D463" s="316" t="s">
        <v>1290</v>
      </c>
      <c r="E463" s="316">
        <f t="shared" si="14"/>
        <v>2</v>
      </c>
      <c r="F463" s="316" t="s">
        <v>803</v>
      </c>
      <c r="G463" s="316" t="s">
        <v>496</v>
      </c>
      <c r="H463" s="316">
        <f t="shared" si="15"/>
        <v>2</v>
      </c>
      <c r="I463" s="316" t="s">
        <v>803</v>
      </c>
      <c r="J463" s="316">
        <v>2</v>
      </c>
      <c r="K463" s="316" t="s">
        <v>803</v>
      </c>
      <c r="L463" s="316"/>
    </row>
    <row r="464" spans="1:12" x14ac:dyDescent="0.25">
      <c r="A464" s="316">
        <v>458</v>
      </c>
      <c r="B464" s="316" t="s">
        <v>1210</v>
      </c>
      <c r="C464" s="316" t="s">
        <v>2093</v>
      </c>
      <c r="D464" s="316" t="s">
        <v>1803</v>
      </c>
      <c r="E464" s="316">
        <f t="shared" si="14"/>
        <v>10</v>
      </c>
      <c r="F464" s="316" t="s">
        <v>803</v>
      </c>
      <c r="G464" s="316" t="s">
        <v>496</v>
      </c>
      <c r="H464" s="316">
        <f t="shared" si="15"/>
        <v>10</v>
      </c>
      <c r="I464" s="316" t="s">
        <v>803</v>
      </c>
      <c r="J464" s="316">
        <v>10</v>
      </c>
      <c r="K464" s="316" t="s">
        <v>803</v>
      </c>
      <c r="L464" s="316"/>
    </row>
    <row r="465" spans="1:12" x14ac:dyDescent="0.25">
      <c r="A465" s="316">
        <v>459</v>
      </c>
      <c r="B465" s="316" t="s">
        <v>1210</v>
      </c>
      <c r="C465" s="316" t="s">
        <v>2093</v>
      </c>
      <c r="D465" s="316" t="s">
        <v>1804</v>
      </c>
      <c r="E465" s="316">
        <f t="shared" si="14"/>
        <v>12</v>
      </c>
      <c r="F465" s="316" t="s">
        <v>803</v>
      </c>
      <c r="G465" s="316" t="s">
        <v>496</v>
      </c>
      <c r="H465" s="316">
        <f t="shared" si="15"/>
        <v>12</v>
      </c>
      <c r="I465" s="316" t="s">
        <v>803</v>
      </c>
      <c r="J465" s="316">
        <v>12</v>
      </c>
      <c r="K465" s="316" t="s">
        <v>803</v>
      </c>
      <c r="L465" s="316"/>
    </row>
    <row r="466" spans="1:12" x14ac:dyDescent="0.25">
      <c r="A466" s="316">
        <v>460</v>
      </c>
      <c r="B466" s="316" t="s">
        <v>1210</v>
      </c>
      <c r="C466" s="316" t="s">
        <v>2093</v>
      </c>
      <c r="D466" s="316" t="s">
        <v>1303</v>
      </c>
      <c r="E466" s="316">
        <f t="shared" si="14"/>
        <v>13</v>
      </c>
      <c r="F466" s="316" t="s">
        <v>803</v>
      </c>
      <c r="G466" s="316" t="s">
        <v>496</v>
      </c>
      <c r="H466" s="316">
        <f t="shared" si="15"/>
        <v>13</v>
      </c>
      <c r="I466" s="316" t="s">
        <v>803</v>
      </c>
      <c r="J466" s="316">
        <v>13</v>
      </c>
      <c r="K466" s="316" t="s">
        <v>803</v>
      </c>
      <c r="L466" s="316"/>
    </row>
    <row r="467" spans="1:12" x14ac:dyDescent="0.25">
      <c r="A467" s="316">
        <v>461</v>
      </c>
      <c r="B467" s="316" t="s">
        <v>1210</v>
      </c>
      <c r="C467" s="316" t="s">
        <v>2093</v>
      </c>
      <c r="D467" s="316" t="s">
        <v>1272</v>
      </c>
      <c r="E467" s="316">
        <f t="shared" si="14"/>
        <v>8</v>
      </c>
      <c r="F467" s="316" t="s">
        <v>803</v>
      </c>
      <c r="G467" s="316" t="s">
        <v>496</v>
      </c>
      <c r="H467" s="316">
        <f t="shared" si="15"/>
        <v>8</v>
      </c>
      <c r="I467" s="316" t="s">
        <v>803</v>
      </c>
      <c r="J467" s="316">
        <v>8</v>
      </c>
      <c r="K467" s="316" t="s">
        <v>803</v>
      </c>
      <c r="L467" s="316"/>
    </row>
    <row r="468" spans="1:12" x14ac:dyDescent="0.25">
      <c r="A468" s="316">
        <v>462</v>
      </c>
      <c r="B468" s="316" t="s">
        <v>1210</v>
      </c>
      <c r="C468" s="316" t="s">
        <v>2093</v>
      </c>
      <c r="D468" s="316" t="s">
        <v>1289</v>
      </c>
      <c r="E468" s="316">
        <f t="shared" si="14"/>
        <v>13</v>
      </c>
      <c r="F468" s="316" t="s">
        <v>803</v>
      </c>
      <c r="G468" s="316" t="s">
        <v>496</v>
      </c>
      <c r="H468" s="316">
        <f t="shared" si="15"/>
        <v>13</v>
      </c>
      <c r="I468" s="316" t="s">
        <v>803</v>
      </c>
      <c r="J468" s="316">
        <v>13</v>
      </c>
      <c r="K468" s="316" t="s">
        <v>803</v>
      </c>
      <c r="L468" s="316"/>
    </row>
    <row r="469" spans="1:12" x14ac:dyDescent="0.25">
      <c r="A469" s="316">
        <v>463</v>
      </c>
      <c r="B469" s="316" t="s">
        <v>1210</v>
      </c>
      <c r="C469" s="316" t="s">
        <v>2093</v>
      </c>
      <c r="D469" s="316" t="s">
        <v>1305</v>
      </c>
      <c r="E469" s="316">
        <f t="shared" si="14"/>
        <v>8</v>
      </c>
      <c r="F469" s="316" t="s">
        <v>803</v>
      </c>
      <c r="G469" s="316" t="s">
        <v>496</v>
      </c>
      <c r="H469" s="316">
        <f t="shared" si="15"/>
        <v>8</v>
      </c>
      <c r="I469" s="316" t="s">
        <v>803</v>
      </c>
      <c r="J469" s="316">
        <v>8</v>
      </c>
      <c r="K469" s="316" t="s">
        <v>803</v>
      </c>
      <c r="L469" s="316"/>
    </row>
    <row r="470" spans="1:12" x14ac:dyDescent="0.25">
      <c r="A470" s="316">
        <v>464</v>
      </c>
      <c r="B470" s="316" t="s">
        <v>1210</v>
      </c>
      <c r="C470" s="316" t="s">
        <v>2093</v>
      </c>
      <c r="D470" s="316" t="s">
        <v>1805</v>
      </c>
      <c r="E470" s="316">
        <f t="shared" si="14"/>
        <v>14</v>
      </c>
      <c r="F470" s="316" t="s">
        <v>803</v>
      </c>
      <c r="G470" s="316" t="s">
        <v>496</v>
      </c>
      <c r="H470" s="316">
        <f t="shared" si="15"/>
        <v>14</v>
      </c>
      <c r="I470" s="316" t="s">
        <v>803</v>
      </c>
      <c r="J470" s="316">
        <v>14</v>
      </c>
      <c r="K470" s="316" t="s">
        <v>803</v>
      </c>
      <c r="L470" s="316"/>
    </row>
    <row r="471" spans="1:12" x14ac:dyDescent="0.25">
      <c r="A471" s="316">
        <v>465</v>
      </c>
      <c r="B471" s="316" t="s">
        <v>1210</v>
      </c>
      <c r="C471" s="316" t="s">
        <v>2093</v>
      </c>
      <c r="D471" s="316" t="s">
        <v>1291</v>
      </c>
      <c r="E471" s="316">
        <f t="shared" si="14"/>
        <v>3</v>
      </c>
      <c r="F471" s="316" t="s">
        <v>803</v>
      </c>
      <c r="G471" s="316" t="s">
        <v>496</v>
      </c>
      <c r="H471" s="316">
        <f t="shared" si="15"/>
        <v>3</v>
      </c>
      <c r="I471" s="316" t="s">
        <v>803</v>
      </c>
      <c r="J471" s="316">
        <v>3</v>
      </c>
      <c r="K471" s="316" t="s">
        <v>803</v>
      </c>
      <c r="L471" s="316"/>
    </row>
    <row r="472" spans="1:12" x14ac:dyDescent="0.25">
      <c r="A472" s="316">
        <v>466</v>
      </c>
      <c r="B472" s="316" t="s">
        <v>1210</v>
      </c>
      <c r="C472" s="316" t="s">
        <v>2093</v>
      </c>
      <c r="D472" s="316" t="s">
        <v>1308</v>
      </c>
      <c r="E472" s="316">
        <f t="shared" si="14"/>
        <v>1</v>
      </c>
      <c r="F472" s="316" t="s">
        <v>803</v>
      </c>
      <c r="G472" s="316" t="s">
        <v>496</v>
      </c>
      <c r="H472" s="316">
        <f t="shared" si="15"/>
        <v>1</v>
      </c>
      <c r="I472" s="316" t="s">
        <v>803</v>
      </c>
      <c r="J472" s="316">
        <v>1</v>
      </c>
      <c r="K472" s="316" t="s">
        <v>803</v>
      </c>
      <c r="L472" s="316"/>
    </row>
    <row r="473" spans="1:12" x14ac:dyDescent="0.25">
      <c r="A473" s="316">
        <v>467</v>
      </c>
      <c r="B473" s="316" t="s">
        <v>1210</v>
      </c>
      <c r="C473" s="316" t="s">
        <v>2093</v>
      </c>
      <c r="D473" s="316" t="s">
        <v>1806</v>
      </c>
      <c r="E473" s="316">
        <f t="shared" si="14"/>
        <v>5</v>
      </c>
      <c r="F473" s="316" t="s">
        <v>803</v>
      </c>
      <c r="G473" s="316" t="s">
        <v>496</v>
      </c>
      <c r="H473" s="316">
        <f t="shared" si="15"/>
        <v>5</v>
      </c>
      <c r="I473" s="316" t="s">
        <v>803</v>
      </c>
      <c r="J473" s="316">
        <v>5</v>
      </c>
      <c r="K473" s="316" t="s">
        <v>803</v>
      </c>
      <c r="L473" s="316"/>
    </row>
    <row r="474" spans="1:12" x14ac:dyDescent="0.25">
      <c r="A474" s="316">
        <v>468</v>
      </c>
      <c r="B474" s="316" t="s">
        <v>1210</v>
      </c>
      <c r="C474" s="316" t="s">
        <v>2093</v>
      </c>
      <c r="D474" s="316" t="s">
        <v>1274</v>
      </c>
      <c r="E474" s="316">
        <f t="shared" si="14"/>
        <v>12</v>
      </c>
      <c r="F474" s="316" t="s">
        <v>803</v>
      </c>
      <c r="G474" s="316" t="s">
        <v>496</v>
      </c>
      <c r="H474" s="316">
        <f t="shared" si="15"/>
        <v>12</v>
      </c>
      <c r="I474" s="316" t="s">
        <v>803</v>
      </c>
      <c r="J474" s="316">
        <v>12</v>
      </c>
      <c r="K474" s="316" t="s">
        <v>803</v>
      </c>
      <c r="L474" s="316"/>
    </row>
    <row r="475" spans="1:12" x14ac:dyDescent="0.25">
      <c r="A475" s="316">
        <v>469</v>
      </c>
      <c r="B475" s="316" t="s">
        <v>1210</v>
      </c>
      <c r="C475" s="316" t="s">
        <v>2093</v>
      </c>
      <c r="D475" s="316" t="s">
        <v>1309</v>
      </c>
      <c r="E475" s="316">
        <f t="shared" si="14"/>
        <v>3</v>
      </c>
      <c r="F475" s="316" t="s">
        <v>803</v>
      </c>
      <c r="G475" s="316" t="s">
        <v>496</v>
      </c>
      <c r="H475" s="316">
        <f t="shared" si="15"/>
        <v>3</v>
      </c>
      <c r="I475" s="316" t="s">
        <v>803</v>
      </c>
      <c r="J475" s="316">
        <v>3</v>
      </c>
      <c r="K475" s="316" t="s">
        <v>803</v>
      </c>
      <c r="L475" s="316"/>
    </row>
    <row r="476" spans="1:12" x14ac:dyDescent="0.25">
      <c r="A476" s="316">
        <v>470</v>
      </c>
      <c r="B476" s="316" t="s">
        <v>1210</v>
      </c>
      <c r="C476" s="316" t="s">
        <v>2093</v>
      </c>
      <c r="D476" s="316" t="s">
        <v>1807</v>
      </c>
      <c r="E476" s="316">
        <f t="shared" si="14"/>
        <v>9</v>
      </c>
      <c r="F476" s="316" t="s">
        <v>803</v>
      </c>
      <c r="G476" s="316" t="s">
        <v>496</v>
      </c>
      <c r="H476" s="316">
        <f t="shared" si="15"/>
        <v>9</v>
      </c>
      <c r="I476" s="316" t="s">
        <v>803</v>
      </c>
      <c r="J476" s="316">
        <v>9</v>
      </c>
      <c r="K476" s="316" t="s">
        <v>803</v>
      </c>
      <c r="L476" s="316"/>
    </row>
    <row r="477" spans="1:12" x14ac:dyDescent="0.25">
      <c r="A477" s="316">
        <v>471</v>
      </c>
      <c r="B477" s="316" t="s">
        <v>1210</v>
      </c>
      <c r="C477" s="316" t="s">
        <v>2093</v>
      </c>
      <c r="D477" s="316" t="s">
        <v>1275</v>
      </c>
      <c r="E477" s="316">
        <f t="shared" si="14"/>
        <v>7</v>
      </c>
      <c r="F477" s="316" t="s">
        <v>803</v>
      </c>
      <c r="G477" s="316" t="s">
        <v>496</v>
      </c>
      <c r="H477" s="316">
        <f t="shared" si="15"/>
        <v>7</v>
      </c>
      <c r="I477" s="316" t="s">
        <v>803</v>
      </c>
      <c r="J477" s="316">
        <v>7</v>
      </c>
      <c r="K477" s="316" t="s">
        <v>803</v>
      </c>
      <c r="L477" s="316"/>
    </row>
    <row r="478" spans="1:12" x14ac:dyDescent="0.25">
      <c r="A478" s="316">
        <v>472</v>
      </c>
      <c r="B478" s="316" t="s">
        <v>1210</v>
      </c>
      <c r="C478" s="316" t="s">
        <v>2093</v>
      </c>
      <c r="D478" s="316" t="s">
        <v>1306</v>
      </c>
      <c r="E478" s="316">
        <f t="shared" si="14"/>
        <v>13</v>
      </c>
      <c r="F478" s="316" t="s">
        <v>803</v>
      </c>
      <c r="G478" s="316" t="s">
        <v>496</v>
      </c>
      <c r="H478" s="316">
        <f t="shared" si="15"/>
        <v>13</v>
      </c>
      <c r="I478" s="316" t="s">
        <v>803</v>
      </c>
      <c r="J478" s="316">
        <v>13</v>
      </c>
      <c r="K478" s="316" t="s">
        <v>803</v>
      </c>
      <c r="L478" s="316"/>
    </row>
    <row r="479" spans="1:12" x14ac:dyDescent="0.25">
      <c r="A479" s="316">
        <v>473</v>
      </c>
      <c r="B479" s="316" t="s">
        <v>1210</v>
      </c>
      <c r="C479" s="316" t="s">
        <v>2093</v>
      </c>
      <c r="D479" s="316" t="s">
        <v>1808</v>
      </c>
      <c r="E479" s="316">
        <f t="shared" si="14"/>
        <v>5</v>
      </c>
      <c r="F479" s="316" t="s">
        <v>803</v>
      </c>
      <c r="G479" s="316" t="s">
        <v>496</v>
      </c>
      <c r="H479" s="316">
        <f t="shared" si="15"/>
        <v>5</v>
      </c>
      <c r="I479" s="316" t="s">
        <v>803</v>
      </c>
      <c r="J479" s="316">
        <v>5</v>
      </c>
      <c r="K479" s="316" t="s">
        <v>803</v>
      </c>
      <c r="L479" s="316"/>
    </row>
    <row r="480" spans="1:12" x14ac:dyDescent="0.25">
      <c r="A480" s="316">
        <v>474</v>
      </c>
      <c r="B480" s="316" t="s">
        <v>1310</v>
      </c>
      <c r="C480" s="316" t="s">
        <v>2126</v>
      </c>
      <c r="D480" s="316" t="s">
        <v>1809</v>
      </c>
      <c r="E480" s="316">
        <f t="shared" si="14"/>
        <v>6</v>
      </c>
      <c r="F480" s="316" t="s">
        <v>803</v>
      </c>
      <c r="G480" s="316" t="s">
        <v>496</v>
      </c>
      <c r="H480" s="316">
        <f t="shared" si="15"/>
        <v>6</v>
      </c>
      <c r="I480" s="316" t="s">
        <v>803</v>
      </c>
      <c r="J480" s="316">
        <v>6</v>
      </c>
      <c r="K480" s="316" t="s">
        <v>803</v>
      </c>
      <c r="L480" s="316"/>
    </row>
    <row r="481" spans="1:12" x14ac:dyDescent="0.25">
      <c r="A481" s="316">
        <v>475</v>
      </c>
      <c r="B481" s="316" t="s">
        <v>1310</v>
      </c>
      <c r="C481" s="316" t="s">
        <v>2126</v>
      </c>
      <c r="D481" s="316" t="s">
        <v>1810</v>
      </c>
      <c r="E481" s="316">
        <f t="shared" si="14"/>
        <v>4</v>
      </c>
      <c r="F481" s="316" t="s">
        <v>803</v>
      </c>
      <c r="G481" s="316" t="s">
        <v>496</v>
      </c>
      <c r="H481" s="316">
        <f t="shared" si="15"/>
        <v>4</v>
      </c>
      <c r="I481" s="316" t="s">
        <v>803</v>
      </c>
      <c r="J481" s="316">
        <v>4</v>
      </c>
      <c r="K481" s="316" t="s">
        <v>803</v>
      </c>
      <c r="L481" s="316"/>
    </row>
    <row r="482" spans="1:12" x14ac:dyDescent="0.25">
      <c r="A482" s="316">
        <v>476</v>
      </c>
      <c r="B482" s="316" t="s">
        <v>1310</v>
      </c>
      <c r="C482" s="316" t="s">
        <v>2126</v>
      </c>
      <c r="D482" s="316" t="s">
        <v>1331</v>
      </c>
      <c r="E482" s="316">
        <f t="shared" si="14"/>
        <v>7</v>
      </c>
      <c r="F482" s="316" t="s">
        <v>803</v>
      </c>
      <c r="G482" s="316" t="s">
        <v>496</v>
      </c>
      <c r="H482" s="316">
        <f t="shared" si="15"/>
        <v>7</v>
      </c>
      <c r="I482" s="316" t="s">
        <v>803</v>
      </c>
      <c r="J482" s="316">
        <v>7</v>
      </c>
      <c r="K482" s="316" t="s">
        <v>803</v>
      </c>
      <c r="L482" s="316"/>
    </row>
    <row r="483" spans="1:12" x14ac:dyDescent="0.25">
      <c r="A483" s="316">
        <v>477</v>
      </c>
      <c r="B483" s="316" t="s">
        <v>1310</v>
      </c>
      <c r="C483" s="316" t="s">
        <v>2126</v>
      </c>
      <c r="D483" s="316" t="s">
        <v>2128</v>
      </c>
      <c r="E483" s="316">
        <f t="shared" si="14"/>
        <v>5</v>
      </c>
      <c r="F483" s="316" t="s">
        <v>803</v>
      </c>
      <c r="G483" s="316" t="s">
        <v>496</v>
      </c>
      <c r="H483" s="316">
        <f t="shared" si="15"/>
        <v>5</v>
      </c>
      <c r="I483" s="316" t="s">
        <v>803</v>
      </c>
      <c r="J483" s="316">
        <v>5</v>
      </c>
      <c r="K483" s="316" t="s">
        <v>803</v>
      </c>
      <c r="L483" s="316"/>
    </row>
    <row r="484" spans="1:12" x14ac:dyDescent="0.25">
      <c r="A484" s="316">
        <v>478</v>
      </c>
      <c r="B484" s="316" t="s">
        <v>1310</v>
      </c>
      <c r="C484" s="316" t="s">
        <v>2126</v>
      </c>
      <c r="D484" s="316" t="s">
        <v>1345</v>
      </c>
      <c r="E484" s="316">
        <f t="shared" si="14"/>
        <v>2</v>
      </c>
      <c r="F484" s="316" t="s">
        <v>803</v>
      </c>
      <c r="G484" s="316" t="s">
        <v>496</v>
      </c>
      <c r="H484" s="316">
        <f t="shared" si="15"/>
        <v>2</v>
      </c>
      <c r="I484" s="316" t="s">
        <v>803</v>
      </c>
      <c r="J484" s="316">
        <v>2</v>
      </c>
      <c r="K484" s="316" t="s">
        <v>803</v>
      </c>
      <c r="L484" s="316"/>
    </row>
    <row r="485" spans="1:12" x14ac:dyDescent="0.25">
      <c r="A485" s="316">
        <v>479</v>
      </c>
      <c r="B485" s="316" t="s">
        <v>1310</v>
      </c>
      <c r="C485" s="316" t="s">
        <v>2126</v>
      </c>
      <c r="D485" s="316" t="s">
        <v>1383</v>
      </c>
      <c r="E485" s="316">
        <f t="shared" si="14"/>
        <v>3</v>
      </c>
      <c r="F485" s="316" t="s">
        <v>803</v>
      </c>
      <c r="G485" s="316" t="s">
        <v>496</v>
      </c>
      <c r="H485" s="316">
        <f t="shared" si="15"/>
        <v>3</v>
      </c>
      <c r="I485" s="316" t="s">
        <v>803</v>
      </c>
      <c r="J485" s="316">
        <v>3</v>
      </c>
      <c r="K485" s="316" t="s">
        <v>803</v>
      </c>
      <c r="L485" s="316"/>
    </row>
    <row r="486" spans="1:12" x14ac:dyDescent="0.25">
      <c r="A486" s="316">
        <v>480</v>
      </c>
      <c r="B486" s="316" t="s">
        <v>1310</v>
      </c>
      <c r="C486" s="316" t="s">
        <v>2126</v>
      </c>
      <c r="D486" s="316" t="s">
        <v>2129</v>
      </c>
      <c r="E486" s="316">
        <f t="shared" si="14"/>
        <v>3</v>
      </c>
      <c r="F486" s="316" t="s">
        <v>803</v>
      </c>
      <c r="G486" s="316" t="s">
        <v>496</v>
      </c>
      <c r="H486" s="316">
        <f t="shared" si="15"/>
        <v>3</v>
      </c>
      <c r="I486" s="316" t="s">
        <v>803</v>
      </c>
      <c r="J486" s="316">
        <v>3</v>
      </c>
      <c r="K486" s="316" t="s">
        <v>803</v>
      </c>
      <c r="L486" s="316"/>
    </row>
    <row r="487" spans="1:12" x14ac:dyDescent="0.25">
      <c r="A487" s="316">
        <v>481</v>
      </c>
      <c r="B487" s="316" t="s">
        <v>1310</v>
      </c>
      <c r="C487" s="316" t="s">
        <v>2126</v>
      </c>
      <c r="D487" s="316" t="s">
        <v>1811</v>
      </c>
      <c r="E487" s="316">
        <f t="shared" si="14"/>
        <v>14</v>
      </c>
      <c r="F487" s="316" t="s">
        <v>803</v>
      </c>
      <c r="G487" s="316" t="s">
        <v>496</v>
      </c>
      <c r="H487" s="316">
        <f t="shared" si="15"/>
        <v>14</v>
      </c>
      <c r="I487" s="316" t="s">
        <v>803</v>
      </c>
      <c r="J487" s="316">
        <v>14</v>
      </c>
      <c r="K487" s="316" t="s">
        <v>803</v>
      </c>
      <c r="L487" s="316"/>
    </row>
    <row r="488" spans="1:12" x14ac:dyDescent="0.25">
      <c r="A488" s="316">
        <v>482</v>
      </c>
      <c r="B488" s="316" t="s">
        <v>1310</v>
      </c>
      <c r="C488" s="316" t="s">
        <v>2126</v>
      </c>
      <c r="D488" s="316" t="s">
        <v>1812</v>
      </c>
      <c r="E488" s="316">
        <f t="shared" si="14"/>
        <v>22</v>
      </c>
      <c r="F488" s="316" t="s">
        <v>803</v>
      </c>
      <c r="G488" s="316" t="s">
        <v>496</v>
      </c>
      <c r="H488" s="316">
        <f t="shared" si="15"/>
        <v>22</v>
      </c>
      <c r="I488" s="316" t="s">
        <v>803</v>
      </c>
      <c r="J488" s="316">
        <v>22</v>
      </c>
      <c r="K488" s="316" t="s">
        <v>803</v>
      </c>
      <c r="L488" s="316"/>
    </row>
    <row r="489" spans="1:12" x14ac:dyDescent="0.25">
      <c r="A489" s="316">
        <v>483</v>
      </c>
      <c r="B489" s="316" t="s">
        <v>1310</v>
      </c>
      <c r="C489" s="316" t="s">
        <v>2126</v>
      </c>
      <c r="D489" s="316" t="s">
        <v>1336</v>
      </c>
      <c r="E489" s="316">
        <f t="shared" si="14"/>
        <v>4</v>
      </c>
      <c r="F489" s="316" t="s">
        <v>803</v>
      </c>
      <c r="G489" s="316" t="s">
        <v>496</v>
      </c>
      <c r="H489" s="316">
        <f t="shared" si="15"/>
        <v>4</v>
      </c>
      <c r="I489" s="316" t="s">
        <v>803</v>
      </c>
      <c r="J489" s="316">
        <v>4</v>
      </c>
      <c r="K489" s="316" t="s">
        <v>803</v>
      </c>
      <c r="L489" s="316"/>
    </row>
    <row r="490" spans="1:12" x14ac:dyDescent="0.25">
      <c r="A490" s="316">
        <v>484</v>
      </c>
      <c r="B490" s="316" t="s">
        <v>1310</v>
      </c>
      <c r="C490" s="316" t="s">
        <v>2126</v>
      </c>
      <c r="D490" s="316" t="s">
        <v>1813</v>
      </c>
      <c r="E490" s="316">
        <f t="shared" si="14"/>
        <v>46</v>
      </c>
      <c r="F490" s="316" t="s">
        <v>803</v>
      </c>
      <c r="G490" s="316" t="s">
        <v>496</v>
      </c>
      <c r="H490" s="316">
        <f t="shared" si="15"/>
        <v>46</v>
      </c>
      <c r="I490" s="316" t="s">
        <v>803</v>
      </c>
      <c r="J490" s="316">
        <v>46</v>
      </c>
      <c r="K490" s="316" t="s">
        <v>803</v>
      </c>
      <c r="L490" s="316"/>
    </row>
    <row r="491" spans="1:12" x14ac:dyDescent="0.25">
      <c r="A491" s="316">
        <v>485</v>
      </c>
      <c r="B491" s="316" t="s">
        <v>1310</v>
      </c>
      <c r="C491" s="316" t="s">
        <v>2126</v>
      </c>
      <c r="D491" s="316" t="s">
        <v>1340</v>
      </c>
      <c r="E491" s="316">
        <f t="shared" si="14"/>
        <v>11</v>
      </c>
      <c r="F491" s="316" t="s">
        <v>803</v>
      </c>
      <c r="G491" s="316" t="s">
        <v>496</v>
      </c>
      <c r="H491" s="316">
        <f t="shared" si="15"/>
        <v>11</v>
      </c>
      <c r="I491" s="316" t="s">
        <v>803</v>
      </c>
      <c r="J491" s="316">
        <v>11</v>
      </c>
      <c r="K491" s="316" t="s">
        <v>803</v>
      </c>
      <c r="L491" s="316"/>
    </row>
    <row r="492" spans="1:12" x14ac:dyDescent="0.25">
      <c r="A492" s="316">
        <v>486</v>
      </c>
      <c r="B492" s="316" t="s">
        <v>1310</v>
      </c>
      <c r="C492" s="316" t="s">
        <v>2126</v>
      </c>
      <c r="D492" s="316" t="s">
        <v>1814</v>
      </c>
      <c r="E492" s="316">
        <f t="shared" si="14"/>
        <v>27</v>
      </c>
      <c r="F492" s="316" t="s">
        <v>803</v>
      </c>
      <c r="G492" s="316" t="s">
        <v>496</v>
      </c>
      <c r="H492" s="316">
        <f t="shared" si="15"/>
        <v>27</v>
      </c>
      <c r="I492" s="316" t="s">
        <v>803</v>
      </c>
      <c r="J492" s="316">
        <v>27</v>
      </c>
      <c r="K492" s="316" t="s">
        <v>803</v>
      </c>
      <c r="L492" s="316"/>
    </row>
    <row r="493" spans="1:12" x14ac:dyDescent="0.25">
      <c r="A493" s="316">
        <v>487</v>
      </c>
      <c r="B493" s="316" t="s">
        <v>1310</v>
      </c>
      <c r="C493" s="316" t="s">
        <v>2126</v>
      </c>
      <c r="D493" s="316" t="s">
        <v>1318</v>
      </c>
      <c r="E493" s="316">
        <f t="shared" si="14"/>
        <v>12</v>
      </c>
      <c r="F493" s="316" t="s">
        <v>803</v>
      </c>
      <c r="G493" s="316" t="s">
        <v>496</v>
      </c>
      <c r="H493" s="316">
        <f t="shared" si="15"/>
        <v>12</v>
      </c>
      <c r="I493" s="316" t="s">
        <v>803</v>
      </c>
      <c r="J493" s="316">
        <v>12</v>
      </c>
      <c r="K493" s="316" t="s">
        <v>803</v>
      </c>
      <c r="L493" s="316"/>
    </row>
    <row r="494" spans="1:12" x14ac:dyDescent="0.25">
      <c r="A494" s="316">
        <v>488</v>
      </c>
      <c r="B494" s="316" t="s">
        <v>1310</v>
      </c>
      <c r="C494" s="316" t="s">
        <v>2126</v>
      </c>
      <c r="D494" s="316" t="s">
        <v>1815</v>
      </c>
      <c r="E494" s="316">
        <f t="shared" si="14"/>
        <v>2</v>
      </c>
      <c r="F494" s="316" t="s">
        <v>803</v>
      </c>
      <c r="G494" s="316" t="s">
        <v>496</v>
      </c>
      <c r="H494" s="316">
        <f t="shared" si="15"/>
        <v>2</v>
      </c>
      <c r="I494" s="316" t="s">
        <v>803</v>
      </c>
      <c r="J494" s="316">
        <v>2</v>
      </c>
      <c r="K494" s="316" t="s">
        <v>803</v>
      </c>
      <c r="L494" s="316"/>
    </row>
    <row r="495" spans="1:12" x14ac:dyDescent="0.25">
      <c r="A495" s="316">
        <v>489</v>
      </c>
      <c r="B495" s="316" t="s">
        <v>1310</v>
      </c>
      <c r="C495" s="316" t="s">
        <v>2126</v>
      </c>
      <c r="D495" s="316" t="s">
        <v>1319</v>
      </c>
      <c r="E495" s="316">
        <f t="shared" si="14"/>
        <v>26</v>
      </c>
      <c r="F495" s="316" t="s">
        <v>803</v>
      </c>
      <c r="G495" s="316" t="s">
        <v>496</v>
      </c>
      <c r="H495" s="316">
        <f t="shared" si="15"/>
        <v>26</v>
      </c>
      <c r="I495" s="316" t="s">
        <v>803</v>
      </c>
      <c r="J495" s="316">
        <v>26</v>
      </c>
      <c r="K495" s="316" t="s">
        <v>803</v>
      </c>
      <c r="L495" s="316"/>
    </row>
    <row r="496" spans="1:12" x14ac:dyDescent="0.25">
      <c r="A496" s="316">
        <v>490</v>
      </c>
      <c r="B496" s="316" t="s">
        <v>1310</v>
      </c>
      <c r="C496" s="316" t="s">
        <v>2126</v>
      </c>
      <c r="D496" s="316" t="s">
        <v>1320</v>
      </c>
      <c r="E496" s="316">
        <f t="shared" si="14"/>
        <v>12</v>
      </c>
      <c r="F496" s="316" t="s">
        <v>803</v>
      </c>
      <c r="G496" s="316" t="s">
        <v>496</v>
      </c>
      <c r="H496" s="316">
        <f t="shared" si="15"/>
        <v>12</v>
      </c>
      <c r="I496" s="316" t="s">
        <v>803</v>
      </c>
      <c r="J496" s="316">
        <v>12</v>
      </c>
      <c r="K496" s="316" t="s">
        <v>803</v>
      </c>
      <c r="L496" s="316"/>
    </row>
    <row r="497" spans="1:12" x14ac:dyDescent="0.25">
      <c r="A497" s="316">
        <v>491</v>
      </c>
      <c r="B497" s="316" t="s">
        <v>1310</v>
      </c>
      <c r="C497" s="316" t="s">
        <v>2126</v>
      </c>
      <c r="D497" s="316" t="s">
        <v>1337</v>
      </c>
      <c r="E497" s="316">
        <f t="shared" si="14"/>
        <v>6</v>
      </c>
      <c r="F497" s="316" t="s">
        <v>803</v>
      </c>
      <c r="G497" s="316" t="s">
        <v>496</v>
      </c>
      <c r="H497" s="316">
        <f t="shared" si="15"/>
        <v>6</v>
      </c>
      <c r="I497" s="316" t="s">
        <v>803</v>
      </c>
      <c r="J497" s="316">
        <v>6</v>
      </c>
      <c r="K497" s="316" t="s">
        <v>803</v>
      </c>
      <c r="L497" s="316"/>
    </row>
    <row r="498" spans="1:12" x14ac:dyDescent="0.25">
      <c r="A498" s="316">
        <v>492</v>
      </c>
      <c r="B498" s="316" t="s">
        <v>1310</v>
      </c>
      <c r="C498" s="316" t="s">
        <v>2126</v>
      </c>
      <c r="D498" s="316" t="s">
        <v>1342</v>
      </c>
      <c r="E498" s="316">
        <f t="shared" si="14"/>
        <v>13</v>
      </c>
      <c r="F498" s="316" t="s">
        <v>803</v>
      </c>
      <c r="G498" s="316" t="s">
        <v>496</v>
      </c>
      <c r="H498" s="316">
        <f t="shared" si="15"/>
        <v>13</v>
      </c>
      <c r="I498" s="316" t="s">
        <v>803</v>
      </c>
      <c r="J498" s="316">
        <v>13</v>
      </c>
      <c r="K498" s="316" t="s">
        <v>803</v>
      </c>
      <c r="L498" s="316"/>
    </row>
    <row r="499" spans="1:12" x14ac:dyDescent="0.25">
      <c r="A499" s="316">
        <v>493</v>
      </c>
      <c r="B499" s="316" t="s">
        <v>1310</v>
      </c>
      <c r="C499" s="316" t="s">
        <v>2126</v>
      </c>
      <c r="D499" s="316" t="s">
        <v>1816</v>
      </c>
      <c r="E499" s="316">
        <f t="shared" si="14"/>
        <v>23</v>
      </c>
      <c r="F499" s="316" t="s">
        <v>803</v>
      </c>
      <c r="G499" s="316" t="s">
        <v>496</v>
      </c>
      <c r="H499" s="316">
        <f t="shared" si="15"/>
        <v>23</v>
      </c>
      <c r="I499" s="316" t="s">
        <v>803</v>
      </c>
      <c r="J499" s="316">
        <v>23</v>
      </c>
      <c r="K499" s="316" t="s">
        <v>803</v>
      </c>
      <c r="L499" s="316"/>
    </row>
    <row r="500" spans="1:12" x14ac:dyDescent="0.25">
      <c r="A500" s="316">
        <v>494</v>
      </c>
      <c r="B500" s="316" t="s">
        <v>1310</v>
      </c>
      <c r="C500" s="316" t="s">
        <v>2126</v>
      </c>
      <c r="D500" s="316" t="s">
        <v>1817</v>
      </c>
      <c r="E500" s="316">
        <f t="shared" si="14"/>
        <v>20</v>
      </c>
      <c r="F500" s="316" t="s">
        <v>803</v>
      </c>
      <c r="G500" s="316" t="s">
        <v>496</v>
      </c>
      <c r="H500" s="316">
        <f t="shared" si="15"/>
        <v>20</v>
      </c>
      <c r="I500" s="316" t="s">
        <v>803</v>
      </c>
      <c r="J500" s="316">
        <v>20</v>
      </c>
      <c r="K500" s="316" t="s">
        <v>803</v>
      </c>
      <c r="L500" s="316"/>
    </row>
    <row r="501" spans="1:12" x14ac:dyDescent="0.25">
      <c r="A501" s="316">
        <v>495</v>
      </c>
      <c r="B501" s="316" t="s">
        <v>1310</v>
      </c>
      <c r="C501" s="316" t="s">
        <v>2126</v>
      </c>
      <c r="D501" s="316" t="s">
        <v>1818</v>
      </c>
      <c r="E501" s="316">
        <f t="shared" si="14"/>
        <v>3</v>
      </c>
      <c r="F501" s="316" t="s">
        <v>803</v>
      </c>
      <c r="G501" s="316" t="s">
        <v>496</v>
      </c>
      <c r="H501" s="316">
        <f t="shared" si="15"/>
        <v>3</v>
      </c>
      <c r="I501" s="316" t="s">
        <v>803</v>
      </c>
      <c r="J501" s="316">
        <v>3</v>
      </c>
      <c r="K501" s="316" t="s">
        <v>803</v>
      </c>
      <c r="L501" s="316"/>
    </row>
    <row r="502" spans="1:12" x14ac:dyDescent="0.25">
      <c r="A502" s="316">
        <v>496</v>
      </c>
      <c r="B502" s="316" t="s">
        <v>1310</v>
      </c>
      <c r="C502" s="316" t="s">
        <v>2126</v>
      </c>
      <c r="D502" s="316" t="s">
        <v>1819</v>
      </c>
      <c r="E502" s="316">
        <f t="shared" si="14"/>
        <v>2</v>
      </c>
      <c r="F502" s="316" t="s">
        <v>803</v>
      </c>
      <c r="G502" s="316" t="s">
        <v>496</v>
      </c>
      <c r="H502" s="316">
        <f t="shared" si="15"/>
        <v>2</v>
      </c>
      <c r="I502" s="316" t="s">
        <v>803</v>
      </c>
      <c r="J502" s="316">
        <v>2</v>
      </c>
      <c r="K502" s="316" t="s">
        <v>803</v>
      </c>
      <c r="L502" s="316"/>
    </row>
    <row r="503" spans="1:12" x14ac:dyDescent="0.25">
      <c r="A503" s="316">
        <v>497</v>
      </c>
      <c r="B503" s="316" t="s">
        <v>1310</v>
      </c>
      <c r="C503" s="316" t="s">
        <v>2126</v>
      </c>
      <c r="D503" s="316" t="s">
        <v>1820</v>
      </c>
      <c r="E503" s="316">
        <f t="shared" si="14"/>
        <v>5</v>
      </c>
      <c r="F503" s="316" t="s">
        <v>803</v>
      </c>
      <c r="G503" s="316" t="s">
        <v>496</v>
      </c>
      <c r="H503" s="316">
        <f t="shared" si="15"/>
        <v>5</v>
      </c>
      <c r="I503" s="316" t="s">
        <v>803</v>
      </c>
      <c r="J503" s="316">
        <v>5</v>
      </c>
      <c r="K503" s="316" t="s">
        <v>803</v>
      </c>
      <c r="L503" s="316"/>
    </row>
    <row r="504" spans="1:12" x14ac:dyDescent="0.25">
      <c r="A504" s="316">
        <v>498</v>
      </c>
      <c r="B504" s="316" t="s">
        <v>1310</v>
      </c>
      <c r="C504" s="316" t="s">
        <v>2126</v>
      </c>
      <c r="D504" s="316" t="s">
        <v>1341</v>
      </c>
      <c r="E504" s="316">
        <f t="shared" si="14"/>
        <v>8</v>
      </c>
      <c r="F504" s="316" t="s">
        <v>803</v>
      </c>
      <c r="G504" s="316" t="s">
        <v>496</v>
      </c>
      <c r="H504" s="316">
        <f t="shared" si="15"/>
        <v>8</v>
      </c>
      <c r="I504" s="316" t="s">
        <v>803</v>
      </c>
      <c r="J504" s="316">
        <v>8</v>
      </c>
      <c r="K504" s="316" t="s">
        <v>803</v>
      </c>
      <c r="L504" s="316"/>
    </row>
    <row r="505" spans="1:12" x14ac:dyDescent="0.25">
      <c r="A505" s="316">
        <v>499</v>
      </c>
      <c r="B505" s="316" t="s">
        <v>1310</v>
      </c>
      <c r="C505" s="316" t="s">
        <v>2126</v>
      </c>
      <c r="D505" s="316" t="s">
        <v>1343</v>
      </c>
      <c r="E505" s="316">
        <f t="shared" si="14"/>
        <v>4</v>
      </c>
      <c r="F505" s="316" t="s">
        <v>803</v>
      </c>
      <c r="G505" s="316" t="s">
        <v>496</v>
      </c>
      <c r="H505" s="316">
        <f t="shared" si="15"/>
        <v>4</v>
      </c>
      <c r="I505" s="316" t="s">
        <v>803</v>
      </c>
      <c r="J505" s="316">
        <v>4</v>
      </c>
      <c r="K505" s="316" t="s">
        <v>803</v>
      </c>
      <c r="L505" s="316"/>
    </row>
    <row r="506" spans="1:12" x14ac:dyDescent="0.25">
      <c r="A506" s="316">
        <v>500</v>
      </c>
      <c r="B506" s="316" t="s">
        <v>1310</v>
      </c>
      <c r="C506" s="316" t="s">
        <v>2126</v>
      </c>
      <c r="D506" s="316" t="s">
        <v>1821</v>
      </c>
      <c r="E506" s="316">
        <f t="shared" si="14"/>
        <v>8</v>
      </c>
      <c r="F506" s="316" t="s">
        <v>803</v>
      </c>
      <c r="G506" s="316" t="s">
        <v>496</v>
      </c>
      <c r="H506" s="316">
        <f t="shared" si="15"/>
        <v>8</v>
      </c>
      <c r="I506" s="316" t="s">
        <v>803</v>
      </c>
      <c r="J506" s="316">
        <v>8</v>
      </c>
      <c r="K506" s="316" t="s">
        <v>803</v>
      </c>
      <c r="L506" s="316"/>
    </row>
    <row r="507" spans="1:12" x14ac:dyDescent="0.25">
      <c r="A507" s="316">
        <v>501</v>
      </c>
      <c r="B507" s="316" t="s">
        <v>1310</v>
      </c>
      <c r="C507" s="316" t="s">
        <v>2126</v>
      </c>
      <c r="D507" s="316" t="s">
        <v>1316</v>
      </c>
      <c r="E507" s="316">
        <f t="shared" si="14"/>
        <v>18</v>
      </c>
      <c r="F507" s="316" t="s">
        <v>803</v>
      </c>
      <c r="G507" s="316" t="s">
        <v>496</v>
      </c>
      <c r="H507" s="316">
        <f t="shared" si="15"/>
        <v>18</v>
      </c>
      <c r="I507" s="316" t="s">
        <v>803</v>
      </c>
      <c r="J507" s="316">
        <v>18</v>
      </c>
      <c r="K507" s="316" t="s">
        <v>803</v>
      </c>
      <c r="L507" s="316"/>
    </row>
    <row r="508" spans="1:12" x14ac:dyDescent="0.25">
      <c r="A508" s="316">
        <v>502</v>
      </c>
      <c r="B508" s="316" t="s">
        <v>1310</v>
      </c>
      <c r="C508" s="316" t="s">
        <v>2126</v>
      </c>
      <c r="D508" s="316" t="s">
        <v>1822</v>
      </c>
      <c r="E508" s="316">
        <f t="shared" si="14"/>
        <v>23</v>
      </c>
      <c r="F508" s="316" t="s">
        <v>803</v>
      </c>
      <c r="G508" s="316" t="s">
        <v>496</v>
      </c>
      <c r="H508" s="316">
        <f t="shared" si="15"/>
        <v>23</v>
      </c>
      <c r="I508" s="316" t="s">
        <v>803</v>
      </c>
      <c r="J508" s="316">
        <v>23</v>
      </c>
      <c r="K508" s="316" t="s">
        <v>803</v>
      </c>
      <c r="L508" s="316"/>
    </row>
    <row r="509" spans="1:12" x14ac:dyDescent="0.25">
      <c r="A509" s="316">
        <v>503</v>
      </c>
      <c r="B509" s="316" t="s">
        <v>1310</v>
      </c>
      <c r="C509" s="316" t="s">
        <v>2126</v>
      </c>
      <c r="D509" s="316" t="s">
        <v>1823</v>
      </c>
      <c r="E509" s="316">
        <f t="shared" si="14"/>
        <v>6</v>
      </c>
      <c r="F509" s="316" t="s">
        <v>803</v>
      </c>
      <c r="G509" s="316" t="s">
        <v>496</v>
      </c>
      <c r="H509" s="316">
        <f t="shared" si="15"/>
        <v>6</v>
      </c>
      <c r="I509" s="316" t="s">
        <v>803</v>
      </c>
      <c r="J509" s="316">
        <v>6</v>
      </c>
      <c r="K509" s="316" t="s">
        <v>803</v>
      </c>
      <c r="L509" s="316"/>
    </row>
    <row r="510" spans="1:12" x14ac:dyDescent="0.25">
      <c r="A510" s="316">
        <v>504</v>
      </c>
      <c r="B510" s="316" t="s">
        <v>1310</v>
      </c>
      <c r="C510" s="316" t="s">
        <v>2126</v>
      </c>
      <c r="D510" s="316" t="s">
        <v>1353</v>
      </c>
      <c r="E510" s="316">
        <f t="shared" si="14"/>
        <v>22</v>
      </c>
      <c r="F510" s="316" t="s">
        <v>803</v>
      </c>
      <c r="G510" s="316" t="s">
        <v>496</v>
      </c>
      <c r="H510" s="316">
        <f t="shared" si="15"/>
        <v>22</v>
      </c>
      <c r="I510" s="316" t="s">
        <v>803</v>
      </c>
      <c r="J510" s="316">
        <v>22</v>
      </c>
      <c r="K510" s="316" t="s">
        <v>803</v>
      </c>
      <c r="L510" s="316"/>
    </row>
    <row r="511" spans="1:12" x14ac:dyDescent="0.25">
      <c r="A511" s="316">
        <v>505</v>
      </c>
      <c r="B511" s="316" t="s">
        <v>1310</v>
      </c>
      <c r="C511" s="316" t="s">
        <v>2126</v>
      </c>
      <c r="D511" s="316" t="s">
        <v>1824</v>
      </c>
      <c r="E511" s="316">
        <f t="shared" si="14"/>
        <v>10</v>
      </c>
      <c r="F511" s="316" t="s">
        <v>803</v>
      </c>
      <c r="G511" s="316" t="s">
        <v>496</v>
      </c>
      <c r="H511" s="316">
        <f t="shared" si="15"/>
        <v>10</v>
      </c>
      <c r="I511" s="316" t="s">
        <v>803</v>
      </c>
      <c r="J511" s="316">
        <v>10</v>
      </c>
      <c r="K511" s="316" t="s">
        <v>803</v>
      </c>
      <c r="L511" s="316"/>
    </row>
    <row r="512" spans="1:12" x14ac:dyDescent="0.25">
      <c r="A512" s="316">
        <v>506</v>
      </c>
      <c r="B512" s="316" t="s">
        <v>1310</v>
      </c>
      <c r="C512" s="316" t="s">
        <v>2126</v>
      </c>
      <c r="D512" s="316" t="s">
        <v>1313</v>
      </c>
      <c r="E512" s="316">
        <f t="shared" si="14"/>
        <v>4</v>
      </c>
      <c r="F512" s="316" t="s">
        <v>803</v>
      </c>
      <c r="G512" s="316" t="s">
        <v>496</v>
      </c>
      <c r="H512" s="316">
        <f t="shared" si="15"/>
        <v>4</v>
      </c>
      <c r="I512" s="316" t="s">
        <v>803</v>
      </c>
      <c r="J512" s="316">
        <v>4</v>
      </c>
      <c r="K512" s="316" t="s">
        <v>803</v>
      </c>
      <c r="L512" s="316"/>
    </row>
    <row r="513" spans="1:12" x14ac:dyDescent="0.25">
      <c r="A513" s="316">
        <v>507</v>
      </c>
      <c r="B513" s="316" t="s">
        <v>1310</v>
      </c>
      <c r="C513" s="316" t="s">
        <v>2126</v>
      </c>
      <c r="D513" s="316" t="s">
        <v>1326</v>
      </c>
      <c r="E513" s="316">
        <f t="shared" si="14"/>
        <v>16</v>
      </c>
      <c r="F513" s="316" t="s">
        <v>803</v>
      </c>
      <c r="G513" s="316" t="s">
        <v>496</v>
      </c>
      <c r="H513" s="316">
        <f t="shared" si="15"/>
        <v>16</v>
      </c>
      <c r="I513" s="316" t="s">
        <v>803</v>
      </c>
      <c r="J513" s="316">
        <v>16</v>
      </c>
      <c r="K513" s="316" t="s">
        <v>803</v>
      </c>
      <c r="L513" s="316"/>
    </row>
    <row r="514" spans="1:12" x14ac:dyDescent="0.25">
      <c r="A514" s="316">
        <v>508</v>
      </c>
      <c r="B514" s="316" t="s">
        <v>1310</v>
      </c>
      <c r="C514" s="316" t="s">
        <v>2126</v>
      </c>
      <c r="D514" s="316" t="s">
        <v>1344</v>
      </c>
      <c r="E514" s="316">
        <f t="shared" si="14"/>
        <v>13</v>
      </c>
      <c r="F514" s="316" t="s">
        <v>803</v>
      </c>
      <c r="G514" s="316" t="s">
        <v>496</v>
      </c>
      <c r="H514" s="316">
        <f t="shared" si="15"/>
        <v>13</v>
      </c>
      <c r="I514" s="316" t="s">
        <v>803</v>
      </c>
      <c r="J514" s="316">
        <v>13</v>
      </c>
      <c r="K514" s="316" t="s">
        <v>803</v>
      </c>
      <c r="L514" s="316"/>
    </row>
    <row r="515" spans="1:12" x14ac:dyDescent="0.25">
      <c r="A515" s="316">
        <v>509</v>
      </c>
      <c r="B515" s="316" t="s">
        <v>1310</v>
      </c>
      <c r="C515" s="316" t="s">
        <v>2126</v>
      </c>
      <c r="D515" s="316" t="s">
        <v>1328</v>
      </c>
      <c r="E515" s="316">
        <f t="shared" si="14"/>
        <v>2</v>
      </c>
      <c r="F515" s="316" t="s">
        <v>803</v>
      </c>
      <c r="G515" s="316" t="s">
        <v>496</v>
      </c>
      <c r="H515" s="316">
        <f t="shared" si="15"/>
        <v>2</v>
      </c>
      <c r="I515" s="316" t="s">
        <v>803</v>
      </c>
      <c r="J515" s="316">
        <v>2</v>
      </c>
      <c r="K515" s="316" t="s">
        <v>803</v>
      </c>
      <c r="L515" s="316"/>
    </row>
    <row r="516" spans="1:12" x14ac:dyDescent="0.25">
      <c r="A516" s="316">
        <v>510</v>
      </c>
      <c r="B516" s="316" t="s">
        <v>1310</v>
      </c>
      <c r="C516" s="316" t="s">
        <v>2126</v>
      </c>
      <c r="D516" s="316" t="s">
        <v>1314</v>
      </c>
      <c r="E516" s="316">
        <f t="shared" si="14"/>
        <v>4</v>
      </c>
      <c r="F516" s="316" t="s">
        <v>803</v>
      </c>
      <c r="G516" s="316" t="s">
        <v>496</v>
      </c>
      <c r="H516" s="316">
        <f t="shared" si="15"/>
        <v>4</v>
      </c>
      <c r="I516" s="316" t="s">
        <v>803</v>
      </c>
      <c r="J516" s="316">
        <v>4</v>
      </c>
      <c r="K516" s="316" t="s">
        <v>803</v>
      </c>
      <c r="L516" s="316"/>
    </row>
    <row r="517" spans="1:12" x14ac:dyDescent="0.25">
      <c r="A517" s="316">
        <v>511</v>
      </c>
      <c r="B517" s="316" t="s">
        <v>1310</v>
      </c>
      <c r="C517" s="316" t="s">
        <v>2126</v>
      </c>
      <c r="D517" s="316" t="s">
        <v>1825</v>
      </c>
      <c r="E517" s="316">
        <f t="shared" si="14"/>
        <v>18</v>
      </c>
      <c r="F517" s="316" t="s">
        <v>803</v>
      </c>
      <c r="G517" s="316" t="s">
        <v>496</v>
      </c>
      <c r="H517" s="316">
        <f t="shared" si="15"/>
        <v>18</v>
      </c>
      <c r="I517" s="316" t="s">
        <v>803</v>
      </c>
      <c r="J517" s="316">
        <v>18</v>
      </c>
      <c r="K517" s="316" t="s">
        <v>803</v>
      </c>
      <c r="L517" s="316"/>
    </row>
    <row r="518" spans="1:12" x14ac:dyDescent="0.25">
      <c r="A518" s="316">
        <v>512</v>
      </c>
      <c r="B518" s="316" t="s">
        <v>1310</v>
      </c>
      <c r="C518" s="316" t="s">
        <v>2126</v>
      </c>
      <c r="D518" s="316" t="s">
        <v>1826</v>
      </c>
      <c r="E518" s="316">
        <f t="shared" si="14"/>
        <v>39</v>
      </c>
      <c r="F518" s="316" t="s">
        <v>803</v>
      </c>
      <c r="G518" s="316" t="s">
        <v>496</v>
      </c>
      <c r="H518" s="316">
        <f t="shared" si="15"/>
        <v>39</v>
      </c>
      <c r="I518" s="316" t="s">
        <v>803</v>
      </c>
      <c r="J518" s="316">
        <v>39</v>
      </c>
      <c r="K518" s="316" t="s">
        <v>803</v>
      </c>
      <c r="L518" s="316"/>
    </row>
    <row r="519" spans="1:12" x14ac:dyDescent="0.25">
      <c r="A519" s="316">
        <v>513</v>
      </c>
      <c r="B519" s="316" t="s">
        <v>1310</v>
      </c>
      <c r="C519" s="316" t="s">
        <v>2126</v>
      </c>
      <c r="D519" s="316" t="s">
        <v>1827</v>
      </c>
      <c r="E519" s="316">
        <f t="shared" ref="E519:E582" si="16">J519</f>
        <v>8</v>
      </c>
      <c r="F519" s="316" t="s">
        <v>803</v>
      </c>
      <c r="G519" s="316" t="s">
        <v>496</v>
      </c>
      <c r="H519" s="316">
        <f t="shared" ref="H519:H582" si="17">J519</f>
        <v>8</v>
      </c>
      <c r="I519" s="316" t="s">
        <v>803</v>
      </c>
      <c r="J519" s="316">
        <v>8</v>
      </c>
      <c r="K519" s="316" t="s">
        <v>803</v>
      </c>
      <c r="L519" s="316"/>
    </row>
    <row r="520" spans="1:12" x14ac:dyDescent="0.25">
      <c r="A520" s="316">
        <v>514</v>
      </c>
      <c r="B520" s="316" t="s">
        <v>1310</v>
      </c>
      <c r="C520" s="316" t="s">
        <v>2126</v>
      </c>
      <c r="D520" s="316" t="s">
        <v>1828</v>
      </c>
      <c r="E520" s="316">
        <f t="shared" si="16"/>
        <v>11</v>
      </c>
      <c r="F520" s="316" t="s">
        <v>803</v>
      </c>
      <c r="G520" s="316" t="s">
        <v>496</v>
      </c>
      <c r="H520" s="316">
        <f t="shared" si="17"/>
        <v>11</v>
      </c>
      <c r="I520" s="316" t="s">
        <v>803</v>
      </c>
      <c r="J520" s="316">
        <v>11</v>
      </c>
      <c r="K520" s="316" t="s">
        <v>803</v>
      </c>
      <c r="L520" s="316"/>
    </row>
    <row r="521" spans="1:12" x14ac:dyDescent="0.25">
      <c r="A521" s="316">
        <v>515</v>
      </c>
      <c r="B521" s="316" t="s">
        <v>1310</v>
      </c>
      <c r="C521" s="316" t="s">
        <v>2126</v>
      </c>
      <c r="D521" s="316" t="s">
        <v>1354</v>
      </c>
      <c r="E521" s="316">
        <f t="shared" si="16"/>
        <v>22</v>
      </c>
      <c r="F521" s="316" t="s">
        <v>803</v>
      </c>
      <c r="G521" s="316" t="s">
        <v>496</v>
      </c>
      <c r="H521" s="316">
        <f t="shared" si="17"/>
        <v>22</v>
      </c>
      <c r="I521" s="316" t="s">
        <v>803</v>
      </c>
      <c r="J521" s="316">
        <v>22</v>
      </c>
      <c r="K521" s="316" t="s">
        <v>803</v>
      </c>
      <c r="L521" s="316"/>
    </row>
    <row r="522" spans="1:12" x14ac:dyDescent="0.25">
      <c r="A522" s="316">
        <v>516</v>
      </c>
      <c r="B522" s="316" t="s">
        <v>1310</v>
      </c>
      <c r="C522" s="316" t="s">
        <v>2126</v>
      </c>
      <c r="D522" s="316" t="s">
        <v>1321</v>
      </c>
      <c r="E522" s="316">
        <f t="shared" si="16"/>
        <v>13</v>
      </c>
      <c r="F522" s="316" t="s">
        <v>803</v>
      </c>
      <c r="G522" s="316" t="s">
        <v>496</v>
      </c>
      <c r="H522" s="316">
        <f t="shared" si="17"/>
        <v>13</v>
      </c>
      <c r="I522" s="316" t="s">
        <v>803</v>
      </c>
      <c r="J522" s="316">
        <v>13</v>
      </c>
      <c r="K522" s="316" t="s">
        <v>803</v>
      </c>
      <c r="L522" s="316"/>
    </row>
    <row r="523" spans="1:12" x14ac:dyDescent="0.25">
      <c r="A523" s="316">
        <v>517</v>
      </c>
      <c r="B523" s="316" t="s">
        <v>1310</v>
      </c>
      <c r="C523" s="316" t="s">
        <v>2126</v>
      </c>
      <c r="D523" s="316" t="s">
        <v>1829</v>
      </c>
      <c r="E523" s="316">
        <f t="shared" si="16"/>
        <v>14</v>
      </c>
      <c r="F523" s="316" t="s">
        <v>803</v>
      </c>
      <c r="G523" s="316" t="s">
        <v>496</v>
      </c>
      <c r="H523" s="316">
        <f t="shared" si="17"/>
        <v>14</v>
      </c>
      <c r="I523" s="316" t="s">
        <v>803</v>
      </c>
      <c r="J523" s="316">
        <v>14</v>
      </c>
      <c r="K523" s="316" t="s">
        <v>803</v>
      </c>
      <c r="L523" s="316"/>
    </row>
    <row r="524" spans="1:12" x14ac:dyDescent="0.25">
      <c r="A524" s="316">
        <v>518</v>
      </c>
      <c r="B524" s="316" t="s">
        <v>1310</v>
      </c>
      <c r="C524" s="316" t="s">
        <v>2126</v>
      </c>
      <c r="D524" s="316" t="s">
        <v>1830</v>
      </c>
      <c r="E524" s="316">
        <f t="shared" si="16"/>
        <v>7</v>
      </c>
      <c r="F524" s="316" t="s">
        <v>803</v>
      </c>
      <c r="G524" s="316" t="s">
        <v>496</v>
      </c>
      <c r="H524" s="316">
        <f t="shared" si="17"/>
        <v>7</v>
      </c>
      <c r="I524" s="316" t="s">
        <v>803</v>
      </c>
      <c r="J524" s="316">
        <v>7</v>
      </c>
      <c r="K524" s="316" t="s">
        <v>803</v>
      </c>
      <c r="L524" s="316"/>
    </row>
    <row r="525" spans="1:12" x14ac:dyDescent="0.25">
      <c r="A525" s="316">
        <v>519</v>
      </c>
      <c r="B525" s="316" t="s">
        <v>1310</v>
      </c>
      <c r="C525" s="316" t="s">
        <v>2126</v>
      </c>
      <c r="D525" s="316" t="s">
        <v>1831</v>
      </c>
      <c r="E525" s="316">
        <f t="shared" si="16"/>
        <v>5</v>
      </c>
      <c r="F525" s="316" t="s">
        <v>803</v>
      </c>
      <c r="G525" s="316" t="s">
        <v>496</v>
      </c>
      <c r="H525" s="316">
        <f t="shared" si="17"/>
        <v>5</v>
      </c>
      <c r="I525" s="316" t="s">
        <v>803</v>
      </c>
      <c r="J525" s="316">
        <v>5</v>
      </c>
      <c r="K525" s="316" t="s">
        <v>803</v>
      </c>
      <c r="L525" s="316"/>
    </row>
    <row r="526" spans="1:12" x14ac:dyDescent="0.25">
      <c r="A526" s="316">
        <v>520</v>
      </c>
      <c r="B526" s="316" t="s">
        <v>1310</v>
      </c>
      <c r="C526" s="316" t="s">
        <v>2126</v>
      </c>
      <c r="D526" s="316" t="s">
        <v>2127</v>
      </c>
      <c r="E526" s="316">
        <f t="shared" si="16"/>
        <v>2</v>
      </c>
      <c r="F526" s="316" t="s">
        <v>803</v>
      </c>
      <c r="G526" s="316" t="s">
        <v>496</v>
      </c>
      <c r="H526" s="316">
        <f t="shared" si="17"/>
        <v>2</v>
      </c>
      <c r="I526" s="316" t="s">
        <v>803</v>
      </c>
      <c r="J526" s="316">
        <v>2</v>
      </c>
      <c r="K526" s="316" t="s">
        <v>803</v>
      </c>
      <c r="L526" s="316"/>
    </row>
    <row r="527" spans="1:12" x14ac:dyDescent="0.25">
      <c r="A527" s="316">
        <v>521</v>
      </c>
      <c r="B527" s="316" t="s">
        <v>1310</v>
      </c>
      <c r="C527" s="316" t="s">
        <v>2126</v>
      </c>
      <c r="D527" s="316" t="s">
        <v>1349</v>
      </c>
      <c r="E527" s="316">
        <f t="shared" si="16"/>
        <v>6</v>
      </c>
      <c r="F527" s="316" t="s">
        <v>803</v>
      </c>
      <c r="G527" s="316" t="s">
        <v>496</v>
      </c>
      <c r="H527" s="316">
        <f t="shared" si="17"/>
        <v>6</v>
      </c>
      <c r="I527" s="316" t="s">
        <v>803</v>
      </c>
      <c r="J527" s="316">
        <v>6</v>
      </c>
      <c r="K527" s="316" t="s">
        <v>803</v>
      </c>
      <c r="L527" s="316"/>
    </row>
    <row r="528" spans="1:12" x14ac:dyDescent="0.25">
      <c r="A528" s="316">
        <v>522</v>
      </c>
      <c r="B528" s="316" t="s">
        <v>1310</v>
      </c>
      <c r="C528" s="316" t="s">
        <v>2130</v>
      </c>
      <c r="D528" s="316" t="s">
        <v>1368</v>
      </c>
      <c r="E528" s="316">
        <f t="shared" si="16"/>
        <v>13</v>
      </c>
      <c r="F528" s="316" t="s">
        <v>803</v>
      </c>
      <c r="G528" s="316" t="s">
        <v>496</v>
      </c>
      <c r="H528" s="316">
        <f t="shared" si="17"/>
        <v>13</v>
      </c>
      <c r="I528" s="316" t="s">
        <v>803</v>
      </c>
      <c r="J528" s="316">
        <v>13</v>
      </c>
      <c r="K528" s="316" t="s">
        <v>803</v>
      </c>
      <c r="L528" s="316"/>
    </row>
    <row r="529" spans="1:12" x14ac:dyDescent="0.25">
      <c r="A529" s="316">
        <v>523</v>
      </c>
      <c r="B529" s="316" t="s">
        <v>1310</v>
      </c>
      <c r="C529" s="316" t="s">
        <v>2130</v>
      </c>
      <c r="D529" s="316" t="s">
        <v>1383</v>
      </c>
      <c r="E529" s="316">
        <f t="shared" si="16"/>
        <v>10</v>
      </c>
      <c r="F529" s="316" t="s">
        <v>803</v>
      </c>
      <c r="G529" s="316" t="s">
        <v>496</v>
      </c>
      <c r="H529" s="316">
        <f t="shared" si="17"/>
        <v>10</v>
      </c>
      <c r="I529" s="316" t="s">
        <v>803</v>
      </c>
      <c r="J529" s="316">
        <v>10</v>
      </c>
      <c r="K529" s="316" t="s">
        <v>803</v>
      </c>
      <c r="L529" s="316"/>
    </row>
    <row r="530" spans="1:12" x14ac:dyDescent="0.25">
      <c r="A530" s="316">
        <v>524</v>
      </c>
      <c r="B530" s="316" t="s">
        <v>1310</v>
      </c>
      <c r="C530" s="316" t="s">
        <v>2130</v>
      </c>
      <c r="D530" s="316" t="s">
        <v>1832</v>
      </c>
      <c r="E530" s="316">
        <f t="shared" si="16"/>
        <v>2</v>
      </c>
      <c r="F530" s="316" t="s">
        <v>803</v>
      </c>
      <c r="G530" s="316" t="s">
        <v>496</v>
      </c>
      <c r="H530" s="316">
        <f t="shared" si="17"/>
        <v>2</v>
      </c>
      <c r="I530" s="316" t="s">
        <v>803</v>
      </c>
      <c r="J530" s="316">
        <v>2</v>
      </c>
      <c r="K530" s="316" t="s">
        <v>803</v>
      </c>
      <c r="L530" s="316"/>
    </row>
    <row r="531" spans="1:12" x14ac:dyDescent="0.25">
      <c r="A531" s="316">
        <v>525</v>
      </c>
      <c r="B531" s="316" t="s">
        <v>1310</v>
      </c>
      <c r="C531" s="316" t="s">
        <v>2130</v>
      </c>
      <c r="D531" s="316" t="s">
        <v>1833</v>
      </c>
      <c r="E531" s="316">
        <f t="shared" si="16"/>
        <v>29</v>
      </c>
      <c r="F531" s="316" t="s">
        <v>803</v>
      </c>
      <c r="G531" s="316" t="s">
        <v>496</v>
      </c>
      <c r="H531" s="316">
        <f t="shared" si="17"/>
        <v>29</v>
      </c>
      <c r="I531" s="316" t="s">
        <v>803</v>
      </c>
      <c r="J531" s="316">
        <v>29</v>
      </c>
      <c r="K531" s="316" t="s">
        <v>803</v>
      </c>
      <c r="L531" s="316"/>
    </row>
    <row r="532" spans="1:12" x14ac:dyDescent="0.25">
      <c r="A532" s="316">
        <v>526</v>
      </c>
      <c r="B532" s="316" t="s">
        <v>1310</v>
      </c>
      <c r="C532" s="316" t="s">
        <v>2130</v>
      </c>
      <c r="D532" s="316" t="s">
        <v>1369</v>
      </c>
      <c r="E532" s="316">
        <f t="shared" si="16"/>
        <v>18</v>
      </c>
      <c r="F532" s="316" t="s">
        <v>803</v>
      </c>
      <c r="G532" s="316" t="s">
        <v>496</v>
      </c>
      <c r="H532" s="316">
        <f t="shared" si="17"/>
        <v>18</v>
      </c>
      <c r="I532" s="316" t="s">
        <v>803</v>
      </c>
      <c r="J532" s="316">
        <v>18</v>
      </c>
      <c r="K532" s="316" t="s">
        <v>803</v>
      </c>
      <c r="L532" s="316"/>
    </row>
    <row r="533" spans="1:12" x14ac:dyDescent="0.25">
      <c r="A533" s="316">
        <v>527</v>
      </c>
      <c r="B533" s="316" t="s">
        <v>1310</v>
      </c>
      <c r="C533" s="316" t="s">
        <v>2130</v>
      </c>
      <c r="D533" s="316" t="s">
        <v>1834</v>
      </c>
      <c r="E533" s="316">
        <f t="shared" si="16"/>
        <v>3</v>
      </c>
      <c r="F533" s="316" t="s">
        <v>803</v>
      </c>
      <c r="G533" s="316" t="s">
        <v>496</v>
      </c>
      <c r="H533" s="316">
        <f t="shared" si="17"/>
        <v>3</v>
      </c>
      <c r="I533" s="316" t="s">
        <v>803</v>
      </c>
      <c r="J533" s="316">
        <v>3</v>
      </c>
      <c r="K533" s="316" t="s">
        <v>803</v>
      </c>
      <c r="L533" s="316"/>
    </row>
    <row r="534" spans="1:12" x14ac:dyDescent="0.25">
      <c r="A534" s="316">
        <v>528</v>
      </c>
      <c r="B534" s="316" t="s">
        <v>1310</v>
      </c>
      <c r="C534" s="316" t="s">
        <v>2130</v>
      </c>
      <c r="D534" s="316" t="s">
        <v>1363</v>
      </c>
      <c r="E534" s="316">
        <f t="shared" si="16"/>
        <v>40</v>
      </c>
      <c r="F534" s="316" t="s">
        <v>803</v>
      </c>
      <c r="G534" s="316" t="s">
        <v>496</v>
      </c>
      <c r="H534" s="316">
        <f t="shared" si="17"/>
        <v>40</v>
      </c>
      <c r="I534" s="316" t="s">
        <v>803</v>
      </c>
      <c r="J534" s="316">
        <v>40</v>
      </c>
      <c r="K534" s="316" t="s">
        <v>803</v>
      </c>
      <c r="L534" s="316"/>
    </row>
    <row r="535" spans="1:12" x14ac:dyDescent="0.25">
      <c r="A535" s="316">
        <v>529</v>
      </c>
      <c r="B535" s="316" t="s">
        <v>1310</v>
      </c>
      <c r="C535" s="316" t="s">
        <v>2130</v>
      </c>
      <c r="D535" s="316" t="s">
        <v>1384</v>
      </c>
      <c r="E535" s="316">
        <f t="shared" si="16"/>
        <v>15</v>
      </c>
      <c r="F535" s="316" t="s">
        <v>803</v>
      </c>
      <c r="G535" s="316" t="s">
        <v>496</v>
      </c>
      <c r="H535" s="316">
        <f t="shared" si="17"/>
        <v>15</v>
      </c>
      <c r="I535" s="316" t="s">
        <v>803</v>
      </c>
      <c r="J535" s="316">
        <v>15</v>
      </c>
      <c r="K535" s="316" t="s">
        <v>803</v>
      </c>
      <c r="L535" s="316"/>
    </row>
    <row r="536" spans="1:12" x14ac:dyDescent="0.25">
      <c r="A536" s="316">
        <v>530</v>
      </c>
      <c r="B536" s="316" t="s">
        <v>1310</v>
      </c>
      <c r="C536" s="316" t="s">
        <v>2130</v>
      </c>
      <c r="D536" s="316" t="s">
        <v>1835</v>
      </c>
      <c r="E536" s="316">
        <f t="shared" si="16"/>
        <v>12</v>
      </c>
      <c r="F536" s="316" t="s">
        <v>803</v>
      </c>
      <c r="G536" s="316" t="s">
        <v>496</v>
      </c>
      <c r="H536" s="316">
        <f t="shared" si="17"/>
        <v>12</v>
      </c>
      <c r="I536" s="316" t="s">
        <v>803</v>
      </c>
      <c r="J536" s="316">
        <v>12</v>
      </c>
      <c r="K536" s="316" t="s">
        <v>803</v>
      </c>
      <c r="L536" s="316"/>
    </row>
    <row r="537" spans="1:12" x14ac:dyDescent="0.25">
      <c r="A537" s="316">
        <v>531</v>
      </c>
      <c r="B537" s="316" t="s">
        <v>1310</v>
      </c>
      <c r="C537" s="316" t="s">
        <v>2130</v>
      </c>
      <c r="D537" s="316" t="s">
        <v>1836</v>
      </c>
      <c r="E537" s="316">
        <f t="shared" si="16"/>
        <v>8</v>
      </c>
      <c r="F537" s="316" t="s">
        <v>803</v>
      </c>
      <c r="G537" s="316" t="s">
        <v>496</v>
      </c>
      <c r="H537" s="316">
        <f t="shared" si="17"/>
        <v>8</v>
      </c>
      <c r="I537" s="316" t="s">
        <v>803</v>
      </c>
      <c r="J537" s="316">
        <v>8</v>
      </c>
      <c r="K537" s="316" t="s">
        <v>803</v>
      </c>
      <c r="L537" s="316"/>
    </row>
    <row r="538" spans="1:12" x14ac:dyDescent="0.25">
      <c r="A538" s="316">
        <v>532</v>
      </c>
      <c r="B538" s="316" t="s">
        <v>1310</v>
      </c>
      <c r="C538" s="316" t="s">
        <v>2130</v>
      </c>
      <c r="D538" s="316" t="s">
        <v>1837</v>
      </c>
      <c r="E538" s="316">
        <f t="shared" si="16"/>
        <v>7</v>
      </c>
      <c r="F538" s="316" t="s">
        <v>803</v>
      </c>
      <c r="G538" s="316" t="s">
        <v>496</v>
      </c>
      <c r="H538" s="316">
        <f t="shared" si="17"/>
        <v>7</v>
      </c>
      <c r="I538" s="316" t="s">
        <v>803</v>
      </c>
      <c r="J538" s="316">
        <v>7</v>
      </c>
      <c r="K538" s="316" t="s">
        <v>803</v>
      </c>
      <c r="L538" s="316"/>
    </row>
    <row r="539" spans="1:12" x14ac:dyDescent="0.25">
      <c r="A539" s="316">
        <v>533</v>
      </c>
      <c r="B539" s="316" t="s">
        <v>1310</v>
      </c>
      <c r="C539" s="316" t="s">
        <v>2130</v>
      </c>
      <c r="D539" s="316" t="s">
        <v>1380</v>
      </c>
      <c r="E539" s="316">
        <f t="shared" si="16"/>
        <v>6</v>
      </c>
      <c r="F539" s="316" t="s">
        <v>803</v>
      </c>
      <c r="G539" s="316" t="s">
        <v>496</v>
      </c>
      <c r="H539" s="316">
        <f t="shared" si="17"/>
        <v>6</v>
      </c>
      <c r="I539" s="316" t="s">
        <v>803</v>
      </c>
      <c r="J539" s="316">
        <v>6</v>
      </c>
      <c r="K539" s="316" t="s">
        <v>803</v>
      </c>
      <c r="L539" s="316"/>
    </row>
    <row r="540" spans="1:12" x14ac:dyDescent="0.25">
      <c r="A540" s="316">
        <v>534</v>
      </c>
      <c r="B540" s="316" t="s">
        <v>1310</v>
      </c>
      <c r="C540" s="316" t="s">
        <v>2130</v>
      </c>
      <c r="D540" s="316" t="s">
        <v>1385</v>
      </c>
      <c r="E540" s="316">
        <f t="shared" si="16"/>
        <v>11</v>
      </c>
      <c r="F540" s="316" t="s">
        <v>803</v>
      </c>
      <c r="G540" s="316" t="s">
        <v>496</v>
      </c>
      <c r="H540" s="316">
        <f t="shared" si="17"/>
        <v>11</v>
      </c>
      <c r="I540" s="316" t="s">
        <v>803</v>
      </c>
      <c r="J540" s="316">
        <v>11</v>
      </c>
      <c r="K540" s="316" t="s">
        <v>803</v>
      </c>
      <c r="L540" s="316"/>
    </row>
    <row r="541" spans="1:12" x14ac:dyDescent="0.25">
      <c r="A541" s="316">
        <v>535</v>
      </c>
      <c r="B541" s="316" t="s">
        <v>1310</v>
      </c>
      <c r="C541" s="316" t="s">
        <v>2130</v>
      </c>
      <c r="D541" s="316" t="s">
        <v>1374</v>
      </c>
      <c r="E541" s="316">
        <f t="shared" si="16"/>
        <v>6</v>
      </c>
      <c r="F541" s="316" t="s">
        <v>803</v>
      </c>
      <c r="G541" s="316" t="s">
        <v>496</v>
      </c>
      <c r="H541" s="316">
        <f t="shared" si="17"/>
        <v>6</v>
      </c>
      <c r="I541" s="316" t="s">
        <v>803</v>
      </c>
      <c r="J541" s="316">
        <v>6</v>
      </c>
      <c r="K541" s="316" t="s">
        <v>803</v>
      </c>
      <c r="L541" s="316"/>
    </row>
    <row r="542" spans="1:12" x14ac:dyDescent="0.25">
      <c r="A542" s="316">
        <v>536</v>
      </c>
      <c r="B542" s="316" t="s">
        <v>1310</v>
      </c>
      <c r="C542" s="316" t="s">
        <v>2130</v>
      </c>
      <c r="D542" s="316" t="s">
        <v>1838</v>
      </c>
      <c r="E542" s="316">
        <f t="shared" si="16"/>
        <v>14</v>
      </c>
      <c r="F542" s="316" t="s">
        <v>803</v>
      </c>
      <c r="G542" s="316" t="s">
        <v>496</v>
      </c>
      <c r="H542" s="316">
        <f t="shared" si="17"/>
        <v>14</v>
      </c>
      <c r="I542" s="316" t="s">
        <v>803</v>
      </c>
      <c r="J542" s="316">
        <v>14</v>
      </c>
      <c r="K542" s="316" t="s">
        <v>803</v>
      </c>
      <c r="L542" s="316"/>
    </row>
    <row r="543" spans="1:12" x14ac:dyDescent="0.25">
      <c r="A543" s="316">
        <v>537</v>
      </c>
      <c r="B543" s="316" t="s">
        <v>1310</v>
      </c>
      <c r="C543" s="316" t="s">
        <v>2130</v>
      </c>
      <c r="D543" s="316" t="s">
        <v>1839</v>
      </c>
      <c r="E543" s="316">
        <f t="shared" si="16"/>
        <v>13</v>
      </c>
      <c r="F543" s="316" t="s">
        <v>803</v>
      </c>
      <c r="G543" s="316" t="s">
        <v>496</v>
      </c>
      <c r="H543" s="316">
        <f t="shared" si="17"/>
        <v>13</v>
      </c>
      <c r="I543" s="316" t="s">
        <v>803</v>
      </c>
      <c r="J543" s="316">
        <v>13</v>
      </c>
      <c r="K543" s="316" t="s">
        <v>803</v>
      </c>
      <c r="L543" s="316"/>
    </row>
    <row r="544" spans="1:12" x14ac:dyDescent="0.25">
      <c r="A544" s="316">
        <v>538</v>
      </c>
      <c r="B544" s="316" t="s">
        <v>1310</v>
      </c>
      <c r="C544" s="316" t="s">
        <v>2130</v>
      </c>
      <c r="D544" s="316" t="s">
        <v>1364</v>
      </c>
      <c r="E544" s="316">
        <f t="shared" si="16"/>
        <v>5</v>
      </c>
      <c r="F544" s="316" t="s">
        <v>803</v>
      </c>
      <c r="G544" s="316" t="s">
        <v>496</v>
      </c>
      <c r="H544" s="316">
        <f t="shared" si="17"/>
        <v>5</v>
      </c>
      <c r="I544" s="316" t="s">
        <v>803</v>
      </c>
      <c r="J544" s="316">
        <v>5</v>
      </c>
      <c r="K544" s="316" t="s">
        <v>803</v>
      </c>
      <c r="L544" s="316"/>
    </row>
    <row r="545" spans="1:12" x14ac:dyDescent="0.25">
      <c r="A545" s="316">
        <v>539</v>
      </c>
      <c r="B545" s="316" t="s">
        <v>1310</v>
      </c>
      <c r="C545" s="316" t="s">
        <v>2130</v>
      </c>
      <c r="D545" s="316" t="s">
        <v>1365</v>
      </c>
      <c r="E545" s="316">
        <f t="shared" si="16"/>
        <v>13</v>
      </c>
      <c r="F545" s="316" t="s">
        <v>803</v>
      </c>
      <c r="G545" s="316" t="s">
        <v>496</v>
      </c>
      <c r="H545" s="316">
        <f t="shared" si="17"/>
        <v>13</v>
      </c>
      <c r="I545" s="316" t="s">
        <v>803</v>
      </c>
      <c r="J545" s="316">
        <v>13</v>
      </c>
      <c r="K545" s="316" t="s">
        <v>803</v>
      </c>
      <c r="L545" s="316"/>
    </row>
    <row r="546" spans="1:12" x14ac:dyDescent="0.25">
      <c r="A546" s="316">
        <v>540</v>
      </c>
      <c r="B546" s="316" t="s">
        <v>1310</v>
      </c>
      <c r="C546" s="316" t="s">
        <v>2130</v>
      </c>
      <c r="D546" s="316" t="s">
        <v>2002</v>
      </c>
      <c r="E546" s="316">
        <f t="shared" si="16"/>
        <v>11</v>
      </c>
      <c r="F546" s="316" t="s">
        <v>803</v>
      </c>
      <c r="G546" s="316" t="s">
        <v>496</v>
      </c>
      <c r="H546" s="316">
        <f t="shared" si="17"/>
        <v>11</v>
      </c>
      <c r="I546" s="316" t="s">
        <v>803</v>
      </c>
      <c r="J546" s="316">
        <v>11</v>
      </c>
      <c r="K546" s="316" t="s">
        <v>803</v>
      </c>
      <c r="L546" s="316"/>
    </row>
    <row r="547" spans="1:12" x14ac:dyDescent="0.25">
      <c r="A547" s="316">
        <v>541</v>
      </c>
      <c r="B547" s="316" t="s">
        <v>1310</v>
      </c>
      <c r="C547" s="316" t="s">
        <v>2130</v>
      </c>
      <c r="D547" s="316" t="s">
        <v>1840</v>
      </c>
      <c r="E547" s="316">
        <f t="shared" si="16"/>
        <v>3</v>
      </c>
      <c r="F547" s="316" t="s">
        <v>803</v>
      </c>
      <c r="G547" s="316" t="s">
        <v>496</v>
      </c>
      <c r="H547" s="316">
        <f t="shared" si="17"/>
        <v>3</v>
      </c>
      <c r="I547" s="316" t="s">
        <v>803</v>
      </c>
      <c r="J547" s="316">
        <v>3</v>
      </c>
      <c r="K547" s="316" t="s">
        <v>803</v>
      </c>
      <c r="L547" s="316"/>
    </row>
    <row r="548" spans="1:12" x14ac:dyDescent="0.25">
      <c r="A548" s="316">
        <v>542</v>
      </c>
      <c r="B548" s="316" t="s">
        <v>1310</v>
      </c>
      <c r="C548" s="316" t="s">
        <v>2130</v>
      </c>
      <c r="D548" s="316" t="s">
        <v>2133</v>
      </c>
      <c r="E548" s="316">
        <f t="shared" si="16"/>
        <v>7</v>
      </c>
      <c r="F548" s="316" t="s">
        <v>803</v>
      </c>
      <c r="G548" s="316" t="s">
        <v>496</v>
      </c>
      <c r="H548" s="316">
        <f t="shared" si="17"/>
        <v>7</v>
      </c>
      <c r="I548" s="316" t="s">
        <v>803</v>
      </c>
      <c r="J548" s="316">
        <v>7</v>
      </c>
      <c r="K548" s="316" t="s">
        <v>803</v>
      </c>
      <c r="L548" s="316"/>
    </row>
    <row r="549" spans="1:12" x14ac:dyDescent="0.25">
      <c r="A549" s="316">
        <v>543</v>
      </c>
      <c r="B549" s="316" t="s">
        <v>1310</v>
      </c>
      <c r="C549" s="316" t="s">
        <v>2130</v>
      </c>
      <c r="D549" s="316" t="s">
        <v>1359</v>
      </c>
      <c r="E549" s="316">
        <f t="shared" si="16"/>
        <v>13</v>
      </c>
      <c r="F549" s="316" t="s">
        <v>803</v>
      </c>
      <c r="G549" s="316" t="s">
        <v>496</v>
      </c>
      <c r="H549" s="316">
        <f t="shared" si="17"/>
        <v>13</v>
      </c>
      <c r="I549" s="316" t="s">
        <v>803</v>
      </c>
      <c r="J549" s="316">
        <v>13</v>
      </c>
      <c r="K549" s="316" t="s">
        <v>803</v>
      </c>
      <c r="L549" s="316"/>
    </row>
    <row r="550" spans="1:12" x14ac:dyDescent="0.25">
      <c r="A550" s="316">
        <v>544</v>
      </c>
      <c r="B550" s="316" t="s">
        <v>1310</v>
      </c>
      <c r="C550" s="316" t="s">
        <v>2130</v>
      </c>
      <c r="D550" s="316" t="s">
        <v>1820</v>
      </c>
      <c r="E550" s="316">
        <f t="shared" si="16"/>
        <v>18</v>
      </c>
      <c r="F550" s="316" t="s">
        <v>803</v>
      </c>
      <c r="G550" s="316" t="s">
        <v>496</v>
      </c>
      <c r="H550" s="316">
        <f t="shared" si="17"/>
        <v>18</v>
      </c>
      <c r="I550" s="316" t="s">
        <v>803</v>
      </c>
      <c r="J550" s="316">
        <v>18</v>
      </c>
      <c r="K550" s="316" t="s">
        <v>803</v>
      </c>
      <c r="L550" s="316"/>
    </row>
    <row r="551" spans="1:12" x14ac:dyDescent="0.25">
      <c r="A551" s="316">
        <v>545</v>
      </c>
      <c r="B551" s="316" t="s">
        <v>1310</v>
      </c>
      <c r="C551" s="316" t="s">
        <v>2130</v>
      </c>
      <c r="D551" s="316" t="s">
        <v>2132</v>
      </c>
      <c r="E551" s="316">
        <f t="shared" si="16"/>
        <v>12</v>
      </c>
      <c r="F551" s="316" t="s">
        <v>803</v>
      </c>
      <c r="G551" s="316" t="s">
        <v>496</v>
      </c>
      <c r="H551" s="316">
        <f t="shared" si="17"/>
        <v>12</v>
      </c>
      <c r="I551" s="316" t="s">
        <v>803</v>
      </c>
      <c r="J551" s="316">
        <v>12</v>
      </c>
      <c r="K551" s="316" t="s">
        <v>803</v>
      </c>
      <c r="L551" s="316"/>
    </row>
    <row r="552" spans="1:12" x14ac:dyDescent="0.25">
      <c r="A552" s="316">
        <v>546</v>
      </c>
      <c r="B552" s="316" t="s">
        <v>1310</v>
      </c>
      <c r="C552" s="316" t="s">
        <v>2130</v>
      </c>
      <c r="D552" s="316" t="s">
        <v>1378</v>
      </c>
      <c r="E552" s="316">
        <f t="shared" si="16"/>
        <v>12</v>
      </c>
      <c r="F552" s="316" t="s">
        <v>803</v>
      </c>
      <c r="G552" s="316" t="s">
        <v>496</v>
      </c>
      <c r="H552" s="316">
        <f t="shared" si="17"/>
        <v>12</v>
      </c>
      <c r="I552" s="316" t="s">
        <v>803</v>
      </c>
      <c r="J552" s="316">
        <v>12</v>
      </c>
      <c r="K552" s="316" t="s">
        <v>803</v>
      </c>
      <c r="L552" s="316"/>
    </row>
    <row r="553" spans="1:12" x14ac:dyDescent="0.25">
      <c r="A553" s="316">
        <v>547</v>
      </c>
      <c r="B553" s="316" t="s">
        <v>1310</v>
      </c>
      <c r="C553" s="316" t="s">
        <v>2130</v>
      </c>
      <c r="D553" s="316" t="s">
        <v>1371</v>
      </c>
      <c r="E553" s="316">
        <f t="shared" si="16"/>
        <v>16</v>
      </c>
      <c r="F553" s="316" t="s">
        <v>803</v>
      </c>
      <c r="G553" s="316" t="s">
        <v>496</v>
      </c>
      <c r="H553" s="316">
        <f t="shared" si="17"/>
        <v>16</v>
      </c>
      <c r="I553" s="316" t="s">
        <v>803</v>
      </c>
      <c r="J553" s="316">
        <v>16</v>
      </c>
      <c r="K553" s="316" t="s">
        <v>803</v>
      </c>
      <c r="L553" s="316"/>
    </row>
    <row r="554" spans="1:12" x14ac:dyDescent="0.25">
      <c r="A554" s="316">
        <v>548</v>
      </c>
      <c r="B554" s="316" t="s">
        <v>1310</v>
      </c>
      <c r="C554" s="316" t="s">
        <v>2130</v>
      </c>
      <c r="D554" s="316" t="s">
        <v>2131</v>
      </c>
      <c r="E554" s="316">
        <f t="shared" si="16"/>
        <v>25</v>
      </c>
      <c r="F554" s="316" t="s">
        <v>803</v>
      </c>
      <c r="G554" s="316" t="s">
        <v>496</v>
      </c>
      <c r="H554" s="316">
        <f t="shared" si="17"/>
        <v>25</v>
      </c>
      <c r="I554" s="316" t="s">
        <v>803</v>
      </c>
      <c r="J554" s="316">
        <v>25</v>
      </c>
      <c r="K554" s="316" t="s">
        <v>803</v>
      </c>
      <c r="L554" s="316"/>
    </row>
    <row r="555" spans="1:12" x14ac:dyDescent="0.25">
      <c r="A555" s="316">
        <v>549</v>
      </c>
      <c r="B555" s="316" t="s">
        <v>1310</v>
      </c>
      <c r="C555" s="316" t="s">
        <v>2130</v>
      </c>
      <c r="D555" s="316" t="s">
        <v>1841</v>
      </c>
      <c r="E555" s="316">
        <f t="shared" si="16"/>
        <v>8</v>
      </c>
      <c r="F555" s="316" t="s">
        <v>803</v>
      </c>
      <c r="G555" s="316" t="s">
        <v>496</v>
      </c>
      <c r="H555" s="316">
        <f t="shared" si="17"/>
        <v>8</v>
      </c>
      <c r="I555" s="316" t="s">
        <v>803</v>
      </c>
      <c r="J555" s="316">
        <v>8</v>
      </c>
      <c r="K555" s="316" t="s">
        <v>803</v>
      </c>
      <c r="L555" s="316"/>
    </row>
    <row r="556" spans="1:12" x14ac:dyDescent="0.25">
      <c r="A556" s="316">
        <v>550</v>
      </c>
      <c r="B556" s="316" t="s">
        <v>1310</v>
      </c>
      <c r="C556" s="316" t="s">
        <v>2130</v>
      </c>
      <c r="D556" s="316" t="s">
        <v>1842</v>
      </c>
      <c r="E556" s="316">
        <f t="shared" si="16"/>
        <v>3</v>
      </c>
      <c r="F556" s="316" t="s">
        <v>803</v>
      </c>
      <c r="G556" s="316" t="s">
        <v>496</v>
      </c>
      <c r="H556" s="316">
        <f t="shared" si="17"/>
        <v>3</v>
      </c>
      <c r="I556" s="316" t="s">
        <v>803</v>
      </c>
      <c r="J556" s="316">
        <v>3</v>
      </c>
      <c r="K556" s="316" t="s">
        <v>803</v>
      </c>
      <c r="L556" s="316"/>
    </row>
    <row r="557" spans="1:12" x14ac:dyDescent="0.25">
      <c r="A557" s="316">
        <v>551</v>
      </c>
      <c r="B557" s="316" t="s">
        <v>1310</v>
      </c>
      <c r="C557" s="316" t="s">
        <v>2130</v>
      </c>
      <c r="D557" s="316" t="s">
        <v>1843</v>
      </c>
      <c r="E557" s="316">
        <f t="shared" si="16"/>
        <v>27</v>
      </c>
      <c r="F557" s="316" t="s">
        <v>803</v>
      </c>
      <c r="G557" s="316" t="s">
        <v>496</v>
      </c>
      <c r="H557" s="316">
        <f t="shared" si="17"/>
        <v>27</v>
      </c>
      <c r="I557" s="316" t="s">
        <v>803</v>
      </c>
      <c r="J557" s="316">
        <v>27</v>
      </c>
      <c r="K557" s="316" t="s">
        <v>803</v>
      </c>
      <c r="L557" s="316"/>
    </row>
    <row r="558" spans="1:12" x14ac:dyDescent="0.25">
      <c r="A558" s="316">
        <v>552</v>
      </c>
      <c r="B558" s="316" t="s">
        <v>1310</v>
      </c>
      <c r="C558" s="316" t="s">
        <v>2130</v>
      </c>
      <c r="D558" s="316" t="s">
        <v>1844</v>
      </c>
      <c r="E558" s="316">
        <f t="shared" si="16"/>
        <v>6</v>
      </c>
      <c r="F558" s="316" t="s">
        <v>803</v>
      </c>
      <c r="G558" s="316" t="s">
        <v>496</v>
      </c>
      <c r="H558" s="316">
        <f t="shared" si="17"/>
        <v>6</v>
      </c>
      <c r="I558" s="316" t="s">
        <v>803</v>
      </c>
      <c r="J558" s="316">
        <v>6</v>
      </c>
      <c r="K558" s="316" t="s">
        <v>803</v>
      </c>
      <c r="L558" s="316"/>
    </row>
    <row r="559" spans="1:12" x14ac:dyDescent="0.25">
      <c r="A559" s="316">
        <v>553</v>
      </c>
      <c r="B559" s="316" t="s">
        <v>1310</v>
      </c>
      <c r="C559" s="316" t="s">
        <v>2130</v>
      </c>
      <c r="D559" s="316" t="s">
        <v>1386</v>
      </c>
      <c r="E559" s="316">
        <f t="shared" si="16"/>
        <v>6</v>
      </c>
      <c r="F559" s="316" t="s">
        <v>803</v>
      </c>
      <c r="G559" s="316" t="s">
        <v>496</v>
      </c>
      <c r="H559" s="316">
        <f t="shared" si="17"/>
        <v>6</v>
      </c>
      <c r="I559" s="316" t="s">
        <v>803</v>
      </c>
      <c r="J559" s="316">
        <v>6</v>
      </c>
      <c r="K559" s="316" t="s">
        <v>803</v>
      </c>
      <c r="L559" s="316"/>
    </row>
    <row r="560" spans="1:12" x14ac:dyDescent="0.25">
      <c r="A560" s="316">
        <v>554</v>
      </c>
      <c r="B560" s="316" t="s">
        <v>1310</v>
      </c>
      <c r="C560" s="316" t="s">
        <v>2130</v>
      </c>
      <c r="D560" s="316" t="s">
        <v>1845</v>
      </c>
      <c r="E560" s="316">
        <f t="shared" si="16"/>
        <v>24</v>
      </c>
      <c r="F560" s="316" t="s">
        <v>803</v>
      </c>
      <c r="G560" s="316" t="s">
        <v>496</v>
      </c>
      <c r="H560" s="316">
        <f t="shared" si="17"/>
        <v>24</v>
      </c>
      <c r="I560" s="316" t="s">
        <v>803</v>
      </c>
      <c r="J560" s="316">
        <v>24</v>
      </c>
      <c r="K560" s="316" t="s">
        <v>803</v>
      </c>
      <c r="L560" s="316"/>
    </row>
    <row r="561" spans="1:12" x14ac:dyDescent="0.25">
      <c r="A561" s="316">
        <v>555</v>
      </c>
      <c r="B561" s="316" t="s">
        <v>1310</v>
      </c>
      <c r="C561" s="316" t="s">
        <v>2130</v>
      </c>
      <c r="D561" s="316" t="s">
        <v>1387</v>
      </c>
      <c r="E561" s="316">
        <f t="shared" si="16"/>
        <v>65</v>
      </c>
      <c r="F561" s="316" t="s">
        <v>803</v>
      </c>
      <c r="G561" s="316" t="s">
        <v>496</v>
      </c>
      <c r="H561" s="316">
        <f t="shared" si="17"/>
        <v>65</v>
      </c>
      <c r="I561" s="316" t="s">
        <v>803</v>
      </c>
      <c r="J561" s="316">
        <v>65</v>
      </c>
      <c r="K561" s="316" t="s">
        <v>803</v>
      </c>
      <c r="L561" s="316"/>
    </row>
    <row r="562" spans="1:12" x14ac:dyDescent="0.25">
      <c r="A562" s="316">
        <v>556</v>
      </c>
      <c r="B562" s="316" t="s">
        <v>1310</v>
      </c>
      <c r="C562" s="316" t="s">
        <v>2130</v>
      </c>
      <c r="D562" s="316" t="s">
        <v>1388</v>
      </c>
      <c r="E562" s="316">
        <f t="shared" si="16"/>
        <v>18</v>
      </c>
      <c r="F562" s="316" t="s">
        <v>803</v>
      </c>
      <c r="G562" s="316" t="s">
        <v>496</v>
      </c>
      <c r="H562" s="316">
        <f t="shared" si="17"/>
        <v>18</v>
      </c>
      <c r="I562" s="316" t="s">
        <v>803</v>
      </c>
      <c r="J562" s="316">
        <v>18</v>
      </c>
      <c r="K562" s="316" t="s">
        <v>803</v>
      </c>
      <c r="L562" s="316"/>
    </row>
    <row r="563" spans="1:12" x14ac:dyDescent="0.25">
      <c r="A563" s="316">
        <v>557</v>
      </c>
      <c r="B563" s="316" t="s">
        <v>1310</v>
      </c>
      <c r="C563" s="316" t="s">
        <v>2130</v>
      </c>
      <c r="D563" s="316" t="s">
        <v>1846</v>
      </c>
      <c r="E563" s="316">
        <f t="shared" si="16"/>
        <v>5</v>
      </c>
      <c r="F563" s="316" t="s">
        <v>803</v>
      </c>
      <c r="G563" s="316" t="s">
        <v>496</v>
      </c>
      <c r="H563" s="316">
        <f t="shared" si="17"/>
        <v>5</v>
      </c>
      <c r="I563" s="316" t="s">
        <v>803</v>
      </c>
      <c r="J563" s="316">
        <v>5</v>
      </c>
      <c r="K563" s="316" t="s">
        <v>803</v>
      </c>
      <c r="L563" s="316"/>
    </row>
    <row r="564" spans="1:12" x14ac:dyDescent="0.25">
      <c r="A564" s="316">
        <v>558</v>
      </c>
      <c r="B564" s="316" t="s">
        <v>1310</v>
      </c>
      <c r="C564" s="316" t="s">
        <v>2134</v>
      </c>
      <c r="D564" s="316" t="s">
        <v>1392</v>
      </c>
      <c r="E564" s="316">
        <f t="shared" si="16"/>
        <v>36</v>
      </c>
      <c r="F564" s="316" t="s">
        <v>803</v>
      </c>
      <c r="G564" s="316" t="s">
        <v>496</v>
      </c>
      <c r="H564" s="316">
        <f t="shared" si="17"/>
        <v>36</v>
      </c>
      <c r="I564" s="316" t="s">
        <v>803</v>
      </c>
      <c r="J564" s="316">
        <v>36</v>
      </c>
      <c r="K564" s="316" t="s">
        <v>803</v>
      </c>
      <c r="L564" s="316"/>
    </row>
    <row r="565" spans="1:12" x14ac:dyDescent="0.25">
      <c r="A565" s="316">
        <v>559</v>
      </c>
      <c r="B565" s="316" t="s">
        <v>1310</v>
      </c>
      <c r="C565" s="316" t="s">
        <v>2134</v>
      </c>
      <c r="D565" s="316" t="s">
        <v>1847</v>
      </c>
      <c r="E565" s="316">
        <f t="shared" si="16"/>
        <v>8</v>
      </c>
      <c r="F565" s="316" t="s">
        <v>803</v>
      </c>
      <c r="G565" s="316" t="s">
        <v>496</v>
      </c>
      <c r="H565" s="316">
        <f t="shared" si="17"/>
        <v>8</v>
      </c>
      <c r="I565" s="316" t="s">
        <v>803</v>
      </c>
      <c r="J565" s="316">
        <v>8</v>
      </c>
      <c r="K565" s="316" t="s">
        <v>803</v>
      </c>
      <c r="L565" s="316"/>
    </row>
    <row r="566" spans="1:12" x14ac:dyDescent="0.25">
      <c r="A566" s="316">
        <v>560</v>
      </c>
      <c r="B566" s="316" t="s">
        <v>1310</v>
      </c>
      <c r="C566" s="316" t="s">
        <v>2134</v>
      </c>
      <c r="D566" s="316" t="s">
        <v>1433</v>
      </c>
      <c r="E566" s="316">
        <f t="shared" si="16"/>
        <v>4</v>
      </c>
      <c r="F566" s="316" t="s">
        <v>803</v>
      </c>
      <c r="G566" s="316" t="s">
        <v>496</v>
      </c>
      <c r="H566" s="316">
        <f t="shared" si="17"/>
        <v>4</v>
      </c>
      <c r="I566" s="316" t="s">
        <v>803</v>
      </c>
      <c r="J566" s="316">
        <v>4</v>
      </c>
      <c r="K566" s="316" t="s">
        <v>803</v>
      </c>
      <c r="L566" s="316"/>
    </row>
    <row r="567" spans="1:12" x14ac:dyDescent="0.25">
      <c r="A567" s="316">
        <v>561</v>
      </c>
      <c r="B567" s="316" t="s">
        <v>1310</v>
      </c>
      <c r="C567" s="316" t="s">
        <v>2134</v>
      </c>
      <c r="D567" s="316" t="s">
        <v>991</v>
      </c>
      <c r="E567" s="316">
        <f t="shared" si="16"/>
        <v>32</v>
      </c>
      <c r="F567" s="316" t="s">
        <v>803</v>
      </c>
      <c r="G567" s="316" t="s">
        <v>496</v>
      </c>
      <c r="H567" s="316">
        <f t="shared" si="17"/>
        <v>32</v>
      </c>
      <c r="I567" s="316" t="s">
        <v>803</v>
      </c>
      <c r="J567" s="316">
        <v>32</v>
      </c>
      <c r="K567" s="316" t="s">
        <v>803</v>
      </c>
      <c r="L567" s="316"/>
    </row>
    <row r="568" spans="1:12" x14ac:dyDescent="0.25">
      <c r="A568" s="316">
        <v>562</v>
      </c>
      <c r="B568" s="316" t="s">
        <v>1310</v>
      </c>
      <c r="C568" s="316" t="s">
        <v>2134</v>
      </c>
      <c r="D568" s="316" t="s">
        <v>1422</v>
      </c>
      <c r="E568" s="316">
        <f t="shared" si="16"/>
        <v>29</v>
      </c>
      <c r="F568" s="316" t="s">
        <v>803</v>
      </c>
      <c r="G568" s="316" t="s">
        <v>496</v>
      </c>
      <c r="H568" s="316">
        <f t="shared" si="17"/>
        <v>29</v>
      </c>
      <c r="I568" s="316" t="s">
        <v>803</v>
      </c>
      <c r="J568" s="316">
        <v>29</v>
      </c>
      <c r="K568" s="316" t="s">
        <v>803</v>
      </c>
      <c r="L568" s="316"/>
    </row>
    <row r="569" spans="1:12" x14ac:dyDescent="0.25">
      <c r="A569" s="316">
        <v>563</v>
      </c>
      <c r="B569" s="316" t="s">
        <v>1310</v>
      </c>
      <c r="C569" s="316" t="s">
        <v>2134</v>
      </c>
      <c r="D569" s="316" t="s">
        <v>1420</v>
      </c>
      <c r="E569" s="316">
        <f t="shared" si="16"/>
        <v>4</v>
      </c>
      <c r="F569" s="316" t="s">
        <v>803</v>
      </c>
      <c r="G569" s="316" t="s">
        <v>496</v>
      </c>
      <c r="H569" s="316">
        <f t="shared" si="17"/>
        <v>4</v>
      </c>
      <c r="I569" s="316" t="s">
        <v>803</v>
      </c>
      <c r="J569" s="316">
        <v>4</v>
      </c>
      <c r="K569" s="316" t="s">
        <v>803</v>
      </c>
      <c r="L569" s="316"/>
    </row>
    <row r="570" spans="1:12" x14ac:dyDescent="0.25">
      <c r="A570" s="316">
        <v>564</v>
      </c>
      <c r="B570" s="316" t="s">
        <v>1310</v>
      </c>
      <c r="C570" s="316" t="s">
        <v>2134</v>
      </c>
      <c r="D570" s="316" t="s">
        <v>1391</v>
      </c>
      <c r="E570" s="316">
        <f t="shared" si="16"/>
        <v>19</v>
      </c>
      <c r="F570" s="316" t="s">
        <v>803</v>
      </c>
      <c r="G570" s="316" t="s">
        <v>496</v>
      </c>
      <c r="H570" s="316">
        <f t="shared" si="17"/>
        <v>19</v>
      </c>
      <c r="I570" s="316" t="s">
        <v>803</v>
      </c>
      <c r="J570" s="316">
        <v>19</v>
      </c>
      <c r="K570" s="316" t="s">
        <v>803</v>
      </c>
      <c r="L570" s="316"/>
    </row>
    <row r="571" spans="1:12" x14ac:dyDescent="0.25">
      <c r="A571" s="316">
        <v>565</v>
      </c>
      <c r="B571" s="316" t="s">
        <v>1310</v>
      </c>
      <c r="C571" s="316" t="s">
        <v>2134</v>
      </c>
      <c r="D571" s="316" t="s">
        <v>1415</v>
      </c>
      <c r="E571" s="316">
        <f t="shared" si="16"/>
        <v>3</v>
      </c>
      <c r="F571" s="316" t="s">
        <v>803</v>
      </c>
      <c r="G571" s="316" t="s">
        <v>496</v>
      </c>
      <c r="H571" s="316">
        <f t="shared" si="17"/>
        <v>3</v>
      </c>
      <c r="I571" s="316" t="s">
        <v>803</v>
      </c>
      <c r="J571" s="316">
        <v>3</v>
      </c>
      <c r="K571" s="316" t="s">
        <v>803</v>
      </c>
      <c r="L571" s="316"/>
    </row>
    <row r="572" spans="1:12" x14ac:dyDescent="0.25">
      <c r="A572" s="316">
        <v>566</v>
      </c>
      <c r="B572" s="316" t="s">
        <v>1310</v>
      </c>
      <c r="C572" s="316" t="s">
        <v>2134</v>
      </c>
      <c r="D572" s="316" t="s">
        <v>1848</v>
      </c>
      <c r="E572" s="316">
        <f t="shared" si="16"/>
        <v>51</v>
      </c>
      <c r="F572" s="316" t="s">
        <v>803</v>
      </c>
      <c r="G572" s="316" t="s">
        <v>496</v>
      </c>
      <c r="H572" s="316">
        <f t="shared" si="17"/>
        <v>51</v>
      </c>
      <c r="I572" s="316" t="s">
        <v>803</v>
      </c>
      <c r="J572" s="316">
        <v>51</v>
      </c>
      <c r="K572" s="316" t="s">
        <v>803</v>
      </c>
      <c r="L572" s="316"/>
    </row>
    <row r="573" spans="1:12" x14ac:dyDescent="0.25">
      <c r="A573" s="316">
        <v>567</v>
      </c>
      <c r="B573" s="316" t="s">
        <v>1310</v>
      </c>
      <c r="C573" s="316" t="s">
        <v>2134</v>
      </c>
      <c r="D573" s="316" t="s">
        <v>1849</v>
      </c>
      <c r="E573" s="316">
        <f t="shared" si="16"/>
        <v>15</v>
      </c>
      <c r="F573" s="316" t="s">
        <v>803</v>
      </c>
      <c r="G573" s="316" t="s">
        <v>496</v>
      </c>
      <c r="H573" s="316">
        <f t="shared" si="17"/>
        <v>15</v>
      </c>
      <c r="I573" s="316" t="s">
        <v>803</v>
      </c>
      <c r="J573" s="316">
        <v>15</v>
      </c>
      <c r="K573" s="316" t="s">
        <v>803</v>
      </c>
      <c r="L573" s="316"/>
    </row>
    <row r="574" spans="1:12" x14ac:dyDescent="0.25">
      <c r="A574" s="316">
        <v>568</v>
      </c>
      <c r="B574" s="316" t="s">
        <v>1310</v>
      </c>
      <c r="C574" s="316" t="s">
        <v>2134</v>
      </c>
      <c r="D574" s="316" t="s">
        <v>2135</v>
      </c>
      <c r="E574" s="316">
        <f t="shared" si="16"/>
        <v>9</v>
      </c>
      <c r="F574" s="316" t="s">
        <v>803</v>
      </c>
      <c r="G574" s="316" t="s">
        <v>496</v>
      </c>
      <c r="H574" s="316">
        <f t="shared" si="17"/>
        <v>9</v>
      </c>
      <c r="I574" s="316" t="s">
        <v>803</v>
      </c>
      <c r="J574" s="316">
        <v>9</v>
      </c>
      <c r="K574" s="316" t="s">
        <v>803</v>
      </c>
      <c r="L574" s="316"/>
    </row>
    <row r="575" spans="1:12" x14ac:dyDescent="0.25">
      <c r="A575" s="316">
        <v>569</v>
      </c>
      <c r="B575" s="316" t="s">
        <v>1310</v>
      </c>
      <c r="C575" s="316" t="s">
        <v>2134</v>
      </c>
      <c r="D575" s="316" t="s">
        <v>1850</v>
      </c>
      <c r="E575" s="316">
        <f t="shared" si="16"/>
        <v>6</v>
      </c>
      <c r="F575" s="316" t="s">
        <v>803</v>
      </c>
      <c r="G575" s="316" t="s">
        <v>496</v>
      </c>
      <c r="H575" s="316">
        <f t="shared" si="17"/>
        <v>6</v>
      </c>
      <c r="I575" s="316" t="s">
        <v>803</v>
      </c>
      <c r="J575" s="316">
        <v>6</v>
      </c>
      <c r="K575" s="316" t="s">
        <v>803</v>
      </c>
      <c r="L575" s="316"/>
    </row>
    <row r="576" spans="1:12" x14ac:dyDescent="0.25">
      <c r="A576" s="316">
        <v>570</v>
      </c>
      <c r="B576" s="316" t="s">
        <v>1310</v>
      </c>
      <c r="C576" s="316" t="s">
        <v>2134</v>
      </c>
      <c r="D576" s="316" t="s">
        <v>1851</v>
      </c>
      <c r="E576" s="316">
        <f t="shared" si="16"/>
        <v>37</v>
      </c>
      <c r="F576" s="316" t="s">
        <v>803</v>
      </c>
      <c r="G576" s="316" t="s">
        <v>496</v>
      </c>
      <c r="H576" s="316">
        <f t="shared" si="17"/>
        <v>37</v>
      </c>
      <c r="I576" s="316" t="s">
        <v>803</v>
      </c>
      <c r="J576" s="316">
        <v>37</v>
      </c>
      <c r="K576" s="316" t="s">
        <v>803</v>
      </c>
      <c r="L576" s="316"/>
    </row>
    <row r="577" spans="1:12" x14ac:dyDescent="0.25">
      <c r="A577" s="316">
        <v>571</v>
      </c>
      <c r="B577" s="316" t="s">
        <v>1310</v>
      </c>
      <c r="C577" s="316" t="s">
        <v>2134</v>
      </c>
      <c r="D577" s="316" t="s">
        <v>1852</v>
      </c>
      <c r="E577" s="316">
        <f t="shared" si="16"/>
        <v>3</v>
      </c>
      <c r="F577" s="316" t="s">
        <v>803</v>
      </c>
      <c r="G577" s="316" t="s">
        <v>496</v>
      </c>
      <c r="H577" s="316">
        <f t="shared" si="17"/>
        <v>3</v>
      </c>
      <c r="I577" s="316" t="s">
        <v>803</v>
      </c>
      <c r="J577" s="316">
        <v>3</v>
      </c>
      <c r="K577" s="316" t="s">
        <v>803</v>
      </c>
      <c r="L577" s="316"/>
    </row>
    <row r="578" spans="1:12" x14ac:dyDescent="0.25">
      <c r="A578" s="316">
        <v>572</v>
      </c>
      <c r="B578" s="316" t="s">
        <v>1310</v>
      </c>
      <c r="C578" s="316" t="s">
        <v>2134</v>
      </c>
      <c r="D578" s="316" t="s">
        <v>1319</v>
      </c>
      <c r="E578" s="316">
        <f t="shared" si="16"/>
        <v>30</v>
      </c>
      <c r="F578" s="316" t="s">
        <v>803</v>
      </c>
      <c r="G578" s="316" t="s">
        <v>496</v>
      </c>
      <c r="H578" s="316">
        <f t="shared" si="17"/>
        <v>30</v>
      </c>
      <c r="I578" s="316" t="s">
        <v>803</v>
      </c>
      <c r="J578" s="316">
        <v>30</v>
      </c>
      <c r="K578" s="316" t="s">
        <v>803</v>
      </c>
      <c r="L578" s="316"/>
    </row>
    <row r="579" spans="1:12" x14ac:dyDescent="0.25">
      <c r="A579" s="316">
        <v>573</v>
      </c>
      <c r="B579" s="316" t="s">
        <v>1310</v>
      </c>
      <c r="C579" s="316" t="s">
        <v>2134</v>
      </c>
      <c r="D579" s="316" t="s">
        <v>1400</v>
      </c>
      <c r="E579" s="316">
        <f t="shared" si="16"/>
        <v>11</v>
      </c>
      <c r="F579" s="316" t="s">
        <v>803</v>
      </c>
      <c r="G579" s="316" t="s">
        <v>496</v>
      </c>
      <c r="H579" s="316">
        <f t="shared" si="17"/>
        <v>11</v>
      </c>
      <c r="I579" s="316" t="s">
        <v>803</v>
      </c>
      <c r="J579" s="316">
        <v>11</v>
      </c>
      <c r="K579" s="316" t="s">
        <v>803</v>
      </c>
      <c r="L579" s="316"/>
    </row>
    <row r="580" spans="1:12" x14ac:dyDescent="0.25">
      <c r="A580" s="316">
        <v>574</v>
      </c>
      <c r="B580" s="316" t="s">
        <v>1310</v>
      </c>
      <c r="C580" s="316" t="s">
        <v>2134</v>
      </c>
      <c r="D580" s="316" t="s">
        <v>1407</v>
      </c>
      <c r="E580" s="316">
        <f t="shared" si="16"/>
        <v>19</v>
      </c>
      <c r="F580" s="316" t="s">
        <v>803</v>
      </c>
      <c r="G580" s="316" t="s">
        <v>496</v>
      </c>
      <c r="H580" s="316">
        <f t="shared" si="17"/>
        <v>19</v>
      </c>
      <c r="I580" s="316" t="s">
        <v>803</v>
      </c>
      <c r="J580" s="316">
        <v>19</v>
      </c>
      <c r="K580" s="316" t="s">
        <v>803</v>
      </c>
      <c r="L580" s="316"/>
    </row>
    <row r="581" spans="1:12" x14ac:dyDescent="0.25">
      <c r="A581" s="316">
        <v>575</v>
      </c>
      <c r="B581" s="316" t="s">
        <v>1310</v>
      </c>
      <c r="C581" s="316" t="s">
        <v>2134</v>
      </c>
      <c r="D581" s="316" t="s">
        <v>1407</v>
      </c>
      <c r="E581" s="316">
        <f t="shared" si="16"/>
        <v>17</v>
      </c>
      <c r="F581" s="316" t="s">
        <v>803</v>
      </c>
      <c r="G581" s="316" t="s">
        <v>496</v>
      </c>
      <c r="H581" s="316">
        <f t="shared" si="17"/>
        <v>17</v>
      </c>
      <c r="I581" s="316" t="s">
        <v>803</v>
      </c>
      <c r="J581" s="316">
        <v>17</v>
      </c>
      <c r="K581" s="316" t="s">
        <v>803</v>
      </c>
      <c r="L581" s="316"/>
    </row>
    <row r="582" spans="1:12" x14ac:dyDescent="0.25">
      <c r="A582" s="316">
        <v>576</v>
      </c>
      <c r="B582" s="316" t="s">
        <v>1310</v>
      </c>
      <c r="C582" s="316" t="s">
        <v>2134</v>
      </c>
      <c r="D582" s="316" t="s">
        <v>1853</v>
      </c>
      <c r="E582" s="316">
        <f t="shared" si="16"/>
        <v>21</v>
      </c>
      <c r="F582" s="316" t="s">
        <v>803</v>
      </c>
      <c r="G582" s="316" t="s">
        <v>496</v>
      </c>
      <c r="H582" s="316">
        <f t="shared" si="17"/>
        <v>21</v>
      </c>
      <c r="I582" s="316" t="s">
        <v>803</v>
      </c>
      <c r="J582" s="316">
        <v>21</v>
      </c>
      <c r="K582" s="316" t="s">
        <v>803</v>
      </c>
      <c r="L582" s="316"/>
    </row>
    <row r="583" spans="1:12" x14ac:dyDescent="0.25">
      <c r="A583" s="316">
        <v>577</v>
      </c>
      <c r="B583" s="316" t="s">
        <v>1310</v>
      </c>
      <c r="C583" s="316" t="s">
        <v>2134</v>
      </c>
      <c r="D583" s="316" t="s">
        <v>1393</v>
      </c>
      <c r="E583" s="316">
        <f t="shared" ref="E583:E646" si="18">J583</f>
        <v>14</v>
      </c>
      <c r="F583" s="316" t="s">
        <v>803</v>
      </c>
      <c r="G583" s="316" t="s">
        <v>496</v>
      </c>
      <c r="H583" s="316">
        <f t="shared" ref="H583:H646" si="19">J583</f>
        <v>14</v>
      </c>
      <c r="I583" s="316" t="s">
        <v>803</v>
      </c>
      <c r="J583" s="316">
        <v>14</v>
      </c>
      <c r="K583" s="316" t="s">
        <v>803</v>
      </c>
      <c r="L583" s="316"/>
    </row>
    <row r="584" spans="1:12" x14ac:dyDescent="0.25">
      <c r="A584" s="316">
        <v>578</v>
      </c>
      <c r="B584" s="316" t="s">
        <v>1310</v>
      </c>
      <c r="C584" s="316" t="s">
        <v>2134</v>
      </c>
      <c r="D584" s="316" t="s">
        <v>1854</v>
      </c>
      <c r="E584" s="316">
        <f t="shared" si="18"/>
        <v>10</v>
      </c>
      <c r="F584" s="316" t="s">
        <v>803</v>
      </c>
      <c r="G584" s="316" t="s">
        <v>496</v>
      </c>
      <c r="H584" s="316">
        <f t="shared" si="19"/>
        <v>10</v>
      </c>
      <c r="I584" s="316" t="s">
        <v>803</v>
      </c>
      <c r="J584" s="316">
        <v>10</v>
      </c>
      <c r="K584" s="316" t="s">
        <v>803</v>
      </c>
      <c r="L584" s="316"/>
    </row>
    <row r="585" spans="1:12" x14ac:dyDescent="0.25">
      <c r="A585" s="316">
        <v>579</v>
      </c>
      <c r="B585" s="316" t="s">
        <v>1310</v>
      </c>
      <c r="C585" s="316" t="s">
        <v>2134</v>
      </c>
      <c r="D585" s="316" t="s">
        <v>1855</v>
      </c>
      <c r="E585" s="316">
        <f t="shared" si="18"/>
        <v>14</v>
      </c>
      <c r="F585" s="316" t="s">
        <v>803</v>
      </c>
      <c r="G585" s="316" t="s">
        <v>496</v>
      </c>
      <c r="H585" s="316">
        <f t="shared" si="19"/>
        <v>14</v>
      </c>
      <c r="I585" s="316" t="s">
        <v>803</v>
      </c>
      <c r="J585" s="316">
        <v>14</v>
      </c>
      <c r="K585" s="316" t="s">
        <v>803</v>
      </c>
      <c r="L585" s="316"/>
    </row>
    <row r="586" spans="1:12" x14ac:dyDescent="0.25">
      <c r="A586" s="316">
        <v>580</v>
      </c>
      <c r="B586" s="316" t="s">
        <v>1310</v>
      </c>
      <c r="C586" s="316" t="s">
        <v>2134</v>
      </c>
      <c r="D586" s="316" t="s">
        <v>1856</v>
      </c>
      <c r="E586" s="316">
        <f t="shared" si="18"/>
        <v>24</v>
      </c>
      <c r="F586" s="316" t="s">
        <v>803</v>
      </c>
      <c r="G586" s="316" t="s">
        <v>496</v>
      </c>
      <c r="H586" s="316">
        <f t="shared" si="19"/>
        <v>24</v>
      </c>
      <c r="I586" s="316" t="s">
        <v>803</v>
      </c>
      <c r="J586" s="316">
        <v>24</v>
      </c>
      <c r="K586" s="316" t="s">
        <v>803</v>
      </c>
      <c r="L586" s="316"/>
    </row>
    <row r="587" spans="1:12" x14ac:dyDescent="0.25">
      <c r="A587" s="316">
        <v>581</v>
      </c>
      <c r="B587" s="316" t="s">
        <v>1310</v>
      </c>
      <c r="C587" s="316" t="s">
        <v>2134</v>
      </c>
      <c r="D587" s="316" t="s">
        <v>1857</v>
      </c>
      <c r="E587" s="316">
        <f t="shared" si="18"/>
        <v>17</v>
      </c>
      <c r="F587" s="316" t="s">
        <v>803</v>
      </c>
      <c r="G587" s="316" t="s">
        <v>496</v>
      </c>
      <c r="H587" s="316">
        <f t="shared" si="19"/>
        <v>17</v>
      </c>
      <c r="I587" s="316" t="s">
        <v>803</v>
      </c>
      <c r="J587" s="316">
        <v>17</v>
      </c>
      <c r="K587" s="316" t="s">
        <v>803</v>
      </c>
      <c r="L587" s="316"/>
    </row>
    <row r="588" spans="1:12" x14ac:dyDescent="0.25">
      <c r="A588" s="316">
        <v>582</v>
      </c>
      <c r="B588" s="316" t="s">
        <v>1310</v>
      </c>
      <c r="C588" s="316" t="s">
        <v>2134</v>
      </c>
      <c r="D588" s="316" t="s">
        <v>1426</v>
      </c>
      <c r="E588" s="316">
        <f t="shared" si="18"/>
        <v>11</v>
      </c>
      <c r="F588" s="316" t="s">
        <v>803</v>
      </c>
      <c r="G588" s="316" t="s">
        <v>496</v>
      </c>
      <c r="H588" s="316">
        <f t="shared" si="19"/>
        <v>11</v>
      </c>
      <c r="I588" s="316" t="s">
        <v>803</v>
      </c>
      <c r="J588" s="316">
        <v>11</v>
      </c>
      <c r="K588" s="316" t="s">
        <v>803</v>
      </c>
      <c r="L588" s="316"/>
    </row>
    <row r="589" spans="1:12" x14ac:dyDescent="0.25">
      <c r="A589" s="316">
        <v>583</v>
      </c>
      <c r="B589" s="316" t="s">
        <v>1310</v>
      </c>
      <c r="C589" s="316" t="s">
        <v>2134</v>
      </c>
      <c r="D589" s="316" t="s">
        <v>1417</v>
      </c>
      <c r="E589" s="316">
        <f t="shared" si="18"/>
        <v>2</v>
      </c>
      <c r="F589" s="316" t="s">
        <v>803</v>
      </c>
      <c r="G589" s="316" t="s">
        <v>496</v>
      </c>
      <c r="H589" s="316">
        <f t="shared" si="19"/>
        <v>2</v>
      </c>
      <c r="I589" s="316" t="s">
        <v>803</v>
      </c>
      <c r="J589" s="316">
        <v>2</v>
      </c>
      <c r="K589" s="316" t="s">
        <v>803</v>
      </c>
      <c r="L589" s="316"/>
    </row>
    <row r="590" spans="1:12" x14ac:dyDescent="0.25">
      <c r="A590" s="316">
        <v>584</v>
      </c>
      <c r="B590" s="316" t="s">
        <v>1310</v>
      </c>
      <c r="C590" s="316" t="s">
        <v>2134</v>
      </c>
      <c r="D590" s="316" t="s">
        <v>2136</v>
      </c>
      <c r="E590" s="316">
        <f t="shared" si="18"/>
        <v>14</v>
      </c>
      <c r="F590" s="316" t="s">
        <v>803</v>
      </c>
      <c r="G590" s="316" t="s">
        <v>496</v>
      </c>
      <c r="H590" s="316">
        <f t="shared" si="19"/>
        <v>14</v>
      </c>
      <c r="I590" s="316" t="s">
        <v>803</v>
      </c>
      <c r="J590" s="316">
        <v>14</v>
      </c>
      <c r="K590" s="316" t="s">
        <v>803</v>
      </c>
      <c r="L590" s="316"/>
    </row>
    <row r="591" spans="1:12" x14ac:dyDescent="0.25">
      <c r="A591" s="316">
        <v>585</v>
      </c>
      <c r="B591" s="316" t="s">
        <v>1310</v>
      </c>
      <c r="C591" s="316" t="s">
        <v>2134</v>
      </c>
      <c r="D591" s="316" t="s">
        <v>1404</v>
      </c>
      <c r="E591" s="316">
        <f t="shared" si="18"/>
        <v>14</v>
      </c>
      <c r="F591" s="316" t="s">
        <v>803</v>
      </c>
      <c r="G591" s="316" t="s">
        <v>496</v>
      </c>
      <c r="H591" s="316">
        <f t="shared" si="19"/>
        <v>14</v>
      </c>
      <c r="I591" s="316" t="s">
        <v>803</v>
      </c>
      <c r="J591" s="316">
        <v>14</v>
      </c>
      <c r="K591" s="316" t="s">
        <v>803</v>
      </c>
      <c r="L591" s="316"/>
    </row>
    <row r="592" spans="1:12" x14ac:dyDescent="0.25">
      <c r="A592" s="316">
        <v>586</v>
      </c>
      <c r="B592" s="316" t="s">
        <v>1310</v>
      </c>
      <c r="C592" s="316" t="s">
        <v>2134</v>
      </c>
      <c r="D592" s="316" t="s">
        <v>1858</v>
      </c>
      <c r="E592" s="316">
        <f t="shared" si="18"/>
        <v>7</v>
      </c>
      <c r="F592" s="316" t="s">
        <v>803</v>
      </c>
      <c r="G592" s="316" t="s">
        <v>496</v>
      </c>
      <c r="H592" s="316">
        <f t="shared" si="19"/>
        <v>7</v>
      </c>
      <c r="I592" s="316" t="s">
        <v>803</v>
      </c>
      <c r="J592" s="316">
        <v>7</v>
      </c>
      <c r="K592" s="316" t="s">
        <v>803</v>
      </c>
      <c r="L592" s="316"/>
    </row>
    <row r="593" spans="1:12" x14ac:dyDescent="0.25">
      <c r="A593" s="316">
        <v>587</v>
      </c>
      <c r="B593" s="316" t="s">
        <v>1310</v>
      </c>
      <c r="C593" s="316" t="s">
        <v>2134</v>
      </c>
      <c r="D593" s="316" t="s">
        <v>1859</v>
      </c>
      <c r="E593" s="316">
        <f t="shared" si="18"/>
        <v>13</v>
      </c>
      <c r="F593" s="316" t="s">
        <v>803</v>
      </c>
      <c r="G593" s="316" t="s">
        <v>496</v>
      </c>
      <c r="H593" s="316">
        <f t="shared" si="19"/>
        <v>13</v>
      </c>
      <c r="I593" s="316" t="s">
        <v>803</v>
      </c>
      <c r="J593" s="316">
        <v>13</v>
      </c>
      <c r="K593" s="316" t="s">
        <v>803</v>
      </c>
      <c r="L593" s="316"/>
    </row>
    <row r="594" spans="1:12" x14ac:dyDescent="0.25">
      <c r="A594" s="316">
        <v>588</v>
      </c>
      <c r="B594" s="316" t="s">
        <v>1310</v>
      </c>
      <c r="C594" s="316" t="s">
        <v>2134</v>
      </c>
      <c r="D594" s="316" t="s">
        <v>1860</v>
      </c>
      <c r="E594" s="316">
        <f t="shared" si="18"/>
        <v>8</v>
      </c>
      <c r="F594" s="316" t="s">
        <v>803</v>
      </c>
      <c r="G594" s="316" t="s">
        <v>496</v>
      </c>
      <c r="H594" s="316">
        <f t="shared" si="19"/>
        <v>8</v>
      </c>
      <c r="I594" s="316" t="s">
        <v>803</v>
      </c>
      <c r="J594" s="316">
        <v>8</v>
      </c>
      <c r="K594" s="316" t="s">
        <v>803</v>
      </c>
      <c r="L594" s="316"/>
    </row>
    <row r="595" spans="1:12" x14ac:dyDescent="0.25">
      <c r="A595" s="316">
        <v>589</v>
      </c>
      <c r="B595" s="316" t="s">
        <v>1310</v>
      </c>
      <c r="C595" s="316" t="s">
        <v>2134</v>
      </c>
      <c r="D595" s="316" t="s">
        <v>1151</v>
      </c>
      <c r="E595" s="316">
        <f t="shared" si="18"/>
        <v>12</v>
      </c>
      <c r="F595" s="316" t="s">
        <v>803</v>
      </c>
      <c r="G595" s="316" t="s">
        <v>496</v>
      </c>
      <c r="H595" s="316">
        <f t="shared" si="19"/>
        <v>12</v>
      </c>
      <c r="I595" s="316" t="s">
        <v>803</v>
      </c>
      <c r="J595" s="316">
        <v>12</v>
      </c>
      <c r="K595" s="316" t="s">
        <v>803</v>
      </c>
      <c r="L595" s="316"/>
    </row>
    <row r="596" spans="1:12" x14ac:dyDescent="0.25">
      <c r="A596" s="316">
        <v>590</v>
      </c>
      <c r="B596" s="316" t="s">
        <v>1310</v>
      </c>
      <c r="C596" s="316" t="s">
        <v>2134</v>
      </c>
      <c r="D596" s="316" t="s">
        <v>1395</v>
      </c>
      <c r="E596" s="316">
        <f t="shared" si="18"/>
        <v>9</v>
      </c>
      <c r="F596" s="316" t="s">
        <v>803</v>
      </c>
      <c r="G596" s="316" t="s">
        <v>496</v>
      </c>
      <c r="H596" s="316">
        <f t="shared" si="19"/>
        <v>9</v>
      </c>
      <c r="I596" s="316" t="s">
        <v>803</v>
      </c>
      <c r="J596" s="316">
        <v>9</v>
      </c>
      <c r="K596" s="316" t="s">
        <v>803</v>
      </c>
      <c r="L596" s="316"/>
    </row>
    <row r="597" spans="1:12" x14ac:dyDescent="0.25">
      <c r="A597" s="316">
        <v>591</v>
      </c>
      <c r="B597" s="316" t="s">
        <v>1310</v>
      </c>
      <c r="C597" s="316" t="s">
        <v>2134</v>
      </c>
      <c r="D597" s="316" t="s">
        <v>1861</v>
      </c>
      <c r="E597" s="316">
        <f t="shared" si="18"/>
        <v>20</v>
      </c>
      <c r="F597" s="316" t="s">
        <v>803</v>
      </c>
      <c r="G597" s="316" t="s">
        <v>496</v>
      </c>
      <c r="H597" s="316">
        <f t="shared" si="19"/>
        <v>20</v>
      </c>
      <c r="I597" s="316" t="s">
        <v>803</v>
      </c>
      <c r="J597" s="316">
        <v>20</v>
      </c>
      <c r="K597" s="316" t="s">
        <v>803</v>
      </c>
      <c r="L597" s="316"/>
    </row>
    <row r="598" spans="1:12" x14ac:dyDescent="0.25">
      <c r="A598" s="316">
        <v>592</v>
      </c>
      <c r="B598" s="316" t="s">
        <v>1310</v>
      </c>
      <c r="C598" s="316" t="s">
        <v>2134</v>
      </c>
      <c r="D598" s="316" t="s">
        <v>1862</v>
      </c>
      <c r="E598" s="316">
        <f t="shared" si="18"/>
        <v>7</v>
      </c>
      <c r="F598" s="316" t="s">
        <v>803</v>
      </c>
      <c r="G598" s="316" t="s">
        <v>496</v>
      </c>
      <c r="H598" s="316">
        <f t="shared" si="19"/>
        <v>7</v>
      </c>
      <c r="I598" s="316" t="s">
        <v>803</v>
      </c>
      <c r="J598" s="316">
        <v>7</v>
      </c>
      <c r="K598" s="316" t="s">
        <v>803</v>
      </c>
      <c r="L598" s="316"/>
    </row>
    <row r="599" spans="1:12" x14ac:dyDescent="0.25">
      <c r="A599" s="316">
        <v>593</v>
      </c>
      <c r="B599" s="316" t="s">
        <v>1310</v>
      </c>
      <c r="C599" s="316" t="s">
        <v>2134</v>
      </c>
      <c r="D599" s="316" t="s">
        <v>1863</v>
      </c>
      <c r="E599" s="316">
        <f t="shared" si="18"/>
        <v>16</v>
      </c>
      <c r="F599" s="316" t="s">
        <v>803</v>
      </c>
      <c r="G599" s="316" t="s">
        <v>496</v>
      </c>
      <c r="H599" s="316">
        <f t="shared" si="19"/>
        <v>16</v>
      </c>
      <c r="I599" s="316" t="s">
        <v>803</v>
      </c>
      <c r="J599" s="316">
        <v>16</v>
      </c>
      <c r="K599" s="316" t="s">
        <v>803</v>
      </c>
      <c r="L599" s="316"/>
    </row>
    <row r="600" spans="1:12" x14ac:dyDescent="0.25">
      <c r="A600" s="316">
        <v>594</v>
      </c>
      <c r="B600" s="316" t="s">
        <v>1310</v>
      </c>
      <c r="C600" s="316" t="s">
        <v>2134</v>
      </c>
      <c r="D600" s="316" t="s">
        <v>1864</v>
      </c>
      <c r="E600" s="316">
        <f t="shared" si="18"/>
        <v>2</v>
      </c>
      <c r="F600" s="316" t="s">
        <v>803</v>
      </c>
      <c r="G600" s="316" t="s">
        <v>496</v>
      </c>
      <c r="H600" s="316">
        <f t="shared" si="19"/>
        <v>2</v>
      </c>
      <c r="I600" s="316" t="s">
        <v>803</v>
      </c>
      <c r="J600" s="316">
        <v>2</v>
      </c>
      <c r="K600" s="316" t="s">
        <v>803</v>
      </c>
      <c r="L600" s="316"/>
    </row>
    <row r="601" spans="1:12" x14ac:dyDescent="0.25">
      <c r="A601" s="316">
        <v>595</v>
      </c>
      <c r="B601" s="316" t="s">
        <v>1428</v>
      </c>
      <c r="C601" s="316" t="s">
        <v>2140</v>
      </c>
      <c r="D601" s="316" t="s">
        <v>1438</v>
      </c>
      <c r="E601" s="316">
        <f t="shared" si="18"/>
        <v>23</v>
      </c>
      <c r="F601" s="316" t="s">
        <v>803</v>
      </c>
      <c r="G601" s="316" t="s">
        <v>496</v>
      </c>
      <c r="H601" s="316">
        <f t="shared" si="19"/>
        <v>23</v>
      </c>
      <c r="I601" s="316" t="s">
        <v>803</v>
      </c>
      <c r="J601" s="316">
        <v>23</v>
      </c>
      <c r="K601" s="316" t="s">
        <v>803</v>
      </c>
      <c r="L601" s="316"/>
    </row>
    <row r="602" spans="1:12" x14ac:dyDescent="0.25">
      <c r="A602" s="316">
        <v>596</v>
      </c>
      <c r="B602" s="316" t="s">
        <v>1428</v>
      </c>
      <c r="C602" s="316" t="s">
        <v>2140</v>
      </c>
      <c r="D602" s="316" t="s">
        <v>1295</v>
      </c>
      <c r="E602" s="316">
        <f t="shared" si="18"/>
        <v>21</v>
      </c>
      <c r="F602" s="316" t="s">
        <v>803</v>
      </c>
      <c r="G602" s="316" t="s">
        <v>496</v>
      </c>
      <c r="H602" s="316">
        <f t="shared" si="19"/>
        <v>21</v>
      </c>
      <c r="I602" s="316" t="s">
        <v>803</v>
      </c>
      <c r="J602" s="316">
        <v>21</v>
      </c>
      <c r="K602" s="316" t="s">
        <v>803</v>
      </c>
      <c r="L602" s="316"/>
    </row>
    <row r="603" spans="1:12" x14ac:dyDescent="0.25">
      <c r="A603" s="316">
        <v>597</v>
      </c>
      <c r="B603" s="316" t="s">
        <v>1428</v>
      </c>
      <c r="C603" s="316" t="s">
        <v>2140</v>
      </c>
      <c r="D603" s="316" t="s">
        <v>1865</v>
      </c>
      <c r="E603" s="316">
        <f t="shared" si="18"/>
        <v>5</v>
      </c>
      <c r="F603" s="316" t="s">
        <v>803</v>
      </c>
      <c r="G603" s="316" t="s">
        <v>496</v>
      </c>
      <c r="H603" s="316">
        <f t="shared" si="19"/>
        <v>5</v>
      </c>
      <c r="I603" s="316" t="s">
        <v>803</v>
      </c>
      <c r="J603" s="316">
        <v>5</v>
      </c>
      <c r="K603" s="316" t="s">
        <v>803</v>
      </c>
      <c r="L603" s="316"/>
    </row>
    <row r="604" spans="1:12" x14ac:dyDescent="0.25">
      <c r="A604" s="316">
        <v>598</v>
      </c>
      <c r="B604" s="316" t="s">
        <v>1428</v>
      </c>
      <c r="C604" s="316" t="s">
        <v>2140</v>
      </c>
      <c r="D604" s="316" t="s">
        <v>1471</v>
      </c>
      <c r="E604" s="316">
        <f t="shared" si="18"/>
        <v>3</v>
      </c>
      <c r="F604" s="316" t="s">
        <v>803</v>
      </c>
      <c r="G604" s="316" t="s">
        <v>496</v>
      </c>
      <c r="H604" s="316">
        <f t="shared" si="19"/>
        <v>3</v>
      </c>
      <c r="I604" s="316" t="s">
        <v>803</v>
      </c>
      <c r="J604" s="316">
        <v>3</v>
      </c>
      <c r="K604" s="316" t="s">
        <v>803</v>
      </c>
      <c r="L604" s="316"/>
    </row>
    <row r="605" spans="1:12" x14ac:dyDescent="0.25">
      <c r="A605" s="316">
        <v>599</v>
      </c>
      <c r="B605" s="316" t="s">
        <v>1428</v>
      </c>
      <c r="C605" s="316" t="s">
        <v>2140</v>
      </c>
      <c r="D605" s="316" t="s">
        <v>1433</v>
      </c>
      <c r="E605" s="316">
        <f t="shared" si="18"/>
        <v>17</v>
      </c>
      <c r="F605" s="316" t="s">
        <v>803</v>
      </c>
      <c r="G605" s="316" t="s">
        <v>496</v>
      </c>
      <c r="H605" s="316">
        <f t="shared" si="19"/>
        <v>17</v>
      </c>
      <c r="I605" s="316" t="s">
        <v>803</v>
      </c>
      <c r="J605" s="316">
        <v>17</v>
      </c>
      <c r="K605" s="316" t="s">
        <v>803</v>
      </c>
      <c r="L605" s="316"/>
    </row>
    <row r="606" spans="1:12" x14ac:dyDescent="0.25">
      <c r="A606" s="316">
        <v>600</v>
      </c>
      <c r="B606" s="316" t="s">
        <v>1428</v>
      </c>
      <c r="C606" s="316" t="s">
        <v>2140</v>
      </c>
      <c r="D606" s="316" t="s">
        <v>1456</v>
      </c>
      <c r="E606" s="316">
        <f t="shared" si="18"/>
        <v>4</v>
      </c>
      <c r="F606" s="316" t="s">
        <v>803</v>
      </c>
      <c r="G606" s="316" t="s">
        <v>496</v>
      </c>
      <c r="H606" s="316">
        <f t="shared" si="19"/>
        <v>4</v>
      </c>
      <c r="I606" s="316" t="s">
        <v>803</v>
      </c>
      <c r="J606" s="316">
        <v>4</v>
      </c>
      <c r="K606" s="316" t="s">
        <v>803</v>
      </c>
      <c r="L606" s="316"/>
    </row>
    <row r="607" spans="1:12" x14ac:dyDescent="0.25">
      <c r="A607" s="316">
        <v>601</v>
      </c>
      <c r="B607" s="316" t="s">
        <v>1428</v>
      </c>
      <c r="C607" s="316" t="s">
        <v>2140</v>
      </c>
      <c r="D607" s="316" t="s">
        <v>1792</v>
      </c>
      <c r="E607" s="316">
        <f t="shared" si="18"/>
        <v>19</v>
      </c>
      <c r="F607" s="316" t="s">
        <v>803</v>
      </c>
      <c r="G607" s="316" t="s">
        <v>496</v>
      </c>
      <c r="H607" s="316">
        <f t="shared" si="19"/>
        <v>19</v>
      </c>
      <c r="I607" s="316" t="s">
        <v>803</v>
      </c>
      <c r="J607" s="316">
        <v>19</v>
      </c>
      <c r="K607" s="316" t="s">
        <v>803</v>
      </c>
      <c r="L607" s="316"/>
    </row>
    <row r="608" spans="1:12" x14ac:dyDescent="0.25">
      <c r="A608" s="316">
        <v>602</v>
      </c>
      <c r="B608" s="316" t="s">
        <v>1428</v>
      </c>
      <c r="C608" s="316" t="s">
        <v>2140</v>
      </c>
      <c r="D608" s="316" t="s">
        <v>1461</v>
      </c>
      <c r="E608" s="316">
        <f t="shared" si="18"/>
        <v>20</v>
      </c>
      <c r="F608" s="316" t="s">
        <v>803</v>
      </c>
      <c r="G608" s="316" t="s">
        <v>496</v>
      </c>
      <c r="H608" s="316">
        <f t="shared" si="19"/>
        <v>20</v>
      </c>
      <c r="I608" s="316" t="s">
        <v>803</v>
      </c>
      <c r="J608" s="316">
        <v>20</v>
      </c>
      <c r="K608" s="316" t="s">
        <v>803</v>
      </c>
      <c r="L608" s="316"/>
    </row>
    <row r="609" spans="1:12" x14ac:dyDescent="0.25">
      <c r="A609" s="316">
        <v>603</v>
      </c>
      <c r="B609" s="316" t="s">
        <v>1428</v>
      </c>
      <c r="C609" s="316" t="s">
        <v>2140</v>
      </c>
      <c r="D609" s="316" t="s">
        <v>1446</v>
      </c>
      <c r="E609" s="316">
        <f t="shared" si="18"/>
        <v>18</v>
      </c>
      <c r="F609" s="316" t="s">
        <v>803</v>
      </c>
      <c r="G609" s="316" t="s">
        <v>496</v>
      </c>
      <c r="H609" s="316">
        <f t="shared" si="19"/>
        <v>18</v>
      </c>
      <c r="I609" s="316" t="s">
        <v>803</v>
      </c>
      <c r="J609" s="316">
        <v>18</v>
      </c>
      <c r="K609" s="316" t="s">
        <v>803</v>
      </c>
      <c r="L609" s="316"/>
    </row>
    <row r="610" spans="1:12" x14ac:dyDescent="0.25">
      <c r="A610" s="316">
        <v>604</v>
      </c>
      <c r="B610" s="316" t="s">
        <v>1428</v>
      </c>
      <c r="C610" s="316" t="s">
        <v>2140</v>
      </c>
      <c r="D610" s="316" t="s">
        <v>2141</v>
      </c>
      <c r="E610" s="316">
        <f t="shared" si="18"/>
        <v>16</v>
      </c>
      <c r="F610" s="316" t="s">
        <v>803</v>
      </c>
      <c r="G610" s="316" t="s">
        <v>496</v>
      </c>
      <c r="H610" s="316">
        <f t="shared" si="19"/>
        <v>16</v>
      </c>
      <c r="I610" s="316" t="s">
        <v>803</v>
      </c>
      <c r="J610" s="316">
        <v>16</v>
      </c>
      <c r="K610" s="316" t="s">
        <v>803</v>
      </c>
      <c r="L610" s="316"/>
    </row>
    <row r="611" spans="1:12" x14ac:dyDescent="0.25">
      <c r="A611" s="316">
        <v>605</v>
      </c>
      <c r="B611" s="316" t="s">
        <v>1428</v>
      </c>
      <c r="C611" s="316" t="s">
        <v>2140</v>
      </c>
      <c r="D611" s="316" t="s">
        <v>1434</v>
      </c>
      <c r="E611" s="316">
        <f t="shared" si="18"/>
        <v>20</v>
      </c>
      <c r="F611" s="316" t="s">
        <v>803</v>
      </c>
      <c r="G611" s="316" t="s">
        <v>496</v>
      </c>
      <c r="H611" s="316">
        <f t="shared" si="19"/>
        <v>20</v>
      </c>
      <c r="I611" s="316" t="s">
        <v>803</v>
      </c>
      <c r="J611" s="316">
        <v>20</v>
      </c>
      <c r="K611" s="316" t="s">
        <v>803</v>
      </c>
      <c r="L611" s="316"/>
    </row>
    <row r="612" spans="1:12" x14ac:dyDescent="0.25">
      <c r="A612" s="316">
        <v>606</v>
      </c>
      <c r="B612" s="316" t="s">
        <v>1428</v>
      </c>
      <c r="C612" s="316" t="s">
        <v>2140</v>
      </c>
      <c r="D612" s="316" t="s">
        <v>1466</v>
      </c>
      <c r="E612" s="316">
        <f t="shared" si="18"/>
        <v>5</v>
      </c>
      <c r="F612" s="316" t="s">
        <v>803</v>
      </c>
      <c r="G612" s="316" t="s">
        <v>496</v>
      </c>
      <c r="H612" s="316">
        <f t="shared" si="19"/>
        <v>5</v>
      </c>
      <c r="I612" s="316" t="s">
        <v>803</v>
      </c>
      <c r="J612" s="316">
        <v>5</v>
      </c>
      <c r="K612" s="316" t="s">
        <v>803</v>
      </c>
      <c r="L612" s="316"/>
    </row>
    <row r="613" spans="1:12" x14ac:dyDescent="0.25">
      <c r="A613" s="316">
        <v>607</v>
      </c>
      <c r="B613" s="316" t="s">
        <v>1428</v>
      </c>
      <c r="C613" s="316" t="s">
        <v>2140</v>
      </c>
      <c r="D613" s="316" t="s">
        <v>1447</v>
      </c>
      <c r="E613" s="316">
        <f t="shared" si="18"/>
        <v>9</v>
      </c>
      <c r="F613" s="316" t="s">
        <v>803</v>
      </c>
      <c r="G613" s="316" t="s">
        <v>496</v>
      </c>
      <c r="H613" s="316">
        <f t="shared" si="19"/>
        <v>9</v>
      </c>
      <c r="I613" s="316" t="s">
        <v>803</v>
      </c>
      <c r="J613" s="316">
        <v>9</v>
      </c>
      <c r="K613" s="316" t="s">
        <v>803</v>
      </c>
      <c r="L613" s="316"/>
    </row>
    <row r="614" spans="1:12" x14ac:dyDescent="0.25">
      <c r="A614" s="316">
        <v>608</v>
      </c>
      <c r="B614" s="316" t="s">
        <v>1428</v>
      </c>
      <c r="C614" s="316" t="s">
        <v>2140</v>
      </c>
      <c r="D614" s="316" t="s">
        <v>1442</v>
      </c>
      <c r="E614" s="316">
        <f t="shared" si="18"/>
        <v>9</v>
      </c>
      <c r="F614" s="316" t="s">
        <v>803</v>
      </c>
      <c r="G614" s="316" t="s">
        <v>496</v>
      </c>
      <c r="H614" s="316">
        <f t="shared" si="19"/>
        <v>9</v>
      </c>
      <c r="I614" s="316" t="s">
        <v>803</v>
      </c>
      <c r="J614" s="316">
        <v>9</v>
      </c>
      <c r="K614" s="316" t="s">
        <v>803</v>
      </c>
      <c r="L614" s="316"/>
    </row>
    <row r="615" spans="1:12" x14ac:dyDescent="0.25">
      <c r="A615" s="316">
        <v>609</v>
      </c>
      <c r="B615" s="316" t="s">
        <v>1428</v>
      </c>
      <c r="C615" s="316" t="s">
        <v>2140</v>
      </c>
      <c r="D615" s="316" t="s">
        <v>1866</v>
      </c>
      <c r="E615" s="316">
        <f t="shared" si="18"/>
        <v>15</v>
      </c>
      <c r="F615" s="316" t="s">
        <v>803</v>
      </c>
      <c r="G615" s="316" t="s">
        <v>496</v>
      </c>
      <c r="H615" s="316">
        <f t="shared" si="19"/>
        <v>15</v>
      </c>
      <c r="I615" s="316" t="s">
        <v>803</v>
      </c>
      <c r="J615" s="316">
        <v>15</v>
      </c>
      <c r="K615" s="316" t="s">
        <v>803</v>
      </c>
      <c r="L615" s="316"/>
    </row>
    <row r="616" spans="1:12" x14ac:dyDescent="0.25">
      <c r="A616" s="316">
        <v>610</v>
      </c>
      <c r="B616" s="316" t="s">
        <v>1428</v>
      </c>
      <c r="C616" s="316" t="s">
        <v>2140</v>
      </c>
      <c r="D616" s="316" t="s">
        <v>1867</v>
      </c>
      <c r="E616" s="316">
        <f t="shared" si="18"/>
        <v>18</v>
      </c>
      <c r="F616" s="316" t="s">
        <v>803</v>
      </c>
      <c r="G616" s="316" t="s">
        <v>496</v>
      </c>
      <c r="H616" s="316">
        <f t="shared" si="19"/>
        <v>18</v>
      </c>
      <c r="I616" s="316" t="s">
        <v>803</v>
      </c>
      <c r="J616" s="316">
        <v>18</v>
      </c>
      <c r="K616" s="316" t="s">
        <v>803</v>
      </c>
      <c r="L616" s="316"/>
    </row>
    <row r="617" spans="1:12" x14ac:dyDescent="0.25">
      <c r="A617" s="316">
        <v>611</v>
      </c>
      <c r="B617" s="316" t="s">
        <v>1428</v>
      </c>
      <c r="C617" s="316" t="s">
        <v>2140</v>
      </c>
      <c r="D617" s="316" t="s">
        <v>1868</v>
      </c>
      <c r="E617" s="316">
        <f t="shared" si="18"/>
        <v>5</v>
      </c>
      <c r="F617" s="316" t="s">
        <v>803</v>
      </c>
      <c r="G617" s="316" t="s">
        <v>496</v>
      </c>
      <c r="H617" s="316">
        <f t="shared" si="19"/>
        <v>5</v>
      </c>
      <c r="I617" s="316" t="s">
        <v>803</v>
      </c>
      <c r="J617" s="316">
        <v>5</v>
      </c>
      <c r="K617" s="316" t="s">
        <v>803</v>
      </c>
      <c r="L617" s="316"/>
    </row>
    <row r="618" spans="1:12" x14ac:dyDescent="0.25">
      <c r="A618" s="316">
        <v>612</v>
      </c>
      <c r="B618" s="316" t="s">
        <v>1428</v>
      </c>
      <c r="C618" s="316" t="s">
        <v>2140</v>
      </c>
      <c r="D618" s="316" t="s">
        <v>1431</v>
      </c>
      <c r="E618" s="316">
        <f t="shared" si="18"/>
        <v>11</v>
      </c>
      <c r="F618" s="316" t="s">
        <v>803</v>
      </c>
      <c r="G618" s="316" t="s">
        <v>496</v>
      </c>
      <c r="H618" s="316">
        <f t="shared" si="19"/>
        <v>11</v>
      </c>
      <c r="I618" s="316" t="s">
        <v>803</v>
      </c>
      <c r="J618" s="316">
        <v>11</v>
      </c>
      <c r="K618" s="316" t="s">
        <v>803</v>
      </c>
      <c r="L618" s="316"/>
    </row>
    <row r="619" spans="1:12" x14ac:dyDescent="0.25">
      <c r="A619" s="316">
        <v>613</v>
      </c>
      <c r="B619" s="316" t="s">
        <v>1428</v>
      </c>
      <c r="C619" s="316" t="s">
        <v>2140</v>
      </c>
      <c r="D619" s="316" t="s">
        <v>1472</v>
      </c>
      <c r="E619" s="316">
        <f t="shared" si="18"/>
        <v>8</v>
      </c>
      <c r="F619" s="316" t="s">
        <v>803</v>
      </c>
      <c r="G619" s="316" t="s">
        <v>496</v>
      </c>
      <c r="H619" s="316">
        <f t="shared" si="19"/>
        <v>8</v>
      </c>
      <c r="I619" s="316" t="s">
        <v>803</v>
      </c>
      <c r="J619" s="316">
        <v>8</v>
      </c>
      <c r="K619" s="316" t="s">
        <v>803</v>
      </c>
      <c r="L619" s="316"/>
    </row>
    <row r="620" spans="1:12" x14ac:dyDescent="0.25">
      <c r="A620" s="316">
        <v>614</v>
      </c>
      <c r="B620" s="316" t="s">
        <v>1428</v>
      </c>
      <c r="C620" s="316" t="s">
        <v>2140</v>
      </c>
      <c r="D620" s="316" t="s">
        <v>2142</v>
      </c>
      <c r="E620" s="316">
        <f t="shared" si="18"/>
        <v>3</v>
      </c>
      <c r="F620" s="316" t="s">
        <v>803</v>
      </c>
      <c r="G620" s="316" t="s">
        <v>496</v>
      </c>
      <c r="H620" s="316">
        <f t="shared" si="19"/>
        <v>3</v>
      </c>
      <c r="I620" s="316" t="s">
        <v>803</v>
      </c>
      <c r="J620" s="316">
        <v>3</v>
      </c>
      <c r="K620" s="316" t="s">
        <v>803</v>
      </c>
      <c r="L620" s="316"/>
    </row>
    <row r="621" spans="1:12" x14ac:dyDescent="0.25">
      <c r="A621" s="316">
        <v>615</v>
      </c>
      <c r="B621" s="316" t="s">
        <v>1428</v>
      </c>
      <c r="C621" s="316" t="s">
        <v>2140</v>
      </c>
      <c r="D621" s="316" t="s">
        <v>1432</v>
      </c>
      <c r="E621" s="316">
        <f t="shared" si="18"/>
        <v>9</v>
      </c>
      <c r="F621" s="316" t="s">
        <v>803</v>
      </c>
      <c r="G621" s="316" t="s">
        <v>496</v>
      </c>
      <c r="H621" s="316">
        <f t="shared" si="19"/>
        <v>9</v>
      </c>
      <c r="I621" s="316" t="s">
        <v>803</v>
      </c>
      <c r="J621" s="316">
        <v>9</v>
      </c>
      <c r="K621" s="316" t="s">
        <v>803</v>
      </c>
      <c r="L621" s="316"/>
    </row>
    <row r="622" spans="1:12" x14ac:dyDescent="0.25">
      <c r="A622" s="316">
        <v>616</v>
      </c>
      <c r="B622" s="316" t="s">
        <v>1428</v>
      </c>
      <c r="C622" s="316" t="s">
        <v>2140</v>
      </c>
      <c r="D622" s="316" t="s">
        <v>1473</v>
      </c>
      <c r="E622" s="316">
        <f t="shared" si="18"/>
        <v>13</v>
      </c>
      <c r="F622" s="316" t="s">
        <v>803</v>
      </c>
      <c r="G622" s="316" t="s">
        <v>496</v>
      </c>
      <c r="H622" s="316">
        <f t="shared" si="19"/>
        <v>13</v>
      </c>
      <c r="I622" s="316" t="s">
        <v>803</v>
      </c>
      <c r="J622" s="316">
        <v>13</v>
      </c>
      <c r="K622" s="316" t="s">
        <v>803</v>
      </c>
      <c r="L622" s="316"/>
    </row>
    <row r="623" spans="1:12" x14ac:dyDescent="0.25">
      <c r="A623" s="316">
        <v>617</v>
      </c>
      <c r="B623" s="316" t="s">
        <v>1428</v>
      </c>
      <c r="C623" s="316" t="s">
        <v>2140</v>
      </c>
      <c r="D623" s="316" t="s">
        <v>1869</v>
      </c>
      <c r="E623" s="316">
        <f t="shared" si="18"/>
        <v>3</v>
      </c>
      <c r="F623" s="316" t="s">
        <v>803</v>
      </c>
      <c r="G623" s="316" t="s">
        <v>496</v>
      </c>
      <c r="H623" s="316">
        <f t="shared" si="19"/>
        <v>3</v>
      </c>
      <c r="I623" s="316" t="s">
        <v>803</v>
      </c>
      <c r="J623" s="316">
        <v>3</v>
      </c>
      <c r="K623" s="316" t="s">
        <v>803</v>
      </c>
      <c r="L623" s="316"/>
    </row>
    <row r="624" spans="1:12" x14ac:dyDescent="0.25">
      <c r="A624" s="316">
        <v>618</v>
      </c>
      <c r="B624" s="316" t="s">
        <v>1428</v>
      </c>
      <c r="C624" s="316" t="s">
        <v>2140</v>
      </c>
      <c r="D624" s="316" t="s">
        <v>1457</v>
      </c>
      <c r="E624" s="316">
        <f t="shared" si="18"/>
        <v>15</v>
      </c>
      <c r="F624" s="316" t="s">
        <v>803</v>
      </c>
      <c r="G624" s="316" t="s">
        <v>496</v>
      </c>
      <c r="H624" s="316">
        <f t="shared" si="19"/>
        <v>15</v>
      </c>
      <c r="I624" s="316" t="s">
        <v>803</v>
      </c>
      <c r="J624" s="316">
        <v>15</v>
      </c>
      <c r="K624" s="316" t="s">
        <v>803</v>
      </c>
      <c r="L624" s="316"/>
    </row>
    <row r="625" spans="1:12" x14ac:dyDescent="0.25">
      <c r="A625" s="316">
        <v>619</v>
      </c>
      <c r="B625" s="316" t="s">
        <v>1428</v>
      </c>
      <c r="C625" s="316" t="s">
        <v>2140</v>
      </c>
      <c r="D625" s="316" t="s">
        <v>1477</v>
      </c>
      <c r="E625" s="316">
        <f t="shared" si="18"/>
        <v>5</v>
      </c>
      <c r="F625" s="316" t="s">
        <v>803</v>
      </c>
      <c r="G625" s="316" t="s">
        <v>496</v>
      </c>
      <c r="H625" s="316">
        <f t="shared" si="19"/>
        <v>5</v>
      </c>
      <c r="I625" s="316" t="s">
        <v>803</v>
      </c>
      <c r="J625" s="316">
        <v>5</v>
      </c>
      <c r="K625" s="316" t="s">
        <v>803</v>
      </c>
      <c r="L625" s="316"/>
    </row>
    <row r="626" spans="1:12" x14ac:dyDescent="0.25">
      <c r="A626" s="316">
        <v>620</v>
      </c>
      <c r="B626" s="316" t="s">
        <v>1428</v>
      </c>
      <c r="C626" s="316" t="s">
        <v>2140</v>
      </c>
      <c r="D626" s="316" t="s">
        <v>1484</v>
      </c>
      <c r="E626" s="316">
        <f t="shared" si="18"/>
        <v>6</v>
      </c>
      <c r="F626" s="316" t="s">
        <v>803</v>
      </c>
      <c r="G626" s="316" t="s">
        <v>496</v>
      </c>
      <c r="H626" s="316">
        <f t="shared" si="19"/>
        <v>6</v>
      </c>
      <c r="I626" s="316" t="s">
        <v>803</v>
      </c>
      <c r="J626" s="316">
        <v>6</v>
      </c>
      <c r="K626" s="316" t="s">
        <v>803</v>
      </c>
      <c r="L626" s="316"/>
    </row>
    <row r="627" spans="1:12" x14ac:dyDescent="0.25">
      <c r="A627" s="316">
        <v>621</v>
      </c>
      <c r="B627" s="316" t="s">
        <v>1428</v>
      </c>
      <c r="C627" s="316" t="s">
        <v>2140</v>
      </c>
      <c r="D627" s="316" t="s">
        <v>2145</v>
      </c>
      <c r="E627" s="316">
        <f t="shared" si="18"/>
        <v>2</v>
      </c>
      <c r="F627" s="316" t="s">
        <v>803</v>
      </c>
      <c r="G627" s="316" t="s">
        <v>496</v>
      </c>
      <c r="H627" s="316">
        <f t="shared" si="19"/>
        <v>2</v>
      </c>
      <c r="I627" s="316" t="s">
        <v>803</v>
      </c>
      <c r="J627" s="316">
        <v>2</v>
      </c>
      <c r="K627" s="316" t="s">
        <v>803</v>
      </c>
      <c r="L627" s="316"/>
    </row>
    <row r="628" spans="1:12" x14ac:dyDescent="0.25">
      <c r="A628" s="316">
        <v>622</v>
      </c>
      <c r="B628" s="316" t="s">
        <v>1428</v>
      </c>
      <c r="C628" s="316" t="s">
        <v>2140</v>
      </c>
      <c r="D628" s="316" t="s">
        <v>2144</v>
      </c>
      <c r="E628" s="316">
        <f t="shared" si="18"/>
        <v>2</v>
      </c>
      <c r="F628" s="316" t="s">
        <v>803</v>
      </c>
      <c r="G628" s="316" t="s">
        <v>496</v>
      </c>
      <c r="H628" s="316">
        <f t="shared" si="19"/>
        <v>2</v>
      </c>
      <c r="I628" s="316" t="s">
        <v>803</v>
      </c>
      <c r="J628" s="316">
        <v>2</v>
      </c>
      <c r="K628" s="316" t="s">
        <v>803</v>
      </c>
      <c r="L628" s="316"/>
    </row>
    <row r="629" spans="1:12" x14ac:dyDescent="0.25">
      <c r="A629" s="316">
        <v>623</v>
      </c>
      <c r="B629" s="316" t="s">
        <v>1428</v>
      </c>
      <c r="C629" s="316" t="s">
        <v>2140</v>
      </c>
      <c r="D629" s="316" t="s">
        <v>1444</v>
      </c>
      <c r="E629" s="316">
        <f t="shared" si="18"/>
        <v>7</v>
      </c>
      <c r="F629" s="316" t="s">
        <v>803</v>
      </c>
      <c r="G629" s="316" t="s">
        <v>496</v>
      </c>
      <c r="H629" s="316">
        <f t="shared" si="19"/>
        <v>7</v>
      </c>
      <c r="I629" s="316" t="s">
        <v>803</v>
      </c>
      <c r="J629" s="316">
        <v>7</v>
      </c>
      <c r="K629" s="316" t="s">
        <v>803</v>
      </c>
      <c r="L629" s="316"/>
    </row>
    <row r="630" spans="1:12" x14ac:dyDescent="0.25">
      <c r="A630" s="316">
        <v>624</v>
      </c>
      <c r="B630" s="316" t="s">
        <v>1428</v>
      </c>
      <c r="C630" s="316" t="s">
        <v>2140</v>
      </c>
      <c r="D630" s="316" t="s">
        <v>1458</v>
      </c>
      <c r="E630" s="316">
        <f t="shared" si="18"/>
        <v>10</v>
      </c>
      <c r="F630" s="316" t="s">
        <v>803</v>
      </c>
      <c r="G630" s="316" t="s">
        <v>496</v>
      </c>
      <c r="H630" s="316">
        <f t="shared" si="19"/>
        <v>10</v>
      </c>
      <c r="I630" s="316" t="s">
        <v>803</v>
      </c>
      <c r="J630" s="316">
        <v>10</v>
      </c>
      <c r="K630" s="316" t="s">
        <v>803</v>
      </c>
      <c r="L630" s="316"/>
    </row>
    <row r="631" spans="1:12" x14ac:dyDescent="0.25">
      <c r="A631" s="316">
        <v>625</v>
      </c>
      <c r="B631" s="316" t="s">
        <v>1428</v>
      </c>
      <c r="C631" s="316" t="s">
        <v>2140</v>
      </c>
      <c r="D631" s="316" t="s">
        <v>1459</v>
      </c>
      <c r="E631" s="316">
        <f t="shared" si="18"/>
        <v>9</v>
      </c>
      <c r="F631" s="316" t="s">
        <v>803</v>
      </c>
      <c r="G631" s="316" t="s">
        <v>496</v>
      </c>
      <c r="H631" s="316">
        <f t="shared" si="19"/>
        <v>9</v>
      </c>
      <c r="I631" s="316" t="s">
        <v>803</v>
      </c>
      <c r="J631" s="316">
        <v>9</v>
      </c>
      <c r="K631" s="316" t="s">
        <v>803</v>
      </c>
      <c r="L631" s="316"/>
    </row>
    <row r="632" spans="1:12" x14ac:dyDescent="0.25">
      <c r="A632" s="316">
        <v>626</v>
      </c>
      <c r="B632" s="316" t="s">
        <v>1428</v>
      </c>
      <c r="C632" s="316" t="s">
        <v>2140</v>
      </c>
      <c r="D632" s="316" t="s">
        <v>1439</v>
      </c>
      <c r="E632" s="316">
        <f t="shared" si="18"/>
        <v>9</v>
      </c>
      <c r="F632" s="316" t="s">
        <v>803</v>
      </c>
      <c r="G632" s="316" t="s">
        <v>496</v>
      </c>
      <c r="H632" s="316">
        <f t="shared" si="19"/>
        <v>9</v>
      </c>
      <c r="I632" s="316" t="s">
        <v>803</v>
      </c>
      <c r="J632" s="316">
        <v>9</v>
      </c>
      <c r="K632" s="316" t="s">
        <v>803</v>
      </c>
      <c r="L632" s="316"/>
    </row>
    <row r="633" spans="1:12" x14ac:dyDescent="0.25">
      <c r="A633" s="316">
        <v>627</v>
      </c>
      <c r="B633" s="316" t="s">
        <v>1428</v>
      </c>
      <c r="C633" s="316" t="s">
        <v>2140</v>
      </c>
      <c r="D633" s="316" t="s">
        <v>1871</v>
      </c>
      <c r="E633" s="316">
        <f t="shared" si="18"/>
        <v>2</v>
      </c>
      <c r="F633" s="316" t="s">
        <v>803</v>
      </c>
      <c r="G633" s="316" t="s">
        <v>496</v>
      </c>
      <c r="H633" s="316">
        <f t="shared" si="19"/>
        <v>2</v>
      </c>
      <c r="I633" s="316" t="s">
        <v>803</v>
      </c>
      <c r="J633" s="316">
        <v>2</v>
      </c>
      <c r="K633" s="316" t="s">
        <v>803</v>
      </c>
      <c r="L633" s="316"/>
    </row>
    <row r="634" spans="1:12" x14ac:dyDescent="0.25">
      <c r="A634" s="316">
        <v>628</v>
      </c>
      <c r="B634" s="316" t="s">
        <v>1428</v>
      </c>
      <c r="C634" s="316" t="s">
        <v>2140</v>
      </c>
      <c r="D634" s="316" t="s">
        <v>1476</v>
      </c>
      <c r="E634" s="316">
        <f t="shared" si="18"/>
        <v>6</v>
      </c>
      <c r="F634" s="316" t="s">
        <v>803</v>
      </c>
      <c r="G634" s="316" t="s">
        <v>496</v>
      </c>
      <c r="H634" s="316">
        <f t="shared" si="19"/>
        <v>6</v>
      </c>
      <c r="I634" s="316" t="s">
        <v>803</v>
      </c>
      <c r="J634" s="316">
        <v>6</v>
      </c>
      <c r="K634" s="316" t="s">
        <v>803</v>
      </c>
      <c r="L634" s="316"/>
    </row>
    <row r="635" spans="1:12" x14ac:dyDescent="0.25">
      <c r="A635" s="316">
        <v>629</v>
      </c>
      <c r="B635" s="316" t="s">
        <v>1428</v>
      </c>
      <c r="C635" s="316" t="s">
        <v>2140</v>
      </c>
      <c r="D635" s="316" t="s">
        <v>1491</v>
      </c>
      <c r="E635" s="316">
        <f t="shared" si="18"/>
        <v>3</v>
      </c>
      <c r="F635" s="316" t="s">
        <v>803</v>
      </c>
      <c r="G635" s="316" t="s">
        <v>496</v>
      </c>
      <c r="H635" s="316">
        <f t="shared" si="19"/>
        <v>3</v>
      </c>
      <c r="I635" s="316" t="s">
        <v>803</v>
      </c>
      <c r="J635" s="316">
        <v>3</v>
      </c>
      <c r="K635" s="316" t="s">
        <v>803</v>
      </c>
      <c r="L635" s="316"/>
    </row>
    <row r="636" spans="1:12" x14ac:dyDescent="0.25">
      <c r="A636" s="316">
        <v>630</v>
      </c>
      <c r="B636" s="316" t="s">
        <v>1428</v>
      </c>
      <c r="C636" s="316" t="s">
        <v>2140</v>
      </c>
      <c r="D636" s="316" t="s">
        <v>2143</v>
      </c>
      <c r="E636" s="316">
        <f t="shared" si="18"/>
        <v>10</v>
      </c>
      <c r="F636" s="316" t="s">
        <v>803</v>
      </c>
      <c r="G636" s="316" t="s">
        <v>496</v>
      </c>
      <c r="H636" s="316">
        <f t="shared" si="19"/>
        <v>10</v>
      </c>
      <c r="I636" s="316" t="s">
        <v>803</v>
      </c>
      <c r="J636" s="316">
        <v>10</v>
      </c>
      <c r="K636" s="316" t="s">
        <v>803</v>
      </c>
      <c r="L636" s="316"/>
    </row>
    <row r="637" spans="1:12" x14ac:dyDescent="0.25">
      <c r="A637" s="316">
        <v>631</v>
      </c>
      <c r="B637" s="316" t="s">
        <v>1428</v>
      </c>
      <c r="C637" s="316" t="s">
        <v>2140</v>
      </c>
      <c r="D637" s="316" t="s">
        <v>1464</v>
      </c>
      <c r="E637" s="316">
        <f t="shared" si="18"/>
        <v>5</v>
      </c>
      <c r="F637" s="316" t="s">
        <v>803</v>
      </c>
      <c r="G637" s="316" t="s">
        <v>496</v>
      </c>
      <c r="H637" s="316">
        <f t="shared" si="19"/>
        <v>5</v>
      </c>
      <c r="I637" s="316" t="s">
        <v>803</v>
      </c>
      <c r="J637" s="316">
        <v>5</v>
      </c>
      <c r="K637" s="316" t="s">
        <v>803</v>
      </c>
      <c r="L637" s="316"/>
    </row>
    <row r="638" spans="1:12" x14ac:dyDescent="0.25">
      <c r="A638" s="316">
        <v>632</v>
      </c>
      <c r="B638" s="316" t="s">
        <v>1428</v>
      </c>
      <c r="C638" s="316" t="s">
        <v>2140</v>
      </c>
      <c r="D638" s="316" t="s">
        <v>1464</v>
      </c>
      <c r="E638" s="316">
        <f t="shared" si="18"/>
        <v>5</v>
      </c>
      <c r="F638" s="316" t="s">
        <v>803</v>
      </c>
      <c r="G638" s="316" t="s">
        <v>496</v>
      </c>
      <c r="H638" s="316">
        <f t="shared" si="19"/>
        <v>5</v>
      </c>
      <c r="I638" s="316" t="s">
        <v>803</v>
      </c>
      <c r="J638" s="316">
        <v>5</v>
      </c>
      <c r="K638" s="316" t="s">
        <v>803</v>
      </c>
      <c r="L638" s="316"/>
    </row>
    <row r="639" spans="1:12" x14ac:dyDescent="0.25">
      <c r="A639" s="316">
        <v>633</v>
      </c>
      <c r="B639" s="316" t="s">
        <v>1428</v>
      </c>
      <c r="C639" s="316" t="s">
        <v>2140</v>
      </c>
      <c r="D639" s="316" t="s">
        <v>1445</v>
      </c>
      <c r="E639" s="316">
        <f t="shared" si="18"/>
        <v>11</v>
      </c>
      <c r="F639" s="316" t="s">
        <v>803</v>
      </c>
      <c r="G639" s="316" t="s">
        <v>496</v>
      </c>
      <c r="H639" s="316">
        <f t="shared" si="19"/>
        <v>11</v>
      </c>
      <c r="I639" s="316" t="s">
        <v>803</v>
      </c>
      <c r="J639" s="316">
        <v>11</v>
      </c>
      <c r="K639" s="316" t="s">
        <v>803</v>
      </c>
      <c r="L639" s="316"/>
    </row>
    <row r="640" spans="1:12" x14ac:dyDescent="0.25">
      <c r="A640" s="316">
        <v>634</v>
      </c>
      <c r="B640" s="316" t="s">
        <v>1428</v>
      </c>
      <c r="C640" s="316" t="s">
        <v>2140</v>
      </c>
      <c r="D640" s="316" t="s">
        <v>1448</v>
      </c>
      <c r="E640" s="316">
        <f t="shared" si="18"/>
        <v>7</v>
      </c>
      <c r="F640" s="316" t="s">
        <v>803</v>
      </c>
      <c r="G640" s="316" t="s">
        <v>496</v>
      </c>
      <c r="H640" s="316">
        <f t="shared" si="19"/>
        <v>7</v>
      </c>
      <c r="I640" s="316" t="s">
        <v>803</v>
      </c>
      <c r="J640" s="316">
        <v>7</v>
      </c>
      <c r="K640" s="316" t="s">
        <v>803</v>
      </c>
      <c r="L640" s="316"/>
    </row>
    <row r="641" spans="1:12" x14ac:dyDescent="0.25">
      <c r="A641" s="316">
        <v>635</v>
      </c>
      <c r="B641" s="316" t="s">
        <v>1428</v>
      </c>
      <c r="C641" s="316" t="s">
        <v>2140</v>
      </c>
      <c r="D641" s="316" t="s">
        <v>1440</v>
      </c>
      <c r="E641" s="316">
        <f t="shared" si="18"/>
        <v>13</v>
      </c>
      <c r="F641" s="316" t="s">
        <v>803</v>
      </c>
      <c r="G641" s="316" t="s">
        <v>496</v>
      </c>
      <c r="H641" s="316">
        <f t="shared" si="19"/>
        <v>13</v>
      </c>
      <c r="I641" s="316" t="s">
        <v>803</v>
      </c>
      <c r="J641" s="316">
        <v>13</v>
      </c>
      <c r="K641" s="316" t="s">
        <v>803</v>
      </c>
      <c r="L641" s="316"/>
    </row>
    <row r="642" spans="1:12" x14ac:dyDescent="0.25">
      <c r="A642" s="316">
        <v>636</v>
      </c>
      <c r="B642" s="316" t="s">
        <v>1428</v>
      </c>
      <c r="C642" s="316" t="s">
        <v>2140</v>
      </c>
      <c r="D642" s="316" t="s">
        <v>1462</v>
      </c>
      <c r="E642" s="316">
        <f t="shared" si="18"/>
        <v>2</v>
      </c>
      <c r="F642" s="316" t="s">
        <v>803</v>
      </c>
      <c r="G642" s="316" t="s">
        <v>496</v>
      </c>
      <c r="H642" s="316">
        <f t="shared" si="19"/>
        <v>2</v>
      </c>
      <c r="I642" s="316" t="s">
        <v>803</v>
      </c>
      <c r="J642" s="316">
        <v>2</v>
      </c>
      <c r="K642" s="316" t="s">
        <v>803</v>
      </c>
      <c r="L642" s="316"/>
    </row>
    <row r="643" spans="1:12" x14ac:dyDescent="0.25">
      <c r="A643" s="316">
        <v>637</v>
      </c>
      <c r="B643" s="316" t="s">
        <v>1428</v>
      </c>
      <c r="C643" s="316" t="s">
        <v>2140</v>
      </c>
      <c r="D643" s="316" t="s">
        <v>1436</v>
      </c>
      <c r="E643" s="316">
        <f t="shared" si="18"/>
        <v>22</v>
      </c>
      <c r="F643" s="316" t="s">
        <v>803</v>
      </c>
      <c r="G643" s="316" t="s">
        <v>496</v>
      </c>
      <c r="H643" s="316">
        <f t="shared" si="19"/>
        <v>22</v>
      </c>
      <c r="I643" s="316" t="s">
        <v>803</v>
      </c>
      <c r="J643" s="316">
        <v>22</v>
      </c>
      <c r="K643" s="316" t="s">
        <v>803</v>
      </c>
      <c r="L643" s="316"/>
    </row>
    <row r="644" spans="1:12" x14ac:dyDescent="0.25">
      <c r="A644" s="316">
        <v>638</v>
      </c>
      <c r="B644" s="316" t="s">
        <v>1428</v>
      </c>
      <c r="C644" s="316" t="s">
        <v>2140</v>
      </c>
      <c r="D644" s="316" t="s">
        <v>1872</v>
      </c>
      <c r="E644" s="316">
        <f t="shared" si="18"/>
        <v>4</v>
      </c>
      <c r="F644" s="316" t="s">
        <v>803</v>
      </c>
      <c r="G644" s="316" t="s">
        <v>496</v>
      </c>
      <c r="H644" s="316">
        <f t="shared" si="19"/>
        <v>4</v>
      </c>
      <c r="I644" s="316" t="s">
        <v>803</v>
      </c>
      <c r="J644" s="316">
        <v>4</v>
      </c>
      <c r="K644" s="316" t="s">
        <v>803</v>
      </c>
      <c r="L644" s="316"/>
    </row>
    <row r="645" spans="1:12" x14ac:dyDescent="0.25">
      <c r="A645" s="316">
        <v>639</v>
      </c>
      <c r="B645" s="316" t="s">
        <v>1428</v>
      </c>
      <c r="C645" s="316" t="s">
        <v>2140</v>
      </c>
      <c r="D645" s="316" t="s">
        <v>1454</v>
      </c>
      <c r="E645" s="316">
        <f t="shared" si="18"/>
        <v>7</v>
      </c>
      <c r="F645" s="316" t="s">
        <v>803</v>
      </c>
      <c r="G645" s="316" t="s">
        <v>496</v>
      </c>
      <c r="H645" s="316">
        <f t="shared" si="19"/>
        <v>7</v>
      </c>
      <c r="I645" s="316" t="s">
        <v>803</v>
      </c>
      <c r="J645" s="316">
        <v>7</v>
      </c>
      <c r="K645" s="316" t="s">
        <v>803</v>
      </c>
      <c r="L645" s="316"/>
    </row>
    <row r="646" spans="1:12" x14ac:dyDescent="0.25">
      <c r="A646" s="316">
        <v>640</v>
      </c>
      <c r="B646" s="316" t="s">
        <v>1428</v>
      </c>
      <c r="C646" s="316" t="s">
        <v>2140</v>
      </c>
      <c r="D646" s="316" t="s">
        <v>1449</v>
      </c>
      <c r="E646" s="316">
        <f t="shared" si="18"/>
        <v>3</v>
      </c>
      <c r="F646" s="316" t="s">
        <v>803</v>
      </c>
      <c r="G646" s="316" t="s">
        <v>496</v>
      </c>
      <c r="H646" s="316">
        <f t="shared" si="19"/>
        <v>3</v>
      </c>
      <c r="I646" s="316" t="s">
        <v>803</v>
      </c>
      <c r="J646" s="316">
        <v>3</v>
      </c>
      <c r="K646" s="316" t="s">
        <v>803</v>
      </c>
      <c r="L646" s="316"/>
    </row>
    <row r="647" spans="1:12" x14ac:dyDescent="0.25">
      <c r="A647" s="316">
        <v>641</v>
      </c>
      <c r="B647" s="316" t="s">
        <v>1428</v>
      </c>
      <c r="C647" s="316" t="s">
        <v>2140</v>
      </c>
      <c r="D647" s="316" t="s">
        <v>1485</v>
      </c>
      <c r="E647" s="316">
        <f t="shared" ref="E647:E710" si="20">J647</f>
        <v>7</v>
      </c>
      <c r="F647" s="316" t="s">
        <v>803</v>
      </c>
      <c r="G647" s="316" t="s">
        <v>496</v>
      </c>
      <c r="H647" s="316">
        <f t="shared" ref="H647:H710" si="21">J647</f>
        <v>7</v>
      </c>
      <c r="I647" s="316" t="s">
        <v>803</v>
      </c>
      <c r="J647" s="316">
        <v>7</v>
      </c>
      <c r="K647" s="316" t="s">
        <v>803</v>
      </c>
      <c r="L647" s="316"/>
    </row>
    <row r="648" spans="1:12" x14ac:dyDescent="0.25">
      <c r="A648" s="316">
        <v>642</v>
      </c>
      <c r="B648" s="316" t="s">
        <v>1428</v>
      </c>
      <c r="C648" s="316" t="s">
        <v>2138</v>
      </c>
      <c r="D648" s="316" t="s">
        <v>1873</v>
      </c>
      <c r="E648" s="316">
        <f t="shared" si="20"/>
        <v>9</v>
      </c>
      <c r="F648" s="316" t="s">
        <v>803</v>
      </c>
      <c r="G648" s="316" t="s">
        <v>496</v>
      </c>
      <c r="H648" s="316">
        <f t="shared" si="21"/>
        <v>9</v>
      </c>
      <c r="I648" s="316" t="s">
        <v>803</v>
      </c>
      <c r="J648" s="316">
        <v>9</v>
      </c>
      <c r="K648" s="316" t="s">
        <v>803</v>
      </c>
      <c r="L648" s="316"/>
    </row>
    <row r="649" spans="1:12" x14ac:dyDescent="0.25">
      <c r="A649" s="316">
        <v>643</v>
      </c>
      <c r="B649" s="316" t="s">
        <v>1428</v>
      </c>
      <c r="C649" s="316" t="s">
        <v>2138</v>
      </c>
      <c r="D649" s="316" t="s">
        <v>1502</v>
      </c>
      <c r="E649" s="316">
        <f t="shared" si="20"/>
        <v>5</v>
      </c>
      <c r="F649" s="316" t="s">
        <v>803</v>
      </c>
      <c r="G649" s="316" t="s">
        <v>496</v>
      </c>
      <c r="H649" s="316">
        <f t="shared" si="21"/>
        <v>5</v>
      </c>
      <c r="I649" s="316" t="s">
        <v>803</v>
      </c>
      <c r="J649" s="316">
        <v>5</v>
      </c>
      <c r="K649" s="316" t="s">
        <v>803</v>
      </c>
      <c r="L649" s="316"/>
    </row>
    <row r="650" spans="1:12" x14ac:dyDescent="0.25">
      <c r="A650" s="316">
        <v>644</v>
      </c>
      <c r="B650" s="316" t="s">
        <v>1428</v>
      </c>
      <c r="C650" s="316" t="s">
        <v>2138</v>
      </c>
      <c r="D650" s="316" t="s">
        <v>1874</v>
      </c>
      <c r="E650" s="316">
        <f t="shared" si="20"/>
        <v>3</v>
      </c>
      <c r="F650" s="316" t="s">
        <v>803</v>
      </c>
      <c r="G650" s="316" t="s">
        <v>496</v>
      </c>
      <c r="H650" s="316">
        <f t="shared" si="21"/>
        <v>3</v>
      </c>
      <c r="I650" s="316" t="s">
        <v>803</v>
      </c>
      <c r="J650" s="316">
        <v>3</v>
      </c>
      <c r="K650" s="316" t="s">
        <v>803</v>
      </c>
      <c r="L650" s="316"/>
    </row>
    <row r="651" spans="1:12" x14ac:dyDescent="0.25">
      <c r="A651" s="316">
        <v>645</v>
      </c>
      <c r="B651" s="316" t="s">
        <v>1428</v>
      </c>
      <c r="C651" s="316" t="s">
        <v>2138</v>
      </c>
      <c r="D651" s="316" t="s">
        <v>1498</v>
      </c>
      <c r="E651" s="316">
        <f t="shared" si="20"/>
        <v>17</v>
      </c>
      <c r="F651" s="316" t="s">
        <v>803</v>
      </c>
      <c r="G651" s="316" t="s">
        <v>496</v>
      </c>
      <c r="H651" s="316">
        <f t="shared" si="21"/>
        <v>17</v>
      </c>
      <c r="I651" s="316" t="s">
        <v>803</v>
      </c>
      <c r="J651" s="316">
        <v>17</v>
      </c>
      <c r="K651" s="316" t="s">
        <v>803</v>
      </c>
      <c r="L651" s="316"/>
    </row>
    <row r="652" spans="1:12" x14ac:dyDescent="0.25">
      <c r="A652" s="316">
        <v>646</v>
      </c>
      <c r="B652" s="316" t="s">
        <v>1428</v>
      </c>
      <c r="C652" s="316" t="s">
        <v>2138</v>
      </c>
      <c r="D652" s="316" t="s">
        <v>1875</v>
      </c>
      <c r="E652" s="316">
        <f t="shared" si="20"/>
        <v>11</v>
      </c>
      <c r="F652" s="316" t="s">
        <v>803</v>
      </c>
      <c r="G652" s="316" t="s">
        <v>496</v>
      </c>
      <c r="H652" s="316">
        <f t="shared" si="21"/>
        <v>11</v>
      </c>
      <c r="I652" s="316" t="s">
        <v>803</v>
      </c>
      <c r="J652" s="316">
        <v>11</v>
      </c>
      <c r="K652" s="316" t="s">
        <v>803</v>
      </c>
      <c r="L652" s="316"/>
    </row>
    <row r="653" spans="1:12" x14ac:dyDescent="0.25">
      <c r="A653" s="316">
        <v>647</v>
      </c>
      <c r="B653" s="316" t="s">
        <v>1428</v>
      </c>
      <c r="C653" s="316" t="s">
        <v>2138</v>
      </c>
      <c r="D653" s="316" t="s">
        <v>1876</v>
      </c>
      <c r="E653" s="316">
        <f t="shared" si="20"/>
        <v>26</v>
      </c>
      <c r="F653" s="316" t="s">
        <v>803</v>
      </c>
      <c r="G653" s="316" t="s">
        <v>496</v>
      </c>
      <c r="H653" s="316">
        <f t="shared" si="21"/>
        <v>26</v>
      </c>
      <c r="I653" s="316" t="s">
        <v>803</v>
      </c>
      <c r="J653" s="316">
        <v>26</v>
      </c>
      <c r="K653" s="316" t="s">
        <v>803</v>
      </c>
      <c r="L653" s="316"/>
    </row>
    <row r="654" spans="1:12" x14ac:dyDescent="0.25">
      <c r="A654" s="316">
        <v>648</v>
      </c>
      <c r="B654" s="316" t="s">
        <v>1428</v>
      </c>
      <c r="C654" s="316" t="s">
        <v>2138</v>
      </c>
      <c r="D654" s="316" t="s">
        <v>1212</v>
      </c>
      <c r="E654" s="316">
        <f t="shared" si="20"/>
        <v>3</v>
      </c>
      <c r="F654" s="316" t="s">
        <v>803</v>
      </c>
      <c r="G654" s="316" t="s">
        <v>496</v>
      </c>
      <c r="H654" s="316">
        <f t="shared" si="21"/>
        <v>3</v>
      </c>
      <c r="I654" s="316" t="s">
        <v>803</v>
      </c>
      <c r="J654" s="316">
        <v>3</v>
      </c>
      <c r="K654" s="316" t="s">
        <v>803</v>
      </c>
      <c r="L654" s="316"/>
    </row>
    <row r="655" spans="1:12" x14ac:dyDescent="0.25">
      <c r="A655" s="316">
        <v>649</v>
      </c>
      <c r="B655" s="316" t="s">
        <v>1428</v>
      </c>
      <c r="C655" s="316" t="s">
        <v>2138</v>
      </c>
      <c r="D655" s="316" t="s">
        <v>1877</v>
      </c>
      <c r="E655" s="316">
        <f t="shared" si="20"/>
        <v>14</v>
      </c>
      <c r="F655" s="316" t="s">
        <v>803</v>
      </c>
      <c r="G655" s="316" t="s">
        <v>496</v>
      </c>
      <c r="H655" s="316">
        <f t="shared" si="21"/>
        <v>14</v>
      </c>
      <c r="I655" s="316" t="s">
        <v>803</v>
      </c>
      <c r="J655" s="316">
        <v>14</v>
      </c>
      <c r="K655" s="316" t="s">
        <v>803</v>
      </c>
      <c r="L655" s="316"/>
    </row>
    <row r="656" spans="1:12" x14ac:dyDescent="0.25">
      <c r="A656" s="316">
        <v>650</v>
      </c>
      <c r="B656" s="316" t="s">
        <v>1428</v>
      </c>
      <c r="C656" s="316" t="s">
        <v>2138</v>
      </c>
      <c r="D656" s="316" t="s">
        <v>1496</v>
      </c>
      <c r="E656" s="316">
        <f t="shared" si="20"/>
        <v>9</v>
      </c>
      <c r="F656" s="316" t="s">
        <v>803</v>
      </c>
      <c r="G656" s="316" t="s">
        <v>496</v>
      </c>
      <c r="H656" s="316">
        <f t="shared" si="21"/>
        <v>9</v>
      </c>
      <c r="I656" s="316" t="s">
        <v>803</v>
      </c>
      <c r="J656" s="316">
        <v>9</v>
      </c>
      <c r="K656" s="316" t="s">
        <v>803</v>
      </c>
      <c r="L656" s="316"/>
    </row>
    <row r="657" spans="1:12" x14ac:dyDescent="0.25">
      <c r="A657" s="316">
        <v>651</v>
      </c>
      <c r="B657" s="316" t="s">
        <v>1428</v>
      </c>
      <c r="C657" s="316" t="s">
        <v>2138</v>
      </c>
      <c r="D657" s="316" t="s">
        <v>1508</v>
      </c>
      <c r="E657" s="316">
        <f t="shared" si="20"/>
        <v>9</v>
      </c>
      <c r="F657" s="316" t="s">
        <v>803</v>
      </c>
      <c r="G657" s="316" t="s">
        <v>496</v>
      </c>
      <c r="H657" s="316">
        <f t="shared" si="21"/>
        <v>9</v>
      </c>
      <c r="I657" s="316" t="s">
        <v>803</v>
      </c>
      <c r="J657" s="316">
        <v>9</v>
      </c>
      <c r="K657" s="316" t="s">
        <v>803</v>
      </c>
      <c r="L657" s="316"/>
    </row>
    <row r="658" spans="1:12" x14ac:dyDescent="0.25">
      <c r="A658" s="316">
        <v>652</v>
      </c>
      <c r="B658" s="316" t="s">
        <v>1428</v>
      </c>
      <c r="C658" s="316" t="s">
        <v>2138</v>
      </c>
      <c r="D658" s="316" t="s">
        <v>1878</v>
      </c>
      <c r="E658" s="316">
        <f t="shared" si="20"/>
        <v>19</v>
      </c>
      <c r="F658" s="316" t="s">
        <v>803</v>
      </c>
      <c r="G658" s="316" t="s">
        <v>496</v>
      </c>
      <c r="H658" s="316">
        <f t="shared" si="21"/>
        <v>19</v>
      </c>
      <c r="I658" s="316" t="s">
        <v>803</v>
      </c>
      <c r="J658" s="316">
        <v>19</v>
      </c>
      <c r="K658" s="316" t="s">
        <v>803</v>
      </c>
      <c r="L658" s="316"/>
    </row>
    <row r="659" spans="1:12" x14ac:dyDescent="0.25">
      <c r="A659" s="316">
        <v>653</v>
      </c>
      <c r="B659" s="316" t="s">
        <v>1428</v>
      </c>
      <c r="C659" s="316" t="s">
        <v>2138</v>
      </c>
      <c r="D659" s="316" t="s">
        <v>1879</v>
      </c>
      <c r="E659" s="316">
        <f t="shared" si="20"/>
        <v>30</v>
      </c>
      <c r="F659" s="316" t="s">
        <v>803</v>
      </c>
      <c r="G659" s="316" t="s">
        <v>496</v>
      </c>
      <c r="H659" s="316">
        <f t="shared" si="21"/>
        <v>30</v>
      </c>
      <c r="I659" s="316" t="s">
        <v>803</v>
      </c>
      <c r="J659" s="316">
        <v>30</v>
      </c>
      <c r="K659" s="316" t="s">
        <v>803</v>
      </c>
      <c r="L659" s="316"/>
    </row>
    <row r="660" spans="1:12" x14ac:dyDescent="0.25">
      <c r="A660" s="316">
        <v>654</v>
      </c>
      <c r="B660" s="316" t="s">
        <v>1428</v>
      </c>
      <c r="C660" s="316" t="s">
        <v>2138</v>
      </c>
      <c r="D660" s="316" t="s">
        <v>1880</v>
      </c>
      <c r="E660" s="316">
        <f t="shared" si="20"/>
        <v>29</v>
      </c>
      <c r="F660" s="316" t="s">
        <v>803</v>
      </c>
      <c r="G660" s="316" t="s">
        <v>496</v>
      </c>
      <c r="H660" s="316">
        <f t="shared" si="21"/>
        <v>29</v>
      </c>
      <c r="I660" s="316" t="s">
        <v>803</v>
      </c>
      <c r="J660" s="316">
        <v>29</v>
      </c>
      <c r="K660" s="316" t="s">
        <v>803</v>
      </c>
      <c r="L660" s="316"/>
    </row>
    <row r="661" spans="1:12" x14ac:dyDescent="0.25">
      <c r="A661" s="316">
        <v>655</v>
      </c>
      <c r="B661" s="316" t="s">
        <v>1428</v>
      </c>
      <c r="C661" s="316" t="s">
        <v>2138</v>
      </c>
      <c r="D661" s="316" t="s">
        <v>1881</v>
      </c>
      <c r="E661" s="316">
        <f t="shared" si="20"/>
        <v>10</v>
      </c>
      <c r="F661" s="316" t="s">
        <v>803</v>
      </c>
      <c r="G661" s="316" t="s">
        <v>496</v>
      </c>
      <c r="H661" s="316">
        <f t="shared" si="21"/>
        <v>10</v>
      </c>
      <c r="I661" s="316" t="s">
        <v>803</v>
      </c>
      <c r="J661" s="316">
        <v>10</v>
      </c>
      <c r="K661" s="316" t="s">
        <v>803</v>
      </c>
      <c r="L661" s="316"/>
    </row>
    <row r="662" spans="1:12" x14ac:dyDescent="0.25">
      <c r="A662" s="316">
        <v>656</v>
      </c>
      <c r="B662" s="316" t="s">
        <v>1428</v>
      </c>
      <c r="C662" s="316" t="s">
        <v>2138</v>
      </c>
      <c r="D662" s="316" t="s">
        <v>1882</v>
      </c>
      <c r="E662" s="316">
        <f t="shared" si="20"/>
        <v>4</v>
      </c>
      <c r="F662" s="316" t="s">
        <v>803</v>
      </c>
      <c r="G662" s="316" t="s">
        <v>496</v>
      </c>
      <c r="H662" s="316">
        <f t="shared" si="21"/>
        <v>4</v>
      </c>
      <c r="I662" s="316" t="s">
        <v>803</v>
      </c>
      <c r="J662" s="316">
        <v>4</v>
      </c>
      <c r="K662" s="316" t="s">
        <v>803</v>
      </c>
      <c r="L662" s="316"/>
    </row>
    <row r="663" spans="1:12" x14ac:dyDescent="0.25">
      <c r="A663" s="316">
        <v>657</v>
      </c>
      <c r="B663" s="316" t="s">
        <v>1428</v>
      </c>
      <c r="C663" s="316" t="s">
        <v>2138</v>
      </c>
      <c r="D663" s="316" t="s">
        <v>1493</v>
      </c>
      <c r="E663" s="316">
        <f t="shared" si="20"/>
        <v>8</v>
      </c>
      <c r="F663" s="316" t="s">
        <v>803</v>
      </c>
      <c r="G663" s="316" t="s">
        <v>496</v>
      </c>
      <c r="H663" s="316">
        <f t="shared" si="21"/>
        <v>8</v>
      </c>
      <c r="I663" s="316" t="s">
        <v>803</v>
      </c>
      <c r="J663" s="316">
        <v>8</v>
      </c>
      <c r="K663" s="316" t="s">
        <v>803</v>
      </c>
      <c r="L663" s="316"/>
    </row>
    <row r="664" spans="1:12" x14ac:dyDescent="0.25">
      <c r="A664" s="316">
        <v>658</v>
      </c>
      <c r="B664" s="316" t="s">
        <v>1428</v>
      </c>
      <c r="C664" s="316" t="s">
        <v>2138</v>
      </c>
      <c r="D664" s="316" t="s">
        <v>1883</v>
      </c>
      <c r="E664" s="316">
        <f t="shared" si="20"/>
        <v>4</v>
      </c>
      <c r="F664" s="316" t="s">
        <v>803</v>
      </c>
      <c r="G664" s="316" t="s">
        <v>496</v>
      </c>
      <c r="H664" s="316">
        <f t="shared" si="21"/>
        <v>4</v>
      </c>
      <c r="I664" s="316" t="s">
        <v>803</v>
      </c>
      <c r="J664" s="316">
        <v>4</v>
      </c>
      <c r="K664" s="316" t="s">
        <v>803</v>
      </c>
      <c r="L664" s="316"/>
    </row>
    <row r="665" spans="1:12" x14ac:dyDescent="0.25">
      <c r="A665" s="316">
        <v>659</v>
      </c>
      <c r="B665" s="316" t="s">
        <v>1428</v>
      </c>
      <c r="C665" s="316" t="s">
        <v>2138</v>
      </c>
      <c r="D665" s="316" t="s">
        <v>1492</v>
      </c>
      <c r="E665" s="316">
        <f t="shared" si="20"/>
        <v>18</v>
      </c>
      <c r="F665" s="316" t="s">
        <v>803</v>
      </c>
      <c r="G665" s="316" t="s">
        <v>496</v>
      </c>
      <c r="H665" s="316">
        <f t="shared" si="21"/>
        <v>18</v>
      </c>
      <c r="I665" s="316" t="s">
        <v>803</v>
      </c>
      <c r="J665" s="316">
        <v>18</v>
      </c>
      <c r="K665" s="316" t="s">
        <v>803</v>
      </c>
      <c r="L665" s="316"/>
    </row>
    <row r="666" spans="1:12" x14ac:dyDescent="0.25">
      <c r="A666" s="316">
        <v>660</v>
      </c>
      <c r="B666" s="316" t="s">
        <v>1428</v>
      </c>
      <c r="C666" s="316" t="s">
        <v>2138</v>
      </c>
      <c r="D666" s="316" t="s">
        <v>1884</v>
      </c>
      <c r="E666" s="316">
        <f t="shared" si="20"/>
        <v>36</v>
      </c>
      <c r="F666" s="316" t="s">
        <v>803</v>
      </c>
      <c r="G666" s="316" t="s">
        <v>496</v>
      </c>
      <c r="H666" s="316">
        <f t="shared" si="21"/>
        <v>36</v>
      </c>
      <c r="I666" s="316" t="s">
        <v>803</v>
      </c>
      <c r="J666" s="316">
        <v>36</v>
      </c>
      <c r="K666" s="316" t="s">
        <v>803</v>
      </c>
      <c r="L666" s="316"/>
    </row>
    <row r="667" spans="1:12" x14ac:dyDescent="0.25">
      <c r="A667" s="316">
        <v>661</v>
      </c>
      <c r="B667" s="316" t="s">
        <v>1428</v>
      </c>
      <c r="C667" s="316" t="s">
        <v>2138</v>
      </c>
      <c r="D667" s="316" t="s">
        <v>1160</v>
      </c>
      <c r="E667" s="316">
        <f t="shared" si="20"/>
        <v>12</v>
      </c>
      <c r="F667" s="316" t="s">
        <v>803</v>
      </c>
      <c r="G667" s="316" t="s">
        <v>496</v>
      </c>
      <c r="H667" s="316">
        <f t="shared" si="21"/>
        <v>12</v>
      </c>
      <c r="I667" s="316" t="s">
        <v>803</v>
      </c>
      <c r="J667" s="316">
        <v>12</v>
      </c>
      <c r="K667" s="316" t="s">
        <v>803</v>
      </c>
      <c r="L667" s="316"/>
    </row>
    <row r="668" spans="1:12" x14ac:dyDescent="0.25">
      <c r="A668" s="316">
        <v>662</v>
      </c>
      <c r="B668" s="316" t="s">
        <v>1428</v>
      </c>
      <c r="C668" s="316" t="s">
        <v>2138</v>
      </c>
      <c r="D668" s="316" t="s">
        <v>1160</v>
      </c>
      <c r="E668" s="316">
        <f t="shared" si="20"/>
        <v>11</v>
      </c>
      <c r="F668" s="316" t="s">
        <v>803</v>
      </c>
      <c r="G668" s="316" t="s">
        <v>496</v>
      </c>
      <c r="H668" s="316">
        <f t="shared" si="21"/>
        <v>11</v>
      </c>
      <c r="I668" s="316" t="s">
        <v>803</v>
      </c>
      <c r="J668" s="316">
        <v>11</v>
      </c>
      <c r="K668" s="316" t="s">
        <v>803</v>
      </c>
      <c r="L668" s="316"/>
    </row>
    <row r="669" spans="1:12" x14ac:dyDescent="0.25">
      <c r="A669" s="316">
        <v>663</v>
      </c>
      <c r="B669" s="316" t="s">
        <v>1428</v>
      </c>
      <c r="C669" s="316" t="s">
        <v>2138</v>
      </c>
      <c r="D669" s="316" t="s">
        <v>1504</v>
      </c>
      <c r="E669" s="316">
        <f t="shared" si="20"/>
        <v>5</v>
      </c>
      <c r="F669" s="316" t="s">
        <v>803</v>
      </c>
      <c r="G669" s="316" t="s">
        <v>496</v>
      </c>
      <c r="H669" s="316">
        <f t="shared" si="21"/>
        <v>5</v>
      </c>
      <c r="I669" s="316" t="s">
        <v>803</v>
      </c>
      <c r="J669" s="316">
        <v>5</v>
      </c>
      <c r="K669" s="316" t="s">
        <v>803</v>
      </c>
      <c r="L669" s="316"/>
    </row>
    <row r="670" spans="1:12" x14ac:dyDescent="0.25">
      <c r="A670" s="316">
        <v>664</v>
      </c>
      <c r="B670" s="316" t="s">
        <v>1428</v>
      </c>
      <c r="C670" s="316" t="s">
        <v>2138</v>
      </c>
      <c r="D670" s="316" t="s">
        <v>1885</v>
      </c>
      <c r="E670" s="316">
        <f t="shared" si="20"/>
        <v>16</v>
      </c>
      <c r="F670" s="316" t="s">
        <v>803</v>
      </c>
      <c r="G670" s="316" t="s">
        <v>496</v>
      </c>
      <c r="H670" s="316">
        <f t="shared" si="21"/>
        <v>16</v>
      </c>
      <c r="I670" s="316" t="s">
        <v>803</v>
      </c>
      <c r="J670" s="316">
        <v>16</v>
      </c>
      <c r="K670" s="316" t="s">
        <v>803</v>
      </c>
      <c r="L670" s="316"/>
    </row>
    <row r="671" spans="1:12" x14ac:dyDescent="0.25">
      <c r="A671" s="316">
        <v>665</v>
      </c>
      <c r="B671" s="316" t="s">
        <v>1428</v>
      </c>
      <c r="C671" s="316" t="s">
        <v>2138</v>
      </c>
      <c r="D671" s="316" t="s">
        <v>1499</v>
      </c>
      <c r="E671" s="316">
        <f t="shared" si="20"/>
        <v>6</v>
      </c>
      <c r="F671" s="316" t="s">
        <v>803</v>
      </c>
      <c r="G671" s="316" t="s">
        <v>496</v>
      </c>
      <c r="H671" s="316">
        <f t="shared" si="21"/>
        <v>6</v>
      </c>
      <c r="I671" s="316" t="s">
        <v>803</v>
      </c>
      <c r="J671" s="316">
        <v>6</v>
      </c>
      <c r="K671" s="316" t="s">
        <v>803</v>
      </c>
      <c r="L671" s="316"/>
    </row>
    <row r="672" spans="1:12" x14ac:dyDescent="0.25">
      <c r="A672" s="316">
        <v>666</v>
      </c>
      <c r="B672" s="316" t="s">
        <v>1428</v>
      </c>
      <c r="C672" s="316" t="s">
        <v>2138</v>
      </c>
      <c r="D672" s="316" t="s">
        <v>1494</v>
      </c>
      <c r="E672" s="316">
        <f t="shared" si="20"/>
        <v>16</v>
      </c>
      <c r="F672" s="316" t="s">
        <v>803</v>
      </c>
      <c r="G672" s="316" t="s">
        <v>496</v>
      </c>
      <c r="H672" s="316">
        <f t="shared" si="21"/>
        <v>16</v>
      </c>
      <c r="I672" s="316" t="s">
        <v>803</v>
      </c>
      <c r="J672" s="316">
        <v>16</v>
      </c>
      <c r="K672" s="316" t="s">
        <v>803</v>
      </c>
      <c r="L672" s="316"/>
    </row>
    <row r="673" spans="1:12" x14ac:dyDescent="0.25">
      <c r="A673" s="316">
        <v>667</v>
      </c>
      <c r="B673" s="316" t="s">
        <v>1428</v>
      </c>
      <c r="C673" s="316" t="s">
        <v>2138</v>
      </c>
      <c r="D673" s="316" t="s">
        <v>1886</v>
      </c>
      <c r="E673" s="316">
        <f t="shared" si="20"/>
        <v>10</v>
      </c>
      <c r="F673" s="316" t="s">
        <v>803</v>
      </c>
      <c r="G673" s="316" t="s">
        <v>496</v>
      </c>
      <c r="H673" s="316">
        <f t="shared" si="21"/>
        <v>10</v>
      </c>
      <c r="I673" s="316" t="s">
        <v>803</v>
      </c>
      <c r="J673" s="316">
        <v>10</v>
      </c>
      <c r="K673" s="316" t="s">
        <v>803</v>
      </c>
      <c r="L673" s="316"/>
    </row>
    <row r="674" spans="1:12" x14ac:dyDescent="0.25">
      <c r="A674" s="316">
        <v>668</v>
      </c>
      <c r="B674" s="316" t="s">
        <v>1428</v>
      </c>
      <c r="C674" s="316" t="s">
        <v>2138</v>
      </c>
      <c r="D674" s="316" t="s">
        <v>1491</v>
      </c>
      <c r="E674" s="316">
        <f t="shared" si="20"/>
        <v>1</v>
      </c>
      <c r="F674" s="316" t="s">
        <v>803</v>
      </c>
      <c r="G674" s="316" t="s">
        <v>496</v>
      </c>
      <c r="H674" s="316">
        <f t="shared" si="21"/>
        <v>1</v>
      </c>
      <c r="I674" s="316" t="s">
        <v>803</v>
      </c>
      <c r="J674" s="316">
        <v>1</v>
      </c>
      <c r="K674" s="316" t="s">
        <v>803</v>
      </c>
      <c r="L674" s="316"/>
    </row>
    <row r="675" spans="1:12" x14ac:dyDescent="0.25">
      <c r="A675" s="316">
        <v>669</v>
      </c>
      <c r="B675" s="316" t="s">
        <v>1428</v>
      </c>
      <c r="C675" s="316" t="s">
        <v>2138</v>
      </c>
      <c r="D675" s="316" t="s">
        <v>1500</v>
      </c>
      <c r="E675" s="316">
        <f t="shared" si="20"/>
        <v>7</v>
      </c>
      <c r="F675" s="316" t="s">
        <v>803</v>
      </c>
      <c r="G675" s="316" t="s">
        <v>496</v>
      </c>
      <c r="H675" s="316">
        <f t="shared" si="21"/>
        <v>7</v>
      </c>
      <c r="I675" s="316" t="s">
        <v>803</v>
      </c>
      <c r="J675" s="316">
        <v>7</v>
      </c>
      <c r="K675" s="316" t="s">
        <v>803</v>
      </c>
      <c r="L675" s="316"/>
    </row>
    <row r="676" spans="1:12" x14ac:dyDescent="0.25">
      <c r="A676" s="316">
        <v>670</v>
      </c>
      <c r="B676" s="316" t="s">
        <v>1428</v>
      </c>
      <c r="C676" s="316" t="s">
        <v>2138</v>
      </c>
      <c r="D676" s="316" t="s">
        <v>1887</v>
      </c>
      <c r="E676" s="316">
        <f t="shared" si="20"/>
        <v>4</v>
      </c>
      <c r="F676" s="316" t="s">
        <v>803</v>
      </c>
      <c r="G676" s="316" t="s">
        <v>496</v>
      </c>
      <c r="H676" s="316">
        <f t="shared" si="21"/>
        <v>4</v>
      </c>
      <c r="I676" s="316" t="s">
        <v>803</v>
      </c>
      <c r="J676" s="316">
        <v>4</v>
      </c>
      <c r="K676" s="316" t="s">
        <v>803</v>
      </c>
      <c r="L676" s="316"/>
    </row>
    <row r="677" spans="1:12" x14ac:dyDescent="0.25">
      <c r="A677" s="316">
        <v>671</v>
      </c>
      <c r="B677" s="316" t="s">
        <v>1428</v>
      </c>
      <c r="C677" s="316" t="s">
        <v>2138</v>
      </c>
      <c r="D677" s="316" t="s">
        <v>1888</v>
      </c>
      <c r="E677" s="316">
        <f t="shared" si="20"/>
        <v>13</v>
      </c>
      <c r="F677" s="316" t="s">
        <v>803</v>
      </c>
      <c r="G677" s="316" t="s">
        <v>496</v>
      </c>
      <c r="H677" s="316">
        <f t="shared" si="21"/>
        <v>13</v>
      </c>
      <c r="I677" s="316" t="s">
        <v>803</v>
      </c>
      <c r="J677" s="316">
        <v>13</v>
      </c>
      <c r="K677" s="316" t="s">
        <v>803</v>
      </c>
      <c r="L677" s="316"/>
    </row>
    <row r="678" spans="1:12" x14ac:dyDescent="0.25">
      <c r="A678" s="316">
        <v>672</v>
      </c>
      <c r="B678" s="316" t="s">
        <v>1428</v>
      </c>
      <c r="C678" s="316" t="s">
        <v>2138</v>
      </c>
      <c r="D678" s="316" t="s">
        <v>2139</v>
      </c>
      <c r="E678" s="316">
        <f t="shared" si="20"/>
        <v>5</v>
      </c>
      <c r="F678" s="316" t="s">
        <v>803</v>
      </c>
      <c r="G678" s="316" t="s">
        <v>496</v>
      </c>
      <c r="H678" s="316">
        <f t="shared" si="21"/>
        <v>5</v>
      </c>
      <c r="I678" s="316" t="s">
        <v>803</v>
      </c>
      <c r="J678" s="316">
        <v>5</v>
      </c>
      <c r="K678" s="316" t="s">
        <v>803</v>
      </c>
      <c r="L678" s="316"/>
    </row>
    <row r="679" spans="1:12" x14ac:dyDescent="0.25">
      <c r="A679" s="316">
        <v>673</v>
      </c>
      <c r="B679" s="316" t="s">
        <v>1428</v>
      </c>
      <c r="C679" s="316" t="s">
        <v>2138</v>
      </c>
      <c r="D679" s="316" t="s">
        <v>1076</v>
      </c>
      <c r="E679" s="316">
        <f t="shared" si="20"/>
        <v>30</v>
      </c>
      <c r="F679" s="316" t="s">
        <v>803</v>
      </c>
      <c r="G679" s="316" t="s">
        <v>496</v>
      </c>
      <c r="H679" s="316">
        <f t="shared" si="21"/>
        <v>30</v>
      </c>
      <c r="I679" s="316" t="s">
        <v>803</v>
      </c>
      <c r="J679" s="316">
        <v>30</v>
      </c>
      <c r="K679" s="316" t="s">
        <v>803</v>
      </c>
      <c r="L679" s="316"/>
    </row>
    <row r="680" spans="1:12" x14ac:dyDescent="0.25">
      <c r="A680" s="316">
        <v>674</v>
      </c>
      <c r="B680" s="316" t="s">
        <v>1428</v>
      </c>
      <c r="C680" s="316" t="s">
        <v>2138</v>
      </c>
      <c r="D680" s="316" t="s">
        <v>1501</v>
      </c>
      <c r="E680" s="316">
        <f t="shared" si="20"/>
        <v>4</v>
      </c>
      <c r="F680" s="316" t="s">
        <v>803</v>
      </c>
      <c r="G680" s="316" t="s">
        <v>496</v>
      </c>
      <c r="H680" s="316">
        <f t="shared" si="21"/>
        <v>4</v>
      </c>
      <c r="I680" s="316" t="s">
        <v>803</v>
      </c>
      <c r="J680" s="316">
        <v>4</v>
      </c>
      <c r="K680" s="316" t="s">
        <v>803</v>
      </c>
      <c r="L680" s="316"/>
    </row>
    <row r="681" spans="1:12" x14ac:dyDescent="0.25">
      <c r="A681" s="316">
        <v>675</v>
      </c>
      <c r="B681" s="316" t="s">
        <v>1428</v>
      </c>
      <c r="C681" s="316" t="s">
        <v>2137</v>
      </c>
      <c r="D681" s="316" t="s">
        <v>1889</v>
      </c>
      <c r="E681" s="316">
        <f t="shared" si="20"/>
        <v>2</v>
      </c>
      <c r="F681" s="316" t="s">
        <v>803</v>
      </c>
      <c r="G681" s="316" t="s">
        <v>496</v>
      </c>
      <c r="H681" s="316">
        <f t="shared" si="21"/>
        <v>2</v>
      </c>
      <c r="I681" s="316" t="s">
        <v>803</v>
      </c>
      <c r="J681" s="316">
        <v>2</v>
      </c>
      <c r="K681" s="316" t="s">
        <v>803</v>
      </c>
      <c r="L681" s="316"/>
    </row>
    <row r="682" spans="1:12" x14ac:dyDescent="0.25">
      <c r="A682" s="316">
        <v>676</v>
      </c>
      <c r="B682" s="316" t="s">
        <v>1428</v>
      </c>
      <c r="C682" s="316" t="s">
        <v>2137</v>
      </c>
      <c r="D682" s="316" t="s">
        <v>1890</v>
      </c>
      <c r="E682" s="316">
        <f t="shared" si="20"/>
        <v>4</v>
      </c>
      <c r="F682" s="316" t="s">
        <v>803</v>
      </c>
      <c r="G682" s="316" t="s">
        <v>496</v>
      </c>
      <c r="H682" s="316">
        <f t="shared" si="21"/>
        <v>4</v>
      </c>
      <c r="I682" s="316" t="s">
        <v>803</v>
      </c>
      <c r="J682" s="316">
        <v>4</v>
      </c>
      <c r="K682" s="316" t="s">
        <v>803</v>
      </c>
      <c r="L682" s="316"/>
    </row>
    <row r="683" spans="1:12" x14ac:dyDescent="0.25">
      <c r="A683" s="316">
        <v>677</v>
      </c>
      <c r="B683" s="316" t="s">
        <v>1428</v>
      </c>
      <c r="C683" s="316" t="s">
        <v>2137</v>
      </c>
      <c r="D683" s="316" t="s">
        <v>1539</v>
      </c>
      <c r="E683" s="316">
        <f t="shared" si="20"/>
        <v>2</v>
      </c>
      <c r="F683" s="316" t="s">
        <v>803</v>
      </c>
      <c r="G683" s="316" t="s">
        <v>496</v>
      </c>
      <c r="H683" s="316">
        <f t="shared" si="21"/>
        <v>2</v>
      </c>
      <c r="I683" s="316" t="s">
        <v>803</v>
      </c>
      <c r="J683" s="316">
        <v>2</v>
      </c>
      <c r="K683" s="316" t="s">
        <v>803</v>
      </c>
      <c r="L683" s="316"/>
    </row>
    <row r="684" spans="1:12" x14ac:dyDescent="0.25">
      <c r="A684" s="316">
        <v>678</v>
      </c>
      <c r="B684" s="316" t="s">
        <v>1428</v>
      </c>
      <c r="C684" s="316" t="s">
        <v>2137</v>
      </c>
      <c r="D684" s="316" t="s">
        <v>1050</v>
      </c>
      <c r="E684" s="316">
        <f t="shared" si="20"/>
        <v>2</v>
      </c>
      <c r="F684" s="316" t="s">
        <v>803</v>
      </c>
      <c r="G684" s="316" t="s">
        <v>496</v>
      </c>
      <c r="H684" s="316">
        <f t="shared" si="21"/>
        <v>2</v>
      </c>
      <c r="I684" s="316" t="s">
        <v>803</v>
      </c>
      <c r="J684" s="316">
        <v>2</v>
      </c>
      <c r="K684" s="316" t="s">
        <v>803</v>
      </c>
      <c r="L684" s="316"/>
    </row>
    <row r="685" spans="1:12" x14ac:dyDescent="0.25">
      <c r="A685" s="316">
        <v>679</v>
      </c>
      <c r="B685" s="316" t="s">
        <v>1428</v>
      </c>
      <c r="C685" s="316" t="s">
        <v>2137</v>
      </c>
      <c r="D685" s="316" t="s">
        <v>1891</v>
      </c>
      <c r="E685" s="316">
        <f t="shared" si="20"/>
        <v>3</v>
      </c>
      <c r="F685" s="316" t="s">
        <v>803</v>
      </c>
      <c r="G685" s="316" t="s">
        <v>496</v>
      </c>
      <c r="H685" s="316">
        <f t="shared" si="21"/>
        <v>3</v>
      </c>
      <c r="I685" s="316" t="s">
        <v>803</v>
      </c>
      <c r="J685" s="316">
        <v>3</v>
      </c>
      <c r="K685" s="316" t="s">
        <v>803</v>
      </c>
      <c r="L685" s="316"/>
    </row>
    <row r="686" spans="1:12" x14ac:dyDescent="0.25">
      <c r="A686" s="316">
        <v>680</v>
      </c>
      <c r="B686" s="316" t="s">
        <v>1428</v>
      </c>
      <c r="C686" s="316" t="s">
        <v>2137</v>
      </c>
      <c r="D686" s="316" t="s">
        <v>1892</v>
      </c>
      <c r="E686" s="316">
        <f t="shared" si="20"/>
        <v>3</v>
      </c>
      <c r="F686" s="316" t="s">
        <v>803</v>
      </c>
      <c r="G686" s="316" t="s">
        <v>496</v>
      </c>
      <c r="H686" s="316">
        <f t="shared" si="21"/>
        <v>3</v>
      </c>
      <c r="I686" s="316" t="s">
        <v>803</v>
      </c>
      <c r="J686" s="316">
        <v>3</v>
      </c>
      <c r="K686" s="316" t="s">
        <v>803</v>
      </c>
      <c r="L686" s="316"/>
    </row>
    <row r="687" spans="1:12" x14ac:dyDescent="0.25">
      <c r="A687" s="316">
        <v>681</v>
      </c>
      <c r="B687" s="316" t="s">
        <v>1428</v>
      </c>
      <c r="C687" s="316" t="s">
        <v>2137</v>
      </c>
      <c r="D687" s="316" t="s">
        <v>1893</v>
      </c>
      <c r="E687" s="316">
        <f t="shared" si="20"/>
        <v>2</v>
      </c>
      <c r="F687" s="316" t="s">
        <v>803</v>
      </c>
      <c r="G687" s="316" t="s">
        <v>496</v>
      </c>
      <c r="H687" s="316">
        <f t="shared" si="21"/>
        <v>2</v>
      </c>
      <c r="I687" s="316" t="s">
        <v>803</v>
      </c>
      <c r="J687" s="316">
        <v>2</v>
      </c>
      <c r="K687" s="316" t="s">
        <v>803</v>
      </c>
      <c r="L687" s="316"/>
    </row>
    <row r="688" spans="1:12" x14ac:dyDescent="0.25">
      <c r="A688" s="316">
        <v>682</v>
      </c>
      <c r="B688" s="316" t="s">
        <v>1428</v>
      </c>
      <c r="C688" s="316" t="s">
        <v>2137</v>
      </c>
      <c r="D688" s="316" t="s">
        <v>1548</v>
      </c>
      <c r="E688" s="316">
        <f t="shared" si="20"/>
        <v>3</v>
      </c>
      <c r="F688" s="316" t="s">
        <v>803</v>
      </c>
      <c r="G688" s="316" t="s">
        <v>496</v>
      </c>
      <c r="H688" s="316">
        <f t="shared" si="21"/>
        <v>3</v>
      </c>
      <c r="I688" s="316" t="s">
        <v>803</v>
      </c>
      <c r="J688" s="316">
        <v>3</v>
      </c>
      <c r="K688" s="316" t="s">
        <v>803</v>
      </c>
      <c r="L688" s="316"/>
    </row>
    <row r="689" spans="1:12" x14ac:dyDescent="0.25">
      <c r="A689" s="316">
        <v>683</v>
      </c>
      <c r="B689" s="316" t="s">
        <v>1428</v>
      </c>
      <c r="C689" s="316" t="s">
        <v>2137</v>
      </c>
      <c r="D689" s="316" t="s">
        <v>1894</v>
      </c>
      <c r="E689" s="316">
        <f t="shared" si="20"/>
        <v>4</v>
      </c>
      <c r="F689" s="316" t="s">
        <v>803</v>
      </c>
      <c r="G689" s="316" t="s">
        <v>496</v>
      </c>
      <c r="H689" s="316">
        <f t="shared" si="21"/>
        <v>4</v>
      </c>
      <c r="I689" s="316" t="s">
        <v>803</v>
      </c>
      <c r="J689" s="316">
        <v>4</v>
      </c>
      <c r="K689" s="316" t="s">
        <v>803</v>
      </c>
      <c r="L689" s="316"/>
    </row>
    <row r="690" spans="1:12" x14ac:dyDescent="0.25">
      <c r="A690" s="316">
        <v>684</v>
      </c>
      <c r="B690" s="316" t="s">
        <v>1428</v>
      </c>
      <c r="C690" s="316" t="s">
        <v>2137</v>
      </c>
      <c r="D690" s="316" t="s">
        <v>1895</v>
      </c>
      <c r="E690" s="316">
        <f t="shared" si="20"/>
        <v>1</v>
      </c>
      <c r="F690" s="316" t="s">
        <v>803</v>
      </c>
      <c r="G690" s="316" t="s">
        <v>496</v>
      </c>
      <c r="H690" s="316">
        <f t="shared" si="21"/>
        <v>1</v>
      </c>
      <c r="I690" s="316" t="s">
        <v>803</v>
      </c>
      <c r="J690" s="316">
        <v>1</v>
      </c>
      <c r="K690" s="316" t="s">
        <v>803</v>
      </c>
      <c r="L690" s="316"/>
    </row>
    <row r="691" spans="1:12" x14ac:dyDescent="0.25">
      <c r="A691" s="316">
        <v>685</v>
      </c>
      <c r="B691" s="316" t="s">
        <v>1428</v>
      </c>
      <c r="C691" s="316" t="s">
        <v>2137</v>
      </c>
      <c r="D691" s="316" t="s">
        <v>1517</v>
      </c>
      <c r="E691" s="316">
        <f t="shared" si="20"/>
        <v>21</v>
      </c>
      <c r="F691" s="316" t="s">
        <v>803</v>
      </c>
      <c r="G691" s="316" t="s">
        <v>496</v>
      </c>
      <c r="H691" s="316">
        <f t="shared" si="21"/>
        <v>21</v>
      </c>
      <c r="I691" s="316" t="s">
        <v>803</v>
      </c>
      <c r="J691" s="316">
        <v>21</v>
      </c>
      <c r="K691" s="316" t="s">
        <v>803</v>
      </c>
      <c r="L691" s="316"/>
    </row>
    <row r="692" spans="1:12" x14ac:dyDescent="0.25">
      <c r="A692" s="316">
        <v>686</v>
      </c>
      <c r="B692" s="316" t="s">
        <v>1428</v>
      </c>
      <c r="C692" s="316" t="s">
        <v>2137</v>
      </c>
      <c r="D692" s="316" t="s">
        <v>1527</v>
      </c>
      <c r="E692" s="316">
        <f t="shared" si="20"/>
        <v>4</v>
      </c>
      <c r="F692" s="316" t="s">
        <v>803</v>
      </c>
      <c r="G692" s="316" t="s">
        <v>496</v>
      </c>
      <c r="H692" s="316">
        <f t="shared" si="21"/>
        <v>4</v>
      </c>
      <c r="I692" s="316" t="s">
        <v>803</v>
      </c>
      <c r="J692" s="316">
        <v>4</v>
      </c>
      <c r="K692" s="316" t="s">
        <v>803</v>
      </c>
      <c r="L692" s="316"/>
    </row>
    <row r="693" spans="1:12" x14ac:dyDescent="0.25">
      <c r="A693" s="316">
        <v>687</v>
      </c>
      <c r="B693" s="316" t="s">
        <v>1428</v>
      </c>
      <c r="C693" s="316" t="s">
        <v>2137</v>
      </c>
      <c r="D693" s="316" t="s">
        <v>1477</v>
      </c>
      <c r="E693" s="316">
        <f t="shared" si="20"/>
        <v>2</v>
      </c>
      <c r="F693" s="316" t="s">
        <v>803</v>
      </c>
      <c r="G693" s="316" t="s">
        <v>496</v>
      </c>
      <c r="H693" s="316">
        <f t="shared" si="21"/>
        <v>2</v>
      </c>
      <c r="I693" s="316" t="s">
        <v>803</v>
      </c>
      <c r="J693" s="316">
        <v>2</v>
      </c>
      <c r="K693" s="316" t="s">
        <v>803</v>
      </c>
      <c r="L693" s="316"/>
    </row>
    <row r="694" spans="1:12" x14ac:dyDescent="0.25">
      <c r="A694" s="316">
        <v>688</v>
      </c>
      <c r="B694" s="316" t="s">
        <v>1428</v>
      </c>
      <c r="C694" s="316" t="s">
        <v>2137</v>
      </c>
      <c r="D694" s="316" t="s">
        <v>1537</v>
      </c>
      <c r="E694" s="316">
        <f t="shared" si="20"/>
        <v>8</v>
      </c>
      <c r="F694" s="316" t="s">
        <v>803</v>
      </c>
      <c r="G694" s="316" t="s">
        <v>496</v>
      </c>
      <c r="H694" s="316">
        <f t="shared" si="21"/>
        <v>8</v>
      </c>
      <c r="I694" s="316" t="s">
        <v>803</v>
      </c>
      <c r="J694" s="316">
        <v>8</v>
      </c>
      <c r="K694" s="316" t="s">
        <v>803</v>
      </c>
      <c r="L694" s="316"/>
    </row>
    <row r="695" spans="1:12" x14ac:dyDescent="0.25">
      <c r="A695" s="316">
        <v>689</v>
      </c>
      <c r="B695" s="316" t="s">
        <v>1428</v>
      </c>
      <c r="C695" s="316" t="s">
        <v>2137</v>
      </c>
      <c r="D695" s="316" t="s">
        <v>1897</v>
      </c>
      <c r="E695" s="316">
        <f t="shared" si="20"/>
        <v>6</v>
      </c>
      <c r="F695" s="316" t="s">
        <v>803</v>
      </c>
      <c r="G695" s="316" t="s">
        <v>496</v>
      </c>
      <c r="H695" s="316">
        <f t="shared" si="21"/>
        <v>6</v>
      </c>
      <c r="I695" s="316" t="s">
        <v>803</v>
      </c>
      <c r="J695" s="316">
        <v>6</v>
      </c>
      <c r="K695" s="316" t="s">
        <v>803</v>
      </c>
      <c r="L695" s="316"/>
    </row>
    <row r="696" spans="1:12" x14ac:dyDescent="0.25">
      <c r="A696" s="316">
        <v>690</v>
      </c>
      <c r="B696" s="316" t="s">
        <v>1428</v>
      </c>
      <c r="C696" s="316" t="s">
        <v>2137</v>
      </c>
      <c r="D696" s="316" t="s">
        <v>1898</v>
      </c>
      <c r="E696" s="316">
        <f t="shared" si="20"/>
        <v>7</v>
      </c>
      <c r="F696" s="316" t="s">
        <v>803</v>
      </c>
      <c r="G696" s="316" t="s">
        <v>496</v>
      </c>
      <c r="H696" s="316">
        <f t="shared" si="21"/>
        <v>7</v>
      </c>
      <c r="I696" s="316" t="s">
        <v>803</v>
      </c>
      <c r="J696" s="316">
        <v>7</v>
      </c>
      <c r="K696" s="316" t="s">
        <v>803</v>
      </c>
      <c r="L696" s="316"/>
    </row>
    <row r="697" spans="1:12" x14ac:dyDescent="0.25">
      <c r="A697" s="316">
        <v>691</v>
      </c>
      <c r="B697" s="316" t="s">
        <v>1428</v>
      </c>
      <c r="C697" s="316" t="s">
        <v>2137</v>
      </c>
      <c r="D697" s="316" t="s">
        <v>1899</v>
      </c>
      <c r="E697" s="316">
        <f t="shared" si="20"/>
        <v>13</v>
      </c>
      <c r="F697" s="316" t="s">
        <v>803</v>
      </c>
      <c r="G697" s="316" t="s">
        <v>496</v>
      </c>
      <c r="H697" s="316">
        <f t="shared" si="21"/>
        <v>13</v>
      </c>
      <c r="I697" s="316" t="s">
        <v>803</v>
      </c>
      <c r="J697" s="316">
        <v>13</v>
      </c>
      <c r="K697" s="316" t="s">
        <v>803</v>
      </c>
      <c r="L697" s="316"/>
    </row>
    <row r="698" spans="1:12" x14ac:dyDescent="0.25">
      <c r="A698" s="316">
        <v>692</v>
      </c>
      <c r="B698" s="316" t="s">
        <v>1428</v>
      </c>
      <c r="C698" s="316" t="s">
        <v>2137</v>
      </c>
      <c r="D698" s="316" t="s">
        <v>1555</v>
      </c>
      <c r="E698" s="316">
        <f t="shared" si="20"/>
        <v>2</v>
      </c>
      <c r="F698" s="316" t="s">
        <v>803</v>
      </c>
      <c r="G698" s="316" t="s">
        <v>496</v>
      </c>
      <c r="H698" s="316">
        <f t="shared" si="21"/>
        <v>2</v>
      </c>
      <c r="I698" s="316" t="s">
        <v>803</v>
      </c>
      <c r="J698" s="316">
        <v>2</v>
      </c>
      <c r="K698" s="316" t="s">
        <v>803</v>
      </c>
      <c r="L698" s="316"/>
    </row>
    <row r="699" spans="1:12" x14ac:dyDescent="0.25">
      <c r="A699" s="316">
        <v>693</v>
      </c>
      <c r="B699" s="316" t="s">
        <v>1428</v>
      </c>
      <c r="C699" s="316" t="s">
        <v>2137</v>
      </c>
      <c r="D699" s="316" t="s">
        <v>1901</v>
      </c>
      <c r="E699" s="316">
        <f t="shared" si="20"/>
        <v>4</v>
      </c>
      <c r="F699" s="316" t="s">
        <v>803</v>
      </c>
      <c r="G699" s="316" t="s">
        <v>496</v>
      </c>
      <c r="H699" s="316">
        <f t="shared" si="21"/>
        <v>4</v>
      </c>
      <c r="I699" s="316" t="s">
        <v>803</v>
      </c>
      <c r="J699" s="316">
        <v>4</v>
      </c>
      <c r="K699" s="316" t="s">
        <v>803</v>
      </c>
      <c r="L699" s="316"/>
    </row>
    <row r="700" spans="1:12" x14ac:dyDescent="0.25">
      <c r="A700" s="316">
        <v>694</v>
      </c>
      <c r="B700" s="316" t="s">
        <v>1428</v>
      </c>
      <c r="C700" s="316" t="s">
        <v>2137</v>
      </c>
      <c r="D700" s="316" t="s">
        <v>1902</v>
      </c>
      <c r="E700" s="316">
        <f t="shared" si="20"/>
        <v>13</v>
      </c>
      <c r="F700" s="316" t="s">
        <v>803</v>
      </c>
      <c r="G700" s="316" t="s">
        <v>496</v>
      </c>
      <c r="H700" s="316">
        <f t="shared" si="21"/>
        <v>13</v>
      </c>
      <c r="I700" s="316" t="s">
        <v>803</v>
      </c>
      <c r="J700" s="316">
        <v>13</v>
      </c>
      <c r="K700" s="316" t="s">
        <v>803</v>
      </c>
      <c r="L700" s="316"/>
    </row>
    <row r="701" spans="1:12" x14ac:dyDescent="0.25">
      <c r="A701" s="316">
        <v>695</v>
      </c>
      <c r="B701" s="316" t="s">
        <v>1428</v>
      </c>
      <c r="C701" s="316" t="s">
        <v>2137</v>
      </c>
      <c r="D701" s="316" t="s">
        <v>1549</v>
      </c>
      <c r="E701" s="316">
        <f t="shared" si="20"/>
        <v>3</v>
      </c>
      <c r="F701" s="316" t="s">
        <v>803</v>
      </c>
      <c r="G701" s="316" t="s">
        <v>496</v>
      </c>
      <c r="H701" s="316">
        <f t="shared" si="21"/>
        <v>3</v>
      </c>
      <c r="I701" s="316" t="s">
        <v>803</v>
      </c>
      <c r="J701" s="316">
        <v>3</v>
      </c>
      <c r="K701" s="316" t="s">
        <v>803</v>
      </c>
      <c r="L701" s="316"/>
    </row>
    <row r="702" spans="1:12" x14ac:dyDescent="0.25">
      <c r="A702" s="316">
        <v>696</v>
      </c>
      <c r="B702" s="316" t="s">
        <v>1428</v>
      </c>
      <c r="C702" s="316" t="s">
        <v>2137</v>
      </c>
      <c r="D702" s="316" t="s">
        <v>1903</v>
      </c>
      <c r="E702" s="316">
        <f t="shared" si="20"/>
        <v>3</v>
      </c>
      <c r="F702" s="316" t="s">
        <v>803</v>
      </c>
      <c r="G702" s="316" t="s">
        <v>496</v>
      </c>
      <c r="H702" s="316">
        <f t="shared" si="21"/>
        <v>3</v>
      </c>
      <c r="I702" s="316" t="s">
        <v>803</v>
      </c>
      <c r="J702" s="316">
        <v>3</v>
      </c>
      <c r="K702" s="316" t="s">
        <v>803</v>
      </c>
      <c r="L702" s="316"/>
    </row>
    <row r="703" spans="1:12" x14ac:dyDescent="0.25">
      <c r="A703" s="316">
        <v>697</v>
      </c>
      <c r="B703" s="316" t="s">
        <v>1428</v>
      </c>
      <c r="C703" s="316" t="s">
        <v>2137</v>
      </c>
      <c r="D703" s="316" t="s">
        <v>1531</v>
      </c>
      <c r="E703" s="316">
        <f t="shared" si="20"/>
        <v>8</v>
      </c>
      <c r="F703" s="316" t="s">
        <v>803</v>
      </c>
      <c r="G703" s="316" t="s">
        <v>496</v>
      </c>
      <c r="H703" s="316">
        <f t="shared" si="21"/>
        <v>8</v>
      </c>
      <c r="I703" s="316" t="s">
        <v>803</v>
      </c>
      <c r="J703" s="316">
        <v>8</v>
      </c>
      <c r="K703" s="316" t="s">
        <v>803</v>
      </c>
      <c r="L703" s="316"/>
    </row>
    <row r="704" spans="1:12" x14ac:dyDescent="0.25">
      <c r="A704" s="316">
        <v>698</v>
      </c>
      <c r="B704" s="316" t="s">
        <v>1428</v>
      </c>
      <c r="C704" s="316" t="s">
        <v>2137</v>
      </c>
      <c r="D704" s="316" t="s">
        <v>1515</v>
      </c>
      <c r="E704" s="316">
        <f t="shared" si="20"/>
        <v>33</v>
      </c>
      <c r="F704" s="316" t="s">
        <v>803</v>
      </c>
      <c r="G704" s="316" t="s">
        <v>496</v>
      </c>
      <c r="H704" s="316">
        <f t="shared" si="21"/>
        <v>33</v>
      </c>
      <c r="I704" s="316" t="s">
        <v>803</v>
      </c>
      <c r="J704" s="316">
        <v>33</v>
      </c>
      <c r="K704" s="316" t="s">
        <v>803</v>
      </c>
      <c r="L704" s="316"/>
    </row>
    <row r="705" spans="1:12" x14ac:dyDescent="0.25">
      <c r="A705" s="316">
        <v>699</v>
      </c>
      <c r="B705" s="316" t="s">
        <v>1428</v>
      </c>
      <c r="C705" s="316" t="s">
        <v>2137</v>
      </c>
      <c r="D705" s="316" t="s">
        <v>1904</v>
      </c>
      <c r="E705" s="316">
        <f t="shared" si="20"/>
        <v>6</v>
      </c>
      <c r="F705" s="316" t="s">
        <v>803</v>
      </c>
      <c r="G705" s="316" t="s">
        <v>496</v>
      </c>
      <c r="H705" s="316">
        <f t="shared" si="21"/>
        <v>6</v>
      </c>
      <c r="I705" s="316" t="s">
        <v>803</v>
      </c>
      <c r="J705" s="316">
        <v>6</v>
      </c>
      <c r="K705" s="316" t="s">
        <v>803</v>
      </c>
      <c r="L705" s="316"/>
    </row>
    <row r="706" spans="1:12" x14ac:dyDescent="0.25">
      <c r="A706" s="316">
        <v>700</v>
      </c>
      <c r="B706" s="316" t="s">
        <v>1428</v>
      </c>
      <c r="C706" s="316" t="s">
        <v>2137</v>
      </c>
      <c r="D706" s="316" t="s">
        <v>1905</v>
      </c>
      <c r="E706" s="316">
        <f t="shared" si="20"/>
        <v>6</v>
      </c>
      <c r="F706" s="316" t="s">
        <v>803</v>
      </c>
      <c r="G706" s="316" t="s">
        <v>496</v>
      </c>
      <c r="H706" s="316">
        <f t="shared" si="21"/>
        <v>6</v>
      </c>
      <c r="I706" s="316" t="s">
        <v>803</v>
      </c>
      <c r="J706" s="316">
        <v>6</v>
      </c>
      <c r="K706" s="316" t="s">
        <v>803</v>
      </c>
      <c r="L706" s="316"/>
    </row>
    <row r="707" spans="1:12" x14ac:dyDescent="0.25">
      <c r="A707" s="316">
        <v>701</v>
      </c>
      <c r="B707" s="316" t="s">
        <v>1428</v>
      </c>
      <c r="C707" s="316" t="s">
        <v>2137</v>
      </c>
      <c r="D707" s="316" t="s">
        <v>1906</v>
      </c>
      <c r="E707" s="316">
        <f t="shared" si="20"/>
        <v>7</v>
      </c>
      <c r="F707" s="316" t="s">
        <v>803</v>
      </c>
      <c r="G707" s="316" t="s">
        <v>496</v>
      </c>
      <c r="H707" s="316">
        <f t="shared" si="21"/>
        <v>7</v>
      </c>
      <c r="I707" s="316" t="s">
        <v>803</v>
      </c>
      <c r="J707" s="316">
        <v>7</v>
      </c>
      <c r="K707" s="316" t="s">
        <v>803</v>
      </c>
      <c r="L707" s="316"/>
    </row>
    <row r="708" spans="1:12" x14ac:dyDescent="0.25">
      <c r="A708" s="316">
        <v>702</v>
      </c>
      <c r="B708" s="316" t="s">
        <v>1428</v>
      </c>
      <c r="C708" s="316" t="s">
        <v>2137</v>
      </c>
      <c r="D708" s="316" t="s">
        <v>1906</v>
      </c>
      <c r="E708" s="316">
        <f t="shared" si="20"/>
        <v>4</v>
      </c>
      <c r="F708" s="316" t="s">
        <v>803</v>
      </c>
      <c r="G708" s="316" t="s">
        <v>496</v>
      </c>
      <c r="H708" s="316">
        <f t="shared" si="21"/>
        <v>4</v>
      </c>
      <c r="I708" s="316" t="s">
        <v>803</v>
      </c>
      <c r="J708" s="316">
        <v>4</v>
      </c>
      <c r="K708" s="316" t="s">
        <v>803</v>
      </c>
      <c r="L708" s="316"/>
    </row>
    <row r="709" spans="1:12" x14ac:dyDescent="0.25">
      <c r="A709" s="316">
        <v>703</v>
      </c>
      <c r="B709" s="316" t="s">
        <v>1428</v>
      </c>
      <c r="C709" s="316" t="s">
        <v>2137</v>
      </c>
      <c r="D709" s="316" t="s">
        <v>1907</v>
      </c>
      <c r="E709" s="316">
        <f t="shared" si="20"/>
        <v>7</v>
      </c>
      <c r="F709" s="316" t="s">
        <v>803</v>
      </c>
      <c r="G709" s="316" t="s">
        <v>496</v>
      </c>
      <c r="H709" s="316">
        <f t="shared" si="21"/>
        <v>7</v>
      </c>
      <c r="I709" s="316" t="s">
        <v>803</v>
      </c>
      <c r="J709" s="316">
        <v>7</v>
      </c>
      <c r="K709" s="316" t="s">
        <v>803</v>
      </c>
      <c r="L709" s="316"/>
    </row>
    <row r="710" spans="1:12" x14ac:dyDescent="0.25">
      <c r="A710" s="316">
        <v>704</v>
      </c>
      <c r="B710" s="316" t="s">
        <v>1428</v>
      </c>
      <c r="C710" s="316" t="s">
        <v>2137</v>
      </c>
      <c r="D710" s="316" t="s">
        <v>1908</v>
      </c>
      <c r="E710" s="316">
        <f t="shared" si="20"/>
        <v>5</v>
      </c>
      <c r="F710" s="316" t="s">
        <v>803</v>
      </c>
      <c r="G710" s="316" t="s">
        <v>496</v>
      </c>
      <c r="H710" s="316">
        <f t="shared" si="21"/>
        <v>5</v>
      </c>
      <c r="I710" s="316" t="s">
        <v>803</v>
      </c>
      <c r="J710" s="316">
        <v>5</v>
      </c>
      <c r="K710" s="316" t="s">
        <v>803</v>
      </c>
      <c r="L710" s="316"/>
    </row>
    <row r="711" spans="1:12" x14ac:dyDescent="0.25">
      <c r="A711" s="316">
        <v>705</v>
      </c>
      <c r="B711" s="316" t="s">
        <v>1428</v>
      </c>
      <c r="C711" s="316" t="s">
        <v>2137</v>
      </c>
      <c r="D711" s="316" t="s">
        <v>1909</v>
      </c>
      <c r="E711" s="316">
        <f t="shared" ref="E711:E717" si="22">J711</f>
        <v>4</v>
      </c>
      <c r="F711" s="316" t="s">
        <v>803</v>
      </c>
      <c r="G711" s="316" t="s">
        <v>496</v>
      </c>
      <c r="H711" s="316">
        <f t="shared" ref="H711:H717" si="23">J711</f>
        <v>4</v>
      </c>
      <c r="I711" s="316" t="s">
        <v>803</v>
      </c>
      <c r="J711" s="316">
        <v>4</v>
      </c>
      <c r="K711" s="316" t="s">
        <v>803</v>
      </c>
      <c r="L711" s="316"/>
    </row>
    <row r="712" spans="1:12" x14ac:dyDescent="0.25">
      <c r="A712" s="316">
        <v>706</v>
      </c>
      <c r="B712" s="316" t="s">
        <v>1428</v>
      </c>
      <c r="C712" s="316" t="s">
        <v>2137</v>
      </c>
      <c r="D712" s="316" t="s">
        <v>1536</v>
      </c>
      <c r="E712" s="316">
        <f t="shared" si="22"/>
        <v>7</v>
      </c>
      <c r="F712" s="316" t="s">
        <v>803</v>
      </c>
      <c r="G712" s="316" t="s">
        <v>496</v>
      </c>
      <c r="H712" s="316">
        <f t="shared" si="23"/>
        <v>7</v>
      </c>
      <c r="I712" s="316" t="s">
        <v>803</v>
      </c>
      <c r="J712" s="316">
        <v>7</v>
      </c>
      <c r="K712" s="316" t="s">
        <v>803</v>
      </c>
      <c r="L712" s="316"/>
    </row>
    <row r="713" spans="1:12" x14ac:dyDescent="0.25">
      <c r="A713" s="316">
        <v>707</v>
      </c>
      <c r="B713" s="316" t="s">
        <v>1428</v>
      </c>
      <c r="C713" s="316" t="s">
        <v>2137</v>
      </c>
      <c r="D713" s="316" t="s">
        <v>1387</v>
      </c>
      <c r="E713" s="316">
        <f t="shared" si="22"/>
        <v>36</v>
      </c>
      <c r="F713" s="316" t="s">
        <v>803</v>
      </c>
      <c r="G713" s="316" t="s">
        <v>496</v>
      </c>
      <c r="H713" s="316">
        <f t="shared" si="23"/>
        <v>36</v>
      </c>
      <c r="I713" s="316" t="s">
        <v>803</v>
      </c>
      <c r="J713" s="316">
        <v>36</v>
      </c>
      <c r="K713" s="316" t="s">
        <v>803</v>
      </c>
      <c r="L713" s="316"/>
    </row>
    <row r="714" spans="1:12" x14ac:dyDescent="0.25">
      <c r="A714" s="316">
        <v>708</v>
      </c>
      <c r="B714" s="316" t="s">
        <v>1428</v>
      </c>
      <c r="C714" s="316" t="s">
        <v>2137</v>
      </c>
      <c r="D714" s="316" t="s">
        <v>1388</v>
      </c>
      <c r="E714" s="316">
        <f t="shared" si="22"/>
        <v>42</v>
      </c>
      <c r="F714" s="316" t="s">
        <v>803</v>
      </c>
      <c r="G714" s="316" t="s">
        <v>496</v>
      </c>
      <c r="H714" s="316">
        <f t="shared" si="23"/>
        <v>42</v>
      </c>
      <c r="I714" s="316" t="s">
        <v>803</v>
      </c>
      <c r="J714" s="316">
        <v>42</v>
      </c>
      <c r="K714" s="316" t="s">
        <v>803</v>
      </c>
      <c r="L714" s="316"/>
    </row>
    <row r="715" spans="1:12" x14ac:dyDescent="0.25">
      <c r="A715" s="316">
        <v>709</v>
      </c>
      <c r="B715" s="316" t="s">
        <v>1428</v>
      </c>
      <c r="C715" s="316" t="s">
        <v>2137</v>
      </c>
      <c r="D715" s="316" t="s">
        <v>1910</v>
      </c>
      <c r="E715" s="316">
        <f t="shared" si="22"/>
        <v>31</v>
      </c>
      <c r="F715" s="316" t="s">
        <v>803</v>
      </c>
      <c r="G715" s="316" t="s">
        <v>496</v>
      </c>
      <c r="H715" s="316">
        <f t="shared" si="23"/>
        <v>31</v>
      </c>
      <c r="I715" s="316" t="s">
        <v>803</v>
      </c>
      <c r="J715" s="316">
        <v>31</v>
      </c>
      <c r="K715" s="316" t="s">
        <v>803</v>
      </c>
      <c r="L715" s="316"/>
    </row>
    <row r="716" spans="1:12" x14ac:dyDescent="0.25">
      <c r="A716" s="316">
        <v>710</v>
      </c>
      <c r="B716" s="316" t="s">
        <v>1428</v>
      </c>
      <c r="C716" s="316" t="s">
        <v>2137</v>
      </c>
      <c r="D716" s="316" t="s">
        <v>1911</v>
      </c>
      <c r="E716" s="316">
        <f t="shared" si="22"/>
        <v>5</v>
      </c>
      <c r="F716" s="316" t="s">
        <v>803</v>
      </c>
      <c r="G716" s="316" t="s">
        <v>496</v>
      </c>
      <c r="H716" s="316">
        <f t="shared" si="23"/>
        <v>5</v>
      </c>
      <c r="I716" s="316" t="s">
        <v>803</v>
      </c>
      <c r="J716" s="316">
        <v>5</v>
      </c>
      <c r="K716" s="316" t="s">
        <v>803</v>
      </c>
      <c r="L716" s="316"/>
    </row>
    <row r="717" spans="1:12" x14ac:dyDescent="0.25">
      <c r="A717" s="316">
        <v>711</v>
      </c>
      <c r="B717" s="316" t="s">
        <v>1428</v>
      </c>
      <c r="C717" s="316" t="s">
        <v>2137</v>
      </c>
      <c r="D717" s="316" t="s">
        <v>1540</v>
      </c>
      <c r="E717" s="316">
        <f t="shared" si="22"/>
        <v>6</v>
      </c>
      <c r="F717" s="316" t="s">
        <v>803</v>
      </c>
      <c r="G717" s="316" t="s">
        <v>496</v>
      </c>
      <c r="H717" s="316">
        <f t="shared" si="23"/>
        <v>6</v>
      </c>
      <c r="I717" s="316" t="s">
        <v>803</v>
      </c>
      <c r="J717" s="316">
        <v>6</v>
      </c>
      <c r="K717" s="316" t="s">
        <v>803</v>
      </c>
      <c r="L717" s="316"/>
    </row>
    <row r="718" spans="1:12" ht="15" x14ac:dyDescent="0.25">
      <c r="A718" s="356"/>
      <c r="B718" s="356"/>
      <c r="C718" s="356"/>
      <c r="D718" s="356"/>
      <c r="E718" s="356">
        <f>SUM(E7:E717)</f>
        <v>8202</v>
      </c>
      <c r="F718" s="356"/>
      <c r="G718" s="356"/>
      <c r="H718" s="356">
        <f>SUM(H7:H717)</f>
        <v>8202</v>
      </c>
      <c r="I718" s="356"/>
      <c r="J718" s="356">
        <f>SUM(J7:J717)</f>
        <v>8202</v>
      </c>
      <c r="K718" s="356"/>
      <c r="L718" s="356"/>
    </row>
  </sheetData>
  <autoFilter ref="A6:L718"/>
  <mergeCells count="13">
    <mergeCell ref="L7:L9"/>
    <mergeCell ref="A1:L1"/>
    <mergeCell ref="A2:L2"/>
    <mergeCell ref="A3:L3"/>
    <mergeCell ref="L4:L5"/>
    <mergeCell ref="J4:K4"/>
    <mergeCell ref="A4:A5"/>
    <mergeCell ref="B4:B5"/>
    <mergeCell ref="C4:C5"/>
    <mergeCell ref="D4:D5"/>
    <mergeCell ref="E4:E5"/>
    <mergeCell ref="F4:F5"/>
    <mergeCell ref="G4:I4"/>
  </mergeCells>
  <pageMargins left="0.51181102362204722" right="0.39370078740157483" top="0.34" bottom="0.27" header="0.31496062992125984" footer="0.31496062992125984"/>
  <pageSetup paperSize="9" scale="75" orientation="landscape" r:id="rId1"/>
  <ignoredErrors>
    <ignoredError sqref="J71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4"/>
  <sheetViews>
    <sheetView zoomScale="96" zoomScaleNormal="96" workbookViewId="0">
      <pane ySplit="3" topLeftCell="A4" activePane="bottomLeft" state="frozen"/>
      <selection pane="bottomLeft" activeCell="A2" sqref="A2"/>
    </sheetView>
  </sheetViews>
  <sheetFormatPr defaultColWidth="9.140625" defaultRowHeight="12.75" x14ac:dyDescent="0.25"/>
  <cols>
    <col min="1" max="1" width="8.28515625" style="256" bestFit="1" customWidth="1"/>
    <col min="2" max="2" width="10.42578125" style="256" bestFit="1" customWidth="1"/>
    <col min="3" max="3" width="19" style="256" bestFit="1" customWidth="1"/>
    <col min="4" max="4" width="16.42578125" style="256" customWidth="1"/>
    <col min="5" max="5" width="6.85546875" style="256" customWidth="1"/>
    <col min="6" max="6" width="10.85546875" style="256" customWidth="1"/>
    <col min="7" max="7" width="8.85546875" style="256" customWidth="1"/>
    <col min="8" max="8" width="12.28515625" style="256" bestFit="1" customWidth="1"/>
    <col min="9" max="9" width="11.140625" style="256" customWidth="1"/>
    <col min="10" max="10" width="10.28515625" style="256" customWidth="1"/>
    <col min="11" max="12" width="8" style="256" bestFit="1" customWidth="1"/>
    <col min="13" max="13" width="14.5703125" style="256" bestFit="1" customWidth="1"/>
    <col min="14" max="14" width="17" style="256" customWidth="1"/>
    <col min="15" max="16384" width="9.140625" style="256"/>
  </cols>
  <sheetData>
    <row r="1" spans="1:14" s="255" customFormat="1" ht="15.75" x14ac:dyDescent="0.25">
      <c r="A1" s="559" t="s">
        <v>463</v>
      </c>
      <c r="B1" s="559"/>
      <c r="C1" s="559"/>
      <c r="D1" s="559"/>
      <c r="E1" s="559"/>
      <c r="F1" s="559"/>
      <c r="G1" s="559"/>
      <c r="H1" s="559"/>
      <c r="I1" s="559"/>
      <c r="J1" s="559"/>
      <c r="K1" s="559"/>
      <c r="L1" s="559"/>
      <c r="M1" s="559"/>
      <c r="N1" s="559"/>
    </row>
    <row r="2" spans="1:14" s="254" customFormat="1" ht="171" x14ac:dyDescent="0.25">
      <c r="A2" s="328" t="s">
        <v>947</v>
      </c>
      <c r="B2" s="328" t="s">
        <v>948</v>
      </c>
      <c r="C2" s="328" t="s">
        <v>2</v>
      </c>
      <c r="D2" s="328" t="s">
        <v>949</v>
      </c>
      <c r="E2" s="328" t="s">
        <v>467</v>
      </c>
      <c r="F2" s="328" t="s">
        <v>950</v>
      </c>
      <c r="G2" s="328" t="s">
        <v>951</v>
      </c>
      <c r="H2" s="328" t="s">
        <v>952</v>
      </c>
      <c r="I2" s="328" t="s">
        <v>953</v>
      </c>
      <c r="J2" s="328" t="s">
        <v>954</v>
      </c>
      <c r="K2" s="328" t="s">
        <v>955</v>
      </c>
      <c r="L2" s="328" t="s">
        <v>956</v>
      </c>
      <c r="M2" s="328" t="s">
        <v>957</v>
      </c>
      <c r="N2" s="328" t="s">
        <v>958</v>
      </c>
    </row>
    <row r="3" spans="1:14" s="254" customFormat="1" ht="15" x14ac:dyDescent="0.25">
      <c r="A3" s="170"/>
      <c r="B3" s="170"/>
      <c r="C3" s="327" t="s">
        <v>959</v>
      </c>
      <c r="D3" s="327" t="s">
        <v>960</v>
      </c>
      <c r="E3" s="170"/>
      <c r="F3" s="170"/>
      <c r="G3" s="170"/>
      <c r="H3" s="170"/>
      <c r="I3" s="170"/>
      <c r="J3" s="327" t="s">
        <v>961</v>
      </c>
      <c r="K3" s="327" t="s">
        <v>962</v>
      </c>
      <c r="L3" s="327" t="s">
        <v>963</v>
      </c>
      <c r="M3" s="327" t="s">
        <v>964</v>
      </c>
      <c r="N3" s="170" t="s">
        <v>965</v>
      </c>
    </row>
    <row r="4" spans="1:14" x14ac:dyDescent="0.25">
      <c r="A4" s="316" t="s">
        <v>2146</v>
      </c>
      <c r="B4" s="316">
        <v>432112202</v>
      </c>
      <c r="C4" s="316" t="s">
        <v>2147</v>
      </c>
      <c r="D4" s="316" t="s">
        <v>2148</v>
      </c>
      <c r="E4" s="316">
        <v>100</v>
      </c>
      <c r="F4" s="316" t="s">
        <v>1558</v>
      </c>
      <c r="G4" s="316" t="s">
        <v>1559</v>
      </c>
      <c r="H4" s="316" t="s">
        <v>1560</v>
      </c>
      <c r="I4" s="333">
        <v>1</v>
      </c>
      <c r="J4" s="316">
        <v>96</v>
      </c>
      <c r="K4" s="334">
        <v>4.7007439999999991E-2</v>
      </c>
      <c r="L4" s="334">
        <v>2.8841383333333331E-2</v>
      </c>
      <c r="M4" s="334">
        <f t="shared" ref="M4:M65" si="0">K4-L4</f>
        <v>1.8166056666666659E-2</v>
      </c>
      <c r="N4" s="335">
        <f t="shared" ref="N4:N65" si="1">M4/K4</f>
        <v>0.38645066965286057</v>
      </c>
    </row>
    <row r="5" spans="1:14" x14ac:dyDescent="0.25">
      <c r="A5" s="316" t="s">
        <v>2146</v>
      </c>
      <c r="B5" s="316">
        <v>432112202</v>
      </c>
      <c r="C5" s="316" t="s">
        <v>2147</v>
      </c>
      <c r="D5" s="316" t="s">
        <v>2149</v>
      </c>
      <c r="E5" s="316">
        <v>100</v>
      </c>
      <c r="F5" s="316" t="s">
        <v>1558</v>
      </c>
      <c r="G5" s="316" t="s">
        <v>1559</v>
      </c>
      <c r="H5" s="316" t="s">
        <v>1560</v>
      </c>
      <c r="I5" s="333">
        <v>1</v>
      </c>
      <c r="J5" s="316">
        <v>53</v>
      </c>
      <c r="K5" s="334">
        <v>1.4700559999999994E-2</v>
      </c>
      <c r="L5" s="334">
        <v>1.093301E-2</v>
      </c>
      <c r="M5" s="334">
        <f t="shared" si="0"/>
        <v>3.7675499999999945E-3</v>
      </c>
      <c r="N5" s="335">
        <f t="shared" si="1"/>
        <v>0.25628615508524816</v>
      </c>
    </row>
    <row r="6" spans="1:14" x14ac:dyDescent="0.25">
      <c r="A6" s="316" t="s">
        <v>2146</v>
      </c>
      <c r="B6" s="316">
        <v>432112202</v>
      </c>
      <c r="C6" s="316" t="s">
        <v>2147</v>
      </c>
      <c r="D6" s="316" t="s">
        <v>2150</v>
      </c>
      <c r="E6" s="316">
        <v>100</v>
      </c>
      <c r="F6" s="316" t="s">
        <v>1558</v>
      </c>
      <c r="G6" s="316" t="s">
        <v>1559</v>
      </c>
      <c r="H6" s="316" t="s">
        <v>1560</v>
      </c>
      <c r="I6" s="333">
        <v>1</v>
      </c>
      <c r="J6" s="316">
        <v>113</v>
      </c>
      <c r="K6" s="334">
        <v>5.3947280000000014E-2</v>
      </c>
      <c r="L6" s="334">
        <v>4.0575750000000001E-2</v>
      </c>
      <c r="M6" s="334">
        <f t="shared" si="0"/>
        <v>1.3371530000000013E-2</v>
      </c>
      <c r="N6" s="335">
        <f t="shared" si="1"/>
        <v>0.24786291357043413</v>
      </c>
    </row>
    <row r="7" spans="1:14" x14ac:dyDescent="0.25">
      <c r="A7" s="316" t="s">
        <v>2151</v>
      </c>
      <c r="B7" s="316">
        <v>432123203</v>
      </c>
      <c r="C7" s="316" t="s">
        <v>2152</v>
      </c>
      <c r="D7" s="316" t="s">
        <v>2153</v>
      </c>
      <c r="E7" s="316">
        <v>100</v>
      </c>
      <c r="F7" s="316" t="s">
        <v>1125</v>
      </c>
      <c r="G7" s="316" t="s">
        <v>1559</v>
      </c>
      <c r="H7" s="316" t="s">
        <v>1560</v>
      </c>
      <c r="I7" s="333">
        <v>1</v>
      </c>
      <c r="J7" s="316">
        <v>60</v>
      </c>
      <c r="K7" s="334">
        <v>1.7536826666666665E-2</v>
      </c>
      <c r="L7" s="334">
        <v>1.1121366666666665E-2</v>
      </c>
      <c r="M7" s="334">
        <f t="shared" si="0"/>
        <v>6.4154599999999996E-3</v>
      </c>
      <c r="N7" s="335">
        <f t="shared" si="1"/>
        <v>0.36582787307775944</v>
      </c>
    </row>
    <row r="8" spans="1:14" x14ac:dyDescent="0.25">
      <c r="A8" s="316" t="s">
        <v>2151</v>
      </c>
      <c r="B8" s="316">
        <v>432123203</v>
      </c>
      <c r="C8" s="316" t="s">
        <v>2152</v>
      </c>
      <c r="D8" s="316" t="s">
        <v>2154</v>
      </c>
      <c r="E8" s="316">
        <v>100</v>
      </c>
      <c r="F8" s="316" t="s">
        <v>1125</v>
      </c>
      <c r="G8" s="316" t="s">
        <v>1559</v>
      </c>
      <c r="H8" s="316" t="s">
        <v>1560</v>
      </c>
      <c r="I8" s="333">
        <v>1</v>
      </c>
      <c r="J8" s="316">
        <v>32</v>
      </c>
      <c r="K8" s="334">
        <v>1.7072279999999999E-2</v>
      </c>
      <c r="L8" s="334">
        <v>7.6023333333333342E-3</v>
      </c>
      <c r="M8" s="334">
        <f t="shared" si="0"/>
        <v>9.4699466666666645E-3</v>
      </c>
      <c r="N8" s="335">
        <f t="shared" si="1"/>
        <v>0.55469724410955445</v>
      </c>
    </row>
    <row r="9" spans="1:14" x14ac:dyDescent="0.25">
      <c r="A9" s="316" t="s">
        <v>2155</v>
      </c>
      <c r="B9" s="316">
        <v>432121104</v>
      </c>
      <c r="C9" s="316" t="s">
        <v>2156</v>
      </c>
      <c r="D9" s="316" t="s">
        <v>2157</v>
      </c>
      <c r="E9" s="316">
        <v>100</v>
      </c>
      <c r="F9" s="316" t="s">
        <v>1558</v>
      </c>
      <c r="G9" s="316" t="s">
        <v>1559</v>
      </c>
      <c r="H9" s="316" t="s">
        <v>1560</v>
      </c>
      <c r="I9" s="333">
        <v>1</v>
      </c>
      <c r="J9" s="316">
        <v>177</v>
      </c>
      <c r="K9" s="334">
        <v>5.4700879999999973E-2</v>
      </c>
      <c r="L9" s="334">
        <v>5.0742750000000003E-2</v>
      </c>
      <c r="M9" s="334">
        <f t="shared" si="0"/>
        <v>3.9581299999999695E-3</v>
      </c>
      <c r="N9" s="335">
        <f t="shared" si="1"/>
        <v>7.2359530596216581E-2</v>
      </c>
    </row>
    <row r="10" spans="1:14" x14ac:dyDescent="0.25">
      <c r="A10" s="316" t="s">
        <v>2151</v>
      </c>
      <c r="B10" s="316">
        <v>432123204</v>
      </c>
      <c r="C10" s="316" t="s">
        <v>2158</v>
      </c>
      <c r="D10" s="316" t="s">
        <v>2159</v>
      </c>
      <c r="E10" s="316">
        <v>100</v>
      </c>
      <c r="F10" s="316" t="s">
        <v>1558</v>
      </c>
      <c r="G10" s="316" t="s">
        <v>1559</v>
      </c>
      <c r="H10" s="316" t="s">
        <v>1560</v>
      </c>
      <c r="I10" s="333">
        <v>1</v>
      </c>
      <c r="J10" s="316">
        <v>80</v>
      </c>
      <c r="K10" s="334">
        <v>3.1073239999999995E-2</v>
      </c>
      <c r="L10" s="334">
        <v>2.6076566666666665E-2</v>
      </c>
      <c r="M10" s="334">
        <f t="shared" si="0"/>
        <v>4.9966733333333298E-3</v>
      </c>
      <c r="N10" s="335">
        <f t="shared" si="1"/>
        <v>0.16080310045985968</v>
      </c>
    </row>
    <row r="11" spans="1:14" x14ac:dyDescent="0.25">
      <c r="A11" s="316" t="s">
        <v>2155</v>
      </c>
      <c r="B11" s="316">
        <v>432121106</v>
      </c>
      <c r="C11" s="316" t="s">
        <v>2160</v>
      </c>
      <c r="D11" s="316" t="s">
        <v>2161</v>
      </c>
      <c r="E11" s="316">
        <v>200</v>
      </c>
      <c r="F11" s="316" t="s">
        <v>1125</v>
      </c>
      <c r="G11" s="316" t="s">
        <v>1559</v>
      </c>
      <c r="H11" s="316" t="s">
        <v>1560</v>
      </c>
      <c r="I11" s="333">
        <v>1</v>
      </c>
      <c r="J11" s="316">
        <v>10</v>
      </c>
      <c r="K11" s="334">
        <v>6.9376240000000006E-2</v>
      </c>
      <c r="L11" s="334">
        <v>3.4781941999999996E-2</v>
      </c>
      <c r="M11" s="334">
        <f t="shared" si="0"/>
        <v>3.4594298000000009E-2</v>
      </c>
      <c r="N11" s="335">
        <f t="shared" si="1"/>
        <v>0.49864763498281267</v>
      </c>
    </row>
    <row r="12" spans="1:14" x14ac:dyDescent="0.25">
      <c r="A12" s="316" t="s">
        <v>2162</v>
      </c>
      <c r="B12" s="316">
        <v>432115301</v>
      </c>
      <c r="C12" s="316" t="s">
        <v>2163</v>
      </c>
      <c r="D12" s="316" t="s">
        <v>2164</v>
      </c>
      <c r="E12" s="316">
        <v>100</v>
      </c>
      <c r="F12" s="316" t="s">
        <v>1558</v>
      </c>
      <c r="G12" s="316" t="s">
        <v>1559</v>
      </c>
      <c r="H12" s="316" t="s">
        <v>1560</v>
      </c>
      <c r="I12" s="333">
        <v>1</v>
      </c>
      <c r="J12" s="316">
        <v>54</v>
      </c>
      <c r="K12" s="334">
        <v>4.7652759999999982E-2</v>
      </c>
      <c r="L12" s="334">
        <v>2.2612379999999998E-2</v>
      </c>
      <c r="M12" s="334">
        <f t="shared" si="0"/>
        <v>2.5040379999999984E-2</v>
      </c>
      <c r="N12" s="335">
        <f t="shared" si="1"/>
        <v>0.52547596403650054</v>
      </c>
    </row>
    <row r="13" spans="1:14" x14ac:dyDescent="0.25">
      <c r="A13" s="316" t="s">
        <v>2151</v>
      </c>
      <c r="B13" s="316">
        <v>432123204</v>
      </c>
      <c r="C13" s="316" t="s">
        <v>2165</v>
      </c>
      <c r="D13" s="316" t="s">
        <v>2166</v>
      </c>
      <c r="E13" s="316">
        <v>315</v>
      </c>
      <c r="F13" s="316" t="s">
        <v>1558</v>
      </c>
      <c r="G13" s="316" t="s">
        <v>1559</v>
      </c>
      <c r="H13" s="316" t="s">
        <v>1560</v>
      </c>
      <c r="I13" s="333">
        <v>1</v>
      </c>
      <c r="J13" s="316">
        <v>171</v>
      </c>
      <c r="K13" s="334">
        <v>0.14182496000000008</v>
      </c>
      <c r="L13" s="334">
        <v>7.0708640000000003E-2</v>
      </c>
      <c r="M13" s="334">
        <f t="shared" si="0"/>
        <v>7.111632000000008E-2</v>
      </c>
      <c r="N13" s="335">
        <f t="shared" si="1"/>
        <v>0.50143726463945437</v>
      </c>
    </row>
    <row r="14" spans="1:14" x14ac:dyDescent="0.25">
      <c r="A14" s="316" t="s">
        <v>2151</v>
      </c>
      <c r="B14" s="316">
        <v>432123204</v>
      </c>
      <c r="C14" s="316" t="s">
        <v>2158</v>
      </c>
      <c r="D14" s="316" t="s">
        <v>1597</v>
      </c>
      <c r="E14" s="316">
        <v>250</v>
      </c>
      <c r="F14" s="316" t="s">
        <v>1558</v>
      </c>
      <c r="G14" s="316" t="s">
        <v>1559</v>
      </c>
      <c r="H14" s="316" t="s">
        <v>1560</v>
      </c>
      <c r="I14" s="333">
        <v>1</v>
      </c>
      <c r="J14" s="316">
        <v>241</v>
      </c>
      <c r="K14" s="334">
        <v>8.9006560000000026E-2</v>
      </c>
      <c r="L14" s="334">
        <v>6.4129476666666671E-2</v>
      </c>
      <c r="M14" s="334">
        <f t="shared" si="0"/>
        <v>2.4877083333333355E-2</v>
      </c>
      <c r="N14" s="335">
        <f t="shared" si="1"/>
        <v>0.27949718912104171</v>
      </c>
    </row>
    <row r="15" spans="1:14" x14ac:dyDescent="0.25">
      <c r="A15" s="316" t="s">
        <v>2155</v>
      </c>
      <c r="B15" s="316">
        <v>432121104</v>
      </c>
      <c r="C15" s="316" t="s">
        <v>2156</v>
      </c>
      <c r="D15" s="316" t="s">
        <v>2167</v>
      </c>
      <c r="E15" s="316">
        <v>100</v>
      </c>
      <c r="F15" s="316" t="s">
        <v>1558</v>
      </c>
      <c r="G15" s="316" t="s">
        <v>1559</v>
      </c>
      <c r="H15" s="316" t="s">
        <v>1560</v>
      </c>
      <c r="I15" s="333">
        <v>1</v>
      </c>
      <c r="J15" s="316">
        <v>66</v>
      </c>
      <c r="K15" s="334">
        <v>2.6843608000000019E-2</v>
      </c>
      <c r="L15" s="334">
        <v>2.2459333333333331E-2</v>
      </c>
      <c r="M15" s="334">
        <f t="shared" si="0"/>
        <v>4.3842746666666876E-3</v>
      </c>
      <c r="N15" s="335">
        <f t="shared" si="1"/>
        <v>0.16332657914937085</v>
      </c>
    </row>
    <row r="16" spans="1:14" x14ac:dyDescent="0.25">
      <c r="A16" s="316" t="s">
        <v>2155</v>
      </c>
      <c r="B16" s="316">
        <v>432121101</v>
      </c>
      <c r="C16" s="316" t="s">
        <v>2168</v>
      </c>
      <c r="D16" s="316" t="s">
        <v>2169</v>
      </c>
      <c r="E16" s="316">
        <v>100</v>
      </c>
      <c r="F16" s="316" t="s">
        <v>1558</v>
      </c>
      <c r="G16" s="316" t="s">
        <v>1559</v>
      </c>
      <c r="H16" s="316" t="s">
        <v>1560</v>
      </c>
      <c r="I16" s="333">
        <v>1</v>
      </c>
      <c r="J16" s="316">
        <v>18</v>
      </c>
      <c r="K16" s="334">
        <v>1.6191240000000003E-2</v>
      </c>
      <c r="L16" s="334">
        <v>1.4005413999999999E-2</v>
      </c>
      <c r="M16" s="334">
        <f t="shared" si="0"/>
        <v>2.1858260000000036E-3</v>
      </c>
      <c r="N16" s="335">
        <f t="shared" si="1"/>
        <v>0.13500053115141294</v>
      </c>
    </row>
    <row r="17" spans="1:14" x14ac:dyDescent="0.25">
      <c r="A17" s="316" t="s">
        <v>2155</v>
      </c>
      <c r="B17" s="316">
        <v>432121105</v>
      </c>
      <c r="C17" s="316" t="s">
        <v>2170</v>
      </c>
      <c r="D17" s="316" t="s">
        <v>2171</v>
      </c>
      <c r="E17" s="316">
        <v>100</v>
      </c>
      <c r="F17" s="316" t="s">
        <v>1558</v>
      </c>
      <c r="G17" s="316" t="s">
        <v>1559</v>
      </c>
      <c r="H17" s="316" t="s">
        <v>1560</v>
      </c>
      <c r="I17" s="333">
        <v>1</v>
      </c>
      <c r="J17" s="316">
        <v>46</v>
      </c>
      <c r="K17" s="334">
        <v>3.0709080000000014E-2</v>
      </c>
      <c r="L17" s="334">
        <v>2.2919099999999998E-2</v>
      </c>
      <c r="M17" s="334">
        <f t="shared" si="0"/>
        <v>7.7899800000000158E-3</v>
      </c>
      <c r="N17" s="335">
        <f t="shared" si="1"/>
        <v>0.25367024997167004</v>
      </c>
    </row>
    <row r="18" spans="1:14" x14ac:dyDescent="0.25">
      <c r="A18" s="316" t="s">
        <v>2151</v>
      </c>
      <c r="B18" s="316">
        <v>432123204</v>
      </c>
      <c r="C18" s="316" t="s">
        <v>2158</v>
      </c>
      <c r="D18" s="316" t="s">
        <v>2172</v>
      </c>
      <c r="E18" s="316">
        <v>100</v>
      </c>
      <c r="F18" s="316" t="s">
        <v>1558</v>
      </c>
      <c r="G18" s="316" t="s">
        <v>1559</v>
      </c>
      <c r="H18" s="316" t="s">
        <v>1560</v>
      </c>
      <c r="I18" s="333">
        <v>1</v>
      </c>
      <c r="J18" s="316">
        <v>50</v>
      </c>
      <c r="K18" s="334">
        <v>2.133904E-2</v>
      </c>
      <c r="L18" s="334">
        <v>1.6162739999999998E-2</v>
      </c>
      <c r="M18" s="334">
        <f t="shared" si="0"/>
        <v>5.1763000000000017E-3</v>
      </c>
      <c r="N18" s="335">
        <f t="shared" si="1"/>
        <v>0.24257417390847957</v>
      </c>
    </row>
    <row r="19" spans="1:14" x14ac:dyDescent="0.25">
      <c r="A19" s="316" t="s">
        <v>2151</v>
      </c>
      <c r="B19" s="316">
        <v>432123205</v>
      </c>
      <c r="C19" s="316" t="s">
        <v>2173</v>
      </c>
      <c r="D19" s="316" t="s">
        <v>2174</v>
      </c>
      <c r="E19" s="316">
        <v>100</v>
      </c>
      <c r="F19" s="316" t="s">
        <v>1558</v>
      </c>
      <c r="G19" s="316" t="s">
        <v>1559</v>
      </c>
      <c r="H19" s="316" t="s">
        <v>1560</v>
      </c>
      <c r="I19" s="333">
        <v>1</v>
      </c>
      <c r="J19" s="316">
        <v>44</v>
      </c>
      <c r="K19" s="334">
        <v>3.4518119999999992E-2</v>
      </c>
      <c r="L19" s="334">
        <v>1.5817999999999999E-2</v>
      </c>
      <c r="M19" s="334">
        <f t="shared" si="0"/>
        <v>1.8700119999999994E-2</v>
      </c>
      <c r="N19" s="335">
        <f t="shared" si="1"/>
        <v>0.54174792833445151</v>
      </c>
    </row>
    <row r="20" spans="1:14" x14ac:dyDescent="0.25">
      <c r="A20" s="316" t="s">
        <v>2155</v>
      </c>
      <c r="B20" s="316">
        <v>432121104</v>
      </c>
      <c r="C20" s="316" t="s">
        <v>2156</v>
      </c>
      <c r="D20" s="316" t="s">
        <v>1578</v>
      </c>
      <c r="E20" s="316">
        <v>100</v>
      </c>
      <c r="F20" s="316" t="s">
        <v>1558</v>
      </c>
      <c r="G20" s="316" t="s">
        <v>1559</v>
      </c>
      <c r="H20" s="316" t="s">
        <v>1560</v>
      </c>
      <c r="I20" s="333">
        <v>1</v>
      </c>
      <c r="J20" s="316">
        <v>36</v>
      </c>
      <c r="K20" s="334">
        <v>1.7409534000000015E-2</v>
      </c>
      <c r="L20" s="334">
        <v>1.5126000000000001E-2</v>
      </c>
      <c r="M20" s="334">
        <f t="shared" si="0"/>
        <v>2.2835340000000141E-3</v>
      </c>
      <c r="N20" s="335">
        <f t="shared" si="1"/>
        <v>0.1311657164401995</v>
      </c>
    </row>
    <row r="21" spans="1:14" x14ac:dyDescent="0.25">
      <c r="A21" s="316" t="s">
        <v>2155</v>
      </c>
      <c r="B21" s="316">
        <v>432121106</v>
      </c>
      <c r="C21" s="316" t="s">
        <v>2160</v>
      </c>
      <c r="D21" s="316" t="s">
        <v>1579</v>
      </c>
      <c r="E21" s="316">
        <v>100</v>
      </c>
      <c r="F21" s="316" t="s">
        <v>1125</v>
      </c>
      <c r="G21" s="316" t="s">
        <v>1559</v>
      </c>
      <c r="H21" s="316" t="s">
        <v>1560</v>
      </c>
      <c r="I21" s="333">
        <v>1</v>
      </c>
      <c r="J21" s="316">
        <v>91</v>
      </c>
      <c r="K21" s="334">
        <v>3.2232480000000008E-2</v>
      </c>
      <c r="L21" s="334">
        <v>2.7970999999999999E-2</v>
      </c>
      <c r="M21" s="334">
        <f t="shared" si="0"/>
        <v>4.2614800000000085E-3</v>
      </c>
      <c r="N21" s="335">
        <f t="shared" si="1"/>
        <v>0.13221073898130109</v>
      </c>
    </row>
    <row r="22" spans="1:14" x14ac:dyDescent="0.25">
      <c r="A22" s="316" t="s">
        <v>2155</v>
      </c>
      <c r="B22" s="316">
        <v>432121106</v>
      </c>
      <c r="C22" s="316" t="s">
        <v>2160</v>
      </c>
      <c r="D22" s="316" t="s">
        <v>1580</v>
      </c>
      <c r="E22" s="316">
        <v>100</v>
      </c>
      <c r="F22" s="316" t="s">
        <v>1125</v>
      </c>
      <c r="G22" s="316" t="s">
        <v>1559</v>
      </c>
      <c r="H22" s="316" t="s">
        <v>1560</v>
      </c>
      <c r="I22" s="333">
        <v>1</v>
      </c>
      <c r="J22" s="316">
        <v>99</v>
      </c>
      <c r="K22" s="334">
        <v>2.8475839999999981E-2</v>
      </c>
      <c r="L22" s="334">
        <v>2.551266666666667E-2</v>
      </c>
      <c r="M22" s="334">
        <f t="shared" si="0"/>
        <v>2.9631733333333118E-3</v>
      </c>
      <c r="N22" s="335">
        <f t="shared" si="1"/>
        <v>0.10405920715010739</v>
      </c>
    </row>
    <row r="23" spans="1:14" x14ac:dyDescent="0.25">
      <c r="A23" s="316" t="s">
        <v>2155</v>
      </c>
      <c r="B23" s="316">
        <v>432121101</v>
      </c>
      <c r="C23" s="316" t="s">
        <v>2168</v>
      </c>
      <c r="D23" s="316" t="s">
        <v>2175</v>
      </c>
      <c r="E23" s="316">
        <v>100</v>
      </c>
      <c r="F23" s="316" t="s">
        <v>1558</v>
      </c>
      <c r="G23" s="316" t="s">
        <v>1559</v>
      </c>
      <c r="H23" s="316" t="s">
        <v>1560</v>
      </c>
      <c r="I23" s="333">
        <v>1</v>
      </c>
      <c r="J23" s="316">
        <v>21</v>
      </c>
      <c r="K23" s="334">
        <v>2.9060160000000005E-2</v>
      </c>
      <c r="L23" s="334">
        <v>1.6442704333333332E-2</v>
      </c>
      <c r="M23" s="334">
        <f t="shared" si="0"/>
        <v>1.2617455666666673E-2</v>
      </c>
      <c r="N23" s="335">
        <f t="shared" si="1"/>
        <v>0.43418397099901274</v>
      </c>
    </row>
    <row r="24" spans="1:14" x14ac:dyDescent="0.25">
      <c r="A24" s="316" t="s">
        <v>2155</v>
      </c>
      <c r="B24" s="316">
        <v>432121101</v>
      </c>
      <c r="C24" s="316" t="s">
        <v>2168</v>
      </c>
      <c r="D24" s="316" t="s">
        <v>2176</v>
      </c>
      <c r="E24" s="316">
        <v>100</v>
      </c>
      <c r="F24" s="316" t="s">
        <v>1558</v>
      </c>
      <c r="G24" s="316" t="s">
        <v>1559</v>
      </c>
      <c r="H24" s="316" t="s">
        <v>1560</v>
      </c>
      <c r="I24" s="333">
        <v>1</v>
      </c>
      <c r="J24" s="316">
        <v>32</v>
      </c>
      <c r="K24" s="334">
        <v>1.5762799999999997E-2</v>
      </c>
      <c r="L24" s="334">
        <v>1.0829999999999999E-2</v>
      </c>
      <c r="M24" s="334">
        <f t="shared" si="0"/>
        <v>4.9327999999999976E-3</v>
      </c>
      <c r="N24" s="335">
        <f t="shared" si="1"/>
        <v>0.31293932550054548</v>
      </c>
    </row>
    <row r="25" spans="1:14" x14ac:dyDescent="0.25">
      <c r="A25" s="316" t="s">
        <v>2155</v>
      </c>
      <c r="B25" s="316">
        <v>432121103</v>
      </c>
      <c r="C25" s="316" t="s">
        <v>2156</v>
      </c>
      <c r="D25" s="316" t="s">
        <v>1581</v>
      </c>
      <c r="E25" s="316">
        <v>100</v>
      </c>
      <c r="F25" s="316" t="s">
        <v>1558</v>
      </c>
      <c r="G25" s="316" t="s">
        <v>1559</v>
      </c>
      <c r="H25" s="316" t="s">
        <v>1560</v>
      </c>
      <c r="I25" s="333">
        <v>1</v>
      </c>
      <c r="J25" s="316">
        <v>87</v>
      </c>
      <c r="K25" s="334">
        <v>3.7345649333333335E-2</v>
      </c>
      <c r="L25" s="334">
        <v>3.3643828333333334E-2</v>
      </c>
      <c r="M25" s="334">
        <f t="shared" si="0"/>
        <v>3.701821000000001E-3</v>
      </c>
      <c r="N25" s="335">
        <f t="shared" si="1"/>
        <v>9.9123219600733878E-2</v>
      </c>
    </row>
    <row r="26" spans="1:14" x14ac:dyDescent="0.25">
      <c r="A26" s="316" t="s">
        <v>2155</v>
      </c>
      <c r="B26" s="316">
        <v>432121101</v>
      </c>
      <c r="C26" s="316" t="s">
        <v>2168</v>
      </c>
      <c r="D26" s="316" t="s">
        <v>2177</v>
      </c>
      <c r="E26" s="316">
        <v>100</v>
      </c>
      <c r="F26" s="316" t="s">
        <v>1558</v>
      </c>
      <c r="G26" s="316" t="s">
        <v>1559</v>
      </c>
      <c r="H26" s="316" t="s">
        <v>1560</v>
      </c>
      <c r="I26" s="333">
        <v>1</v>
      </c>
      <c r="J26" s="316">
        <v>43</v>
      </c>
      <c r="K26" s="334">
        <v>1.8030079999999997E-2</v>
      </c>
      <c r="L26" s="334">
        <v>1.2750333333333334E-2</v>
      </c>
      <c r="M26" s="334">
        <f t="shared" si="0"/>
        <v>5.2797466666666629E-3</v>
      </c>
      <c r="N26" s="335">
        <f t="shared" si="1"/>
        <v>0.29282990794642416</v>
      </c>
    </row>
    <row r="27" spans="1:14" x14ac:dyDescent="0.25">
      <c r="A27" s="316" t="s">
        <v>2155</v>
      </c>
      <c r="B27" s="316">
        <v>432121101</v>
      </c>
      <c r="C27" s="316" t="s">
        <v>2168</v>
      </c>
      <c r="D27" s="316" t="s">
        <v>2178</v>
      </c>
      <c r="E27" s="316">
        <v>100</v>
      </c>
      <c r="F27" s="316" t="s">
        <v>1558</v>
      </c>
      <c r="G27" s="316" t="s">
        <v>1559</v>
      </c>
      <c r="H27" s="316" t="s">
        <v>1560</v>
      </c>
      <c r="I27" s="333">
        <v>1</v>
      </c>
      <c r="J27" s="316">
        <v>44</v>
      </c>
      <c r="K27" s="334">
        <v>2.0501479999999996E-2</v>
      </c>
      <c r="L27" s="334">
        <v>1.7567300000000001E-2</v>
      </c>
      <c r="M27" s="334">
        <f t="shared" si="0"/>
        <v>2.9341799999999946E-3</v>
      </c>
      <c r="N27" s="335">
        <f t="shared" si="1"/>
        <v>0.1431203991126492</v>
      </c>
    </row>
    <row r="28" spans="1:14" x14ac:dyDescent="0.25">
      <c r="A28" s="316" t="s">
        <v>2155</v>
      </c>
      <c r="B28" s="316">
        <v>432121101</v>
      </c>
      <c r="C28" s="316" t="s">
        <v>2168</v>
      </c>
      <c r="D28" s="316" t="s">
        <v>1561</v>
      </c>
      <c r="E28" s="316">
        <v>100</v>
      </c>
      <c r="F28" s="316" t="s">
        <v>1558</v>
      </c>
      <c r="G28" s="316" t="s">
        <v>1559</v>
      </c>
      <c r="H28" s="316" t="s">
        <v>1560</v>
      </c>
      <c r="I28" s="333">
        <v>1</v>
      </c>
      <c r="J28" s="316">
        <v>115</v>
      </c>
      <c r="K28" s="334">
        <v>4.4516239999999999E-2</v>
      </c>
      <c r="L28" s="334">
        <v>3.9337999999999998E-2</v>
      </c>
      <c r="M28" s="334">
        <f t="shared" si="0"/>
        <v>5.1782400000000006E-3</v>
      </c>
      <c r="N28" s="335">
        <f t="shared" si="1"/>
        <v>0.11632249264538067</v>
      </c>
    </row>
    <row r="29" spans="1:14" x14ac:dyDescent="0.25">
      <c r="A29" s="316" t="s">
        <v>2179</v>
      </c>
      <c r="B29" s="316">
        <v>432122301</v>
      </c>
      <c r="C29" s="316" t="s">
        <v>2180</v>
      </c>
      <c r="D29" s="316" t="s">
        <v>1563</v>
      </c>
      <c r="E29" s="316">
        <v>100</v>
      </c>
      <c r="F29" s="316" t="s">
        <v>1558</v>
      </c>
      <c r="G29" s="316" t="s">
        <v>1559</v>
      </c>
      <c r="H29" s="316" t="s">
        <v>1560</v>
      </c>
      <c r="I29" s="333">
        <v>1</v>
      </c>
      <c r="J29" s="316">
        <v>76</v>
      </c>
      <c r="K29" s="334">
        <v>3.1572079999999988E-2</v>
      </c>
      <c r="L29" s="334">
        <v>2.6100599999999998E-2</v>
      </c>
      <c r="M29" s="334">
        <f t="shared" si="0"/>
        <v>5.4714799999999904E-3</v>
      </c>
      <c r="N29" s="335">
        <f t="shared" si="1"/>
        <v>0.17330122057210018</v>
      </c>
    </row>
    <row r="30" spans="1:14" x14ac:dyDescent="0.25">
      <c r="A30" s="316" t="s">
        <v>2155</v>
      </c>
      <c r="B30" s="316">
        <v>432121103</v>
      </c>
      <c r="C30" s="316" t="s">
        <v>2181</v>
      </c>
      <c r="D30" s="316" t="s">
        <v>1598</v>
      </c>
      <c r="E30" s="316">
        <v>250</v>
      </c>
      <c r="F30" s="316" t="s">
        <v>1558</v>
      </c>
      <c r="G30" s="316" t="s">
        <v>1559</v>
      </c>
      <c r="H30" s="316" t="s">
        <v>1560</v>
      </c>
      <c r="I30" s="333">
        <v>1</v>
      </c>
      <c r="J30" s="316">
        <v>118</v>
      </c>
      <c r="K30" s="334">
        <v>5.1678239999999966E-2</v>
      </c>
      <c r="L30" s="334">
        <v>4.3064999999999999E-2</v>
      </c>
      <c r="M30" s="334">
        <f t="shared" si="0"/>
        <v>8.6132399999999665E-3</v>
      </c>
      <c r="N30" s="335">
        <f t="shared" si="1"/>
        <v>0.16667053676750548</v>
      </c>
    </row>
    <row r="31" spans="1:14" x14ac:dyDescent="0.25">
      <c r="A31" s="316" t="s">
        <v>2155</v>
      </c>
      <c r="B31" s="316">
        <v>432121106</v>
      </c>
      <c r="C31" s="316" t="s">
        <v>2160</v>
      </c>
      <c r="D31" s="316" t="s">
        <v>1599</v>
      </c>
      <c r="E31" s="316">
        <v>200</v>
      </c>
      <c r="F31" s="316" t="s">
        <v>1125</v>
      </c>
      <c r="G31" s="316" t="s">
        <v>1559</v>
      </c>
      <c r="H31" s="316" t="s">
        <v>1560</v>
      </c>
      <c r="I31" s="333">
        <v>1</v>
      </c>
      <c r="J31" s="316">
        <v>6</v>
      </c>
      <c r="K31" s="334">
        <v>1.6094719999999989E-2</v>
      </c>
      <c r="L31" s="334">
        <v>1.5201473E-2</v>
      </c>
      <c r="M31" s="334">
        <f t="shared" si="0"/>
        <v>8.9324699999998938E-4</v>
      </c>
      <c r="N31" s="335">
        <f t="shared" si="1"/>
        <v>5.5499381163511385E-2</v>
      </c>
    </row>
    <row r="32" spans="1:14" x14ac:dyDescent="0.25">
      <c r="A32" s="316" t="s">
        <v>2179</v>
      </c>
      <c r="B32" s="316">
        <v>432122301</v>
      </c>
      <c r="C32" s="316" t="s">
        <v>2180</v>
      </c>
      <c r="D32" s="316" t="s">
        <v>1564</v>
      </c>
      <c r="E32" s="316">
        <v>100</v>
      </c>
      <c r="F32" s="316" t="s">
        <v>1558</v>
      </c>
      <c r="G32" s="316" t="s">
        <v>1559</v>
      </c>
      <c r="H32" s="316" t="s">
        <v>1560</v>
      </c>
      <c r="I32" s="333">
        <v>1</v>
      </c>
      <c r="J32" s="316">
        <v>196</v>
      </c>
      <c r="K32" s="334">
        <v>5.9498440000000048E-2</v>
      </c>
      <c r="L32" s="334">
        <v>5.5818416666666669E-2</v>
      </c>
      <c r="M32" s="334">
        <f t="shared" si="0"/>
        <v>3.6800233333333793E-3</v>
      </c>
      <c r="N32" s="335">
        <f t="shared" si="1"/>
        <v>6.185075328585718E-2</v>
      </c>
    </row>
    <row r="33" spans="1:14" x14ac:dyDescent="0.25">
      <c r="A33" s="316" t="s">
        <v>2179</v>
      </c>
      <c r="B33" s="316">
        <v>432122301</v>
      </c>
      <c r="C33" s="316" t="s">
        <v>2180</v>
      </c>
      <c r="D33" s="316" t="s">
        <v>1565</v>
      </c>
      <c r="E33" s="316">
        <v>100</v>
      </c>
      <c r="F33" s="316" t="s">
        <v>1558</v>
      </c>
      <c r="G33" s="316" t="s">
        <v>1559</v>
      </c>
      <c r="H33" s="316" t="s">
        <v>1560</v>
      </c>
      <c r="I33" s="333">
        <v>1</v>
      </c>
      <c r="J33" s="316">
        <v>40</v>
      </c>
      <c r="K33" s="334">
        <v>1.8019040000000004E-2</v>
      </c>
      <c r="L33" s="334">
        <v>1.5594E-2</v>
      </c>
      <c r="M33" s="334">
        <f t="shared" si="0"/>
        <v>2.4250400000000033E-3</v>
      </c>
      <c r="N33" s="335">
        <f t="shared" si="1"/>
        <v>0.13458208650405365</v>
      </c>
    </row>
    <row r="34" spans="1:14" x14ac:dyDescent="0.25">
      <c r="A34" s="316" t="s">
        <v>2155</v>
      </c>
      <c r="B34" s="316">
        <v>432121106</v>
      </c>
      <c r="C34" s="316" t="s">
        <v>2160</v>
      </c>
      <c r="D34" s="316" t="s">
        <v>1600</v>
      </c>
      <c r="E34" s="316">
        <v>100</v>
      </c>
      <c r="F34" s="316" t="s">
        <v>1125</v>
      </c>
      <c r="G34" s="316" t="s">
        <v>1559</v>
      </c>
      <c r="H34" s="316" t="s">
        <v>1560</v>
      </c>
      <c r="I34" s="333">
        <v>1</v>
      </c>
      <c r="J34" s="316">
        <v>58</v>
      </c>
      <c r="K34" s="334">
        <v>2.3942243999999974E-2</v>
      </c>
      <c r="L34" s="334">
        <v>2.2386900000000001E-2</v>
      </c>
      <c r="M34" s="334">
        <f t="shared" si="0"/>
        <v>1.5553439999999724E-3</v>
      </c>
      <c r="N34" s="335">
        <f t="shared" si="1"/>
        <v>6.4962331851599803E-2</v>
      </c>
    </row>
    <row r="35" spans="1:14" x14ac:dyDescent="0.25">
      <c r="A35" s="316" t="s">
        <v>2155</v>
      </c>
      <c r="B35" s="316">
        <v>432121105</v>
      </c>
      <c r="C35" s="316" t="s">
        <v>2170</v>
      </c>
      <c r="D35" s="316" t="s">
        <v>1601</v>
      </c>
      <c r="E35" s="316">
        <v>250</v>
      </c>
      <c r="F35" s="316" t="s">
        <v>1558</v>
      </c>
      <c r="G35" s="316" t="s">
        <v>1559</v>
      </c>
      <c r="H35" s="316" t="s">
        <v>1560</v>
      </c>
      <c r="I35" s="333">
        <v>1</v>
      </c>
      <c r="J35" s="316">
        <v>197</v>
      </c>
      <c r="K35" s="334">
        <v>7.5230879999999958E-2</v>
      </c>
      <c r="L35" s="334">
        <v>6.8985000000000005E-2</v>
      </c>
      <c r="M35" s="334">
        <f t="shared" si="0"/>
        <v>6.2458799999999537E-3</v>
      </c>
      <c r="N35" s="335">
        <f t="shared" si="1"/>
        <v>8.3022822543082797E-2</v>
      </c>
    </row>
    <row r="36" spans="1:14" x14ac:dyDescent="0.25">
      <c r="A36" s="316" t="s">
        <v>2155</v>
      </c>
      <c r="B36" s="316">
        <v>432121101</v>
      </c>
      <c r="C36" s="316" t="s">
        <v>2168</v>
      </c>
      <c r="D36" s="316" t="s">
        <v>2182</v>
      </c>
      <c r="E36" s="316">
        <v>100</v>
      </c>
      <c r="F36" s="316" t="s">
        <v>1558</v>
      </c>
      <c r="G36" s="316" t="s">
        <v>1559</v>
      </c>
      <c r="H36" s="316" t="s">
        <v>1560</v>
      </c>
      <c r="I36" s="333">
        <v>1</v>
      </c>
      <c r="J36" s="316">
        <v>55</v>
      </c>
      <c r="K36" s="334">
        <v>2.5127679999999999E-2</v>
      </c>
      <c r="L36" s="334">
        <v>1.1428333333333334E-2</v>
      </c>
      <c r="M36" s="334">
        <f t="shared" si="0"/>
        <v>1.3699346666666666E-2</v>
      </c>
      <c r="N36" s="335">
        <f t="shared" si="1"/>
        <v>0.54518947498004855</v>
      </c>
    </row>
    <row r="37" spans="1:14" x14ac:dyDescent="0.25">
      <c r="A37" s="316" t="s">
        <v>2155</v>
      </c>
      <c r="B37" s="316">
        <v>432121101</v>
      </c>
      <c r="C37" s="316" t="s">
        <v>2168</v>
      </c>
      <c r="D37" s="316" t="s">
        <v>2183</v>
      </c>
      <c r="E37" s="316">
        <v>100</v>
      </c>
      <c r="F37" s="316" t="s">
        <v>1558</v>
      </c>
      <c r="G37" s="316" t="s">
        <v>1559</v>
      </c>
      <c r="H37" s="316" t="s">
        <v>1560</v>
      </c>
      <c r="I37" s="333">
        <v>1</v>
      </c>
      <c r="J37" s="316">
        <v>72</v>
      </c>
      <c r="K37" s="334">
        <v>2.6973E-2</v>
      </c>
      <c r="L37" s="334">
        <v>2.2524923999999998E-2</v>
      </c>
      <c r="M37" s="334">
        <f t="shared" si="0"/>
        <v>4.4480760000000022E-3</v>
      </c>
      <c r="N37" s="335">
        <f t="shared" si="1"/>
        <v>0.16490846401957521</v>
      </c>
    </row>
    <row r="38" spans="1:14" x14ac:dyDescent="0.25">
      <c r="A38" s="316" t="s">
        <v>2155</v>
      </c>
      <c r="B38" s="316">
        <v>432121102</v>
      </c>
      <c r="C38" s="316" t="s">
        <v>2168</v>
      </c>
      <c r="D38" s="316" t="s">
        <v>2184</v>
      </c>
      <c r="E38" s="316">
        <v>200</v>
      </c>
      <c r="F38" s="316" t="s">
        <v>1558</v>
      </c>
      <c r="G38" s="316" t="s">
        <v>1559</v>
      </c>
      <c r="H38" s="316" t="s">
        <v>1560</v>
      </c>
      <c r="I38" s="333">
        <v>1</v>
      </c>
      <c r="J38" s="316">
        <v>30</v>
      </c>
      <c r="K38" s="334">
        <v>2.1066879999999982E-2</v>
      </c>
      <c r="L38" s="334">
        <v>1.9712428966666667E-2</v>
      </c>
      <c r="M38" s="334">
        <f t="shared" si="0"/>
        <v>1.3544510333333148E-3</v>
      </c>
      <c r="N38" s="335">
        <f t="shared" si="1"/>
        <v>6.4292910641410406E-2</v>
      </c>
    </row>
    <row r="39" spans="1:14" x14ac:dyDescent="0.25">
      <c r="A39" s="316" t="s">
        <v>2162</v>
      </c>
      <c r="B39" s="316">
        <v>432115301</v>
      </c>
      <c r="C39" s="316" t="s">
        <v>2163</v>
      </c>
      <c r="D39" s="316" t="s">
        <v>2185</v>
      </c>
      <c r="E39" s="316">
        <v>100</v>
      </c>
      <c r="F39" s="316" t="s">
        <v>1558</v>
      </c>
      <c r="G39" s="316" t="s">
        <v>1559</v>
      </c>
      <c r="H39" s="316" t="s">
        <v>1560</v>
      </c>
      <c r="I39" s="333">
        <v>1</v>
      </c>
      <c r="J39" s="316">
        <v>40</v>
      </c>
      <c r="K39" s="334">
        <v>2.3356319999999996E-2</v>
      </c>
      <c r="L39" s="334">
        <v>1.362559E-2</v>
      </c>
      <c r="M39" s="334">
        <f t="shared" si="0"/>
        <v>9.7307299999999965E-3</v>
      </c>
      <c r="N39" s="335">
        <f t="shared" si="1"/>
        <v>0.41662085465518534</v>
      </c>
    </row>
    <row r="40" spans="1:14" x14ac:dyDescent="0.25">
      <c r="A40" s="316" t="s">
        <v>2151</v>
      </c>
      <c r="B40" s="316">
        <v>432123205</v>
      </c>
      <c r="C40" s="316" t="s">
        <v>491</v>
      </c>
      <c r="D40" s="316" t="s">
        <v>2186</v>
      </c>
      <c r="E40" s="316">
        <v>100</v>
      </c>
      <c r="F40" s="316" t="s">
        <v>1558</v>
      </c>
      <c r="G40" s="316" t="s">
        <v>1559</v>
      </c>
      <c r="H40" s="316" t="s">
        <v>1560</v>
      </c>
      <c r="I40" s="333">
        <v>1</v>
      </c>
      <c r="J40" s="316">
        <v>19</v>
      </c>
      <c r="K40" s="334">
        <v>1.315152E-2</v>
      </c>
      <c r="L40" s="334">
        <v>1.0434049999999999E-2</v>
      </c>
      <c r="M40" s="334">
        <f t="shared" si="0"/>
        <v>2.7174700000000013E-3</v>
      </c>
      <c r="N40" s="335">
        <f t="shared" si="1"/>
        <v>0.2066278270496491</v>
      </c>
    </row>
    <row r="41" spans="1:14" x14ac:dyDescent="0.25">
      <c r="A41" s="316" t="s">
        <v>2155</v>
      </c>
      <c r="B41" s="316">
        <v>432121102</v>
      </c>
      <c r="C41" s="316" t="s">
        <v>2165</v>
      </c>
      <c r="D41" s="316" t="s">
        <v>2187</v>
      </c>
      <c r="E41" s="316">
        <v>250</v>
      </c>
      <c r="F41" s="316" t="s">
        <v>1558</v>
      </c>
      <c r="G41" s="316" t="s">
        <v>1559</v>
      </c>
      <c r="H41" s="316" t="s">
        <v>1560</v>
      </c>
      <c r="I41" s="333">
        <v>1</v>
      </c>
      <c r="J41" s="316">
        <v>43</v>
      </c>
      <c r="K41" s="334">
        <v>9.4275360000000002E-2</v>
      </c>
      <c r="L41" s="334">
        <v>4.023021533333334E-2</v>
      </c>
      <c r="M41" s="334">
        <f t="shared" si="0"/>
        <v>5.4045144666666663E-2</v>
      </c>
      <c r="N41" s="335">
        <f t="shared" si="1"/>
        <v>0.57326903516111383</v>
      </c>
    </row>
    <row r="42" spans="1:14" x14ac:dyDescent="0.25">
      <c r="A42" s="316" t="s">
        <v>2188</v>
      </c>
      <c r="B42" s="316">
        <v>432122403</v>
      </c>
      <c r="C42" s="316" t="s">
        <v>2189</v>
      </c>
      <c r="D42" s="316" t="s">
        <v>2190</v>
      </c>
      <c r="E42" s="316">
        <v>100</v>
      </c>
      <c r="F42" s="316" t="s">
        <v>1558</v>
      </c>
      <c r="G42" s="316" t="s">
        <v>1559</v>
      </c>
      <c r="H42" s="316" t="s">
        <v>1560</v>
      </c>
      <c r="I42" s="333">
        <v>1</v>
      </c>
      <c r="J42" s="316">
        <v>101</v>
      </c>
      <c r="K42" s="334">
        <v>3.4520200000000008E-2</v>
      </c>
      <c r="L42" s="334">
        <v>2.6509150000000002E-2</v>
      </c>
      <c r="M42" s="334">
        <f t="shared" si="0"/>
        <v>8.0110500000000057E-3</v>
      </c>
      <c r="N42" s="335">
        <f t="shared" si="1"/>
        <v>0.23206847005521417</v>
      </c>
    </row>
    <row r="43" spans="1:14" x14ac:dyDescent="0.25">
      <c r="A43" s="316" t="s">
        <v>2188</v>
      </c>
      <c r="B43" s="316">
        <v>432122401</v>
      </c>
      <c r="C43" s="316" t="s">
        <v>2191</v>
      </c>
      <c r="D43" s="316" t="s">
        <v>2192</v>
      </c>
      <c r="E43" s="316">
        <v>100</v>
      </c>
      <c r="F43" s="316" t="s">
        <v>1558</v>
      </c>
      <c r="G43" s="316" t="s">
        <v>1559</v>
      </c>
      <c r="H43" s="316" t="s">
        <v>1560</v>
      </c>
      <c r="I43" s="333">
        <v>1</v>
      </c>
      <c r="J43" s="316">
        <v>51</v>
      </c>
      <c r="K43" s="334">
        <v>2.4220640000000002E-2</v>
      </c>
      <c r="L43" s="334">
        <v>1.3965333333333331E-2</v>
      </c>
      <c r="M43" s="334">
        <f t="shared" si="0"/>
        <v>1.025530666666667E-2</v>
      </c>
      <c r="N43" s="335">
        <f t="shared" si="1"/>
        <v>0.42341187791349316</v>
      </c>
    </row>
    <row r="44" spans="1:14" x14ac:dyDescent="0.25">
      <c r="A44" s="316" t="s">
        <v>2188</v>
      </c>
      <c r="B44" s="316">
        <v>432122403</v>
      </c>
      <c r="C44" s="316" t="s">
        <v>2189</v>
      </c>
      <c r="D44" s="316" t="s">
        <v>2193</v>
      </c>
      <c r="E44" s="316">
        <v>100</v>
      </c>
      <c r="F44" s="316" t="s">
        <v>1558</v>
      </c>
      <c r="G44" s="316" t="s">
        <v>1559</v>
      </c>
      <c r="H44" s="316" t="s">
        <v>1560</v>
      </c>
      <c r="I44" s="333">
        <v>1</v>
      </c>
      <c r="J44" s="316">
        <v>89</v>
      </c>
      <c r="K44" s="334">
        <v>4.2801840000000049E-2</v>
      </c>
      <c r="L44" s="334">
        <v>2.6120296666666667E-2</v>
      </c>
      <c r="M44" s="334">
        <f t="shared" si="0"/>
        <v>1.6681543333333382E-2</v>
      </c>
      <c r="N44" s="335">
        <f t="shared" si="1"/>
        <v>0.38973893022667627</v>
      </c>
    </row>
    <row r="45" spans="1:14" x14ac:dyDescent="0.25">
      <c r="A45" s="316" t="s">
        <v>2188</v>
      </c>
      <c r="B45" s="316">
        <v>432122403</v>
      </c>
      <c r="C45" s="316" t="s">
        <v>2189</v>
      </c>
      <c r="D45" s="316" t="s">
        <v>2194</v>
      </c>
      <c r="E45" s="316">
        <v>100</v>
      </c>
      <c r="F45" s="316" t="s">
        <v>1558</v>
      </c>
      <c r="G45" s="316" t="s">
        <v>1559</v>
      </c>
      <c r="H45" s="316" t="s">
        <v>1560</v>
      </c>
      <c r="I45" s="333">
        <v>1</v>
      </c>
      <c r="J45" s="316">
        <v>129</v>
      </c>
      <c r="K45" s="334">
        <v>5.8310000000000001E-2</v>
      </c>
      <c r="L45" s="334">
        <v>4.0233100000000001E-2</v>
      </c>
      <c r="M45" s="334">
        <f t="shared" si="0"/>
        <v>1.80769E-2</v>
      </c>
      <c r="N45" s="335">
        <f t="shared" si="1"/>
        <v>0.31001371977362374</v>
      </c>
    </row>
    <row r="46" spans="1:14" x14ac:dyDescent="0.25">
      <c r="A46" s="316" t="s">
        <v>2188</v>
      </c>
      <c r="B46" s="316">
        <v>432122402</v>
      </c>
      <c r="C46" s="316" t="s">
        <v>2195</v>
      </c>
      <c r="D46" s="316" t="s">
        <v>1567</v>
      </c>
      <c r="E46" s="316">
        <v>100</v>
      </c>
      <c r="F46" s="316" t="s">
        <v>1558</v>
      </c>
      <c r="G46" s="316" t="s">
        <v>1559</v>
      </c>
      <c r="H46" s="316" t="s">
        <v>1560</v>
      </c>
      <c r="I46" s="333">
        <v>1</v>
      </c>
      <c r="J46" s="316">
        <v>244</v>
      </c>
      <c r="K46" s="334">
        <v>9.2350800000000163E-2</v>
      </c>
      <c r="L46" s="334">
        <v>5.5592089999999997E-2</v>
      </c>
      <c r="M46" s="334">
        <f t="shared" si="0"/>
        <v>3.6758710000000167E-2</v>
      </c>
      <c r="N46" s="335">
        <f t="shared" si="1"/>
        <v>0.39803347669971567</v>
      </c>
    </row>
    <row r="47" spans="1:14" x14ac:dyDescent="0.25">
      <c r="A47" s="316" t="s">
        <v>2188</v>
      </c>
      <c r="B47" s="316">
        <v>432122402</v>
      </c>
      <c r="C47" s="316" t="s">
        <v>2195</v>
      </c>
      <c r="D47" s="316" t="s">
        <v>2196</v>
      </c>
      <c r="E47" s="316">
        <v>100</v>
      </c>
      <c r="F47" s="316" t="s">
        <v>1558</v>
      </c>
      <c r="G47" s="316" t="s">
        <v>1559</v>
      </c>
      <c r="H47" s="316" t="s">
        <v>1560</v>
      </c>
      <c r="I47" s="333">
        <v>1</v>
      </c>
      <c r="J47" s="316">
        <v>84</v>
      </c>
      <c r="K47" s="334">
        <v>2.8804680000000006E-2</v>
      </c>
      <c r="L47" s="334">
        <v>2.0586333333333331E-2</v>
      </c>
      <c r="M47" s="334">
        <f t="shared" si="0"/>
        <v>8.2183466666666746E-3</v>
      </c>
      <c r="N47" s="335">
        <f t="shared" si="1"/>
        <v>0.28531289591367348</v>
      </c>
    </row>
    <row r="48" spans="1:14" x14ac:dyDescent="0.25">
      <c r="A48" s="316" t="s">
        <v>2197</v>
      </c>
      <c r="B48" s="316">
        <v>432114401</v>
      </c>
      <c r="C48" s="316" t="s">
        <v>2198</v>
      </c>
      <c r="D48" s="316" t="s">
        <v>2199</v>
      </c>
      <c r="E48" s="316">
        <v>100</v>
      </c>
      <c r="F48" s="316" t="s">
        <v>1558</v>
      </c>
      <c r="G48" s="316" t="s">
        <v>1559</v>
      </c>
      <c r="H48" s="316" t="s">
        <v>1560</v>
      </c>
      <c r="I48" s="333">
        <v>1</v>
      </c>
      <c r="J48" s="316">
        <v>25</v>
      </c>
      <c r="K48" s="334">
        <v>2.3223880000000009E-2</v>
      </c>
      <c r="L48" s="334">
        <v>9.6380000000000007E-3</v>
      </c>
      <c r="M48" s="334">
        <f t="shared" si="0"/>
        <v>1.3585880000000009E-2</v>
      </c>
      <c r="N48" s="335">
        <f t="shared" si="1"/>
        <v>0.58499613329038913</v>
      </c>
    </row>
    <row r="49" spans="1:14" x14ac:dyDescent="0.25">
      <c r="A49" s="316" t="s">
        <v>2155</v>
      </c>
      <c r="B49" s="316">
        <v>432121102</v>
      </c>
      <c r="C49" s="316" t="s">
        <v>2165</v>
      </c>
      <c r="D49" s="316" t="s">
        <v>2200</v>
      </c>
      <c r="E49" s="316">
        <v>100</v>
      </c>
      <c r="F49" s="316" t="s">
        <v>1558</v>
      </c>
      <c r="G49" s="316" t="s">
        <v>1559</v>
      </c>
      <c r="H49" s="316" t="s">
        <v>1560</v>
      </c>
      <c r="I49" s="333">
        <v>1</v>
      </c>
      <c r="J49" s="316">
        <v>55</v>
      </c>
      <c r="K49" s="334">
        <v>2.8351800000000003E-2</v>
      </c>
      <c r="L49" s="334">
        <v>2.3238986666666666E-2</v>
      </c>
      <c r="M49" s="334">
        <f t="shared" si="0"/>
        <v>5.1128133333333374E-3</v>
      </c>
      <c r="N49" s="335">
        <f t="shared" si="1"/>
        <v>0.18033469950173664</v>
      </c>
    </row>
    <row r="50" spans="1:14" x14ac:dyDescent="0.25">
      <c r="A50" s="316" t="s">
        <v>2151</v>
      </c>
      <c r="B50" s="316">
        <v>432123205</v>
      </c>
      <c r="C50" s="316" t="s">
        <v>491</v>
      </c>
      <c r="D50" s="316" t="s">
        <v>2201</v>
      </c>
      <c r="E50" s="316">
        <v>100</v>
      </c>
      <c r="F50" s="316" t="s">
        <v>1558</v>
      </c>
      <c r="G50" s="316" t="s">
        <v>1559</v>
      </c>
      <c r="H50" s="316" t="s">
        <v>1560</v>
      </c>
      <c r="I50" s="333">
        <v>1</v>
      </c>
      <c r="J50" s="316">
        <v>56</v>
      </c>
      <c r="K50" s="334">
        <v>3.2964839999999995E-2</v>
      </c>
      <c r="L50" s="334">
        <v>2.3697820000000001E-2</v>
      </c>
      <c r="M50" s="334">
        <f t="shared" si="0"/>
        <v>9.2670199999999939E-3</v>
      </c>
      <c r="N50" s="335">
        <f t="shared" si="1"/>
        <v>0.28111830665642529</v>
      </c>
    </row>
    <row r="51" spans="1:14" x14ac:dyDescent="0.25">
      <c r="A51" s="316" t="s">
        <v>2202</v>
      </c>
      <c r="B51" s="316">
        <v>432111501</v>
      </c>
      <c r="C51" s="316" t="s">
        <v>2203</v>
      </c>
      <c r="D51" s="316" t="s">
        <v>2204</v>
      </c>
      <c r="E51" s="316">
        <v>100</v>
      </c>
      <c r="F51" s="316" t="s">
        <v>1558</v>
      </c>
      <c r="G51" s="316" t="s">
        <v>1559</v>
      </c>
      <c r="H51" s="316" t="s">
        <v>1560</v>
      </c>
      <c r="I51" s="333">
        <v>1</v>
      </c>
      <c r="J51" s="316">
        <v>11</v>
      </c>
      <c r="K51" s="334">
        <v>3.1689080000000001E-2</v>
      </c>
      <c r="L51" s="334">
        <v>2.0773239999999998E-2</v>
      </c>
      <c r="M51" s="334">
        <f t="shared" si="0"/>
        <v>1.0915840000000003E-2</v>
      </c>
      <c r="N51" s="335">
        <f t="shared" si="1"/>
        <v>0.34446692677730001</v>
      </c>
    </row>
    <row r="52" spans="1:14" x14ac:dyDescent="0.25">
      <c r="A52" s="316" t="s">
        <v>2202</v>
      </c>
      <c r="B52" s="316">
        <v>432111503</v>
      </c>
      <c r="C52" s="316" t="s">
        <v>2205</v>
      </c>
      <c r="D52" s="316" t="s">
        <v>1588</v>
      </c>
      <c r="E52" s="316">
        <v>100</v>
      </c>
      <c r="F52" s="316" t="s">
        <v>1558</v>
      </c>
      <c r="G52" s="316" t="s">
        <v>1559</v>
      </c>
      <c r="H52" s="316" t="s">
        <v>1560</v>
      </c>
      <c r="I52" s="333">
        <v>1</v>
      </c>
      <c r="J52" s="316">
        <v>33</v>
      </c>
      <c r="K52" s="334">
        <v>1.5897839999999996E-2</v>
      </c>
      <c r="L52" s="334">
        <v>1.0756523333333332E-2</v>
      </c>
      <c r="M52" s="334">
        <f t="shared" si="0"/>
        <v>5.1413166666666645E-3</v>
      </c>
      <c r="N52" s="335">
        <f t="shared" si="1"/>
        <v>0.32339718267806605</v>
      </c>
    </row>
    <row r="53" spans="1:14" x14ac:dyDescent="0.25">
      <c r="A53" s="316" t="s">
        <v>2162</v>
      </c>
      <c r="B53" s="316">
        <v>432115302</v>
      </c>
      <c r="C53" s="316" t="s">
        <v>2206</v>
      </c>
      <c r="D53" s="316" t="s">
        <v>2207</v>
      </c>
      <c r="E53" s="316">
        <v>100</v>
      </c>
      <c r="F53" s="316" t="s">
        <v>1558</v>
      </c>
      <c r="G53" s="316" t="s">
        <v>1559</v>
      </c>
      <c r="H53" s="316" t="s">
        <v>1560</v>
      </c>
      <c r="I53" s="333">
        <v>1</v>
      </c>
      <c r="J53" s="316">
        <v>88</v>
      </c>
      <c r="K53" s="334">
        <v>2.3430093333333353E-2</v>
      </c>
      <c r="L53" s="334">
        <v>2.1019960000000001E-2</v>
      </c>
      <c r="M53" s="334">
        <f t="shared" si="0"/>
        <v>2.4101333333333523E-3</v>
      </c>
      <c r="N53" s="335">
        <f t="shared" si="1"/>
        <v>0.10286486268087211</v>
      </c>
    </row>
    <row r="54" spans="1:14" x14ac:dyDescent="0.25">
      <c r="A54" s="316" t="s">
        <v>2188</v>
      </c>
      <c r="B54" s="316">
        <v>432122402</v>
      </c>
      <c r="C54" s="316" t="s">
        <v>2195</v>
      </c>
      <c r="D54" s="316" t="s">
        <v>2208</v>
      </c>
      <c r="E54" s="316">
        <v>100</v>
      </c>
      <c r="F54" s="316" t="s">
        <v>1558</v>
      </c>
      <c r="G54" s="316" t="s">
        <v>1559</v>
      </c>
      <c r="H54" s="316" t="s">
        <v>1560</v>
      </c>
      <c r="I54" s="333">
        <v>1</v>
      </c>
      <c r="J54" s="316">
        <v>63</v>
      </c>
      <c r="K54" s="334">
        <v>4.317308000000001E-2</v>
      </c>
      <c r="L54" s="334">
        <v>2.3633353000000003E-2</v>
      </c>
      <c r="M54" s="334">
        <f t="shared" si="0"/>
        <v>1.9539727000000007E-2</v>
      </c>
      <c r="N54" s="335">
        <f t="shared" si="1"/>
        <v>0.45259052631871532</v>
      </c>
    </row>
    <row r="55" spans="1:14" x14ac:dyDescent="0.25">
      <c r="A55" s="316" t="s">
        <v>2188</v>
      </c>
      <c r="B55" s="316">
        <v>432122402</v>
      </c>
      <c r="C55" s="316" t="s">
        <v>2195</v>
      </c>
      <c r="D55" s="316" t="s">
        <v>2209</v>
      </c>
      <c r="E55" s="316">
        <v>100</v>
      </c>
      <c r="F55" s="316" t="s">
        <v>1558</v>
      </c>
      <c r="G55" s="316" t="s">
        <v>1559</v>
      </c>
      <c r="H55" s="316" t="s">
        <v>1560</v>
      </c>
      <c r="I55" s="333">
        <v>1</v>
      </c>
      <c r="J55" s="316">
        <v>149</v>
      </c>
      <c r="K55" s="334">
        <v>7.067828000000001E-2</v>
      </c>
      <c r="L55" s="334">
        <v>4.689405E-2</v>
      </c>
      <c r="M55" s="334">
        <f t="shared" si="0"/>
        <v>2.378423000000001E-2</v>
      </c>
      <c r="N55" s="335">
        <f t="shared" si="1"/>
        <v>0.33651398987072134</v>
      </c>
    </row>
    <row r="56" spans="1:14" x14ac:dyDescent="0.25">
      <c r="A56" s="316" t="s">
        <v>2188</v>
      </c>
      <c r="B56" s="316">
        <v>432122402</v>
      </c>
      <c r="C56" s="316" t="s">
        <v>2195</v>
      </c>
      <c r="D56" s="316" t="s">
        <v>1568</v>
      </c>
      <c r="E56" s="316">
        <v>200</v>
      </c>
      <c r="F56" s="316" t="s">
        <v>1558</v>
      </c>
      <c r="G56" s="316" t="s">
        <v>1559</v>
      </c>
      <c r="H56" s="316" t="s">
        <v>1560</v>
      </c>
      <c r="I56" s="333">
        <v>1</v>
      </c>
      <c r="J56" s="316">
        <v>167</v>
      </c>
      <c r="K56" s="334">
        <v>8.769632000000005E-2</v>
      </c>
      <c r="L56" s="334">
        <v>4.3783999999999997E-2</v>
      </c>
      <c r="M56" s="334">
        <f t="shared" si="0"/>
        <v>4.3912320000000053E-2</v>
      </c>
      <c r="N56" s="335">
        <f t="shared" si="1"/>
        <v>0.50073161564818258</v>
      </c>
    </row>
    <row r="57" spans="1:14" x14ac:dyDescent="0.25">
      <c r="A57" s="316" t="s">
        <v>2188</v>
      </c>
      <c r="B57" s="316">
        <v>432122402</v>
      </c>
      <c r="C57" s="316" t="s">
        <v>2195</v>
      </c>
      <c r="D57" s="316" t="s">
        <v>2210</v>
      </c>
      <c r="E57" s="316">
        <v>100</v>
      </c>
      <c r="F57" s="316" t="s">
        <v>1558</v>
      </c>
      <c r="G57" s="316" t="s">
        <v>1559</v>
      </c>
      <c r="H57" s="316" t="s">
        <v>1560</v>
      </c>
      <c r="I57" s="333">
        <v>1</v>
      </c>
      <c r="J57" s="316">
        <v>109</v>
      </c>
      <c r="K57" s="334">
        <v>2.5017680000000018E-2</v>
      </c>
      <c r="L57" s="334">
        <v>1.1619666666666665E-2</v>
      </c>
      <c r="M57" s="334">
        <f t="shared" si="0"/>
        <v>1.3398013333333353E-2</v>
      </c>
      <c r="N57" s="335">
        <f t="shared" si="1"/>
        <v>0.53554179817366532</v>
      </c>
    </row>
    <row r="58" spans="1:14" x14ac:dyDescent="0.25">
      <c r="A58" s="316" t="s">
        <v>2188</v>
      </c>
      <c r="B58" s="316">
        <v>432122402</v>
      </c>
      <c r="C58" s="316" t="s">
        <v>2195</v>
      </c>
      <c r="D58" s="316" t="s">
        <v>1569</v>
      </c>
      <c r="E58" s="316">
        <v>100</v>
      </c>
      <c r="F58" s="316" t="s">
        <v>1558</v>
      </c>
      <c r="G58" s="316" t="s">
        <v>1559</v>
      </c>
      <c r="H58" s="316" t="s">
        <v>1560</v>
      </c>
      <c r="I58" s="333">
        <v>1</v>
      </c>
      <c r="J58" s="316">
        <v>77</v>
      </c>
      <c r="K58" s="334">
        <v>2.8743559999999998E-2</v>
      </c>
      <c r="L58" s="334">
        <v>2.5604109999999999E-2</v>
      </c>
      <c r="M58" s="334">
        <f t="shared" si="0"/>
        <v>3.1394499999999985E-3</v>
      </c>
      <c r="N58" s="335">
        <f t="shared" si="1"/>
        <v>0.10922272676035949</v>
      </c>
    </row>
    <row r="59" spans="1:14" x14ac:dyDescent="0.25">
      <c r="A59" s="316" t="s">
        <v>2179</v>
      </c>
      <c r="B59" s="316">
        <v>432122301</v>
      </c>
      <c r="C59" s="316" t="s">
        <v>2180</v>
      </c>
      <c r="D59" s="316" t="s">
        <v>2211</v>
      </c>
      <c r="E59" s="316">
        <v>100</v>
      </c>
      <c r="F59" s="316" t="s">
        <v>1558</v>
      </c>
      <c r="G59" s="316" t="s">
        <v>1559</v>
      </c>
      <c r="H59" s="316" t="s">
        <v>1560</v>
      </c>
      <c r="I59" s="333">
        <v>1</v>
      </c>
      <c r="J59" s="316">
        <v>122</v>
      </c>
      <c r="K59" s="334">
        <v>5.2043070666666635E-2</v>
      </c>
      <c r="L59" s="334">
        <v>4.1256086666666671E-2</v>
      </c>
      <c r="M59" s="334">
        <f t="shared" si="0"/>
        <v>1.0786983999999965E-2</v>
      </c>
      <c r="N59" s="335">
        <f t="shared" si="1"/>
        <v>0.2072703217127613</v>
      </c>
    </row>
    <row r="60" spans="1:14" x14ac:dyDescent="0.25">
      <c r="A60" s="316" t="s">
        <v>2155</v>
      </c>
      <c r="B60" s="316">
        <v>432121101</v>
      </c>
      <c r="C60" s="316" t="s">
        <v>2168</v>
      </c>
      <c r="D60" s="316" t="s">
        <v>2212</v>
      </c>
      <c r="E60" s="316">
        <v>63</v>
      </c>
      <c r="F60" s="316" t="s">
        <v>1558</v>
      </c>
      <c r="G60" s="316" t="s">
        <v>1559</v>
      </c>
      <c r="H60" s="316" t="s">
        <v>1560</v>
      </c>
      <c r="I60" s="333">
        <v>1</v>
      </c>
      <c r="J60" s="316">
        <v>79</v>
      </c>
      <c r="K60" s="334">
        <v>3.3455079999999984E-2</v>
      </c>
      <c r="L60" s="334">
        <v>2.9878666666666668E-2</v>
      </c>
      <c r="M60" s="334">
        <f t="shared" si="0"/>
        <v>3.5764133333333163E-3</v>
      </c>
      <c r="N60" s="335">
        <f t="shared" si="1"/>
        <v>0.10690195131302385</v>
      </c>
    </row>
    <row r="61" spans="1:14" x14ac:dyDescent="0.25">
      <c r="A61" s="316" t="s">
        <v>2179</v>
      </c>
      <c r="B61" s="316">
        <v>432122301</v>
      </c>
      <c r="C61" s="316" t="s">
        <v>2180</v>
      </c>
      <c r="D61" s="316" t="s">
        <v>2213</v>
      </c>
      <c r="E61" s="316">
        <v>100</v>
      </c>
      <c r="F61" s="316" t="s">
        <v>1558</v>
      </c>
      <c r="G61" s="316" t="s">
        <v>1559</v>
      </c>
      <c r="H61" s="316" t="s">
        <v>1560</v>
      </c>
      <c r="I61" s="333">
        <v>1</v>
      </c>
      <c r="J61" s="316">
        <v>100</v>
      </c>
      <c r="K61" s="334">
        <v>3.4392839999999994E-2</v>
      </c>
      <c r="L61" s="334">
        <v>2.7856659999999998E-2</v>
      </c>
      <c r="M61" s="334">
        <f t="shared" si="0"/>
        <v>6.5361799999999956E-3</v>
      </c>
      <c r="N61" s="335">
        <f t="shared" si="1"/>
        <v>0.19004478839200242</v>
      </c>
    </row>
    <row r="62" spans="1:14" x14ac:dyDescent="0.25">
      <c r="A62" s="316" t="s">
        <v>2151</v>
      </c>
      <c r="B62" s="316">
        <v>432123205</v>
      </c>
      <c r="C62" s="316" t="s">
        <v>491</v>
      </c>
      <c r="D62" s="316" t="s">
        <v>2214</v>
      </c>
      <c r="E62" s="316">
        <v>100</v>
      </c>
      <c r="F62" s="316" t="s">
        <v>1558</v>
      </c>
      <c r="G62" s="316" t="s">
        <v>1559</v>
      </c>
      <c r="H62" s="316" t="s">
        <v>1560</v>
      </c>
      <c r="I62" s="333">
        <v>1</v>
      </c>
      <c r="J62" s="316">
        <v>43</v>
      </c>
      <c r="K62" s="334">
        <v>1.529572E-2</v>
      </c>
      <c r="L62" s="334">
        <v>1.3100000000000001E-2</v>
      </c>
      <c r="M62" s="334">
        <f t="shared" si="0"/>
        <v>2.19572E-3</v>
      </c>
      <c r="N62" s="335">
        <f t="shared" si="1"/>
        <v>0.14355126793639003</v>
      </c>
    </row>
    <row r="63" spans="1:14" x14ac:dyDescent="0.25">
      <c r="A63" s="316" t="s">
        <v>2188</v>
      </c>
      <c r="B63" s="316">
        <v>432122401</v>
      </c>
      <c r="C63" s="316" t="s">
        <v>2191</v>
      </c>
      <c r="D63" s="316" t="s">
        <v>2215</v>
      </c>
      <c r="E63" s="316">
        <v>100</v>
      </c>
      <c r="F63" s="316" t="s">
        <v>1558</v>
      </c>
      <c r="G63" s="316" t="s">
        <v>1559</v>
      </c>
      <c r="H63" s="316" t="s">
        <v>1560</v>
      </c>
      <c r="I63" s="333">
        <v>1</v>
      </c>
      <c r="J63" s="316">
        <v>139</v>
      </c>
      <c r="K63" s="334">
        <v>5.6144840000000001E-2</v>
      </c>
      <c r="L63" s="334">
        <v>4.1002986666666665E-2</v>
      </c>
      <c r="M63" s="334">
        <f t="shared" si="0"/>
        <v>1.5141853333333337E-2</v>
      </c>
      <c r="N63" s="335">
        <f t="shared" si="1"/>
        <v>0.26969269719770039</v>
      </c>
    </row>
    <row r="64" spans="1:14" x14ac:dyDescent="0.25">
      <c r="A64" s="316" t="s">
        <v>2188</v>
      </c>
      <c r="B64" s="316">
        <v>432122401</v>
      </c>
      <c r="C64" s="316" t="s">
        <v>2191</v>
      </c>
      <c r="D64" s="316" t="s">
        <v>2216</v>
      </c>
      <c r="E64" s="316">
        <v>100</v>
      </c>
      <c r="F64" s="316" t="s">
        <v>1558</v>
      </c>
      <c r="G64" s="316" t="s">
        <v>1559</v>
      </c>
      <c r="H64" s="316" t="s">
        <v>1560</v>
      </c>
      <c r="I64" s="333">
        <v>1</v>
      </c>
      <c r="J64" s="316">
        <v>52</v>
      </c>
      <c r="K64" s="334">
        <v>2.1619960000000011E-2</v>
      </c>
      <c r="L64" s="334">
        <v>1.5629953333333335E-2</v>
      </c>
      <c r="M64" s="334">
        <f t="shared" si="0"/>
        <v>5.9900066666666758E-3</v>
      </c>
      <c r="N64" s="335">
        <f t="shared" si="1"/>
        <v>0.2770591003251936</v>
      </c>
    </row>
    <row r="65" spans="1:14" x14ac:dyDescent="0.25">
      <c r="A65" s="316" t="s">
        <v>2188</v>
      </c>
      <c r="B65" s="316">
        <v>432122402</v>
      </c>
      <c r="C65" s="316" t="s">
        <v>2195</v>
      </c>
      <c r="D65" s="316" t="s">
        <v>2217</v>
      </c>
      <c r="E65" s="316">
        <v>100</v>
      </c>
      <c r="F65" s="316" t="s">
        <v>1558</v>
      </c>
      <c r="G65" s="316" t="s">
        <v>1559</v>
      </c>
      <c r="H65" s="316" t="s">
        <v>1560</v>
      </c>
      <c r="I65" s="333">
        <v>1</v>
      </c>
      <c r="J65" s="316">
        <v>100</v>
      </c>
      <c r="K65" s="334">
        <v>5.1569079999999955E-2</v>
      </c>
      <c r="L65" s="334">
        <v>3.4338826666666669E-2</v>
      </c>
      <c r="M65" s="334">
        <f t="shared" si="0"/>
        <v>1.7230253333333286E-2</v>
      </c>
      <c r="N65" s="335">
        <f t="shared" si="1"/>
        <v>0.33411985114594445</v>
      </c>
    </row>
    <row r="66" spans="1:14" x14ac:dyDescent="0.25">
      <c r="A66" s="316" t="s">
        <v>2188</v>
      </c>
      <c r="B66" s="316">
        <v>432122402</v>
      </c>
      <c r="C66" s="316" t="s">
        <v>2195</v>
      </c>
      <c r="D66" s="316" t="s">
        <v>1570</v>
      </c>
      <c r="E66" s="316">
        <v>100</v>
      </c>
      <c r="F66" s="316" t="s">
        <v>1558</v>
      </c>
      <c r="G66" s="316" t="s">
        <v>1559</v>
      </c>
      <c r="H66" s="316" t="s">
        <v>1560</v>
      </c>
      <c r="I66" s="333">
        <v>1</v>
      </c>
      <c r="J66" s="316">
        <v>52</v>
      </c>
      <c r="K66" s="334">
        <v>2.9081440000000004E-2</v>
      </c>
      <c r="L66" s="334">
        <v>2.1076713333333334E-2</v>
      </c>
      <c r="M66" s="334">
        <f t="shared" ref="M66:M124" si="2">K66-L66</f>
        <v>8.00472666666667E-3</v>
      </c>
      <c r="N66" s="335">
        <f t="shared" ref="N66:N124" si="3">M66/K66</f>
        <v>0.27525207371666149</v>
      </c>
    </row>
    <row r="67" spans="1:14" x14ac:dyDescent="0.25">
      <c r="A67" s="316" t="s">
        <v>2188</v>
      </c>
      <c r="B67" s="316">
        <v>432122402</v>
      </c>
      <c r="C67" s="316" t="s">
        <v>2195</v>
      </c>
      <c r="D67" s="316" t="s">
        <v>2218</v>
      </c>
      <c r="E67" s="316">
        <v>100</v>
      </c>
      <c r="F67" s="316" t="s">
        <v>1558</v>
      </c>
      <c r="G67" s="316" t="s">
        <v>1559</v>
      </c>
      <c r="H67" s="316" t="s">
        <v>1560</v>
      </c>
      <c r="I67" s="333">
        <v>1</v>
      </c>
      <c r="J67" s="316">
        <v>143</v>
      </c>
      <c r="K67" s="334">
        <v>5.7702279999999953E-2</v>
      </c>
      <c r="L67" s="334">
        <v>3.2155000000000003E-2</v>
      </c>
      <c r="M67" s="334">
        <f t="shared" si="2"/>
        <v>2.554727999999995E-2</v>
      </c>
      <c r="N67" s="335">
        <f t="shared" si="3"/>
        <v>0.44274299039829917</v>
      </c>
    </row>
    <row r="68" spans="1:14" x14ac:dyDescent="0.25">
      <c r="A68" s="316" t="s">
        <v>2155</v>
      </c>
      <c r="B68" s="316">
        <v>432121106</v>
      </c>
      <c r="C68" s="316" t="s">
        <v>2156</v>
      </c>
      <c r="D68" s="316" t="s">
        <v>2219</v>
      </c>
      <c r="E68" s="316">
        <v>100</v>
      </c>
      <c r="F68" s="316" t="s">
        <v>1558</v>
      </c>
      <c r="G68" s="316" t="s">
        <v>1559</v>
      </c>
      <c r="H68" s="316" t="s">
        <v>1560</v>
      </c>
      <c r="I68" s="333">
        <v>1</v>
      </c>
      <c r="J68" s="316">
        <v>113</v>
      </c>
      <c r="K68" s="334">
        <v>4.1356029999999981E-2</v>
      </c>
      <c r="L68" s="334">
        <v>3.5533000000000002E-2</v>
      </c>
      <c r="M68" s="334">
        <f t="shared" si="2"/>
        <v>5.8230299999999791E-3</v>
      </c>
      <c r="N68" s="335">
        <f t="shared" si="3"/>
        <v>0.14080244162701261</v>
      </c>
    </row>
    <row r="69" spans="1:14" x14ac:dyDescent="0.25">
      <c r="A69" s="316" t="s">
        <v>2179</v>
      </c>
      <c r="B69" s="316">
        <v>432122302</v>
      </c>
      <c r="C69" s="316" t="s">
        <v>2220</v>
      </c>
      <c r="D69" s="316" t="s">
        <v>1572</v>
      </c>
      <c r="E69" s="316">
        <v>250</v>
      </c>
      <c r="F69" s="316" t="s">
        <v>1558</v>
      </c>
      <c r="G69" s="316" t="s">
        <v>1559</v>
      </c>
      <c r="H69" s="316" t="s">
        <v>1560</v>
      </c>
      <c r="I69" s="333">
        <v>1</v>
      </c>
      <c r="J69" s="316">
        <v>132</v>
      </c>
      <c r="K69" s="334">
        <v>8.6514880000000044E-2</v>
      </c>
      <c r="L69" s="334">
        <v>4.3810169999999996E-2</v>
      </c>
      <c r="M69" s="334">
        <f t="shared" si="2"/>
        <v>4.2704710000000048E-2</v>
      </c>
      <c r="N69" s="335">
        <f t="shared" si="3"/>
        <v>0.49361115683221229</v>
      </c>
    </row>
    <row r="70" spans="1:14" x14ac:dyDescent="0.25">
      <c r="A70" s="316" t="s">
        <v>2179</v>
      </c>
      <c r="B70" s="316">
        <v>432122302</v>
      </c>
      <c r="C70" s="316" t="s">
        <v>2220</v>
      </c>
      <c r="D70" s="316" t="s">
        <v>2221</v>
      </c>
      <c r="E70" s="316">
        <v>100</v>
      </c>
      <c r="F70" s="316" t="s">
        <v>1558</v>
      </c>
      <c r="G70" s="316" t="s">
        <v>1559</v>
      </c>
      <c r="H70" s="316" t="s">
        <v>1560</v>
      </c>
      <c r="I70" s="333">
        <v>1</v>
      </c>
      <c r="J70" s="316">
        <v>63</v>
      </c>
      <c r="K70" s="334">
        <v>2.0389599999999973E-2</v>
      </c>
      <c r="L70" s="334">
        <v>1.3469093333333335E-2</v>
      </c>
      <c r="M70" s="334">
        <f t="shared" si="2"/>
        <v>6.9205066666666384E-3</v>
      </c>
      <c r="N70" s="335">
        <f t="shared" si="3"/>
        <v>0.33941355723832972</v>
      </c>
    </row>
    <row r="71" spans="1:14" x14ac:dyDescent="0.25">
      <c r="A71" s="316" t="s">
        <v>2202</v>
      </c>
      <c r="B71" s="316">
        <v>432111504</v>
      </c>
      <c r="C71" s="316" t="s">
        <v>2222</v>
      </c>
      <c r="D71" s="316" t="s">
        <v>1589</v>
      </c>
      <c r="E71" s="316">
        <v>100</v>
      </c>
      <c r="F71" s="316" t="s">
        <v>1558</v>
      </c>
      <c r="G71" s="316" t="s">
        <v>1559</v>
      </c>
      <c r="H71" s="316" t="s">
        <v>1560</v>
      </c>
      <c r="I71" s="333">
        <v>1</v>
      </c>
      <c r="J71" s="316">
        <v>61</v>
      </c>
      <c r="K71" s="334">
        <v>2.3329200000000001E-2</v>
      </c>
      <c r="L71" s="334">
        <v>1.9849208E-2</v>
      </c>
      <c r="M71" s="334">
        <f t="shared" si="2"/>
        <v>3.4799920000000012E-3</v>
      </c>
      <c r="N71" s="335">
        <f t="shared" si="3"/>
        <v>0.14916893849767676</v>
      </c>
    </row>
    <row r="72" spans="1:14" x14ac:dyDescent="0.25">
      <c r="A72" s="316" t="s">
        <v>2162</v>
      </c>
      <c r="B72" s="316">
        <v>432115301</v>
      </c>
      <c r="C72" s="316" t="s">
        <v>2163</v>
      </c>
      <c r="D72" s="316" t="s">
        <v>2223</v>
      </c>
      <c r="E72" s="316">
        <v>100</v>
      </c>
      <c r="F72" s="316" t="s">
        <v>1558</v>
      </c>
      <c r="G72" s="316" t="s">
        <v>1559</v>
      </c>
      <c r="H72" s="316" t="s">
        <v>1560</v>
      </c>
      <c r="I72" s="333">
        <v>1</v>
      </c>
      <c r="J72" s="316">
        <v>55</v>
      </c>
      <c r="K72" s="334">
        <v>4.0436960000000022E-2</v>
      </c>
      <c r="L72" s="334">
        <v>2.6950005999999999E-2</v>
      </c>
      <c r="M72" s="334">
        <f t="shared" si="2"/>
        <v>1.3486954000000023E-2</v>
      </c>
      <c r="N72" s="335">
        <f t="shared" si="3"/>
        <v>0.33353036430038302</v>
      </c>
    </row>
    <row r="73" spans="1:14" x14ac:dyDescent="0.25">
      <c r="A73" s="316" t="s">
        <v>2188</v>
      </c>
      <c r="B73" s="316">
        <v>432122401</v>
      </c>
      <c r="C73" s="316" t="s">
        <v>2224</v>
      </c>
      <c r="D73" s="316" t="s">
        <v>1573</v>
      </c>
      <c r="E73" s="316">
        <v>100</v>
      </c>
      <c r="F73" s="316" t="s">
        <v>1558</v>
      </c>
      <c r="G73" s="316" t="s">
        <v>1559</v>
      </c>
      <c r="H73" s="316" t="s">
        <v>1560</v>
      </c>
      <c r="I73" s="333">
        <v>1</v>
      </c>
      <c r="J73" s="316">
        <v>103</v>
      </c>
      <c r="K73" s="334">
        <v>3.2537479999999959E-2</v>
      </c>
      <c r="L73" s="334">
        <v>2.96843E-2</v>
      </c>
      <c r="M73" s="334">
        <f t="shared" si="2"/>
        <v>2.8531799999999587E-3</v>
      </c>
      <c r="N73" s="335">
        <f t="shared" si="3"/>
        <v>8.768902816075376E-2</v>
      </c>
    </row>
    <row r="74" spans="1:14" x14ac:dyDescent="0.25">
      <c r="A74" s="316" t="s">
        <v>2155</v>
      </c>
      <c r="B74" s="316">
        <v>432121102</v>
      </c>
      <c r="C74" s="316" t="s">
        <v>2165</v>
      </c>
      <c r="D74" s="316" t="s">
        <v>1590</v>
      </c>
      <c r="E74" s="316">
        <v>250</v>
      </c>
      <c r="F74" s="316" t="s">
        <v>1558</v>
      </c>
      <c r="G74" s="316" t="s">
        <v>1559</v>
      </c>
      <c r="H74" s="316" t="s">
        <v>1560</v>
      </c>
      <c r="I74" s="333">
        <v>1</v>
      </c>
      <c r="J74" s="316">
        <v>102</v>
      </c>
      <c r="K74" s="334">
        <v>5.4527839999999994E-2</v>
      </c>
      <c r="L74" s="334">
        <v>3.4451250666666669E-2</v>
      </c>
      <c r="M74" s="334">
        <f t="shared" si="2"/>
        <v>2.0076589333333325E-2</v>
      </c>
      <c r="N74" s="335">
        <f t="shared" si="3"/>
        <v>0.36818970517323496</v>
      </c>
    </row>
    <row r="75" spans="1:14" x14ac:dyDescent="0.25">
      <c r="A75" s="316" t="s">
        <v>2146</v>
      </c>
      <c r="B75" s="316">
        <v>432112203</v>
      </c>
      <c r="C75" s="316" t="s">
        <v>2225</v>
      </c>
      <c r="D75" s="316" t="s">
        <v>2226</v>
      </c>
      <c r="E75" s="316">
        <v>100</v>
      </c>
      <c r="F75" s="316" t="s">
        <v>1558</v>
      </c>
      <c r="G75" s="316" t="s">
        <v>1559</v>
      </c>
      <c r="H75" s="316" t="s">
        <v>1560</v>
      </c>
      <c r="I75" s="333">
        <v>1</v>
      </c>
      <c r="J75" s="316">
        <v>98</v>
      </c>
      <c r="K75" s="334">
        <v>3.6786919999999994E-2</v>
      </c>
      <c r="L75" s="334">
        <v>3.4335793333333336E-2</v>
      </c>
      <c r="M75" s="334">
        <f t="shared" si="2"/>
        <v>2.4511266666666573E-3</v>
      </c>
      <c r="N75" s="335">
        <f t="shared" si="3"/>
        <v>6.6630385655190971E-2</v>
      </c>
    </row>
    <row r="76" spans="1:14" x14ac:dyDescent="0.25">
      <c r="A76" s="316" t="s">
        <v>2188</v>
      </c>
      <c r="B76" s="316">
        <v>432122402</v>
      </c>
      <c r="C76" s="316" t="s">
        <v>2195</v>
      </c>
      <c r="D76" s="316" t="s">
        <v>2227</v>
      </c>
      <c r="E76" s="316">
        <v>100</v>
      </c>
      <c r="F76" s="316" t="s">
        <v>1558</v>
      </c>
      <c r="G76" s="316" t="s">
        <v>1559</v>
      </c>
      <c r="H76" s="316" t="s">
        <v>1560</v>
      </c>
      <c r="I76" s="333">
        <v>1</v>
      </c>
      <c r="J76" s="316">
        <v>212</v>
      </c>
      <c r="K76" s="334">
        <v>7.380499800000008E-2</v>
      </c>
      <c r="L76" s="334">
        <v>4.4178830000000002E-2</v>
      </c>
      <c r="M76" s="334">
        <f t="shared" si="2"/>
        <v>2.9626168000000078E-2</v>
      </c>
      <c r="N76" s="335">
        <f t="shared" si="3"/>
        <v>0.40141140576956652</v>
      </c>
    </row>
    <row r="77" spans="1:14" x14ac:dyDescent="0.25">
      <c r="A77" s="316" t="s">
        <v>2188</v>
      </c>
      <c r="B77" s="316">
        <v>432122402</v>
      </c>
      <c r="C77" s="316" t="s">
        <v>2195</v>
      </c>
      <c r="D77" s="316" t="s">
        <v>1574</v>
      </c>
      <c r="E77" s="316">
        <v>100</v>
      </c>
      <c r="F77" s="316" t="s">
        <v>1558</v>
      </c>
      <c r="G77" s="316" t="s">
        <v>1559</v>
      </c>
      <c r="H77" s="316" t="s">
        <v>1560</v>
      </c>
      <c r="I77" s="333">
        <v>1</v>
      </c>
      <c r="J77" s="316">
        <v>164</v>
      </c>
      <c r="K77" s="334">
        <v>4.4405431999999988E-2</v>
      </c>
      <c r="L77" s="334">
        <v>4.1752860000000003E-2</v>
      </c>
      <c r="M77" s="334">
        <f t="shared" si="2"/>
        <v>2.652571999999985E-3</v>
      </c>
      <c r="N77" s="335">
        <f t="shared" si="3"/>
        <v>5.9735304455544667E-2</v>
      </c>
    </row>
    <row r="78" spans="1:14" x14ac:dyDescent="0.25">
      <c r="A78" s="316" t="s">
        <v>2188</v>
      </c>
      <c r="B78" s="316">
        <v>432122402</v>
      </c>
      <c r="C78" s="316" t="s">
        <v>2195</v>
      </c>
      <c r="D78" s="316" t="s">
        <v>1575</v>
      </c>
      <c r="E78" s="316">
        <v>100</v>
      </c>
      <c r="F78" s="316" t="s">
        <v>1558</v>
      </c>
      <c r="G78" s="316" t="s">
        <v>1559</v>
      </c>
      <c r="H78" s="316" t="s">
        <v>1560</v>
      </c>
      <c r="I78" s="333">
        <v>1</v>
      </c>
      <c r="J78" s="316">
        <v>159</v>
      </c>
      <c r="K78" s="334">
        <v>5.2223000000000068E-2</v>
      </c>
      <c r="L78" s="334">
        <v>4.1535893333333331E-2</v>
      </c>
      <c r="M78" s="334">
        <f t="shared" si="2"/>
        <v>1.0687106666666737E-2</v>
      </c>
      <c r="N78" s="335">
        <f t="shared" si="3"/>
        <v>0.2046436755197274</v>
      </c>
    </row>
    <row r="79" spans="1:14" x14ac:dyDescent="0.25">
      <c r="A79" s="316" t="s">
        <v>2162</v>
      </c>
      <c r="B79" s="316">
        <v>432115302</v>
      </c>
      <c r="C79" s="316" t="s">
        <v>2206</v>
      </c>
      <c r="D79" s="316" t="s">
        <v>1583</v>
      </c>
      <c r="E79" s="316">
        <v>100</v>
      </c>
      <c r="F79" s="316" t="s">
        <v>1558</v>
      </c>
      <c r="G79" s="316" t="s">
        <v>1559</v>
      </c>
      <c r="H79" s="316" t="s">
        <v>1560</v>
      </c>
      <c r="I79" s="333">
        <v>1</v>
      </c>
      <c r="J79" s="316">
        <v>49</v>
      </c>
      <c r="K79" s="334">
        <v>1.6170439999999998E-2</v>
      </c>
      <c r="L79" s="334">
        <v>1.3424243333333332E-2</v>
      </c>
      <c r="M79" s="334">
        <f t="shared" si="2"/>
        <v>2.7461966666666657E-3</v>
      </c>
      <c r="N79" s="335">
        <f t="shared" si="3"/>
        <v>0.16982819680025193</v>
      </c>
    </row>
    <row r="80" spans="1:14" x14ac:dyDescent="0.25">
      <c r="A80" s="316" t="s">
        <v>2162</v>
      </c>
      <c r="B80" s="316">
        <v>432115301</v>
      </c>
      <c r="C80" s="316" t="s">
        <v>2163</v>
      </c>
      <c r="D80" s="316" t="s">
        <v>2228</v>
      </c>
      <c r="E80" s="316">
        <v>100</v>
      </c>
      <c r="F80" s="316" t="s">
        <v>1558</v>
      </c>
      <c r="G80" s="316" t="s">
        <v>1559</v>
      </c>
      <c r="H80" s="316" t="s">
        <v>1560</v>
      </c>
      <c r="I80" s="333">
        <v>1</v>
      </c>
      <c r="J80" s="316">
        <v>55</v>
      </c>
      <c r="K80" s="334">
        <v>3.8950239999999976E-2</v>
      </c>
      <c r="L80" s="334">
        <v>3.4142620000000005E-2</v>
      </c>
      <c r="M80" s="334">
        <f t="shared" si="2"/>
        <v>4.8076199999999708E-3</v>
      </c>
      <c r="N80" s="335">
        <f t="shared" si="3"/>
        <v>0.12342979144672725</v>
      </c>
    </row>
    <row r="81" spans="1:14" x14ac:dyDescent="0.25">
      <c r="A81" s="316" t="s">
        <v>2197</v>
      </c>
      <c r="B81" s="316">
        <v>432114401</v>
      </c>
      <c r="C81" s="316" t="s">
        <v>2229</v>
      </c>
      <c r="D81" s="316" t="s">
        <v>1582</v>
      </c>
      <c r="E81" s="316">
        <v>100</v>
      </c>
      <c r="F81" s="316" t="s">
        <v>2230</v>
      </c>
      <c r="G81" s="316" t="s">
        <v>1559</v>
      </c>
      <c r="H81" s="316" t="s">
        <v>1560</v>
      </c>
      <c r="I81" s="333">
        <v>1</v>
      </c>
      <c r="J81" s="316">
        <v>1</v>
      </c>
      <c r="K81" s="334">
        <v>3.507119999999999E-2</v>
      </c>
      <c r="L81" s="334">
        <v>3.2184820000000003E-2</v>
      </c>
      <c r="M81" s="334">
        <f t="shared" si="2"/>
        <v>2.886379999999987E-3</v>
      </c>
      <c r="N81" s="335">
        <f t="shared" si="3"/>
        <v>8.230057711170384E-2</v>
      </c>
    </row>
    <row r="82" spans="1:14" x14ac:dyDescent="0.25">
      <c r="A82" s="316" t="s">
        <v>2155</v>
      </c>
      <c r="B82" s="316">
        <v>432121102</v>
      </c>
      <c r="C82" s="316" t="s">
        <v>2222</v>
      </c>
      <c r="D82" s="316" t="s">
        <v>2231</v>
      </c>
      <c r="E82" s="316">
        <v>100</v>
      </c>
      <c r="F82" s="316" t="s">
        <v>1558</v>
      </c>
      <c r="G82" s="316" t="s">
        <v>1559</v>
      </c>
      <c r="H82" s="316" t="s">
        <v>1560</v>
      </c>
      <c r="I82" s="333">
        <v>1</v>
      </c>
      <c r="J82" s="316">
        <v>11</v>
      </c>
      <c r="K82" s="334">
        <v>4.3544120000000006E-2</v>
      </c>
      <c r="L82" s="334">
        <v>3.0868759999999999E-2</v>
      </c>
      <c r="M82" s="334">
        <f t="shared" si="2"/>
        <v>1.2675360000000007E-2</v>
      </c>
      <c r="N82" s="335">
        <f t="shared" si="3"/>
        <v>0.29109234495954922</v>
      </c>
    </row>
    <row r="83" spans="1:14" x14ac:dyDescent="0.25">
      <c r="A83" s="316" t="s">
        <v>2162</v>
      </c>
      <c r="B83" s="316">
        <v>432115301</v>
      </c>
      <c r="C83" s="316" t="s">
        <v>2163</v>
      </c>
      <c r="D83" s="316" t="s">
        <v>1591</v>
      </c>
      <c r="E83" s="316">
        <v>100</v>
      </c>
      <c r="F83" s="316" t="s">
        <v>1558</v>
      </c>
      <c r="G83" s="316" t="s">
        <v>1559</v>
      </c>
      <c r="H83" s="316" t="s">
        <v>1560</v>
      </c>
      <c r="I83" s="333">
        <v>1</v>
      </c>
      <c r="J83" s="316">
        <v>41</v>
      </c>
      <c r="K83" s="334">
        <v>1.6537999999999994E-2</v>
      </c>
      <c r="L83" s="334">
        <v>1.209032E-2</v>
      </c>
      <c r="M83" s="334">
        <f t="shared" si="2"/>
        <v>4.4476799999999938E-3</v>
      </c>
      <c r="N83" s="335">
        <f t="shared" si="3"/>
        <v>0.26893699359051854</v>
      </c>
    </row>
    <row r="84" spans="1:14" x14ac:dyDescent="0.25">
      <c r="A84" s="316" t="s">
        <v>2202</v>
      </c>
      <c r="B84" s="316">
        <v>432111503</v>
      </c>
      <c r="C84" s="316" t="s">
        <v>2205</v>
      </c>
      <c r="D84" s="316" t="s">
        <v>2232</v>
      </c>
      <c r="E84" s="316">
        <v>100</v>
      </c>
      <c r="F84" s="316" t="s">
        <v>1558</v>
      </c>
      <c r="G84" s="316" t="s">
        <v>1559</v>
      </c>
      <c r="H84" s="316" t="s">
        <v>1560</v>
      </c>
      <c r="I84" s="333">
        <v>1</v>
      </c>
      <c r="J84" s="316">
        <v>30</v>
      </c>
      <c r="K84" s="334">
        <v>2.3230639999999993E-2</v>
      </c>
      <c r="L84" s="334">
        <v>2.1703543333333335E-2</v>
      </c>
      <c r="M84" s="334">
        <f t="shared" si="2"/>
        <v>1.527096666666658E-3</v>
      </c>
      <c r="N84" s="335">
        <f t="shared" si="3"/>
        <v>6.573631491283316E-2</v>
      </c>
    </row>
    <row r="85" spans="1:14" x14ac:dyDescent="0.25">
      <c r="A85" s="316" t="s">
        <v>2202</v>
      </c>
      <c r="B85" s="316">
        <v>432111504</v>
      </c>
      <c r="C85" s="316" t="s">
        <v>2222</v>
      </c>
      <c r="D85" s="316" t="s">
        <v>1595</v>
      </c>
      <c r="E85" s="316">
        <v>100</v>
      </c>
      <c r="F85" s="316" t="s">
        <v>1558</v>
      </c>
      <c r="G85" s="316" t="s">
        <v>1559</v>
      </c>
      <c r="H85" s="316" t="s">
        <v>1560</v>
      </c>
      <c r="I85" s="333">
        <v>1</v>
      </c>
      <c r="J85" s="316">
        <v>41</v>
      </c>
      <c r="K85" s="334">
        <v>1.789224E-2</v>
      </c>
      <c r="L85" s="334">
        <v>1.5098698000000001E-2</v>
      </c>
      <c r="M85" s="334">
        <f t="shared" si="2"/>
        <v>2.7935419999999996E-3</v>
      </c>
      <c r="N85" s="335">
        <f t="shared" si="3"/>
        <v>0.1561314849342508</v>
      </c>
    </row>
    <row r="86" spans="1:14" x14ac:dyDescent="0.25">
      <c r="A86" s="316" t="s">
        <v>2202</v>
      </c>
      <c r="B86" s="316">
        <v>432111503</v>
      </c>
      <c r="C86" s="316" t="s">
        <v>2205</v>
      </c>
      <c r="D86" s="316" t="s">
        <v>1592</v>
      </c>
      <c r="E86" s="316">
        <v>100</v>
      </c>
      <c r="F86" s="316" t="s">
        <v>1558</v>
      </c>
      <c r="G86" s="316" t="s">
        <v>1559</v>
      </c>
      <c r="H86" s="316" t="s">
        <v>1560</v>
      </c>
      <c r="I86" s="333">
        <v>1</v>
      </c>
      <c r="J86" s="316">
        <v>32</v>
      </c>
      <c r="K86" s="334">
        <v>2.9202679999999981E-2</v>
      </c>
      <c r="L86" s="334">
        <v>2.0680116666666665E-2</v>
      </c>
      <c r="M86" s="334">
        <f t="shared" si="2"/>
        <v>8.5225633333333162E-3</v>
      </c>
      <c r="N86" s="335">
        <f t="shared" si="3"/>
        <v>0.2918418218236587</v>
      </c>
    </row>
    <row r="87" spans="1:14" x14ac:dyDescent="0.25">
      <c r="A87" s="316" t="s">
        <v>2202</v>
      </c>
      <c r="B87" s="316">
        <v>432111503</v>
      </c>
      <c r="C87" s="316" t="s">
        <v>2205</v>
      </c>
      <c r="D87" s="316" t="s">
        <v>2233</v>
      </c>
      <c r="E87" s="316">
        <v>100</v>
      </c>
      <c r="F87" s="316" t="s">
        <v>1558</v>
      </c>
      <c r="G87" s="316" t="s">
        <v>1559</v>
      </c>
      <c r="H87" s="316" t="s">
        <v>1560</v>
      </c>
      <c r="I87" s="333">
        <v>1</v>
      </c>
      <c r="J87" s="316">
        <v>39</v>
      </c>
      <c r="K87" s="334">
        <v>5.1732079999999986E-2</v>
      </c>
      <c r="L87" s="334">
        <v>2.6045674333333334E-2</v>
      </c>
      <c r="M87" s="334">
        <f t="shared" si="2"/>
        <v>2.5686405666666651E-2</v>
      </c>
      <c r="N87" s="335">
        <f t="shared" si="3"/>
        <v>0.49652760273058144</v>
      </c>
    </row>
    <row r="88" spans="1:14" x14ac:dyDescent="0.25">
      <c r="A88" s="316" t="s">
        <v>2162</v>
      </c>
      <c r="B88" s="316">
        <v>432115302</v>
      </c>
      <c r="C88" s="316" t="s">
        <v>2206</v>
      </c>
      <c r="D88" s="316" t="s">
        <v>2234</v>
      </c>
      <c r="E88" s="316">
        <v>100</v>
      </c>
      <c r="F88" s="316" t="s">
        <v>1558</v>
      </c>
      <c r="G88" s="316" t="s">
        <v>1559</v>
      </c>
      <c r="H88" s="316" t="s">
        <v>1560</v>
      </c>
      <c r="I88" s="333">
        <v>1</v>
      </c>
      <c r="J88" s="316">
        <v>132</v>
      </c>
      <c r="K88" s="334">
        <v>4.5944199999999984E-2</v>
      </c>
      <c r="L88" s="334">
        <v>3.901837733333334E-2</v>
      </c>
      <c r="M88" s="334">
        <f t="shared" si="2"/>
        <v>6.9258226666666436E-3</v>
      </c>
      <c r="N88" s="335">
        <f t="shared" si="3"/>
        <v>0.1507442216137542</v>
      </c>
    </row>
    <row r="89" spans="1:14" x14ac:dyDescent="0.25">
      <c r="A89" s="316" t="s">
        <v>2162</v>
      </c>
      <c r="B89" s="316">
        <v>432115301</v>
      </c>
      <c r="C89" s="316" t="s">
        <v>2163</v>
      </c>
      <c r="D89" s="316" t="s">
        <v>2235</v>
      </c>
      <c r="E89" s="316">
        <v>500</v>
      </c>
      <c r="F89" s="316" t="s">
        <v>1558</v>
      </c>
      <c r="G89" s="316" t="s">
        <v>1559</v>
      </c>
      <c r="H89" s="316" t="s">
        <v>1560</v>
      </c>
      <c r="I89" s="333">
        <v>1</v>
      </c>
      <c r="J89" s="316">
        <v>241</v>
      </c>
      <c r="K89" s="334">
        <v>0.10147504</v>
      </c>
      <c r="L89" s="334">
        <v>7.9938533333333325E-2</v>
      </c>
      <c r="M89" s="334">
        <f t="shared" si="2"/>
        <v>2.1536506666666677E-2</v>
      </c>
      <c r="N89" s="335">
        <f t="shared" si="3"/>
        <v>0.21223452256502365</v>
      </c>
    </row>
    <row r="90" spans="1:14" x14ac:dyDescent="0.25">
      <c r="A90" s="316" t="s">
        <v>2155</v>
      </c>
      <c r="B90" s="316">
        <v>432121105</v>
      </c>
      <c r="C90" s="316" t="s">
        <v>2170</v>
      </c>
      <c r="D90" s="316" t="s">
        <v>2236</v>
      </c>
      <c r="E90" s="316">
        <v>100</v>
      </c>
      <c r="F90" s="316" t="s">
        <v>1558</v>
      </c>
      <c r="G90" s="316" t="s">
        <v>1559</v>
      </c>
      <c r="H90" s="316" t="s">
        <v>1560</v>
      </c>
      <c r="I90" s="333">
        <v>1</v>
      </c>
      <c r="J90" s="316">
        <v>38</v>
      </c>
      <c r="K90" s="334">
        <v>2.5262333999999994E-2</v>
      </c>
      <c r="L90" s="334">
        <v>1.614231E-2</v>
      </c>
      <c r="M90" s="334">
        <f t="shared" si="2"/>
        <v>9.1200239999999939E-3</v>
      </c>
      <c r="N90" s="335">
        <f t="shared" si="3"/>
        <v>0.3610127235274459</v>
      </c>
    </row>
    <row r="91" spans="1:14" x14ac:dyDescent="0.25">
      <c r="A91" s="316" t="s">
        <v>2155</v>
      </c>
      <c r="B91" s="316">
        <v>432121105</v>
      </c>
      <c r="C91" s="316" t="s">
        <v>2170</v>
      </c>
      <c r="D91" s="316" t="s">
        <v>2237</v>
      </c>
      <c r="E91" s="316">
        <v>100</v>
      </c>
      <c r="F91" s="316" t="s">
        <v>1558</v>
      </c>
      <c r="G91" s="316" t="s">
        <v>1559</v>
      </c>
      <c r="H91" s="316" t="s">
        <v>1560</v>
      </c>
      <c r="I91" s="333">
        <v>1</v>
      </c>
      <c r="J91" s="316">
        <v>28</v>
      </c>
      <c r="K91" s="334">
        <v>2.2307766000000003E-2</v>
      </c>
      <c r="L91" s="334">
        <v>1.0099790000000001E-2</v>
      </c>
      <c r="M91" s="334">
        <f t="shared" si="2"/>
        <v>1.2207976000000002E-2</v>
      </c>
      <c r="N91" s="335">
        <f t="shared" si="3"/>
        <v>0.54725228873209453</v>
      </c>
    </row>
    <row r="92" spans="1:14" x14ac:dyDescent="0.25">
      <c r="A92" s="316" t="s">
        <v>2155</v>
      </c>
      <c r="B92" s="316">
        <v>432121105</v>
      </c>
      <c r="C92" s="316" t="s">
        <v>2170</v>
      </c>
      <c r="D92" s="316" t="s">
        <v>1602</v>
      </c>
      <c r="E92" s="316">
        <v>100</v>
      </c>
      <c r="F92" s="316" t="s">
        <v>1558</v>
      </c>
      <c r="G92" s="316" t="s">
        <v>1559</v>
      </c>
      <c r="H92" s="316" t="s">
        <v>1560</v>
      </c>
      <c r="I92" s="333">
        <v>1</v>
      </c>
      <c r="J92" s="316">
        <v>87</v>
      </c>
      <c r="K92" s="334">
        <v>2.6042360000000018E-2</v>
      </c>
      <c r="L92" s="334">
        <v>2.3066333333333335E-2</v>
      </c>
      <c r="M92" s="334">
        <f t="shared" si="2"/>
        <v>2.9760266666666833E-3</v>
      </c>
      <c r="N92" s="335">
        <f t="shared" si="3"/>
        <v>0.11427638150561936</v>
      </c>
    </row>
    <row r="93" spans="1:14" x14ac:dyDescent="0.25">
      <c r="A93" s="316" t="s">
        <v>2197</v>
      </c>
      <c r="B93" s="316">
        <v>432114401</v>
      </c>
      <c r="C93" s="316" t="s">
        <v>2238</v>
      </c>
      <c r="D93" s="316" t="s">
        <v>2239</v>
      </c>
      <c r="E93" s="316">
        <v>100</v>
      </c>
      <c r="F93" s="316" t="s">
        <v>1558</v>
      </c>
      <c r="G93" s="316" t="s">
        <v>1559</v>
      </c>
      <c r="H93" s="316" t="s">
        <v>1560</v>
      </c>
      <c r="I93" s="333">
        <v>1</v>
      </c>
      <c r="J93" s="316">
        <v>30</v>
      </c>
      <c r="K93" s="334">
        <v>1.4156520000000001E-2</v>
      </c>
      <c r="L93" s="334">
        <v>7.9760000000000005E-3</v>
      </c>
      <c r="M93" s="334">
        <f t="shared" si="2"/>
        <v>6.1805200000000001E-3</v>
      </c>
      <c r="N93" s="335">
        <f t="shared" si="3"/>
        <v>0.43658469736912742</v>
      </c>
    </row>
    <row r="94" spans="1:14" x14ac:dyDescent="0.25">
      <c r="A94" s="316" t="s">
        <v>2162</v>
      </c>
      <c r="B94" s="316">
        <v>432115301</v>
      </c>
      <c r="C94" s="316" t="s">
        <v>2163</v>
      </c>
      <c r="D94" s="316" t="s">
        <v>1593</v>
      </c>
      <c r="E94" s="316">
        <v>100</v>
      </c>
      <c r="F94" s="316" t="s">
        <v>1558</v>
      </c>
      <c r="G94" s="316" t="s">
        <v>1559</v>
      </c>
      <c r="H94" s="316" t="s">
        <v>1560</v>
      </c>
      <c r="I94" s="333">
        <v>1</v>
      </c>
      <c r="J94" s="316">
        <v>28</v>
      </c>
      <c r="K94" s="334">
        <v>1.3381679999999996E-2</v>
      </c>
      <c r="L94" s="334">
        <v>1.0089010000000001E-2</v>
      </c>
      <c r="M94" s="334">
        <f t="shared" si="2"/>
        <v>3.2926699999999958E-3</v>
      </c>
      <c r="N94" s="335">
        <f t="shared" si="3"/>
        <v>0.24605804353414495</v>
      </c>
    </row>
    <row r="95" spans="1:14" x14ac:dyDescent="0.25">
      <c r="A95" s="316" t="s">
        <v>2202</v>
      </c>
      <c r="B95" s="316">
        <v>432111501</v>
      </c>
      <c r="C95" s="316" t="s">
        <v>2240</v>
      </c>
      <c r="D95" s="316" t="s">
        <v>1594</v>
      </c>
      <c r="E95" s="316">
        <v>100</v>
      </c>
      <c r="F95" s="316" t="s">
        <v>1558</v>
      </c>
      <c r="G95" s="316" t="s">
        <v>1559</v>
      </c>
      <c r="H95" s="316" t="s">
        <v>1560</v>
      </c>
      <c r="I95" s="333">
        <v>1</v>
      </c>
      <c r="J95" s="316">
        <v>78</v>
      </c>
      <c r="K95" s="334">
        <v>4.6173439999999975E-2</v>
      </c>
      <c r="L95" s="334">
        <v>3.7060366999999997E-2</v>
      </c>
      <c r="M95" s="334">
        <f t="shared" si="2"/>
        <v>9.1130729999999785E-3</v>
      </c>
      <c r="N95" s="335">
        <f t="shared" si="3"/>
        <v>0.19736612650042931</v>
      </c>
    </row>
    <row r="96" spans="1:14" x14ac:dyDescent="0.25">
      <c r="A96" s="316" t="s">
        <v>2162</v>
      </c>
      <c r="B96" s="316">
        <v>432115302</v>
      </c>
      <c r="C96" s="316" t="s">
        <v>2206</v>
      </c>
      <c r="D96" s="316" t="s">
        <v>1584</v>
      </c>
      <c r="E96" s="316">
        <v>100</v>
      </c>
      <c r="F96" s="316" t="s">
        <v>1558</v>
      </c>
      <c r="G96" s="316" t="s">
        <v>1559</v>
      </c>
      <c r="H96" s="316" t="s">
        <v>1560</v>
      </c>
      <c r="I96" s="333">
        <v>1</v>
      </c>
      <c r="J96" s="316">
        <v>78</v>
      </c>
      <c r="K96" s="334">
        <v>4.1329400000000009E-2</v>
      </c>
      <c r="L96" s="334">
        <v>3.3226220000000001E-2</v>
      </c>
      <c r="M96" s="334">
        <f t="shared" si="2"/>
        <v>8.1031800000000084E-3</v>
      </c>
      <c r="N96" s="335">
        <f t="shared" si="3"/>
        <v>0.19606333505930418</v>
      </c>
    </row>
    <row r="97" spans="1:14" x14ac:dyDescent="0.25">
      <c r="A97" s="316" t="s">
        <v>2162</v>
      </c>
      <c r="B97" s="316">
        <v>432115301</v>
      </c>
      <c r="C97" s="316" t="s">
        <v>2163</v>
      </c>
      <c r="D97" s="316" t="s">
        <v>2241</v>
      </c>
      <c r="E97" s="316">
        <v>100</v>
      </c>
      <c r="F97" s="316" t="s">
        <v>1558</v>
      </c>
      <c r="G97" s="316" t="s">
        <v>1559</v>
      </c>
      <c r="H97" s="316" t="s">
        <v>1560</v>
      </c>
      <c r="I97" s="333">
        <v>1</v>
      </c>
      <c r="J97" s="316">
        <v>56</v>
      </c>
      <c r="K97" s="334">
        <v>3.6812799999999986E-2</v>
      </c>
      <c r="L97" s="334">
        <v>1.6390999999999999E-2</v>
      </c>
      <c r="M97" s="334">
        <f t="shared" si="2"/>
        <v>2.0421799999999986E-2</v>
      </c>
      <c r="N97" s="335">
        <f t="shared" si="3"/>
        <v>0.55474726182197476</v>
      </c>
    </row>
    <row r="98" spans="1:14" x14ac:dyDescent="0.25">
      <c r="A98" s="316" t="s">
        <v>2202</v>
      </c>
      <c r="B98" s="316">
        <v>432111504</v>
      </c>
      <c r="C98" s="316" t="s">
        <v>2222</v>
      </c>
      <c r="D98" s="316" t="s">
        <v>2242</v>
      </c>
      <c r="E98" s="316">
        <v>100</v>
      </c>
      <c r="F98" s="316" t="s">
        <v>1558</v>
      </c>
      <c r="G98" s="316" t="s">
        <v>1559</v>
      </c>
      <c r="H98" s="316" t="s">
        <v>1560</v>
      </c>
      <c r="I98" s="333">
        <v>1</v>
      </c>
      <c r="J98" s="316">
        <v>49</v>
      </c>
      <c r="K98" s="334">
        <v>1.6477680000000001E-2</v>
      </c>
      <c r="L98" s="334">
        <v>1.3323399999999999E-2</v>
      </c>
      <c r="M98" s="334">
        <f t="shared" si="2"/>
        <v>3.1542800000000024E-3</v>
      </c>
      <c r="N98" s="335">
        <f t="shared" si="3"/>
        <v>0.19142743395914971</v>
      </c>
    </row>
    <row r="99" spans="1:14" x14ac:dyDescent="0.25">
      <c r="A99" s="316" t="s">
        <v>2162</v>
      </c>
      <c r="B99" s="316">
        <v>432115301</v>
      </c>
      <c r="C99" s="316" t="s">
        <v>2163</v>
      </c>
      <c r="D99" s="316" t="s">
        <v>2243</v>
      </c>
      <c r="E99" s="316">
        <v>500</v>
      </c>
      <c r="F99" s="316" t="s">
        <v>1558</v>
      </c>
      <c r="G99" s="316" t="s">
        <v>1559</v>
      </c>
      <c r="H99" s="316" t="s">
        <v>1560</v>
      </c>
      <c r="I99" s="333">
        <v>1</v>
      </c>
      <c r="J99" s="316">
        <v>376</v>
      </c>
      <c r="K99" s="334">
        <v>0.14207680000000009</v>
      </c>
      <c r="L99" s="334">
        <v>0.11523556666666668</v>
      </c>
      <c r="M99" s="334">
        <f t="shared" si="2"/>
        <v>2.6841233333333409E-2</v>
      </c>
      <c r="N99" s="335">
        <f t="shared" si="3"/>
        <v>0.18892059318152854</v>
      </c>
    </row>
    <row r="100" spans="1:14" x14ac:dyDescent="0.25">
      <c r="A100" s="316" t="s">
        <v>2155</v>
      </c>
      <c r="B100" s="316">
        <v>432121103</v>
      </c>
      <c r="C100" s="316" t="s">
        <v>2244</v>
      </c>
      <c r="D100" s="316" t="s">
        <v>2245</v>
      </c>
      <c r="E100" s="316">
        <v>100</v>
      </c>
      <c r="F100" s="316" t="s">
        <v>1558</v>
      </c>
      <c r="G100" s="316" t="s">
        <v>1559</v>
      </c>
      <c r="H100" s="316" t="s">
        <v>1560</v>
      </c>
      <c r="I100" s="333">
        <v>1</v>
      </c>
      <c r="J100" s="316">
        <v>117</v>
      </c>
      <c r="K100" s="334">
        <v>6.4367399999999977E-2</v>
      </c>
      <c r="L100" s="334">
        <v>4.994623866666667E-2</v>
      </c>
      <c r="M100" s="334">
        <f t="shared" si="2"/>
        <v>1.4421161333333307E-2</v>
      </c>
      <c r="N100" s="335">
        <f t="shared" si="3"/>
        <v>0.22404449043045566</v>
      </c>
    </row>
    <row r="101" spans="1:14" x14ac:dyDescent="0.25">
      <c r="A101" s="316" t="s">
        <v>2155</v>
      </c>
      <c r="B101" s="316">
        <v>432121103</v>
      </c>
      <c r="C101" s="316" t="s">
        <v>2181</v>
      </c>
      <c r="D101" s="316" t="s">
        <v>2247</v>
      </c>
      <c r="E101" s="316">
        <v>63</v>
      </c>
      <c r="F101" s="316" t="s">
        <v>1558</v>
      </c>
      <c r="G101" s="316" t="s">
        <v>1559</v>
      </c>
      <c r="H101" s="316" t="s">
        <v>1560</v>
      </c>
      <c r="I101" s="333">
        <v>1</v>
      </c>
      <c r="J101" s="316">
        <v>21</v>
      </c>
      <c r="K101" s="334">
        <v>9.8932000000000013E-3</v>
      </c>
      <c r="L101" s="334">
        <v>6.2810000000000001E-3</v>
      </c>
      <c r="M101" s="334">
        <f t="shared" si="2"/>
        <v>3.6122000000000012E-3</v>
      </c>
      <c r="N101" s="335">
        <f t="shared" si="3"/>
        <v>0.3651194760037198</v>
      </c>
    </row>
    <row r="102" spans="1:14" x14ac:dyDescent="0.25">
      <c r="A102" s="316" t="s">
        <v>2155</v>
      </c>
      <c r="B102" s="316">
        <v>432121106</v>
      </c>
      <c r="C102" s="316" t="s">
        <v>2160</v>
      </c>
      <c r="D102" s="316" t="s">
        <v>2248</v>
      </c>
      <c r="E102" s="316">
        <v>500</v>
      </c>
      <c r="F102" s="316" t="s">
        <v>1125</v>
      </c>
      <c r="G102" s="316" t="s">
        <v>1559</v>
      </c>
      <c r="H102" s="316" t="s">
        <v>1560</v>
      </c>
      <c r="I102" s="333">
        <v>1</v>
      </c>
      <c r="J102" s="316">
        <v>49</v>
      </c>
      <c r="K102" s="334">
        <v>8.826127999999997E-2</v>
      </c>
      <c r="L102" s="334">
        <v>5.1362089E-2</v>
      </c>
      <c r="M102" s="334">
        <f t="shared" si="2"/>
        <v>3.689919099999997E-2</v>
      </c>
      <c r="N102" s="335">
        <f t="shared" si="3"/>
        <v>0.418067707606325</v>
      </c>
    </row>
    <row r="103" spans="1:14" x14ac:dyDescent="0.25">
      <c r="A103" s="316" t="s">
        <v>2146</v>
      </c>
      <c r="B103" s="316">
        <v>432112202</v>
      </c>
      <c r="C103" s="316" t="s">
        <v>2249</v>
      </c>
      <c r="D103" s="316" t="s">
        <v>2250</v>
      </c>
      <c r="E103" s="316">
        <v>100</v>
      </c>
      <c r="F103" s="316" t="s">
        <v>1558</v>
      </c>
      <c r="G103" s="316" t="s">
        <v>1559</v>
      </c>
      <c r="H103" s="316" t="s">
        <v>1560</v>
      </c>
      <c r="I103" s="333">
        <v>1</v>
      </c>
      <c r="J103" s="316">
        <v>90</v>
      </c>
      <c r="K103" s="334">
        <v>5.4256520000000003E-2</v>
      </c>
      <c r="L103" s="334">
        <v>2.306304E-2</v>
      </c>
      <c r="M103" s="334">
        <f t="shared" si="2"/>
        <v>3.1193480000000003E-2</v>
      </c>
      <c r="N103" s="335">
        <f t="shared" si="3"/>
        <v>0.57492592595323111</v>
      </c>
    </row>
    <row r="104" spans="1:14" x14ac:dyDescent="0.25">
      <c r="A104" s="316" t="s">
        <v>2162</v>
      </c>
      <c r="B104" s="316">
        <v>432115302</v>
      </c>
      <c r="C104" s="316" t="s">
        <v>2246</v>
      </c>
      <c r="D104" s="316" t="s">
        <v>2251</v>
      </c>
      <c r="E104" s="316">
        <v>100</v>
      </c>
      <c r="F104" s="316" t="s">
        <v>1558</v>
      </c>
      <c r="G104" s="316" t="s">
        <v>1559</v>
      </c>
      <c r="H104" s="316" t="s">
        <v>1560</v>
      </c>
      <c r="I104" s="333">
        <v>1</v>
      </c>
      <c r="J104" s="316">
        <v>130</v>
      </c>
      <c r="K104" s="334">
        <v>5.3489200000000021E-2</v>
      </c>
      <c r="L104" s="334">
        <v>4.3755799999999997E-2</v>
      </c>
      <c r="M104" s="334">
        <f t="shared" si="2"/>
        <v>9.733400000000024E-3</v>
      </c>
      <c r="N104" s="335">
        <f t="shared" si="3"/>
        <v>0.18196944429903644</v>
      </c>
    </row>
    <row r="105" spans="1:14" x14ac:dyDescent="0.25">
      <c r="A105" s="316" t="s">
        <v>2202</v>
      </c>
      <c r="B105" s="316">
        <v>432111504</v>
      </c>
      <c r="C105" s="316" t="s">
        <v>2246</v>
      </c>
      <c r="D105" s="316" t="s">
        <v>2252</v>
      </c>
      <c r="E105" s="316">
        <v>100</v>
      </c>
      <c r="F105" s="316" t="s">
        <v>1558</v>
      </c>
      <c r="G105" s="316" t="s">
        <v>1559</v>
      </c>
      <c r="H105" s="316" t="s">
        <v>1560</v>
      </c>
      <c r="I105" s="333">
        <v>1</v>
      </c>
      <c r="J105" s="316">
        <v>77</v>
      </c>
      <c r="K105" s="334">
        <v>3.4699399999999984E-2</v>
      </c>
      <c r="L105" s="334">
        <v>2.0542599999999998E-2</v>
      </c>
      <c r="M105" s="334">
        <f t="shared" si="2"/>
        <v>1.4156799999999987E-2</v>
      </c>
      <c r="N105" s="335">
        <f t="shared" si="3"/>
        <v>0.40798399972333793</v>
      </c>
    </row>
    <row r="106" spans="1:14" x14ac:dyDescent="0.25">
      <c r="A106" s="316" t="s">
        <v>2151</v>
      </c>
      <c r="B106" s="316">
        <v>432123204</v>
      </c>
      <c r="C106" s="316" t="s">
        <v>2158</v>
      </c>
      <c r="D106" s="316" t="s">
        <v>2253</v>
      </c>
      <c r="E106" s="316">
        <v>100</v>
      </c>
      <c r="F106" s="316" t="s">
        <v>1558</v>
      </c>
      <c r="G106" s="316" t="s">
        <v>1559</v>
      </c>
      <c r="H106" s="316" t="s">
        <v>1560</v>
      </c>
      <c r="I106" s="333">
        <v>1</v>
      </c>
      <c r="J106" s="316">
        <v>85</v>
      </c>
      <c r="K106" s="334">
        <v>2.9679039999999993E-2</v>
      </c>
      <c r="L106" s="334">
        <v>2.3427266666666665E-2</v>
      </c>
      <c r="M106" s="334">
        <f t="shared" si="2"/>
        <v>6.2517733333333284E-3</v>
      </c>
      <c r="N106" s="335">
        <f t="shared" si="3"/>
        <v>0.2106460766026573</v>
      </c>
    </row>
    <row r="107" spans="1:14" x14ac:dyDescent="0.25">
      <c r="A107" s="316" t="s">
        <v>2162</v>
      </c>
      <c r="B107" s="316">
        <v>432115301</v>
      </c>
      <c r="C107" s="316" t="s">
        <v>2163</v>
      </c>
      <c r="D107" s="316" t="s">
        <v>2254</v>
      </c>
      <c r="E107" s="316">
        <v>100</v>
      </c>
      <c r="F107" s="316" t="s">
        <v>1558</v>
      </c>
      <c r="G107" s="316" t="s">
        <v>1559</v>
      </c>
      <c r="H107" s="316" t="s">
        <v>1560</v>
      </c>
      <c r="I107" s="333">
        <v>1</v>
      </c>
      <c r="J107" s="316">
        <v>105</v>
      </c>
      <c r="K107" s="334">
        <v>3.0297119999999997E-2</v>
      </c>
      <c r="L107" s="334">
        <v>1.4575163333333332E-2</v>
      </c>
      <c r="M107" s="334">
        <f t="shared" si="2"/>
        <v>1.5721956666666665E-2</v>
      </c>
      <c r="N107" s="335">
        <f t="shared" si="3"/>
        <v>0.51892578128438172</v>
      </c>
    </row>
    <row r="108" spans="1:14" x14ac:dyDescent="0.25">
      <c r="A108" s="316" t="s">
        <v>2155</v>
      </c>
      <c r="B108" s="316">
        <v>432121103</v>
      </c>
      <c r="C108" s="316" t="s">
        <v>2181</v>
      </c>
      <c r="D108" s="316" t="s">
        <v>2255</v>
      </c>
      <c r="E108" s="316">
        <v>100</v>
      </c>
      <c r="F108" s="316" t="s">
        <v>1558</v>
      </c>
      <c r="G108" s="316" t="s">
        <v>1559</v>
      </c>
      <c r="H108" s="316" t="s">
        <v>1560</v>
      </c>
      <c r="I108" s="333">
        <v>1</v>
      </c>
      <c r="J108" s="316">
        <v>102</v>
      </c>
      <c r="K108" s="334">
        <v>3.5103079999999988E-2</v>
      </c>
      <c r="L108" s="334">
        <v>2.6022556666666665E-2</v>
      </c>
      <c r="M108" s="334">
        <f t="shared" si="2"/>
        <v>9.0805233333333228E-3</v>
      </c>
      <c r="N108" s="335">
        <f t="shared" si="3"/>
        <v>0.25868166933879666</v>
      </c>
    </row>
    <row r="109" spans="1:14" x14ac:dyDescent="0.25">
      <c r="A109" s="316" t="s">
        <v>2155</v>
      </c>
      <c r="B109" s="316">
        <v>432121105</v>
      </c>
      <c r="C109" s="316" t="s">
        <v>2170</v>
      </c>
      <c r="D109" s="316" t="s">
        <v>2256</v>
      </c>
      <c r="E109" s="316">
        <v>100</v>
      </c>
      <c r="F109" s="316" t="s">
        <v>1558</v>
      </c>
      <c r="G109" s="316" t="s">
        <v>1559</v>
      </c>
      <c r="H109" s="316" t="s">
        <v>1560</v>
      </c>
      <c r="I109" s="333">
        <v>1</v>
      </c>
      <c r="J109" s="316">
        <v>36</v>
      </c>
      <c r="K109" s="334">
        <v>1.7200880000000005E-2</v>
      </c>
      <c r="L109" s="334">
        <v>1.1681E-2</v>
      </c>
      <c r="M109" s="334">
        <f t="shared" si="2"/>
        <v>5.5198800000000048E-3</v>
      </c>
      <c r="N109" s="335">
        <f t="shared" si="3"/>
        <v>0.32090683732460218</v>
      </c>
    </row>
    <row r="110" spans="1:14" x14ac:dyDescent="0.25">
      <c r="A110" s="316" t="s">
        <v>2155</v>
      </c>
      <c r="B110" s="316">
        <v>432121101</v>
      </c>
      <c r="C110" s="316" t="s">
        <v>2165</v>
      </c>
      <c r="D110" s="316" t="s">
        <v>2257</v>
      </c>
      <c r="E110" s="316">
        <v>100</v>
      </c>
      <c r="F110" s="316" t="s">
        <v>1558</v>
      </c>
      <c r="G110" s="316" t="s">
        <v>1559</v>
      </c>
      <c r="H110" s="316" t="s">
        <v>1560</v>
      </c>
      <c r="I110" s="333">
        <v>1</v>
      </c>
      <c r="J110" s="316">
        <v>92</v>
      </c>
      <c r="K110" s="334">
        <v>3.9420280000000002E-2</v>
      </c>
      <c r="L110" s="334">
        <v>3.0603926666666666E-2</v>
      </c>
      <c r="M110" s="334">
        <f t="shared" si="2"/>
        <v>8.8163533333333356E-3</v>
      </c>
      <c r="N110" s="335">
        <f t="shared" si="3"/>
        <v>0.2236501956184313</v>
      </c>
    </row>
    <row r="111" spans="1:14" x14ac:dyDescent="0.25">
      <c r="A111" s="316" t="s">
        <v>2146</v>
      </c>
      <c r="B111" s="316">
        <v>432112202</v>
      </c>
      <c r="C111" s="316" t="s">
        <v>2258</v>
      </c>
      <c r="D111" s="316" t="s">
        <v>2259</v>
      </c>
      <c r="E111" s="316">
        <v>100</v>
      </c>
      <c r="F111" s="316" t="s">
        <v>1558</v>
      </c>
      <c r="G111" s="316" t="s">
        <v>1559</v>
      </c>
      <c r="H111" s="316" t="s">
        <v>1560</v>
      </c>
      <c r="I111" s="333">
        <v>1</v>
      </c>
      <c r="J111" s="316">
        <v>80</v>
      </c>
      <c r="K111" s="334">
        <v>3.3757560000000013E-2</v>
      </c>
      <c r="L111" s="334">
        <v>2.1812089999999999E-2</v>
      </c>
      <c r="M111" s="334">
        <f t="shared" si="2"/>
        <v>1.1945470000000014E-2</v>
      </c>
      <c r="N111" s="335">
        <f t="shared" si="3"/>
        <v>0.35386058708034612</v>
      </c>
    </row>
    <row r="112" spans="1:14" x14ac:dyDescent="0.25">
      <c r="A112" s="316" t="s">
        <v>2151</v>
      </c>
      <c r="B112" s="316">
        <v>432123205</v>
      </c>
      <c r="C112" s="316" t="s">
        <v>491</v>
      </c>
      <c r="D112" s="316" t="s">
        <v>2260</v>
      </c>
      <c r="E112" s="316">
        <v>100</v>
      </c>
      <c r="F112" s="316" t="s">
        <v>1558</v>
      </c>
      <c r="G112" s="316" t="s">
        <v>1559</v>
      </c>
      <c r="H112" s="316" t="s">
        <v>1560</v>
      </c>
      <c r="I112" s="333">
        <v>1</v>
      </c>
      <c r="J112" s="316">
        <v>162</v>
      </c>
      <c r="K112" s="334">
        <v>5.9532679999999991E-2</v>
      </c>
      <c r="L112" s="334">
        <v>2.9007423333333338E-2</v>
      </c>
      <c r="M112" s="334">
        <f t="shared" si="2"/>
        <v>3.0525256666666653E-2</v>
      </c>
      <c r="N112" s="335">
        <f t="shared" si="3"/>
        <v>0.51274790025691197</v>
      </c>
    </row>
    <row r="113" spans="1:14" x14ac:dyDescent="0.25">
      <c r="A113" s="316" t="s">
        <v>2151</v>
      </c>
      <c r="B113" s="316">
        <v>432123203</v>
      </c>
      <c r="C113" s="316" t="s">
        <v>2160</v>
      </c>
      <c r="D113" s="316" t="s">
        <v>2261</v>
      </c>
      <c r="E113" s="316">
        <v>100</v>
      </c>
      <c r="F113" s="316" t="s">
        <v>1125</v>
      </c>
      <c r="G113" s="316" t="s">
        <v>1559</v>
      </c>
      <c r="H113" s="316" t="s">
        <v>1560</v>
      </c>
      <c r="I113" s="333">
        <v>1</v>
      </c>
      <c r="J113" s="316">
        <v>55</v>
      </c>
      <c r="K113" s="334">
        <v>2.3796399999999995E-2</v>
      </c>
      <c r="L113" s="334">
        <v>1.48401E-2</v>
      </c>
      <c r="M113" s="334">
        <f t="shared" si="2"/>
        <v>8.9562999999999952E-3</v>
      </c>
      <c r="N113" s="335">
        <f t="shared" si="3"/>
        <v>0.37637205627741999</v>
      </c>
    </row>
    <row r="114" spans="1:14" x14ac:dyDescent="0.25">
      <c r="A114" s="316" t="s">
        <v>2155</v>
      </c>
      <c r="B114" s="316">
        <v>432121104</v>
      </c>
      <c r="C114" s="316" t="s">
        <v>2156</v>
      </c>
      <c r="D114" s="316" t="s">
        <v>2262</v>
      </c>
      <c r="E114" s="316">
        <v>500</v>
      </c>
      <c r="F114" s="316" t="s">
        <v>1558</v>
      </c>
      <c r="G114" s="316" t="s">
        <v>1559</v>
      </c>
      <c r="H114" s="316" t="s">
        <v>1560</v>
      </c>
      <c r="I114" s="333">
        <v>1</v>
      </c>
      <c r="J114" s="316">
        <v>350</v>
      </c>
      <c r="K114" s="334">
        <v>0.13633679999999998</v>
      </c>
      <c r="L114" s="334">
        <v>0.11445008666666667</v>
      </c>
      <c r="M114" s="334">
        <f t="shared" si="2"/>
        <v>2.1886713333333307E-2</v>
      </c>
      <c r="N114" s="335">
        <f t="shared" si="3"/>
        <v>0.1605341575666534</v>
      </c>
    </row>
    <row r="115" spans="1:14" x14ac:dyDescent="0.25">
      <c r="A115" s="316" t="s">
        <v>2151</v>
      </c>
      <c r="B115" s="316">
        <v>432123203</v>
      </c>
      <c r="C115" s="316" t="s">
        <v>2152</v>
      </c>
      <c r="D115" s="316" t="s">
        <v>2263</v>
      </c>
      <c r="E115" s="316">
        <v>100</v>
      </c>
      <c r="F115" s="316" t="s">
        <v>1125</v>
      </c>
      <c r="G115" s="316" t="s">
        <v>1559</v>
      </c>
      <c r="H115" s="316" t="s">
        <v>1560</v>
      </c>
      <c r="I115" s="333">
        <v>1</v>
      </c>
      <c r="J115" s="316">
        <v>45</v>
      </c>
      <c r="K115" s="334">
        <v>2.8694343999999997E-2</v>
      </c>
      <c r="L115" s="334">
        <v>2.0778720666666667E-2</v>
      </c>
      <c r="M115" s="334">
        <f t="shared" si="2"/>
        <v>7.9156233333333298E-3</v>
      </c>
      <c r="N115" s="335">
        <f t="shared" si="3"/>
        <v>0.27586005567276012</v>
      </c>
    </row>
    <row r="116" spans="1:14" x14ac:dyDescent="0.25">
      <c r="A116" s="316" t="s">
        <v>2188</v>
      </c>
      <c r="B116" s="316">
        <v>432122403</v>
      </c>
      <c r="C116" s="316" t="s">
        <v>2189</v>
      </c>
      <c r="D116" s="316" t="s">
        <v>2264</v>
      </c>
      <c r="E116" s="316">
        <v>250</v>
      </c>
      <c r="F116" s="316" t="s">
        <v>1558</v>
      </c>
      <c r="G116" s="316" t="s">
        <v>1559</v>
      </c>
      <c r="H116" s="316" t="s">
        <v>1560</v>
      </c>
      <c r="I116" s="333">
        <v>1</v>
      </c>
      <c r="J116" s="316">
        <v>210</v>
      </c>
      <c r="K116" s="334">
        <v>6.4899280000000004E-2</v>
      </c>
      <c r="L116" s="334">
        <v>6.1209416666666669E-2</v>
      </c>
      <c r="M116" s="334">
        <f t="shared" si="2"/>
        <v>3.6898633333333347E-3</v>
      </c>
      <c r="N116" s="335">
        <f t="shared" si="3"/>
        <v>5.6855227566982781E-2</v>
      </c>
    </row>
    <row r="117" spans="1:14" x14ac:dyDescent="0.25">
      <c r="A117" s="316" t="s">
        <v>2151</v>
      </c>
      <c r="B117" s="316">
        <v>432123204</v>
      </c>
      <c r="C117" s="316" t="s">
        <v>2265</v>
      </c>
      <c r="D117" s="316" t="s">
        <v>2266</v>
      </c>
      <c r="E117" s="316">
        <v>100</v>
      </c>
      <c r="F117" s="316" t="s">
        <v>1558</v>
      </c>
      <c r="G117" s="316" t="s">
        <v>1559</v>
      </c>
      <c r="H117" s="316" t="s">
        <v>1560</v>
      </c>
      <c r="I117" s="333">
        <v>1</v>
      </c>
      <c r="J117" s="316">
        <v>122</v>
      </c>
      <c r="K117" s="334">
        <v>4.8439199999999995E-2</v>
      </c>
      <c r="L117" s="334">
        <v>4.1860662E-2</v>
      </c>
      <c r="M117" s="334">
        <f t="shared" si="2"/>
        <v>6.5785379999999949E-3</v>
      </c>
      <c r="N117" s="335">
        <f t="shared" si="3"/>
        <v>0.1358102115641876</v>
      </c>
    </row>
    <row r="118" spans="1:14" x14ac:dyDescent="0.25">
      <c r="A118" s="316" t="s">
        <v>2151</v>
      </c>
      <c r="B118" s="316">
        <v>432123205</v>
      </c>
      <c r="C118" s="316" t="s">
        <v>491</v>
      </c>
      <c r="D118" s="316" t="s">
        <v>2267</v>
      </c>
      <c r="E118" s="316">
        <v>100</v>
      </c>
      <c r="F118" s="316" t="s">
        <v>1558</v>
      </c>
      <c r="G118" s="316" t="s">
        <v>1559</v>
      </c>
      <c r="H118" s="316" t="s">
        <v>1560</v>
      </c>
      <c r="I118" s="333">
        <v>1</v>
      </c>
      <c r="J118" s="316">
        <v>109</v>
      </c>
      <c r="K118" s="334">
        <v>3.8395835999999996E-2</v>
      </c>
      <c r="L118" s="334">
        <v>2.2691560000000003E-2</v>
      </c>
      <c r="M118" s="334">
        <f t="shared" si="2"/>
        <v>1.5704275999999993E-2</v>
      </c>
      <c r="N118" s="335">
        <f t="shared" si="3"/>
        <v>0.40900987284141943</v>
      </c>
    </row>
    <row r="119" spans="1:14" x14ac:dyDescent="0.25">
      <c r="A119" s="316" t="s">
        <v>2202</v>
      </c>
      <c r="B119" s="316">
        <v>432111504</v>
      </c>
      <c r="C119" s="316" t="s">
        <v>2268</v>
      </c>
      <c r="D119" s="316" t="s">
        <v>2269</v>
      </c>
      <c r="E119" s="316">
        <v>100</v>
      </c>
      <c r="F119" s="316" t="s">
        <v>1558</v>
      </c>
      <c r="G119" s="316" t="s">
        <v>1559</v>
      </c>
      <c r="H119" s="316" t="s">
        <v>1560</v>
      </c>
      <c r="I119" s="333">
        <v>1</v>
      </c>
      <c r="J119" s="316">
        <v>51</v>
      </c>
      <c r="K119" s="334">
        <v>2.1447160000000003E-2</v>
      </c>
      <c r="L119" s="334">
        <v>1.6954803333333334E-2</v>
      </c>
      <c r="M119" s="334">
        <f t="shared" si="2"/>
        <v>4.4923566666666692E-3</v>
      </c>
      <c r="N119" s="335">
        <f t="shared" si="3"/>
        <v>0.20946161014636289</v>
      </c>
    </row>
    <row r="120" spans="1:14" x14ac:dyDescent="0.25">
      <c r="A120" s="316" t="s">
        <v>2197</v>
      </c>
      <c r="B120" s="316">
        <v>432114403</v>
      </c>
      <c r="C120" s="316" t="s">
        <v>2270</v>
      </c>
      <c r="D120" s="316" t="s">
        <v>2271</v>
      </c>
      <c r="E120" s="316">
        <v>100</v>
      </c>
      <c r="F120" s="316" t="s">
        <v>1558</v>
      </c>
      <c r="G120" s="316" t="s">
        <v>1559</v>
      </c>
      <c r="H120" s="316" t="s">
        <v>1560</v>
      </c>
      <c r="I120" s="333">
        <v>1</v>
      </c>
      <c r="J120" s="316">
        <v>41</v>
      </c>
      <c r="K120" s="334">
        <v>1.4784800000000002E-2</v>
      </c>
      <c r="L120" s="334">
        <v>1.0541E-2</v>
      </c>
      <c r="M120" s="334">
        <f t="shared" si="2"/>
        <v>4.2438000000000024E-3</v>
      </c>
      <c r="N120" s="335">
        <f t="shared" si="3"/>
        <v>0.28703803906715014</v>
      </c>
    </row>
    <row r="121" spans="1:14" x14ac:dyDescent="0.25">
      <c r="A121" s="316" t="s">
        <v>2202</v>
      </c>
      <c r="B121" s="316">
        <v>432111504</v>
      </c>
      <c r="C121" s="316" t="s">
        <v>2272</v>
      </c>
      <c r="D121" s="316" t="s">
        <v>2273</v>
      </c>
      <c r="E121" s="316">
        <v>500</v>
      </c>
      <c r="F121" s="316" t="s">
        <v>1558</v>
      </c>
      <c r="G121" s="316" t="s">
        <v>1559</v>
      </c>
      <c r="H121" s="316" t="s">
        <v>1560</v>
      </c>
      <c r="I121" s="333">
        <v>1</v>
      </c>
      <c r="J121" s="316">
        <v>145</v>
      </c>
      <c r="K121" s="334">
        <v>0.11706144</v>
      </c>
      <c r="L121" s="334">
        <v>4.7123666666666661E-2</v>
      </c>
      <c r="M121" s="334">
        <f t="shared" si="2"/>
        <v>6.9937773333333342E-2</v>
      </c>
      <c r="N121" s="335">
        <f t="shared" si="3"/>
        <v>0.59744501121234572</v>
      </c>
    </row>
    <row r="122" spans="1:14" x14ac:dyDescent="0.25">
      <c r="A122" s="316" t="s">
        <v>2202</v>
      </c>
      <c r="B122" s="316">
        <v>432111504</v>
      </c>
      <c r="C122" s="316" t="s">
        <v>2272</v>
      </c>
      <c r="D122" s="316" t="s">
        <v>2274</v>
      </c>
      <c r="E122" s="316">
        <v>250</v>
      </c>
      <c r="F122" s="316" t="s">
        <v>1558</v>
      </c>
      <c r="G122" s="316" t="s">
        <v>1559</v>
      </c>
      <c r="H122" s="316" t="s">
        <v>1560</v>
      </c>
      <c r="I122" s="333">
        <v>1</v>
      </c>
      <c r="J122" s="316">
        <v>137</v>
      </c>
      <c r="K122" s="334">
        <v>9.458063999999998E-2</v>
      </c>
      <c r="L122" s="334">
        <v>3.9822747666666665E-2</v>
      </c>
      <c r="M122" s="334">
        <f t="shared" si="2"/>
        <v>5.4757892333333315E-2</v>
      </c>
      <c r="N122" s="335">
        <f t="shared" si="3"/>
        <v>0.57895455489974823</v>
      </c>
    </row>
    <row r="123" spans="1:14" x14ac:dyDescent="0.25">
      <c r="A123" s="316" t="s">
        <v>2202</v>
      </c>
      <c r="B123" s="316">
        <v>432111504</v>
      </c>
      <c r="C123" s="316" t="s">
        <v>2272</v>
      </c>
      <c r="D123" s="316" t="s">
        <v>2275</v>
      </c>
      <c r="E123" s="316">
        <v>100</v>
      </c>
      <c r="F123" s="316" t="s">
        <v>1558</v>
      </c>
      <c r="G123" s="316" t="s">
        <v>1559</v>
      </c>
      <c r="H123" s="316" t="s">
        <v>1560</v>
      </c>
      <c r="I123" s="333">
        <v>1</v>
      </c>
      <c r="J123" s="316">
        <v>76</v>
      </c>
      <c r="K123" s="334">
        <v>3.4503199999999998E-2</v>
      </c>
      <c r="L123" s="334">
        <v>2.1535410000000001E-2</v>
      </c>
      <c r="M123" s="334">
        <f t="shared" si="2"/>
        <v>1.2967789999999996E-2</v>
      </c>
      <c r="N123" s="335">
        <f t="shared" si="3"/>
        <v>0.3758431102042708</v>
      </c>
    </row>
    <row r="124" spans="1:14" x14ac:dyDescent="0.25">
      <c r="A124" s="316" t="s">
        <v>2155</v>
      </c>
      <c r="B124" s="316">
        <v>432121102</v>
      </c>
      <c r="C124" s="316" t="s">
        <v>2276</v>
      </c>
      <c r="D124" s="316" t="s">
        <v>2277</v>
      </c>
      <c r="E124" s="316">
        <v>500</v>
      </c>
      <c r="F124" s="316" t="s">
        <v>1558</v>
      </c>
      <c r="G124" s="316" t="s">
        <v>1559</v>
      </c>
      <c r="H124" s="316" t="s">
        <v>1560</v>
      </c>
      <c r="I124" s="333">
        <v>1</v>
      </c>
      <c r="J124" s="316">
        <v>323</v>
      </c>
      <c r="K124" s="334">
        <v>0.17424384000000004</v>
      </c>
      <c r="L124" s="334">
        <v>0.12235257666666666</v>
      </c>
      <c r="M124" s="334">
        <f t="shared" si="2"/>
        <v>5.1891263333333382E-2</v>
      </c>
      <c r="N124" s="335">
        <f t="shared" si="3"/>
        <v>0.29780830893840132</v>
      </c>
    </row>
    <row r="125" spans="1:14" x14ac:dyDescent="0.25">
      <c r="A125" s="316" t="s">
        <v>2278</v>
      </c>
      <c r="B125" s="316">
        <v>432321506</v>
      </c>
      <c r="C125" s="316" t="s">
        <v>1069</v>
      </c>
      <c r="D125" s="316" t="s">
        <v>2279</v>
      </c>
      <c r="E125" s="316">
        <v>100</v>
      </c>
      <c r="F125" s="316" t="s">
        <v>1558</v>
      </c>
      <c r="G125" s="316" t="s">
        <v>1559</v>
      </c>
      <c r="H125" s="316" t="s">
        <v>1560</v>
      </c>
      <c r="I125" s="333">
        <v>1</v>
      </c>
      <c r="J125" s="316">
        <v>38</v>
      </c>
      <c r="K125" s="334">
        <v>3.2251199999999993E-3</v>
      </c>
      <c r="L125" s="334">
        <v>2.078E-3</v>
      </c>
      <c r="M125" s="334">
        <f t="shared" ref="M125:M185" si="4">K125-L125</f>
        <v>1.1471199999999993E-3</v>
      </c>
      <c r="N125" s="335">
        <f t="shared" ref="N125:N185" si="5">M125/K125</f>
        <v>0.3556828893188469</v>
      </c>
    </row>
    <row r="126" spans="1:14" x14ac:dyDescent="0.25">
      <c r="A126" s="316" t="s">
        <v>2280</v>
      </c>
      <c r="B126" s="316">
        <v>432322201</v>
      </c>
      <c r="C126" s="316" t="s">
        <v>1629</v>
      </c>
      <c r="D126" s="316" t="s">
        <v>1630</v>
      </c>
      <c r="E126" s="316">
        <v>100</v>
      </c>
      <c r="F126" s="316" t="s">
        <v>1558</v>
      </c>
      <c r="G126" s="316" t="s">
        <v>1559</v>
      </c>
      <c r="H126" s="316" t="s">
        <v>1560</v>
      </c>
      <c r="I126" s="333">
        <v>1</v>
      </c>
      <c r="J126" s="316">
        <v>53</v>
      </c>
      <c r="K126" s="334">
        <v>4.7834799999999997E-3</v>
      </c>
      <c r="L126" s="334">
        <v>2.9889999999999999E-3</v>
      </c>
      <c r="M126" s="334">
        <f t="shared" si="4"/>
        <v>1.7944799999999998E-3</v>
      </c>
      <c r="N126" s="335">
        <f t="shared" si="5"/>
        <v>0.37514111065584049</v>
      </c>
    </row>
    <row r="127" spans="1:14" x14ac:dyDescent="0.25">
      <c r="A127" s="316" t="s">
        <v>2280</v>
      </c>
      <c r="B127" s="316">
        <v>432322201</v>
      </c>
      <c r="C127" s="316" t="s">
        <v>1629</v>
      </c>
      <c r="D127" s="316" t="s">
        <v>2281</v>
      </c>
      <c r="E127" s="316">
        <v>100</v>
      </c>
      <c r="F127" s="316" t="s">
        <v>1558</v>
      </c>
      <c r="G127" s="316" t="s">
        <v>1559</v>
      </c>
      <c r="H127" s="316" t="s">
        <v>1560</v>
      </c>
      <c r="I127" s="333">
        <v>1</v>
      </c>
      <c r="J127" s="316">
        <v>60</v>
      </c>
      <c r="K127" s="334">
        <v>6.7125600000000028E-3</v>
      </c>
      <c r="L127" s="334">
        <v>4.6309999999999997E-3</v>
      </c>
      <c r="M127" s="334">
        <f t="shared" si="4"/>
        <v>2.0815600000000031E-3</v>
      </c>
      <c r="N127" s="335">
        <f t="shared" si="5"/>
        <v>0.31009927658002345</v>
      </c>
    </row>
    <row r="128" spans="1:14" x14ac:dyDescent="0.25">
      <c r="A128" s="316" t="s">
        <v>2282</v>
      </c>
      <c r="B128" s="316">
        <v>432314201</v>
      </c>
      <c r="C128" s="316" t="s">
        <v>1648</v>
      </c>
      <c r="D128" s="316" t="s">
        <v>2283</v>
      </c>
      <c r="E128" s="316">
        <v>100</v>
      </c>
      <c r="F128" s="316" t="s">
        <v>1558</v>
      </c>
      <c r="G128" s="316" t="s">
        <v>1559</v>
      </c>
      <c r="H128" s="316" t="s">
        <v>1560</v>
      </c>
      <c r="I128" s="333">
        <v>1</v>
      </c>
      <c r="J128" s="316">
        <v>91</v>
      </c>
      <c r="K128" s="334">
        <v>1.6634719999999999E-2</v>
      </c>
      <c r="L128" s="334">
        <v>8.9529999999999992E-3</v>
      </c>
      <c r="M128" s="334">
        <f t="shared" si="4"/>
        <v>7.6817199999999995E-3</v>
      </c>
      <c r="N128" s="335">
        <f t="shared" si="5"/>
        <v>0.46178835592062867</v>
      </c>
    </row>
    <row r="129" spans="1:14" x14ac:dyDescent="0.25">
      <c r="A129" s="316" t="s">
        <v>2282</v>
      </c>
      <c r="B129" s="316">
        <v>432314201</v>
      </c>
      <c r="C129" s="316" t="s">
        <v>1648</v>
      </c>
      <c r="D129" s="316" t="s">
        <v>2284</v>
      </c>
      <c r="E129" s="316">
        <v>100</v>
      </c>
      <c r="F129" s="316" t="s">
        <v>1558</v>
      </c>
      <c r="G129" s="316" t="s">
        <v>1559</v>
      </c>
      <c r="H129" s="316" t="s">
        <v>1560</v>
      </c>
      <c r="I129" s="333">
        <v>1</v>
      </c>
      <c r="J129" s="316">
        <v>96</v>
      </c>
      <c r="K129" s="334">
        <v>1.5238719999999999E-2</v>
      </c>
      <c r="L129" s="334">
        <v>1.1821999999999999E-2</v>
      </c>
      <c r="M129" s="334">
        <f t="shared" si="4"/>
        <v>3.4167199999999998E-3</v>
      </c>
      <c r="N129" s="335">
        <f t="shared" si="5"/>
        <v>0.22421305726465215</v>
      </c>
    </row>
    <row r="130" spans="1:14" x14ac:dyDescent="0.25">
      <c r="A130" s="316" t="s">
        <v>2282</v>
      </c>
      <c r="B130" s="316">
        <v>432314201</v>
      </c>
      <c r="C130" s="316" t="s">
        <v>1648</v>
      </c>
      <c r="D130" s="316" t="s">
        <v>2285</v>
      </c>
      <c r="E130" s="316">
        <v>100</v>
      </c>
      <c r="F130" s="316" t="s">
        <v>1558</v>
      </c>
      <c r="G130" s="316" t="s">
        <v>1559</v>
      </c>
      <c r="H130" s="316" t="s">
        <v>1560</v>
      </c>
      <c r="I130" s="333">
        <v>1</v>
      </c>
      <c r="J130" s="316">
        <v>83</v>
      </c>
      <c r="K130" s="334">
        <v>2.3543800000000004E-2</v>
      </c>
      <c r="L130" s="334">
        <v>1.5877000000000002E-2</v>
      </c>
      <c r="M130" s="334">
        <f t="shared" si="4"/>
        <v>7.6668000000000014E-3</v>
      </c>
      <c r="N130" s="335">
        <f t="shared" si="5"/>
        <v>0.32563987121874977</v>
      </c>
    </row>
    <row r="131" spans="1:14" x14ac:dyDescent="0.25">
      <c r="A131" s="316" t="s">
        <v>2286</v>
      </c>
      <c r="B131" s="316">
        <v>432314701</v>
      </c>
      <c r="C131" s="316" t="s">
        <v>1653</v>
      </c>
      <c r="D131" s="316" t="s">
        <v>2287</v>
      </c>
      <c r="E131" s="316">
        <v>100</v>
      </c>
      <c r="F131" s="316" t="s">
        <v>1558</v>
      </c>
      <c r="G131" s="316" t="s">
        <v>1559</v>
      </c>
      <c r="H131" s="316" t="s">
        <v>1560</v>
      </c>
      <c r="I131" s="333">
        <v>1</v>
      </c>
      <c r="J131" s="316">
        <v>67</v>
      </c>
      <c r="K131" s="334">
        <v>4.6086320000000007E-2</v>
      </c>
      <c r="L131" s="334">
        <v>2.2180999999999999E-2</v>
      </c>
      <c r="M131" s="334">
        <f t="shared" si="4"/>
        <v>2.3905320000000008E-2</v>
      </c>
      <c r="N131" s="335">
        <f t="shared" si="5"/>
        <v>0.5187075036583525</v>
      </c>
    </row>
    <row r="132" spans="1:14" x14ac:dyDescent="0.25">
      <c r="A132" s="316" t="s">
        <v>2288</v>
      </c>
      <c r="B132" s="316">
        <v>432325602</v>
      </c>
      <c r="C132" s="316" t="s">
        <v>1646</v>
      </c>
      <c r="D132" s="316" t="s">
        <v>2289</v>
      </c>
      <c r="E132" s="316">
        <v>100</v>
      </c>
      <c r="F132" s="316" t="s">
        <v>1558</v>
      </c>
      <c r="G132" s="316" t="s">
        <v>1559</v>
      </c>
      <c r="H132" s="316" t="s">
        <v>1560</v>
      </c>
      <c r="I132" s="333">
        <v>1</v>
      </c>
      <c r="J132" s="316">
        <v>108</v>
      </c>
      <c r="K132" s="334">
        <v>9.742240000000001E-3</v>
      </c>
      <c r="L132" s="334">
        <v>7.9140000000000026E-3</v>
      </c>
      <c r="M132" s="334">
        <f t="shared" si="4"/>
        <v>1.8282399999999983E-3</v>
      </c>
      <c r="N132" s="335">
        <f t="shared" si="5"/>
        <v>0.18766115390300364</v>
      </c>
    </row>
    <row r="133" spans="1:14" x14ac:dyDescent="0.25">
      <c r="A133" s="316" t="s">
        <v>2286</v>
      </c>
      <c r="B133" s="316">
        <v>432314701</v>
      </c>
      <c r="C133" s="316" t="s">
        <v>1653</v>
      </c>
      <c r="D133" s="316" t="s">
        <v>2290</v>
      </c>
      <c r="E133" s="316">
        <v>100</v>
      </c>
      <c r="F133" s="316" t="s">
        <v>1558</v>
      </c>
      <c r="G133" s="316" t="s">
        <v>1559</v>
      </c>
      <c r="H133" s="316" t="s">
        <v>1560</v>
      </c>
      <c r="I133" s="333">
        <v>1</v>
      </c>
      <c r="J133" s="316">
        <v>123</v>
      </c>
      <c r="K133" s="334">
        <v>2.2648479999999999E-2</v>
      </c>
      <c r="L133" s="334">
        <v>1.9918999999999999E-2</v>
      </c>
      <c r="M133" s="334">
        <f t="shared" si="4"/>
        <v>2.7294799999999994E-3</v>
      </c>
      <c r="N133" s="335">
        <f t="shared" si="5"/>
        <v>0.12051493080330333</v>
      </c>
    </row>
    <row r="134" spans="1:14" x14ac:dyDescent="0.25">
      <c r="A134" s="316" t="s">
        <v>2291</v>
      </c>
      <c r="B134" s="316">
        <v>432314302</v>
      </c>
      <c r="C134" s="316" t="s">
        <v>1651</v>
      </c>
      <c r="D134" s="316" t="s">
        <v>2292</v>
      </c>
      <c r="E134" s="316">
        <v>100</v>
      </c>
      <c r="F134" s="316" t="s">
        <v>1558</v>
      </c>
      <c r="G134" s="316" t="s">
        <v>1559</v>
      </c>
      <c r="H134" s="316" t="s">
        <v>1560</v>
      </c>
      <c r="I134" s="333">
        <v>1</v>
      </c>
      <c r="J134" s="316">
        <v>102</v>
      </c>
      <c r="K134" s="334">
        <v>2.6597680000000005E-2</v>
      </c>
      <c r="L134" s="334">
        <v>1.5913E-2</v>
      </c>
      <c r="M134" s="334">
        <f t="shared" si="4"/>
        <v>1.0684680000000005E-2</v>
      </c>
      <c r="N134" s="335">
        <f t="shared" si="5"/>
        <v>0.40171473602208929</v>
      </c>
    </row>
    <row r="135" spans="1:14" x14ac:dyDescent="0.25">
      <c r="A135" s="316" t="s">
        <v>2291</v>
      </c>
      <c r="B135" s="316">
        <v>432314305</v>
      </c>
      <c r="C135" s="316" t="s">
        <v>1652</v>
      </c>
      <c r="D135" s="316" t="s">
        <v>2293</v>
      </c>
      <c r="E135" s="316">
        <v>100</v>
      </c>
      <c r="F135" s="316" t="s">
        <v>1558</v>
      </c>
      <c r="G135" s="316" t="s">
        <v>1559</v>
      </c>
      <c r="H135" s="316" t="s">
        <v>1560</v>
      </c>
      <c r="I135" s="333">
        <v>1</v>
      </c>
      <c r="J135" s="316">
        <v>103</v>
      </c>
      <c r="K135" s="334">
        <v>1.1863399999999998E-2</v>
      </c>
      <c r="L135" s="334">
        <v>8.9820000000000004E-3</v>
      </c>
      <c r="M135" s="334">
        <f t="shared" si="4"/>
        <v>2.8813999999999975E-3</v>
      </c>
      <c r="N135" s="335">
        <f t="shared" si="5"/>
        <v>0.24288146737023097</v>
      </c>
    </row>
    <row r="136" spans="1:14" x14ac:dyDescent="0.25">
      <c r="A136" s="316" t="s">
        <v>2294</v>
      </c>
      <c r="B136" s="316">
        <v>432312403</v>
      </c>
      <c r="C136" s="316" t="s">
        <v>1075</v>
      </c>
      <c r="D136" s="316" t="s">
        <v>2295</v>
      </c>
      <c r="E136" s="316">
        <v>100</v>
      </c>
      <c r="F136" s="316" t="s">
        <v>1558</v>
      </c>
      <c r="G136" s="316" t="s">
        <v>1559</v>
      </c>
      <c r="H136" s="316" t="s">
        <v>1560</v>
      </c>
      <c r="I136" s="333">
        <v>1</v>
      </c>
      <c r="J136" s="316">
        <v>53</v>
      </c>
      <c r="K136" s="334">
        <v>1.5942760000000004E-2</v>
      </c>
      <c r="L136" s="334">
        <v>9.7630000000000008E-3</v>
      </c>
      <c r="M136" s="334">
        <f t="shared" si="4"/>
        <v>6.1797600000000029E-3</v>
      </c>
      <c r="N136" s="335">
        <f t="shared" si="5"/>
        <v>0.38762171669146378</v>
      </c>
    </row>
    <row r="137" spans="1:14" x14ac:dyDescent="0.25">
      <c r="A137" s="316" t="s">
        <v>2294</v>
      </c>
      <c r="B137" s="316">
        <v>432312403</v>
      </c>
      <c r="C137" s="316" t="s">
        <v>1075</v>
      </c>
      <c r="D137" s="316" t="s">
        <v>2296</v>
      </c>
      <c r="E137" s="316">
        <v>100</v>
      </c>
      <c r="F137" s="316" t="s">
        <v>1558</v>
      </c>
      <c r="G137" s="316" t="s">
        <v>1559</v>
      </c>
      <c r="H137" s="316" t="s">
        <v>1560</v>
      </c>
      <c r="I137" s="333">
        <v>1</v>
      </c>
      <c r="J137" s="316">
        <v>78</v>
      </c>
      <c r="K137" s="334">
        <v>1.4391680000000006E-2</v>
      </c>
      <c r="L137" s="334">
        <v>6.3140000000000002E-3</v>
      </c>
      <c r="M137" s="334">
        <f t="shared" si="4"/>
        <v>8.0776800000000055E-3</v>
      </c>
      <c r="N137" s="335">
        <f t="shared" si="5"/>
        <v>0.56127429181304767</v>
      </c>
    </row>
    <row r="138" spans="1:14" x14ac:dyDescent="0.25">
      <c r="A138" s="316" t="s">
        <v>2294</v>
      </c>
      <c r="B138" s="316">
        <v>432312403</v>
      </c>
      <c r="C138" s="316" t="s">
        <v>1075</v>
      </c>
      <c r="D138" s="316" t="s">
        <v>2297</v>
      </c>
      <c r="E138" s="316">
        <v>100</v>
      </c>
      <c r="F138" s="316" t="s">
        <v>1558</v>
      </c>
      <c r="G138" s="316" t="s">
        <v>1559</v>
      </c>
      <c r="H138" s="316" t="s">
        <v>1560</v>
      </c>
      <c r="I138" s="333">
        <v>1</v>
      </c>
      <c r="J138" s="316">
        <v>149</v>
      </c>
      <c r="K138" s="334">
        <v>4.0206600000000016E-2</v>
      </c>
      <c r="L138" s="334">
        <v>2.0794E-2</v>
      </c>
      <c r="M138" s="334">
        <f t="shared" si="4"/>
        <v>1.9412600000000016E-2</v>
      </c>
      <c r="N138" s="335">
        <f t="shared" si="5"/>
        <v>0.48282122835554381</v>
      </c>
    </row>
    <row r="139" spans="1:14" x14ac:dyDescent="0.25">
      <c r="A139" s="316" t="s">
        <v>2294</v>
      </c>
      <c r="B139" s="316">
        <v>432312403</v>
      </c>
      <c r="C139" s="316" t="s">
        <v>1075</v>
      </c>
      <c r="D139" s="316" t="s">
        <v>2298</v>
      </c>
      <c r="E139" s="316">
        <v>100</v>
      </c>
      <c r="F139" s="316" t="s">
        <v>1558</v>
      </c>
      <c r="G139" s="316" t="s">
        <v>1559</v>
      </c>
      <c r="H139" s="316" t="s">
        <v>1560</v>
      </c>
      <c r="I139" s="333">
        <v>1</v>
      </c>
      <c r="J139" s="316">
        <v>147</v>
      </c>
      <c r="K139" s="334">
        <v>5.1555959999999991E-2</v>
      </c>
      <c r="L139" s="334">
        <v>2.3698E-2</v>
      </c>
      <c r="M139" s="334">
        <f t="shared" si="4"/>
        <v>2.7857959999999991E-2</v>
      </c>
      <c r="N139" s="335">
        <f t="shared" si="5"/>
        <v>0.54034412316248204</v>
      </c>
    </row>
    <row r="140" spans="1:14" x14ac:dyDescent="0.25">
      <c r="A140" s="316" t="s">
        <v>2294</v>
      </c>
      <c r="B140" s="316">
        <v>432312401</v>
      </c>
      <c r="C140" s="316" t="s">
        <v>1076</v>
      </c>
      <c r="D140" s="316" t="s">
        <v>2299</v>
      </c>
      <c r="E140" s="316">
        <v>100</v>
      </c>
      <c r="F140" s="316" t="s">
        <v>1558</v>
      </c>
      <c r="G140" s="316" t="s">
        <v>1559</v>
      </c>
      <c r="H140" s="316" t="s">
        <v>1560</v>
      </c>
      <c r="I140" s="333">
        <v>1</v>
      </c>
      <c r="J140" s="316">
        <v>105</v>
      </c>
      <c r="K140" s="334">
        <v>3.8957560000000009E-2</v>
      </c>
      <c r="L140" s="334">
        <v>2.8910999999999996E-2</v>
      </c>
      <c r="M140" s="334">
        <f t="shared" si="4"/>
        <v>1.0046560000000013E-2</v>
      </c>
      <c r="N140" s="335">
        <f t="shared" si="5"/>
        <v>0.25788473405418644</v>
      </c>
    </row>
    <row r="141" spans="1:14" x14ac:dyDescent="0.25">
      <c r="A141" s="316" t="s">
        <v>2280</v>
      </c>
      <c r="B141" s="316">
        <v>432322201</v>
      </c>
      <c r="C141" s="316" t="s">
        <v>1629</v>
      </c>
      <c r="D141" s="316" t="s">
        <v>2300</v>
      </c>
      <c r="E141" s="316">
        <v>100</v>
      </c>
      <c r="F141" s="316" t="s">
        <v>1558</v>
      </c>
      <c r="G141" s="316" t="s">
        <v>1559</v>
      </c>
      <c r="H141" s="316" t="s">
        <v>1560</v>
      </c>
      <c r="I141" s="333">
        <v>1</v>
      </c>
      <c r="J141" s="316">
        <v>153</v>
      </c>
      <c r="K141" s="334">
        <v>2.0209880000000003E-2</v>
      </c>
      <c r="L141" s="334">
        <v>9.4179999999999993E-3</v>
      </c>
      <c r="M141" s="334">
        <f t="shared" si="4"/>
        <v>1.0791880000000004E-2</v>
      </c>
      <c r="N141" s="335">
        <f t="shared" si="5"/>
        <v>0.53399030573165218</v>
      </c>
    </row>
    <row r="142" spans="1:14" x14ac:dyDescent="0.25">
      <c r="A142" s="316" t="s">
        <v>2294</v>
      </c>
      <c r="B142" s="316">
        <v>432312401</v>
      </c>
      <c r="C142" s="316" t="s">
        <v>1076</v>
      </c>
      <c r="D142" s="316" t="s">
        <v>2301</v>
      </c>
      <c r="E142" s="316">
        <v>100</v>
      </c>
      <c r="F142" s="316" t="s">
        <v>1558</v>
      </c>
      <c r="G142" s="316" t="s">
        <v>1559</v>
      </c>
      <c r="H142" s="316" t="s">
        <v>1560</v>
      </c>
      <c r="I142" s="333">
        <v>1</v>
      </c>
      <c r="J142" s="316">
        <v>80</v>
      </c>
      <c r="K142" s="334">
        <v>4.4264960000000006E-2</v>
      </c>
      <c r="L142" s="334">
        <v>2.6483E-2</v>
      </c>
      <c r="M142" s="334">
        <f t="shared" si="4"/>
        <v>1.7781960000000006E-2</v>
      </c>
      <c r="N142" s="335">
        <f t="shared" si="5"/>
        <v>0.40171639147533406</v>
      </c>
    </row>
    <row r="143" spans="1:14" x14ac:dyDescent="0.25">
      <c r="A143" s="316" t="s">
        <v>2291</v>
      </c>
      <c r="B143" s="316">
        <v>432314301</v>
      </c>
      <c r="C143" s="316" t="s">
        <v>1649</v>
      </c>
      <c r="D143" s="316" t="s">
        <v>2302</v>
      </c>
      <c r="E143" s="316">
        <v>100</v>
      </c>
      <c r="F143" s="316" t="s">
        <v>1558</v>
      </c>
      <c r="G143" s="316" t="s">
        <v>1559</v>
      </c>
      <c r="H143" s="316" t="s">
        <v>1560</v>
      </c>
      <c r="I143" s="333">
        <v>1</v>
      </c>
      <c r="J143" s="316">
        <v>119</v>
      </c>
      <c r="K143" s="334">
        <v>3.8006799999999986E-2</v>
      </c>
      <c r="L143" s="334">
        <v>1.6788000000000001E-2</v>
      </c>
      <c r="M143" s="334">
        <f t="shared" si="4"/>
        <v>2.1218799999999986E-2</v>
      </c>
      <c r="N143" s="335">
        <f t="shared" si="5"/>
        <v>0.55828956923497886</v>
      </c>
    </row>
    <row r="144" spans="1:14" x14ac:dyDescent="0.25">
      <c r="A144" s="316" t="s">
        <v>2291</v>
      </c>
      <c r="B144" s="316">
        <v>432314301</v>
      </c>
      <c r="C144" s="316" t="s">
        <v>1649</v>
      </c>
      <c r="D144" s="316" t="s">
        <v>2303</v>
      </c>
      <c r="E144" s="316">
        <v>100</v>
      </c>
      <c r="F144" s="316" t="s">
        <v>1558</v>
      </c>
      <c r="G144" s="316" t="s">
        <v>1559</v>
      </c>
      <c r="H144" s="316" t="s">
        <v>1560</v>
      </c>
      <c r="I144" s="333">
        <v>1</v>
      </c>
      <c r="J144" s="316">
        <v>215</v>
      </c>
      <c r="K144" s="334">
        <v>3.4005919999999981E-2</v>
      </c>
      <c r="L144" s="334">
        <v>2.7375E-2</v>
      </c>
      <c r="M144" s="334">
        <f t="shared" si="4"/>
        <v>6.6309199999999811E-3</v>
      </c>
      <c r="N144" s="335">
        <f t="shared" si="5"/>
        <v>0.19499310708253106</v>
      </c>
    </row>
    <row r="145" spans="1:14" x14ac:dyDescent="0.25">
      <c r="A145" s="316" t="s">
        <v>2294</v>
      </c>
      <c r="B145" s="316">
        <v>432312405</v>
      </c>
      <c r="C145" s="316" t="s">
        <v>2044</v>
      </c>
      <c r="D145" s="316" t="s">
        <v>2304</v>
      </c>
      <c r="E145" s="316">
        <v>100</v>
      </c>
      <c r="F145" s="316" t="s">
        <v>1558</v>
      </c>
      <c r="G145" s="316" t="s">
        <v>1559</v>
      </c>
      <c r="H145" s="316" t="s">
        <v>1560</v>
      </c>
      <c r="I145" s="333">
        <v>1</v>
      </c>
      <c r="J145" s="316">
        <v>49</v>
      </c>
      <c r="K145" s="334">
        <v>1.1669799999999999E-2</v>
      </c>
      <c r="L145" s="334">
        <v>5.9129999999999999E-3</v>
      </c>
      <c r="M145" s="334">
        <f t="shared" si="4"/>
        <v>5.7567999999999994E-3</v>
      </c>
      <c r="N145" s="335">
        <f t="shared" si="5"/>
        <v>0.49330751169685855</v>
      </c>
    </row>
    <row r="146" spans="1:14" x14ac:dyDescent="0.25">
      <c r="A146" s="316" t="s">
        <v>2294</v>
      </c>
      <c r="B146" s="316">
        <v>432312401</v>
      </c>
      <c r="C146" s="316" t="s">
        <v>1076</v>
      </c>
      <c r="D146" s="316" t="s">
        <v>2305</v>
      </c>
      <c r="E146" s="316">
        <v>100</v>
      </c>
      <c r="F146" s="316" t="s">
        <v>1558</v>
      </c>
      <c r="G146" s="316" t="s">
        <v>1559</v>
      </c>
      <c r="H146" s="316" t="s">
        <v>1560</v>
      </c>
      <c r="I146" s="333">
        <v>1</v>
      </c>
      <c r="J146" s="316">
        <v>62</v>
      </c>
      <c r="K146" s="334">
        <v>2.3176760000000001E-2</v>
      </c>
      <c r="L146" s="334">
        <v>1.6591999999999999E-2</v>
      </c>
      <c r="M146" s="334">
        <f t="shared" si="4"/>
        <v>6.584760000000002E-3</v>
      </c>
      <c r="N146" s="335">
        <f t="shared" si="5"/>
        <v>0.28411046237696735</v>
      </c>
    </row>
    <row r="147" spans="1:14" x14ac:dyDescent="0.25">
      <c r="A147" s="316" t="s">
        <v>2294</v>
      </c>
      <c r="B147" s="316">
        <v>432312401</v>
      </c>
      <c r="C147" s="316" t="s">
        <v>1076</v>
      </c>
      <c r="D147" s="316" t="s">
        <v>2306</v>
      </c>
      <c r="E147" s="316">
        <v>100</v>
      </c>
      <c r="F147" s="316" t="s">
        <v>1558</v>
      </c>
      <c r="G147" s="316" t="s">
        <v>1559</v>
      </c>
      <c r="H147" s="316" t="s">
        <v>1560</v>
      </c>
      <c r="I147" s="333">
        <v>1</v>
      </c>
      <c r="J147" s="316">
        <v>37</v>
      </c>
      <c r="K147" s="334">
        <v>2.7116840000000003E-2</v>
      </c>
      <c r="L147" s="334">
        <v>1.4253999999999999E-2</v>
      </c>
      <c r="M147" s="334">
        <f t="shared" si="4"/>
        <v>1.2862840000000004E-2</v>
      </c>
      <c r="N147" s="335">
        <f t="shared" si="5"/>
        <v>0.4743487810526596</v>
      </c>
    </row>
    <row r="148" spans="1:14" x14ac:dyDescent="0.25">
      <c r="A148" s="316" t="s">
        <v>2280</v>
      </c>
      <c r="B148" s="316">
        <v>432322203</v>
      </c>
      <c r="C148" s="316" t="s">
        <v>1632</v>
      </c>
      <c r="D148" s="316" t="s">
        <v>2307</v>
      </c>
      <c r="E148" s="316">
        <v>100</v>
      </c>
      <c r="F148" s="316" t="s">
        <v>1558</v>
      </c>
      <c r="G148" s="316" t="s">
        <v>1559</v>
      </c>
      <c r="H148" s="316" t="s">
        <v>1560</v>
      </c>
      <c r="I148" s="333">
        <v>1</v>
      </c>
      <c r="J148" s="316">
        <v>244</v>
      </c>
      <c r="K148" s="334">
        <v>5.2442760000000019E-2</v>
      </c>
      <c r="L148" s="334">
        <v>3.0359000000000008E-2</v>
      </c>
      <c r="M148" s="334">
        <f t="shared" si="4"/>
        <v>2.2083760000000011E-2</v>
      </c>
      <c r="N148" s="335">
        <f t="shared" si="5"/>
        <v>0.42110216929848854</v>
      </c>
    </row>
    <row r="149" spans="1:14" x14ac:dyDescent="0.25">
      <c r="A149" s="316" t="s">
        <v>2294</v>
      </c>
      <c r="B149" s="316">
        <v>432312401</v>
      </c>
      <c r="C149" s="316" t="s">
        <v>1076</v>
      </c>
      <c r="D149" s="316" t="s">
        <v>2308</v>
      </c>
      <c r="E149" s="316">
        <v>100</v>
      </c>
      <c r="F149" s="316" t="s">
        <v>1558</v>
      </c>
      <c r="G149" s="316" t="s">
        <v>1559</v>
      </c>
      <c r="H149" s="316" t="s">
        <v>1560</v>
      </c>
      <c r="I149" s="333">
        <v>1</v>
      </c>
      <c r="J149" s="316">
        <v>114</v>
      </c>
      <c r="K149" s="334">
        <v>4.5650400000000008E-2</v>
      </c>
      <c r="L149" s="334">
        <v>3.4174999999999997E-2</v>
      </c>
      <c r="M149" s="334">
        <f t="shared" si="4"/>
        <v>1.1475400000000011E-2</v>
      </c>
      <c r="N149" s="335">
        <f t="shared" si="5"/>
        <v>0.25137567250232218</v>
      </c>
    </row>
    <row r="150" spans="1:14" x14ac:dyDescent="0.25">
      <c r="A150" s="316" t="s">
        <v>2294</v>
      </c>
      <c r="B150" s="316">
        <v>432312401</v>
      </c>
      <c r="C150" s="316" t="s">
        <v>1076</v>
      </c>
      <c r="D150" s="316" t="s">
        <v>2309</v>
      </c>
      <c r="E150" s="316">
        <v>100</v>
      </c>
      <c r="F150" s="316" t="s">
        <v>1558</v>
      </c>
      <c r="G150" s="316" t="s">
        <v>1559</v>
      </c>
      <c r="H150" s="316" t="s">
        <v>1560</v>
      </c>
      <c r="I150" s="333">
        <v>1</v>
      </c>
      <c r="J150" s="316">
        <v>161</v>
      </c>
      <c r="K150" s="334">
        <v>6.0845840000000005E-2</v>
      </c>
      <c r="L150" s="334">
        <v>3.1271E-2</v>
      </c>
      <c r="M150" s="334">
        <f t="shared" si="4"/>
        <v>2.9574840000000005E-2</v>
      </c>
      <c r="N150" s="335">
        <f t="shared" si="5"/>
        <v>0.48606182444025758</v>
      </c>
    </row>
    <row r="151" spans="1:14" x14ac:dyDescent="0.25">
      <c r="A151" s="316" t="s">
        <v>2282</v>
      </c>
      <c r="B151" s="316">
        <v>432314201</v>
      </c>
      <c r="C151" s="316" t="s">
        <v>1648</v>
      </c>
      <c r="D151" s="316" t="s">
        <v>2310</v>
      </c>
      <c r="E151" s="316">
        <v>100</v>
      </c>
      <c r="F151" s="316" t="s">
        <v>1558</v>
      </c>
      <c r="G151" s="316" t="s">
        <v>1559</v>
      </c>
      <c r="H151" s="316" t="s">
        <v>1560</v>
      </c>
      <c r="I151" s="333">
        <v>1</v>
      </c>
      <c r="J151" s="316">
        <v>69</v>
      </c>
      <c r="K151" s="334">
        <v>1.3340880000000003E-2</v>
      </c>
      <c r="L151" s="334">
        <v>8.7580000000000002E-3</v>
      </c>
      <c r="M151" s="334">
        <f t="shared" si="4"/>
        <v>4.5828800000000027E-3</v>
      </c>
      <c r="N151" s="335">
        <f t="shared" si="5"/>
        <v>0.34352156679319518</v>
      </c>
    </row>
    <row r="152" spans="1:14" x14ac:dyDescent="0.25">
      <c r="A152" s="316" t="s">
        <v>2294</v>
      </c>
      <c r="B152" s="316">
        <v>432312401</v>
      </c>
      <c r="C152" s="316" t="s">
        <v>1076</v>
      </c>
      <c r="D152" s="316" t="s">
        <v>2311</v>
      </c>
      <c r="E152" s="316">
        <v>100</v>
      </c>
      <c r="F152" s="316" t="s">
        <v>1558</v>
      </c>
      <c r="G152" s="316" t="s">
        <v>1559</v>
      </c>
      <c r="H152" s="316" t="s">
        <v>1560</v>
      </c>
      <c r="I152" s="333">
        <v>1</v>
      </c>
      <c r="J152" s="316">
        <v>91</v>
      </c>
      <c r="K152" s="334">
        <v>2.5696840000000006E-2</v>
      </c>
      <c r="L152" s="334">
        <v>1.1030999999999999E-2</v>
      </c>
      <c r="M152" s="334">
        <f t="shared" si="4"/>
        <v>1.4665840000000006E-2</v>
      </c>
      <c r="N152" s="335">
        <f t="shared" si="5"/>
        <v>0.57072542771796075</v>
      </c>
    </row>
    <row r="153" spans="1:14" x14ac:dyDescent="0.25">
      <c r="A153" s="316" t="s">
        <v>2294</v>
      </c>
      <c r="B153" s="316">
        <v>432312401</v>
      </c>
      <c r="C153" s="316" t="s">
        <v>1076</v>
      </c>
      <c r="D153" s="316" t="s">
        <v>2312</v>
      </c>
      <c r="E153" s="316">
        <v>100</v>
      </c>
      <c r="F153" s="316" t="s">
        <v>1558</v>
      </c>
      <c r="G153" s="316" t="s">
        <v>1559</v>
      </c>
      <c r="H153" s="316" t="s">
        <v>1560</v>
      </c>
      <c r="I153" s="333">
        <v>1</v>
      </c>
      <c r="J153" s="316">
        <v>83</v>
      </c>
      <c r="K153" s="334">
        <v>3.4219120000000006E-2</v>
      </c>
      <c r="L153" s="334">
        <v>1.8199E-2</v>
      </c>
      <c r="M153" s="334">
        <f t="shared" si="4"/>
        <v>1.6020120000000006E-2</v>
      </c>
      <c r="N153" s="335">
        <f t="shared" si="5"/>
        <v>0.46816282826677025</v>
      </c>
    </row>
    <row r="154" spans="1:14" x14ac:dyDescent="0.25">
      <c r="A154" s="316" t="s">
        <v>2294</v>
      </c>
      <c r="B154" s="316">
        <v>432312402</v>
      </c>
      <c r="C154" s="316" t="s">
        <v>1655</v>
      </c>
      <c r="D154" s="316" t="s">
        <v>2313</v>
      </c>
      <c r="E154" s="316">
        <v>100</v>
      </c>
      <c r="F154" s="316" t="s">
        <v>1558</v>
      </c>
      <c r="G154" s="316" t="s">
        <v>1559</v>
      </c>
      <c r="H154" s="316" t="s">
        <v>1560</v>
      </c>
      <c r="I154" s="333">
        <v>1</v>
      </c>
      <c r="J154" s="316">
        <v>245</v>
      </c>
      <c r="K154" s="334">
        <v>3.7139999999999992E-2</v>
      </c>
      <c r="L154" s="334">
        <v>1.8932000000000001E-2</v>
      </c>
      <c r="M154" s="334">
        <f t="shared" si="4"/>
        <v>1.8207999999999992E-2</v>
      </c>
      <c r="N154" s="335">
        <f t="shared" si="5"/>
        <v>0.49025309639203002</v>
      </c>
    </row>
    <row r="155" spans="1:14" x14ac:dyDescent="0.25">
      <c r="A155" s="316" t="s">
        <v>2278</v>
      </c>
      <c r="B155" s="316">
        <v>432321506</v>
      </c>
      <c r="C155" s="316" t="s">
        <v>1069</v>
      </c>
      <c r="D155" s="316" t="s">
        <v>2314</v>
      </c>
      <c r="E155" s="316">
        <v>100</v>
      </c>
      <c r="F155" s="316" t="s">
        <v>1558</v>
      </c>
      <c r="G155" s="316" t="s">
        <v>1559</v>
      </c>
      <c r="H155" s="316" t="s">
        <v>1560</v>
      </c>
      <c r="I155" s="333">
        <v>1</v>
      </c>
      <c r="J155" s="316">
        <v>39</v>
      </c>
      <c r="K155" s="334">
        <v>8.6147600000000026E-3</v>
      </c>
      <c r="L155" s="334">
        <v>3.5479999999999999E-3</v>
      </c>
      <c r="M155" s="334">
        <f t="shared" si="4"/>
        <v>5.0667600000000026E-3</v>
      </c>
      <c r="N155" s="335">
        <f t="shared" si="5"/>
        <v>0.58814871221020681</v>
      </c>
    </row>
    <row r="156" spans="1:14" x14ac:dyDescent="0.25">
      <c r="A156" s="316" t="s">
        <v>2294</v>
      </c>
      <c r="B156" s="316">
        <v>432312401</v>
      </c>
      <c r="C156" s="316" t="s">
        <v>1076</v>
      </c>
      <c r="D156" s="316" t="s">
        <v>2315</v>
      </c>
      <c r="E156" s="316">
        <v>100</v>
      </c>
      <c r="F156" s="316" t="s">
        <v>1558</v>
      </c>
      <c r="G156" s="316" t="s">
        <v>1559</v>
      </c>
      <c r="H156" s="316" t="s">
        <v>1560</v>
      </c>
      <c r="I156" s="333">
        <v>1</v>
      </c>
      <c r="J156" s="316">
        <v>100</v>
      </c>
      <c r="K156" s="334">
        <v>4.3462479999999998E-2</v>
      </c>
      <c r="L156" s="334">
        <v>2.2919999999999999E-2</v>
      </c>
      <c r="M156" s="334">
        <f t="shared" si="4"/>
        <v>2.0542479999999998E-2</v>
      </c>
      <c r="N156" s="335">
        <f t="shared" si="5"/>
        <v>0.47264859253314584</v>
      </c>
    </row>
    <row r="157" spans="1:14" x14ac:dyDescent="0.25">
      <c r="A157" s="316" t="s">
        <v>2294</v>
      </c>
      <c r="B157" s="316">
        <v>432312401</v>
      </c>
      <c r="C157" s="316" t="s">
        <v>1076</v>
      </c>
      <c r="D157" s="316" t="s">
        <v>2316</v>
      </c>
      <c r="E157" s="316">
        <v>100</v>
      </c>
      <c r="F157" s="316" t="s">
        <v>1558</v>
      </c>
      <c r="G157" s="316" t="s">
        <v>1559</v>
      </c>
      <c r="H157" s="316" t="s">
        <v>1560</v>
      </c>
      <c r="I157" s="333">
        <v>1</v>
      </c>
      <c r="J157" s="316">
        <v>109</v>
      </c>
      <c r="K157" s="334">
        <v>4.63842E-2</v>
      </c>
      <c r="L157" s="334">
        <v>1.9859000000000002E-2</v>
      </c>
      <c r="M157" s="334">
        <f t="shared" si="4"/>
        <v>2.6525199999999999E-2</v>
      </c>
      <c r="N157" s="335">
        <f t="shared" si="5"/>
        <v>0.57185852078940669</v>
      </c>
    </row>
    <row r="158" spans="1:14" x14ac:dyDescent="0.25">
      <c r="A158" s="316" t="s">
        <v>2288</v>
      </c>
      <c r="B158" s="316">
        <v>432325604</v>
      </c>
      <c r="C158" s="316" t="s">
        <v>1070</v>
      </c>
      <c r="D158" s="316" t="s">
        <v>2317</v>
      </c>
      <c r="E158" s="316">
        <v>100</v>
      </c>
      <c r="F158" s="316" t="s">
        <v>2230</v>
      </c>
      <c r="G158" s="316" t="s">
        <v>1559</v>
      </c>
      <c r="H158" s="316" t="s">
        <v>1560</v>
      </c>
      <c r="I158" s="333">
        <v>1</v>
      </c>
      <c r="J158" s="316">
        <v>1</v>
      </c>
      <c r="K158" s="334">
        <v>2.6759200000000009E-3</v>
      </c>
      <c r="L158" s="334">
        <v>1.6119999999999999E-3</v>
      </c>
      <c r="M158" s="334">
        <f t="shared" si="4"/>
        <v>1.063920000000001E-3</v>
      </c>
      <c r="N158" s="335">
        <f t="shared" si="5"/>
        <v>0.39759036144578336</v>
      </c>
    </row>
    <row r="159" spans="1:14" x14ac:dyDescent="0.25">
      <c r="A159" s="316" t="s">
        <v>2294</v>
      </c>
      <c r="B159" s="316">
        <v>432312401</v>
      </c>
      <c r="C159" s="316" t="s">
        <v>1076</v>
      </c>
      <c r="D159" s="316" t="s">
        <v>2318</v>
      </c>
      <c r="E159" s="316">
        <v>100</v>
      </c>
      <c r="F159" s="316" t="s">
        <v>1558</v>
      </c>
      <c r="G159" s="316" t="s">
        <v>1559</v>
      </c>
      <c r="H159" s="316" t="s">
        <v>1560</v>
      </c>
      <c r="I159" s="333">
        <v>1</v>
      </c>
      <c r="J159" s="316">
        <v>69</v>
      </c>
      <c r="K159" s="334">
        <v>2.9653200000000008E-2</v>
      </c>
      <c r="L159" s="334">
        <v>2.1002E-2</v>
      </c>
      <c r="M159" s="334">
        <f t="shared" si="4"/>
        <v>8.6512000000000082E-3</v>
      </c>
      <c r="N159" s="335">
        <f t="shared" si="5"/>
        <v>0.29174591612372375</v>
      </c>
    </row>
    <row r="160" spans="1:14" x14ac:dyDescent="0.25">
      <c r="A160" s="316" t="s">
        <v>2286</v>
      </c>
      <c r="B160" s="316">
        <v>432314701</v>
      </c>
      <c r="C160" s="316" t="s">
        <v>1653</v>
      </c>
      <c r="D160" s="316" t="s">
        <v>2319</v>
      </c>
      <c r="E160" s="316">
        <v>100</v>
      </c>
      <c r="F160" s="316" t="s">
        <v>1558</v>
      </c>
      <c r="G160" s="316" t="s">
        <v>1559</v>
      </c>
      <c r="H160" s="316" t="s">
        <v>1560</v>
      </c>
      <c r="I160" s="333">
        <v>1</v>
      </c>
      <c r="J160" s="316">
        <v>116</v>
      </c>
      <c r="K160" s="334">
        <v>2.4359800000000004E-2</v>
      </c>
      <c r="L160" s="334">
        <v>1.2397E-2</v>
      </c>
      <c r="M160" s="334">
        <f t="shared" si="4"/>
        <v>1.1962800000000004E-2</v>
      </c>
      <c r="N160" s="335">
        <f t="shared" si="5"/>
        <v>0.49108777576170587</v>
      </c>
    </row>
    <row r="161" spans="1:14" x14ac:dyDescent="0.25">
      <c r="A161" s="316" t="s">
        <v>2320</v>
      </c>
      <c r="B161" s="316">
        <v>432313503</v>
      </c>
      <c r="C161" s="316" t="s">
        <v>1079</v>
      </c>
      <c r="D161" s="316" t="s">
        <v>2321</v>
      </c>
      <c r="E161" s="316">
        <v>100</v>
      </c>
      <c r="F161" s="316" t="s">
        <v>1558</v>
      </c>
      <c r="G161" s="316" t="s">
        <v>1559</v>
      </c>
      <c r="H161" s="316" t="s">
        <v>1560</v>
      </c>
      <c r="I161" s="333">
        <v>1</v>
      </c>
      <c r="J161" s="316">
        <v>78</v>
      </c>
      <c r="K161" s="334">
        <v>2.7768280000000006E-2</v>
      </c>
      <c r="L161" s="334">
        <v>1.9532000000000001E-2</v>
      </c>
      <c r="M161" s="334">
        <f t="shared" si="4"/>
        <v>8.2362800000000055E-3</v>
      </c>
      <c r="N161" s="335">
        <f t="shared" si="5"/>
        <v>0.29660749603504444</v>
      </c>
    </row>
    <row r="162" spans="1:14" x14ac:dyDescent="0.25">
      <c r="A162" s="316" t="s">
        <v>2291</v>
      </c>
      <c r="B162" s="316">
        <v>432314302</v>
      </c>
      <c r="C162" s="316" t="s">
        <v>1651</v>
      </c>
      <c r="D162" s="316" t="s">
        <v>2322</v>
      </c>
      <c r="E162" s="316">
        <v>100</v>
      </c>
      <c r="F162" s="316" t="s">
        <v>1558</v>
      </c>
      <c r="G162" s="316" t="s">
        <v>1559</v>
      </c>
      <c r="H162" s="316" t="s">
        <v>1560</v>
      </c>
      <c r="I162" s="333">
        <v>1</v>
      </c>
      <c r="J162" s="316">
        <v>100</v>
      </c>
      <c r="K162" s="334">
        <v>1.29082E-2</v>
      </c>
      <c r="L162" s="334">
        <v>1.0619999999999999E-2</v>
      </c>
      <c r="M162" s="334">
        <f t="shared" si="4"/>
        <v>2.2882000000000007E-3</v>
      </c>
      <c r="N162" s="335">
        <f t="shared" si="5"/>
        <v>0.17726716350846755</v>
      </c>
    </row>
    <row r="163" spans="1:14" x14ac:dyDescent="0.25">
      <c r="A163" s="316" t="s">
        <v>2280</v>
      </c>
      <c r="B163" s="316">
        <v>432322205</v>
      </c>
      <c r="C163" s="316" t="s">
        <v>1625</v>
      </c>
      <c r="D163" s="316" t="s">
        <v>1633</v>
      </c>
      <c r="E163" s="316">
        <v>100</v>
      </c>
      <c r="F163" s="316" t="s">
        <v>1558</v>
      </c>
      <c r="G163" s="316" t="s">
        <v>1559</v>
      </c>
      <c r="H163" s="316" t="s">
        <v>1560</v>
      </c>
      <c r="I163" s="333">
        <v>1</v>
      </c>
      <c r="J163" s="316">
        <v>70</v>
      </c>
      <c r="K163" s="334">
        <v>1.222696E-2</v>
      </c>
      <c r="L163" s="334">
        <v>1.1595999999999999E-2</v>
      </c>
      <c r="M163" s="334">
        <f t="shared" si="4"/>
        <v>6.3096000000000159E-4</v>
      </c>
      <c r="N163" s="335">
        <f t="shared" si="5"/>
        <v>5.1603996414480914E-2</v>
      </c>
    </row>
    <row r="164" spans="1:14" x14ac:dyDescent="0.25">
      <c r="A164" s="316" t="s">
        <v>2280</v>
      </c>
      <c r="B164" s="316">
        <v>432322203</v>
      </c>
      <c r="C164" s="316" t="s">
        <v>1632</v>
      </c>
      <c r="D164" s="316" t="s">
        <v>2323</v>
      </c>
      <c r="E164" s="316">
        <v>100</v>
      </c>
      <c r="F164" s="316" t="s">
        <v>1558</v>
      </c>
      <c r="G164" s="316" t="s">
        <v>1559</v>
      </c>
      <c r="H164" s="316" t="s">
        <v>1560</v>
      </c>
      <c r="I164" s="333">
        <v>1</v>
      </c>
      <c r="J164" s="316">
        <v>263</v>
      </c>
      <c r="K164" s="334">
        <v>3.392092E-2</v>
      </c>
      <c r="L164" s="334">
        <v>2.4355000000000005E-2</v>
      </c>
      <c r="M164" s="334">
        <f t="shared" si="4"/>
        <v>9.5659199999999951E-3</v>
      </c>
      <c r="N164" s="335">
        <f t="shared" si="5"/>
        <v>0.28200650218213408</v>
      </c>
    </row>
    <row r="165" spans="1:14" x14ac:dyDescent="0.25">
      <c r="A165" s="316" t="s">
        <v>2320</v>
      </c>
      <c r="B165" s="316">
        <v>432313503</v>
      </c>
      <c r="C165" s="316" t="s">
        <v>1079</v>
      </c>
      <c r="D165" s="316" t="s">
        <v>2324</v>
      </c>
      <c r="E165" s="316">
        <v>100</v>
      </c>
      <c r="F165" s="316" t="s">
        <v>1558</v>
      </c>
      <c r="G165" s="316" t="s">
        <v>1559</v>
      </c>
      <c r="H165" s="316" t="s">
        <v>1560</v>
      </c>
      <c r="I165" s="333">
        <v>1</v>
      </c>
      <c r="J165" s="316">
        <v>56</v>
      </c>
      <c r="K165" s="334">
        <v>6.1126240000000005E-2</v>
      </c>
      <c r="L165" s="334">
        <v>3.4493000000000003E-2</v>
      </c>
      <c r="M165" s="334">
        <f t="shared" si="4"/>
        <v>2.6633240000000002E-2</v>
      </c>
      <c r="N165" s="335">
        <f t="shared" si="5"/>
        <v>0.43570878889328052</v>
      </c>
    </row>
    <row r="166" spans="1:14" x14ac:dyDescent="0.25">
      <c r="A166" s="316" t="s">
        <v>2320</v>
      </c>
      <c r="B166" s="316">
        <v>432313503</v>
      </c>
      <c r="C166" s="316" t="s">
        <v>1079</v>
      </c>
      <c r="D166" s="316" t="s">
        <v>2325</v>
      </c>
      <c r="E166" s="316">
        <v>100</v>
      </c>
      <c r="F166" s="316" t="s">
        <v>1558</v>
      </c>
      <c r="G166" s="316" t="s">
        <v>1559</v>
      </c>
      <c r="H166" s="316" t="s">
        <v>1560</v>
      </c>
      <c r="I166" s="333">
        <v>1</v>
      </c>
      <c r="J166" s="316">
        <v>144</v>
      </c>
      <c r="K166" s="334">
        <v>3.4011040000000006E-2</v>
      </c>
      <c r="L166" s="334">
        <v>2.7849000000000002E-2</v>
      </c>
      <c r="M166" s="334">
        <f t="shared" si="4"/>
        <v>6.162040000000004E-3</v>
      </c>
      <c r="N166" s="335">
        <f t="shared" si="5"/>
        <v>0.18117764114240562</v>
      </c>
    </row>
    <row r="167" spans="1:14" x14ac:dyDescent="0.25">
      <c r="A167" s="316" t="s">
        <v>2280</v>
      </c>
      <c r="B167" s="316">
        <v>432322204</v>
      </c>
      <c r="C167" s="316" t="s">
        <v>1624</v>
      </c>
      <c r="D167" s="316" t="s">
        <v>1634</v>
      </c>
      <c r="E167" s="316">
        <v>100</v>
      </c>
      <c r="F167" s="316" t="s">
        <v>1558</v>
      </c>
      <c r="G167" s="316" t="s">
        <v>1559</v>
      </c>
      <c r="H167" s="316" t="s">
        <v>1560</v>
      </c>
      <c r="I167" s="333">
        <v>1</v>
      </c>
      <c r="J167" s="316">
        <v>193</v>
      </c>
      <c r="K167" s="334">
        <v>1.6887559999999992E-2</v>
      </c>
      <c r="L167" s="334">
        <v>1.4774000000000001E-2</v>
      </c>
      <c r="M167" s="334">
        <f t="shared" si="4"/>
        <v>2.1135599999999918E-3</v>
      </c>
      <c r="N167" s="335">
        <f t="shared" si="5"/>
        <v>0.12515484771038521</v>
      </c>
    </row>
    <row r="168" spans="1:14" x14ac:dyDescent="0.25">
      <c r="A168" s="316" t="s">
        <v>2280</v>
      </c>
      <c r="B168" s="316">
        <v>432322202</v>
      </c>
      <c r="C168" s="316" t="s">
        <v>1631</v>
      </c>
      <c r="D168" s="316" t="s">
        <v>2326</v>
      </c>
      <c r="E168" s="316">
        <v>100</v>
      </c>
      <c r="F168" s="316" t="s">
        <v>1558</v>
      </c>
      <c r="G168" s="316" t="s">
        <v>1559</v>
      </c>
      <c r="H168" s="316" t="s">
        <v>1560</v>
      </c>
      <c r="I168" s="333">
        <v>1</v>
      </c>
      <c r="J168" s="316">
        <v>110</v>
      </c>
      <c r="K168" s="334">
        <v>3.7624760000000007E-2</v>
      </c>
      <c r="L168" s="334">
        <v>2.3605999999999999E-2</v>
      </c>
      <c r="M168" s="334">
        <f t="shared" si="4"/>
        <v>1.4018760000000009E-2</v>
      </c>
      <c r="N168" s="335">
        <f t="shared" si="5"/>
        <v>0.37259400458634173</v>
      </c>
    </row>
    <row r="169" spans="1:14" x14ac:dyDescent="0.25">
      <c r="A169" s="316" t="s">
        <v>2320</v>
      </c>
      <c r="B169" s="316">
        <v>432313503</v>
      </c>
      <c r="C169" s="316" t="s">
        <v>1079</v>
      </c>
      <c r="D169" s="316" t="s">
        <v>2327</v>
      </c>
      <c r="E169" s="316">
        <v>100</v>
      </c>
      <c r="F169" s="316" t="s">
        <v>1558</v>
      </c>
      <c r="G169" s="316" t="s">
        <v>1559</v>
      </c>
      <c r="H169" s="316" t="s">
        <v>1560</v>
      </c>
      <c r="I169" s="333">
        <v>1</v>
      </c>
      <c r="J169" s="316">
        <v>103</v>
      </c>
      <c r="K169" s="334">
        <v>3.1867519999999996E-2</v>
      </c>
      <c r="L169" s="334">
        <v>1.7566000000000005E-2</v>
      </c>
      <c r="M169" s="334">
        <f t="shared" si="4"/>
        <v>1.4301519999999991E-2</v>
      </c>
      <c r="N169" s="335">
        <f t="shared" si="5"/>
        <v>0.44878045106741887</v>
      </c>
    </row>
    <row r="170" spans="1:14" x14ac:dyDescent="0.25">
      <c r="A170" s="316" t="s">
        <v>2282</v>
      </c>
      <c r="B170" s="316">
        <v>432314201</v>
      </c>
      <c r="C170" s="316" t="s">
        <v>1648</v>
      </c>
      <c r="D170" s="316" t="s">
        <v>2328</v>
      </c>
      <c r="E170" s="316">
        <v>100</v>
      </c>
      <c r="F170" s="316" t="s">
        <v>1558</v>
      </c>
      <c r="G170" s="316" t="s">
        <v>1559</v>
      </c>
      <c r="H170" s="316" t="s">
        <v>1560</v>
      </c>
      <c r="I170" s="333">
        <v>1</v>
      </c>
      <c r="J170" s="316">
        <v>107</v>
      </c>
      <c r="K170" s="334">
        <v>1.988491999999999E-2</v>
      </c>
      <c r="L170" s="334">
        <v>1.4971999999999999E-2</v>
      </c>
      <c r="M170" s="334">
        <f t="shared" si="4"/>
        <v>4.9129199999999908E-3</v>
      </c>
      <c r="N170" s="335">
        <f t="shared" si="5"/>
        <v>0.24706762712648547</v>
      </c>
    </row>
    <row r="171" spans="1:14" x14ac:dyDescent="0.25">
      <c r="A171" s="316" t="s">
        <v>2320</v>
      </c>
      <c r="B171" s="316">
        <v>432313502</v>
      </c>
      <c r="C171" s="316" t="s">
        <v>1658</v>
      </c>
      <c r="D171" s="316" t="s">
        <v>2329</v>
      </c>
      <c r="E171" s="316">
        <v>100</v>
      </c>
      <c r="F171" s="316" t="s">
        <v>1558</v>
      </c>
      <c r="G171" s="316" t="s">
        <v>1559</v>
      </c>
      <c r="H171" s="316" t="s">
        <v>1560</v>
      </c>
      <c r="I171" s="333">
        <v>1</v>
      </c>
      <c r="J171" s="316">
        <v>120</v>
      </c>
      <c r="K171" s="334">
        <v>4.0403119999999987E-2</v>
      </c>
      <c r="L171" s="334">
        <v>2.4889999999999999E-2</v>
      </c>
      <c r="M171" s="334">
        <f t="shared" si="4"/>
        <v>1.5513119999999988E-2</v>
      </c>
      <c r="N171" s="335">
        <f t="shared" si="5"/>
        <v>0.3839584665738684</v>
      </c>
    </row>
    <row r="172" spans="1:14" x14ac:dyDescent="0.25">
      <c r="A172" s="316" t="s">
        <v>2286</v>
      </c>
      <c r="B172" s="316">
        <v>432314701</v>
      </c>
      <c r="C172" s="316" t="s">
        <v>1653</v>
      </c>
      <c r="D172" s="316" t="s">
        <v>2330</v>
      </c>
      <c r="E172" s="316">
        <v>100</v>
      </c>
      <c r="F172" s="316" t="s">
        <v>1558</v>
      </c>
      <c r="G172" s="316" t="s">
        <v>1559</v>
      </c>
      <c r="H172" s="316" t="s">
        <v>1560</v>
      </c>
      <c r="I172" s="333">
        <v>1</v>
      </c>
      <c r="J172" s="316">
        <v>86</v>
      </c>
      <c r="K172" s="334">
        <v>1.7498639999999996E-2</v>
      </c>
      <c r="L172" s="334">
        <v>1.2086E-2</v>
      </c>
      <c r="M172" s="334">
        <f t="shared" si="4"/>
        <v>5.4126399999999963E-3</v>
      </c>
      <c r="N172" s="335">
        <f t="shared" si="5"/>
        <v>0.30931775269392353</v>
      </c>
    </row>
    <row r="173" spans="1:14" x14ac:dyDescent="0.25">
      <c r="A173" s="316" t="s">
        <v>2331</v>
      </c>
      <c r="B173" s="316">
        <v>432324402</v>
      </c>
      <c r="C173" s="316" t="s">
        <v>1627</v>
      </c>
      <c r="D173" s="316" t="s">
        <v>1628</v>
      </c>
      <c r="E173" s="316">
        <v>100</v>
      </c>
      <c r="F173" s="316" t="s">
        <v>1558</v>
      </c>
      <c r="G173" s="316" t="s">
        <v>1559</v>
      </c>
      <c r="H173" s="316" t="s">
        <v>1560</v>
      </c>
      <c r="I173" s="333">
        <v>1</v>
      </c>
      <c r="J173" s="316">
        <v>120</v>
      </c>
      <c r="K173" s="334">
        <v>1.3371080000000002E-2</v>
      </c>
      <c r="L173" s="334">
        <v>8.7039999999999999E-3</v>
      </c>
      <c r="M173" s="334">
        <f t="shared" si="4"/>
        <v>4.6670800000000023E-3</v>
      </c>
      <c r="N173" s="335">
        <f t="shared" si="5"/>
        <v>0.34904285966429049</v>
      </c>
    </row>
    <row r="174" spans="1:14" x14ac:dyDescent="0.25">
      <c r="A174" s="316" t="s">
        <v>2331</v>
      </c>
      <c r="B174" s="316">
        <v>432324401</v>
      </c>
      <c r="C174" s="316" t="s">
        <v>1065</v>
      </c>
      <c r="D174" s="316" t="s">
        <v>2332</v>
      </c>
      <c r="E174" s="316">
        <v>63</v>
      </c>
      <c r="F174" s="316" t="s">
        <v>1558</v>
      </c>
      <c r="G174" s="316" t="s">
        <v>1559</v>
      </c>
      <c r="H174" s="316" t="s">
        <v>1560</v>
      </c>
      <c r="I174" s="333">
        <v>1</v>
      </c>
      <c r="J174" s="316">
        <v>57</v>
      </c>
      <c r="K174" s="334">
        <v>7.3291600000000021E-3</v>
      </c>
      <c r="L174" s="334">
        <v>4.1219999999999998E-3</v>
      </c>
      <c r="M174" s="334">
        <f t="shared" si="4"/>
        <v>3.2071600000000023E-3</v>
      </c>
      <c r="N174" s="335">
        <f t="shared" si="5"/>
        <v>0.43758902793771748</v>
      </c>
    </row>
    <row r="175" spans="1:14" x14ac:dyDescent="0.25">
      <c r="A175" s="316" t="s">
        <v>2331</v>
      </c>
      <c r="B175" s="316">
        <v>432324401</v>
      </c>
      <c r="C175" s="316" t="s">
        <v>1065</v>
      </c>
      <c r="D175" s="316" t="s">
        <v>2333</v>
      </c>
      <c r="E175" s="316">
        <v>63</v>
      </c>
      <c r="F175" s="316" t="s">
        <v>1558</v>
      </c>
      <c r="G175" s="316" t="s">
        <v>1559</v>
      </c>
      <c r="H175" s="316" t="s">
        <v>1560</v>
      </c>
      <c r="I175" s="333">
        <v>1</v>
      </c>
      <c r="J175" s="316">
        <v>75</v>
      </c>
      <c r="K175" s="334">
        <v>1.0813159999999999E-2</v>
      </c>
      <c r="L175" s="334">
        <v>8.3040000000000006E-3</v>
      </c>
      <c r="M175" s="334">
        <f t="shared" si="4"/>
        <v>2.5091599999999981E-3</v>
      </c>
      <c r="N175" s="335">
        <f t="shared" si="5"/>
        <v>0.2320468762137986</v>
      </c>
    </row>
    <row r="176" spans="1:14" x14ac:dyDescent="0.25">
      <c r="A176" s="316" t="s">
        <v>2294</v>
      </c>
      <c r="B176" s="316">
        <v>432312401</v>
      </c>
      <c r="C176" s="316" t="s">
        <v>1076</v>
      </c>
      <c r="D176" s="316" t="s">
        <v>2334</v>
      </c>
      <c r="E176" s="316">
        <v>100</v>
      </c>
      <c r="F176" s="316" t="s">
        <v>1558</v>
      </c>
      <c r="G176" s="316" t="s">
        <v>1559</v>
      </c>
      <c r="H176" s="316" t="s">
        <v>1560</v>
      </c>
      <c r="I176" s="333">
        <v>1</v>
      </c>
      <c r="J176" s="316">
        <v>101</v>
      </c>
      <c r="K176" s="334">
        <v>3.673792E-2</v>
      </c>
      <c r="L176" s="334">
        <v>1.8448999999999997E-2</v>
      </c>
      <c r="M176" s="334">
        <f t="shared" si="4"/>
        <v>1.8288920000000004E-2</v>
      </c>
      <c r="N176" s="335">
        <f t="shared" si="5"/>
        <v>0.49782132466944246</v>
      </c>
    </row>
    <row r="177" spans="1:14" x14ac:dyDescent="0.25">
      <c r="A177" s="316" t="s">
        <v>2331</v>
      </c>
      <c r="B177" s="316">
        <v>432324403</v>
      </c>
      <c r="C177" s="316" t="s">
        <v>1066</v>
      </c>
      <c r="D177" s="316" t="s">
        <v>2335</v>
      </c>
      <c r="E177" s="316">
        <v>100</v>
      </c>
      <c r="F177" s="316" t="s">
        <v>1558</v>
      </c>
      <c r="G177" s="316" t="s">
        <v>1559</v>
      </c>
      <c r="H177" s="316" t="s">
        <v>1560</v>
      </c>
      <c r="I177" s="333">
        <v>1</v>
      </c>
      <c r="J177" s="316">
        <v>211</v>
      </c>
      <c r="K177" s="334">
        <v>3.6174079999999997E-2</v>
      </c>
      <c r="L177" s="334">
        <v>2.0136000000000005E-2</v>
      </c>
      <c r="M177" s="334">
        <f t="shared" si="4"/>
        <v>1.6038079999999993E-2</v>
      </c>
      <c r="N177" s="335">
        <f t="shared" si="5"/>
        <v>0.44335833834613053</v>
      </c>
    </row>
    <row r="178" spans="1:14" x14ac:dyDescent="0.25">
      <c r="A178" s="316" t="s">
        <v>2294</v>
      </c>
      <c r="B178" s="316">
        <v>432312401</v>
      </c>
      <c r="C178" s="316" t="s">
        <v>1076</v>
      </c>
      <c r="D178" s="316" t="s">
        <v>1656</v>
      </c>
      <c r="E178" s="316">
        <v>100</v>
      </c>
      <c r="F178" s="316" t="s">
        <v>1558</v>
      </c>
      <c r="G178" s="316" t="s">
        <v>1559</v>
      </c>
      <c r="H178" s="316" t="s">
        <v>1560</v>
      </c>
      <c r="I178" s="333">
        <v>1</v>
      </c>
      <c r="J178" s="316">
        <v>49</v>
      </c>
      <c r="K178" s="334">
        <v>1.8985519999999995E-2</v>
      </c>
      <c r="L178" s="334">
        <v>1.6140999999999999E-2</v>
      </c>
      <c r="M178" s="334">
        <f t="shared" si="4"/>
        <v>2.8445199999999962E-3</v>
      </c>
      <c r="N178" s="335">
        <f t="shared" si="5"/>
        <v>0.14982576194910632</v>
      </c>
    </row>
    <row r="179" spans="1:14" x14ac:dyDescent="0.25">
      <c r="A179" s="316" t="s">
        <v>2278</v>
      </c>
      <c r="B179" s="316">
        <v>432321502</v>
      </c>
      <c r="C179" s="316" t="s">
        <v>1068</v>
      </c>
      <c r="D179" s="316" t="s">
        <v>2336</v>
      </c>
      <c r="E179" s="316">
        <v>100</v>
      </c>
      <c r="F179" s="316" t="s">
        <v>1558</v>
      </c>
      <c r="G179" s="316" t="s">
        <v>1559</v>
      </c>
      <c r="H179" s="316" t="s">
        <v>1560</v>
      </c>
      <c r="I179" s="333">
        <v>1</v>
      </c>
      <c r="J179" s="316">
        <v>76</v>
      </c>
      <c r="K179" s="334">
        <v>6.9721200000000001E-3</v>
      </c>
      <c r="L179" s="334">
        <v>5.9179999999999996E-3</v>
      </c>
      <c r="M179" s="334">
        <f t="shared" si="4"/>
        <v>1.0541200000000004E-3</v>
      </c>
      <c r="N179" s="335">
        <f t="shared" si="5"/>
        <v>0.15119074255750051</v>
      </c>
    </row>
    <row r="180" spans="1:14" x14ac:dyDescent="0.25">
      <c r="A180" s="316" t="s">
        <v>2291</v>
      </c>
      <c r="B180" s="316">
        <v>432314303</v>
      </c>
      <c r="C180" s="316" t="s">
        <v>1957</v>
      </c>
      <c r="D180" s="316" t="s">
        <v>2337</v>
      </c>
      <c r="E180" s="316">
        <v>100</v>
      </c>
      <c r="F180" s="316" t="s">
        <v>1558</v>
      </c>
      <c r="G180" s="316" t="s">
        <v>1559</v>
      </c>
      <c r="H180" s="316" t="s">
        <v>1560</v>
      </c>
      <c r="I180" s="333">
        <v>1</v>
      </c>
      <c r="J180" s="316">
        <v>19</v>
      </c>
      <c r="K180" s="334">
        <v>2.9082399999999986E-3</v>
      </c>
      <c r="L180" s="334">
        <v>1.235E-3</v>
      </c>
      <c r="M180" s="334">
        <f t="shared" si="4"/>
        <v>1.6732399999999986E-3</v>
      </c>
      <c r="N180" s="335">
        <f t="shared" si="5"/>
        <v>0.57534453827744592</v>
      </c>
    </row>
    <row r="181" spans="1:14" x14ac:dyDescent="0.25">
      <c r="A181" s="316" t="s">
        <v>2280</v>
      </c>
      <c r="B181" s="316">
        <v>432322204</v>
      </c>
      <c r="C181" s="316" t="s">
        <v>1624</v>
      </c>
      <c r="D181" s="316" t="s">
        <v>2338</v>
      </c>
      <c r="E181" s="316">
        <v>100</v>
      </c>
      <c r="F181" s="316" t="s">
        <v>1558</v>
      </c>
      <c r="G181" s="316" t="s">
        <v>1559</v>
      </c>
      <c r="H181" s="316" t="s">
        <v>1560</v>
      </c>
      <c r="I181" s="333">
        <v>1</v>
      </c>
      <c r="J181" s="316">
        <v>92</v>
      </c>
      <c r="K181" s="334">
        <v>1.315216E-2</v>
      </c>
      <c r="L181" s="334">
        <v>8.5419999999999992E-3</v>
      </c>
      <c r="M181" s="334">
        <f t="shared" si="4"/>
        <v>4.6101600000000003E-3</v>
      </c>
      <c r="N181" s="335">
        <f t="shared" si="5"/>
        <v>0.35052493278670577</v>
      </c>
    </row>
    <row r="182" spans="1:14" x14ac:dyDescent="0.25">
      <c r="A182" s="316" t="s">
        <v>2280</v>
      </c>
      <c r="B182" s="316">
        <v>432322204</v>
      </c>
      <c r="C182" s="316" t="s">
        <v>1624</v>
      </c>
      <c r="D182" s="316" t="s">
        <v>2339</v>
      </c>
      <c r="E182" s="316">
        <v>100</v>
      </c>
      <c r="F182" s="316" t="s">
        <v>1558</v>
      </c>
      <c r="G182" s="316" t="s">
        <v>1559</v>
      </c>
      <c r="H182" s="316" t="s">
        <v>1560</v>
      </c>
      <c r="I182" s="333">
        <v>1</v>
      </c>
      <c r="J182" s="316">
        <v>188</v>
      </c>
      <c r="K182" s="334">
        <v>2.0095080000000008E-2</v>
      </c>
      <c r="L182" s="334">
        <v>1.2837999999999997E-2</v>
      </c>
      <c r="M182" s="334">
        <f t="shared" si="4"/>
        <v>7.2570800000000112E-3</v>
      </c>
      <c r="N182" s="335">
        <f t="shared" si="5"/>
        <v>0.36113715397002688</v>
      </c>
    </row>
    <row r="183" spans="1:14" x14ac:dyDescent="0.25">
      <c r="A183" s="316" t="s">
        <v>2331</v>
      </c>
      <c r="B183" s="316">
        <v>432324401</v>
      </c>
      <c r="C183" s="316" t="s">
        <v>1065</v>
      </c>
      <c r="D183" s="316" t="s">
        <v>2340</v>
      </c>
      <c r="E183" s="316">
        <v>100</v>
      </c>
      <c r="F183" s="316" t="s">
        <v>1558</v>
      </c>
      <c r="G183" s="316" t="s">
        <v>1559</v>
      </c>
      <c r="H183" s="316" t="s">
        <v>1560</v>
      </c>
      <c r="I183" s="333">
        <v>1</v>
      </c>
      <c r="J183" s="316">
        <v>64</v>
      </c>
      <c r="K183" s="334">
        <v>7.2860000000000034E-3</v>
      </c>
      <c r="L183" s="334">
        <v>4.999E-3</v>
      </c>
      <c r="M183" s="334">
        <f t="shared" si="4"/>
        <v>2.2870000000000034E-3</v>
      </c>
      <c r="N183" s="335">
        <f t="shared" si="5"/>
        <v>0.31388965138622049</v>
      </c>
    </row>
    <row r="184" spans="1:14" x14ac:dyDescent="0.25">
      <c r="A184" s="316" t="s">
        <v>2278</v>
      </c>
      <c r="B184" s="316">
        <v>432321506</v>
      </c>
      <c r="C184" s="316" t="s">
        <v>1069</v>
      </c>
      <c r="D184" s="316" t="s">
        <v>2341</v>
      </c>
      <c r="E184" s="316">
        <v>100</v>
      </c>
      <c r="F184" s="316" t="s">
        <v>1558</v>
      </c>
      <c r="G184" s="316" t="s">
        <v>1559</v>
      </c>
      <c r="H184" s="316" t="s">
        <v>1560</v>
      </c>
      <c r="I184" s="333">
        <v>1</v>
      </c>
      <c r="J184" s="316">
        <v>60</v>
      </c>
      <c r="K184" s="334">
        <v>1.0408000000000002E-2</v>
      </c>
      <c r="L184" s="334">
        <v>5.3460000000000001E-3</v>
      </c>
      <c r="M184" s="334">
        <f t="shared" si="4"/>
        <v>5.0620000000000023E-3</v>
      </c>
      <c r="N184" s="335">
        <f t="shared" si="5"/>
        <v>0.48635664873174494</v>
      </c>
    </row>
    <row r="185" spans="1:14" x14ac:dyDescent="0.25">
      <c r="A185" s="316" t="s">
        <v>2282</v>
      </c>
      <c r="B185" s="316">
        <v>432314201</v>
      </c>
      <c r="C185" s="316" t="s">
        <v>1648</v>
      </c>
      <c r="D185" s="316" t="s">
        <v>2342</v>
      </c>
      <c r="E185" s="316">
        <v>100</v>
      </c>
      <c r="F185" s="316" t="s">
        <v>1558</v>
      </c>
      <c r="G185" s="316" t="s">
        <v>1559</v>
      </c>
      <c r="H185" s="316" t="s">
        <v>1560</v>
      </c>
      <c r="I185" s="333">
        <v>1</v>
      </c>
      <c r="J185" s="316">
        <v>66</v>
      </c>
      <c r="K185" s="334">
        <v>1.0819879999999997E-2</v>
      </c>
      <c r="L185" s="334">
        <v>7.7390000000000011E-3</v>
      </c>
      <c r="M185" s="334">
        <f t="shared" si="4"/>
        <v>3.0808799999999959E-3</v>
      </c>
      <c r="N185" s="335">
        <f t="shared" si="5"/>
        <v>0.28474252949200884</v>
      </c>
    </row>
    <row r="186" spans="1:14" x14ac:dyDescent="0.25">
      <c r="A186" s="316" t="s">
        <v>2343</v>
      </c>
      <c r="B186" s="316">
        <v>432324102</v>
      </c>
      <c r="C186" s="316" t="s">
        <v>1697</v>
      </c>
      <c r="D186" s="316" t="s">
        <v>2344</v>
      </c>
      <c r="E186" s="316">
        <v>63</v>
      </c>
      <c r="F186" s="316" t="s">
        <v>1558</v>
      </c>
      <c r="G186" s="316" t="s">
        <v>1559</v>
      </c>
      <c r="H186" s="316" t="s">
        <v>1560</v>
      </c>
      <c r="I186" s="333">
        <v>1</v>
      </c>
      <c r="J186" s="316">
        <v>50</v>
      </c>
      <c r="K186" s="334">
        <v>9.1947200000000069E-3</v>
      </c>
      <c r="L186" s="334">
        <v>5.6620000000000004E-3</v>
      </c>
      <c r="M186" s="334">
        <f t="shared" ref="M186:M246" si="6">K186-L186</f>
        <v>3.5327200000000065E-3</v>
      </c>
      <c r="N186" s="335">
        <f t="shared" ref="N186:N246" si="7">M186/K186</f>
        <v>0.3842118085161923</v>
      </c>
    </row>
    <row r="187" spans="1:14" x14ac:dyDescent="0.25">
      <c r="A187" s="316" t="s">
        <v>2320</v>
      </c>
      <c r="B187" s="316">
        <v>432313502</v>
      </c>
      <c r="C187" s="316" t="s">
        <v>1658</v>
      </c>
      <c r="D187" s="316" t="s">
        <v>2345</v>
      </c>
      <c r="E187" s="316">
        <v>100</v>
      </c>
      <c r="F187" s="316" t="s">
        <v>1558</v>
      </c>
      <c r="G187" s="316" t="s">
        <v>1559</v>
      </c>
      <c r="H187" s="316" t="s">
        <v>1560</v>
      </c>
      <c r="I187" s="333">
        <v>1</v>
      </c>
      <c r="J187" s="316">
        <v>52</v>
      </c>
      <c r="K187" s="334">
        <v>1.0957559999999998E-2</v>
      </c>
      <c r="L187" s="334">
        <v>5.6299999999999996E-3</v>
      </c>
      <c r="M187" s="334">
        <f t="shared" si="6"/>
        <v>5.3275599999999985E-3</v>
      </c>
      <c r="N187" s="335">
        <f t="shared" si="7"/>
        <v>0.48619948236651223</v>
      </c>
    </row>
    <row r="188" spans="1:14" x14ac:dyDescent="0.25">
      <c r="A188" s="316" t="s">
        <v>2280</v>
      </c>
      <c r="B188" s="316">
        <v>432322201</v>
      </c>
      <c r="C188" s="316" t="s">
        <v>1629</v>
      </c>
      <c r="D188" s="316" t="s">
        <v>2346</v>
      </c>
      <c r="E188" s="316">
        <v>100</v>
      </c>
      <c r="F188" s="316" t="s">
        <v>1558</v>
      </c>
      <c r="G188" s="316" t="s">
        <v>1559</v>
      </c>
      <c r="H188" s="316" t="s">
        <v>1560</v>
      </c>
      <c r="I188" s="333">
        <v>1</v>
      </c>
      <c r="J188" s="316">
        <v>90</v>
      </c>
      <c r="K188" s="334">
        <v>1.3132360000000004E-2</v>
      </c>
      <c r="L188" s="334">
        <v>9.0889999999999999E-3</v>
      </c>
      <c r="M188" s="334">
        <f t="shared" si="6"/>
        <v>4.0433600000000045E-3</v>
      </c>
      <c r="N188" s="335">
        <f t="shared" si="7"/>
        <v>0.30789286921771891</v>
      </c>
    </row>
    <row r="189" spans="1:14" x14ac:dyDescent="0.25">
      <c r="A189" s="316" t="s">
        <v>2294</v>
      </c>
      <c r="B189" s="316">
        <v>432312402</v>
      </c>
      <c r="C189" s="316" t="s">
        <v>1655</v>
      </c>
      <c r="D189" s="316" t="s">
        <v>2347</v>
      </c>
      <c r="E189" s="316">
        <v>100</v>
      </c>
      <c r="F189" s="316" t="s">
        <v>1558</v>
      </c>
      <c r="G189" s="316" t="s">
        <v>1559</v>
      </c>
      <c r="H189" s="316" t="s">
        <v>1560</v>
      </c>
      <c r="I189" s="333">
        <v>1</v>
      </c>
      <c r="J189" s="316">
        <v>47</v>
      </c>
      <c r="K189" s="334">
        <v>5.1820400000000015E-3</v>
      </c>
      <c r="L189" s="334">
        <v>2.173E-3</v>
      </c>
      <c r="M189" s="334">
        <f t="shared" si="6"/>
        <v>3.0090400000000015E-3</v>
      </c>
      <c r="N189" s="335">
        <f t="shared" si="7"/>
        <v>0.58066707319897193</v>
      </c>
    </row>
    <row r="190" spans="1:14" x14ac:dyDescent="0.25">
      <c r="A190" s="316" t="s">
        <v>2291</v>
      </c>
      <c r="B190" s="316">
        <v>432314302</v>
      </c>
      <c r="C190" s="316" t="s">
        <v>1651</v>
      </c>
      <c r="D190" s="316" t="s">
        <v>2348</v>
      </c>
      <c r="E190" s="316">
        <v>100</v>
      </c>
      <c r="F190" s="316" t="s">
        <v>1558</v>
      </c>
      <c r="G190" s="316" t="s">
        <v>1559</v>
      </c>
      <c r="H190" s="316" t="s">
        <v>1560</v>
      </c>
      <c r="I190" s="333">
        <v>1</v>
      </c>
      <c r="J190" s="316">
        <v>156</v>
      </c>
      <c r="K190" s="334">
        <v>3.9453759999999997E-2</v>
      </c>
      <c r="L190" s="334">
        <v>1.8818999999999995E-2</v>
      </c>
      <c r="M190" s="334">
        <f t="shared" si="6"/>
        <v>2.0634760000000002E-2</v>
      </c>
      <c r="N190" s="335">
        <f t="shared" si="7"/>
        <v>0.52301124151411682</v>
      </c>
    </row>
    <row r="191" spans="1:14" x14ac:dyDescent="0.25">
      <c r="A191" s="316" t="s">
        <v>2331</v>
      </c>
      <c r="B191" s="316">
        <v>432324402</v>
      </c>
      <c r="C191" s="316" t="s">
        <v>1627</v>
      </c>
      <c r="D191" s="316" t="s">
        <v>2349</v>
      </c>
      <c r="E191" s="316">
        <v>100</v>
      </c>
      <c r="F191" s="316" t="s">
        <v>2230</v>
      </c>
      <c r="G191" s="316" t="s">
        <v>1559</v>
      </c>
      <c r="H191" s="316" t="s">
        <v>1560</v>
      </c>
      <c r="I191" s="333">
        <v>1</v>
      </c>
      <c r="J191" s="316">
        <v>1</v>
      </c>
      <c r="K191" s="334">
        <v>7.7014000000000006E-3</v>
      </c>
      <c r="L191" s="334">
        <v>6.306E-3</v>
      </c>
      <c r="M191" s="334">
        <f t="shared" si="6"/>
        <v>1.3954000000000006E-3</v>
      </c>
      <c r="N191" s="335">
        <f t="shared" si="7"/>
        <v>0.18118783597787422</v>
      </c>
    </row>
    <row r="192" spans="1:14" x14ac:dyDescent="0.25">
      <c r="A192" s="316" t="s">
        <v>2291</v>
      </c>
      <c r="B192" s="316">
        <v>432314302</v>
      </c>
      <c r="C192" s="316" t="s">
        <v>1651</v>
      </c>
      <c r="D192" s="316" t="s">
        <v>2350</v>
      </c>
      <c r="E192" s="316">
        <v>100</v>
      </c>
      <c r="F192" s="316" t="s">
        <v>1558</v>
      </c>
      <c r="G192" s="316" t="s">
        <v>1559</v>
      </c>
      <c r="H192" s="316" t="s">
        <v>1560</v>
      </c>
      <c r="I192" s="333">
        <v>1</v>
      </c>
      <c r="J192" s="316">
        <v>45</v>
      </c>
      <c r="K192" s="334">
        <v>7.0073600000000007E-3</v>
      </c>
      <c r="L192" s="334">
        <v>4.5009999999999998E-3</v>
      </c>
      <c r="M192" s="334">
        <f t="shared" si="6"/>
        <v>2.5063600000000009E-3</v>
      </c>
      <c r="N192" s="335">
        <f t="shared" si="7"/>
        <v>0.35767535848022658</v>
      </c>
    </row>
    <row r="193" spans="1:14" x14ac:dyDescent="0.25">
      <c r="A193" s="316" t="s">
        <v>2331</v>
      </c>
      <c r="B193" s="316">
        <v>432324402</v>
      </c>
      <c r="C193" s="316" t="s">
        <v>1627</v>
      </c>
      <c r="D193" s="316" t="s">
        <v>2351</v>
      </c>
      <c r="E193" s="316">
        <v>100</v>
      </c>
      <c r="F193" s="316" t="s">
        <v>1558</v>
      </c>
      <c r="G193" s="316" t="s">
        <v>1559</v>
      </c>
      <c r="H193" s="316" t="s">
        <v>1560</v>
      </c>
      <c r="I193" s="333">
        <v>1</v>
      </c>
      <c r="J193" s="316">
        <v>82</v>
      </c>
      <c r="K193" s="334">
        <v>1.0067680000000001E-2</v>
      </c>
      <c r="L193" s="334">
        <v>6.4029999999999998E-3</v>
      </c>
      <c r="M193" s="334">
        <f t="shared" si="6"/>
        <v>3.6646800000000009E-3</v>
      </c>
      <c r="N193" s="335">
        <f t="shared" si="7"/>
        <v>0.36400441809831069</v>
      </c>
    </row>
    <row r="194" spans="1:14" x14ac:dyDescent="0.25">
      <c r="A194" s="316" t="s">
        <v>2343</v>
      </c>
      <c r="B194" s="316">
        <v>432324103</v>
      </c>
      <c r="C194" s="316" t="s">
        <v>1060</v>
      </c>
      <c r="D194" s="316" t="s">
        <v>2352</v>
      </c>
      <c r="E194" s="316">
        <v>100</v>
      </c>
      <c r="F194" s="316" t="s">
        <v>1558</v>
      </c>
      <c r="G194" s="316" t="s">
        <v>1559</v>
      </c>
      <c r="H194" s="316" t="s">
        <v>1560</v>
      </c>
      <c r="I194" s="333">
        <v>1</v>
      </c>
      <c r="J194" s="316">
        <v>91</v>
      </c>
      <c r="K194" s="334">
        <v>3.448863999999998E-2</v>
      </c>
      <c r="L194" s="334">
        <v>1.9685999999999999E-2</v>
      </c>
      <c r="M194" s="334">
        <f t="shared" si="6"/>
        <v>1.4802639999999982E-2</v>
      </c>
      <c r="N194" s="335">
        <f t="shared" si="7"/>
        <v>0.42920335507575796</v>
      </c>
    </row>
    <row r="195" spans="1:14" x14ac:dyDescent="0.25">
      <c r="A195" s="316" t="s">
        <v>2343</v>
      </c>
      <c r="B195" s="316">
        <v>432324102</v>
      </c>
      <c r="C195" s="316" t="s">
        <v>1697</v>
      </c>
      <c r="D195" s="316" t="s">
        <v>2353</v>
      </c>
      <c r="E195" s="316">
        <v>100</v>
      </c>
      <c r="F195" s="316" t="s">
        <v>1558</v>
      </c>
      <c r="G195" s="316" t="s">
        <v>1559</v>
      </c>
      <c r="H195" s="316" t="s">
        <v>1560</v>
      </c>
      <c r="I195" s="333">
        <v>1</v>
      </c>
      <c r="J195" s="316">
        <v>98</v>
      </c>
      <c r="K195" s="334">
        <v>1.6794440000000015E-2</v>
      </c>
      <c r="L195" s="334">
        <v>9.2250000000000023E-3</v>
      </c>
      <c r="M195" s="334">
        <f t="shared" si="6"/>
        <v>7.5694400000000123E-3</v>
      </c>
      <c r="N195" s="335">
        <f t="shared" si="7"/>
        <v>0.45071106866320076</v>
      </c>
    </row>
    <row r="196" spans="1:14" x14ac:dyDescent="0.25">
      <c r="A196" s="316" t="s">
        <v>2343</v>
      </c>
      <c r="B196" s="316">
        <v>432324103</v>
      </c>
      <c r="C196" s="316" t="s">
        <v>1060</v>
      </c>
      <c r="D196" s="316" t="s">
        <v>2354</v>
      </c>
      <c r="E196" s="316">
        <v>100</v>
      </c>
      <c r="F196" s="316" t="s">
        <v>1558</v>
      </c>
      <c r="G196" s="316" t="s">
        <v>1559</v>
      </c>
      <c r="H196" s="316" t="s">
        <v>1560</v>
      </c>
      <c r="I196" s="333">
        <v>1</v>
      </c>
      <c r="J196" s="316">
        <v>107</v>
      </c>
      <c r="K196" s="334">
        <v>2.6997439999999987E-2</v>
      </c>
      <c r="L196" s="334">
        <v>2.0188999999999999E-2</v>
      </c>
      <c r="M196" s="334">
        <f t="shared" si="6"/>
        <v>6.8084399999999885E-3</v>
      </c>
      <c r="N196" s="335">
        <f t="shared" si="7"/>
        <v>0.25218835563668229</v>
      </c>
    </row>
    <row r="197" spans="1:14" x14ac:dyDescent="0.25">
      <c r="A197" s="316" t="s">
        <v>2331</v>
      </c>
      <c r="B197" s="316">
        <v>432324403</v>
      </c>
      <c r="C197" s="316" t="s">
        <v>1066</v>
      </c>
      <c r="D197" s="316" t="s">
        <v>2355</v>
      </c>
      <c r="E197" s="316">
        <v>100</v>
      </c>
      <c r="F197" s="316" t="s">
        <v>1558</v>
      </c>
      <c r="G197" s="316" t="s">
        <v>1559</v>
      </c>
      <c r="H197" s="316" t="s">
        <v>1560</v>
      </c>
      <c r="I197" s="333">
        <v>1</v>
      </c>
      <c r="J197" s="316">
        <v>14</v>
      </c>
      <c r="K197" s="334">
        <v>1.2824399999999988E-3</v>
      </c>
      <c r="L197" s="334">
        <v>7.3999999999999999E-4</v>
      </c>
      <c r="M197" s="334">
        <f t="shared" si="6"/>
        <v>5.4243999999999885E-4</v>
      </c>
      <c r="N197" s="335">
        <f t="shared" si="7"/>
        <v>0.42297495399394852</v>
      </c>
    </row>
    <row r="198" spans="1:14" x14ac:dyDescent="0.25">
      <c r="A198" s="316" t="s">
        <v>2280</v>
      </c>
      <c r="B198" s="316">
        <v>432322204</v>
      </c>
      <c r="C198" s="316" t="s">
        <v>1624</v>
      </c>
      <c r="D198" s="316" t="s">
        <v>2356</v>
      </c>
      <c r="E198" s="316">
        <v>100</v>
      </c>
      <c r="F198" s="316" t="s">
        <v>1558</v>
      </c>
      <c r="G198" s="316" t="s">
        <v>1559</v>
      </c>
      <c r="H198" s="316" t="s">
        <v>1560</v>
      </c>
      <c r="I198" s="333">
        <v>1</v>
      </c>
      <c r="J198" s="316">
        <v>252</v>
      </c>
      <c r="K198" s="334">
        <v>4.2928000000000001E-2</v>
      </c>
      <c r="L198" s="334">
        <v>2.8337999999999999E-2</v>
      </c>
      <c r="M198" s="334">
        <f t="shared" si="6"/>
        <v>1.4590000000000002E-2</v>
      </c>
      <c r="N198" s="335">
        <f t="shared" si="7"/>
        <v>0.33987141259783826</v>
      </c>
    </row>
    <row r="199" spans="1:14" x14ac:dyDescent="0.25">
      <c r="A199" s="316" t="s">
        <v>2320</v>
      </c>
      <c r="B199" s="316">
        <v>432313503</v>
      </c>
      <c r="C199" s="316" t="s">
        <v>1079</v>
      </c>
      <c r="D199" s="316" t="s">
        <v>2357</v>
      </c>
      <c r="E199" s="316">
        <v>100</v>
      </c>
      <c r="F199" s="316" t="s">
        <v>1558</v>
      </c>
      <c r="G199" s="316" t="s">
        <v>1559</v>
      </c>
      <c r="H199" s="316" t="s">
        <v>1560</v>
      </c>
      <c r="I199" s="333">
        <v>1</v>
      </c>
      <c r="J199" s="316">
        <v>75</v>
      </c>
      <c r="K199" s="334">
        <v>2.8689639999999999E-2</v>
      </c>
      <c r="L199" s="334">
        <v>1.4002000000000001E-2</v>
      </c>
      <c r="M199" s="334">
        <f t="shared" si="6"/>
        <v>1.4687639999999998E-2</v>
      </c>
      <c r="N199" s="335">
        <f t="shared" si="7"/>
        <v>0.51194926112701311</v>
      </c>
    </row>
    <row r="200" spans="1:14" x14ac:dyDescent="0.25">
      <c r="A200" s="316" t="s">
        <v>2331</v>
      </c>
      <c r="B200" s="316">
        <v>432324401</v>
      </c>
      <c r="C200" s="316" t="s">
        <v>1065</v>
      </c>
      <c r="D200" s="316" t="s">
        <v>2358</v>
      </c>
      <c r="E200" s="316">
        <v>100</v>
      </c>
      <c r="F200" s="316" t="s">
        <v>1558</v>
      </c>
      <c r="G200" s="316" t="s">
        <v>1559</v>
      </c>
      <c r="H200" s="316" t="s">
        <v>1560</v>
      </c>
      <c r="I200" s="333">
        <v>1</v>
      </c>
      <c r="J200" s="316">
        <v>45</v>
      </c>
      <c r="K200" s="334">
        <v>8.7649200000000024E-3</v>
      </c>
      <c r="L200" s="334">
        <v>5.4790000000000004E-3</v>
      </c>
      <c r="M200" s="334">
        <f t="shared" si="6"/>
        <v>3.2859200000000021E-3</v>
      </c>
      <c r="N200" s="335">
        <f t="shared" si="7"/>
        <v>0.37489446566540269</v>
      </c>
    </row>
    <row r="201" spans="1:14" x14ac:dyDescent="0.25">
      <c r="A201" s="316" t="s">
        <v>2343</v>
      </c>
      <c r="B201" s="316">
        <v>432324102</v>
      </c>
      <c r="C201" s="316" t="s">
        <v>1697</v>
      </c>
      <c r="D201" s="316" t="s">
        <v>2359</v>
      </c>
      <c r="E201" s="316">
        <v>100</v>
      </c>
      <c r="F201" s="316" t="s">
        <v>1558</v>
      </c>
      <c r="G201" s="316" t="s">
        <v>1559</v>
      </c>
      <c r="H201" s="316" t="s">
        <v>1560</v>
      </c>
      <c r="I201" s="333">
        <v>1</v>
      </c>
      <c r="J201" s="316">
        <v>110</v>
      </c>
      <c r="K201" s="334">
        <v>2.445151999999998E-2</v>
      </c>
      <c r="L201" s="334">
        <v>1.2186000000000001E-2</v>
      </c>
      <c r="M201" s="334">
        <f t="shared" si="6"/>
        <v>1.2265519999999979E-2</v>
      </c>
      <c r="N201" s="335">
        <f t="shared" si="7"/>
        <v>0.50162607477980881</v>
      </c>
    </row>
    <row r="202" spans="1:14" x14ac:dyDescent="0.25">
      <c r="A202" s="316" t="s">
        <v>2294</v>
      </c>
      <c r="B202" s="316">
        <v>432312401</v>
      </c>
      <c r="C202" s="316" t="s">
        <v>1076</v>
      </c>
      <c r="D202" s="316" t="s">
        <v>2360</v>
      </c>
      <c r="E202" s="316">
        <v>100</v>
      </c>
      <c r="F202" s="316" t="s">
        <v>1558</v>
      </c>
      <c r="G202" s="316" t="s">
        <v>1559</v>
      </c>
      <c r="H202" s="316" t="s">
        <v>1560</v>
      </c>
      <c r="I202" s="333">
        <v>1</v>
      </c>
      <c r="J202" s="316">
        <v>64</v>
      </c>
      <c r="K202" s="334">
        <v>3.0081239999999999E-2</v>
      </c>
      <c r="L202" s="334">
        <v>1.3091999999999999E-2</v>
      </c>
      <c r="M202" s="334">
        <f t="shared" si="6"/>
        <v>1.6989239999999999E-2</v>
      </c>
      <c r="N202" s="335">
        <f t="shared" si="7"/>
        <v>0.56477857960642575</v>
      </c>
    </row>
    <row r="203" spans="1:14" x14ac:dyDescent="0.25">
      <c r="A203" s="316" t="s">
        <v>2294</v>
      </c>
      <c r="B203" s="316">
        <v>432312401</v>
      </c>
      <c r="C203" s="316" t="s">
        <v>1076</v>
      </c>
      <c r="D203" s="316" t="s">
        <v>2361</v>
      </c>
      <c r="E203" s="316">
        <v>100</v>
      </c>
      <c r="F203" s="316" t="s">
        <v>1558</v>
      </c>
      <c r="G203" s="316" t="s">
        <v>1559</v>
      </c>
      <c r="H203" s="316" t="s">
        <v>1560</v>
      </c>
      <c r="I203" s="333">
        <v>1</v>
      </c>
      <c r="J203" s="316">
        <v>102</v>
      </c>
      <c r="K203" s="334">
        <v>3.3071080000000003E-2</v>
      </c>
      <c r="L203" s="334">
        <v>2.2919999999999999E-2</v>
      </c>
      <c r="M203" s="334">
        <f t="shared" si="6"/>
        <v>1.0151080000000003E-2</v>
      </c>
      <c r="N203" s="335">
        <f t="shared" si="7"/>
        <v>0.30694733888339909</v>
      </c>
    </row>
    <row r="204" spans="1:14" x14ac:dyDescent="0.25">
      <c r="A204" s="316" t="s">
        <v>2294</v>
      </c>
      <c r="B204" s="316">
        <v>432312401</v>
      </c>
      <c r="C204" s="316" t="s">
        <v>1076</v>
      </c>
      <c r="D204" s="316" t="s">
        <v>2362</v>
      </c>
      <c r="E204" s="316">
        <v>100</v>
      </c>
      <c r="F204" s="316" t="s">
        <v>1558</v>
      </c>
      <c r="G204" s="316" t="s">
        <v>1559</v>
      </c>
      <c r="H204" s="316" t="s">
        <v>1560</v>
      </c>
      <c r="I204" s="333">
        <v>1</v>
      </c>
      <c r="J204" s="316">
        <v>113</v>
      </c>
      <c r="K204" s="334">
        <v>5.2079199999999999E-2</v>
      </c>
      <c r="L204" s="334">
        <v>2.7915999999999996E-2</v>
      </c>
      <c r="M204" s="334">
        <f t="shared" si="6"/>
        <v>2.4163200000000003E-2</v>
      </c>
      <c r="N204" s="335">
        <f t="shared" si="7"/>
        <v>0.46397026067988761</v>
      </c>
    </row>
    <row r="205" spans="1:14" x14ac:dyDescent="0.25">
      <c r="A205" s="316" t="s">
        <v>2343</v>
      </c>
      <c r="B205" s="316">
        <v>432324103</v>
      </c>
      <c r="C205" s="316" t="s">
        <v>1060</v>
      </c>
      <c r="D205" s="316" t="s">
        <v>2363</v>
      </c>
      <c r="E205" s="316">
        <v>100</v>
      </c>
      <c r="F205" s="316" t="s">
        <v>1558</v>
      </c>
      <c r="G205" s="316" t="s">
        <v>1559</v>
      </c>
      <c r="H205" s="316" t="s">
        <v>1560</v>
      </c>
      <c r="I205" s="333">
        <v>1</v>
      </c>
      <c r="J205" s="316">
        <v>243</v>
      </c>
      <c r="K205" s="334">
        <v>5.0231879999999986E-2</v>
      </c>
      <c r="L205" s="334">
        <v>2.7609000000000002E-2</v>
      </c>
      <c r="M205" s="334">
        <f t="shared" si="6"/>
        <v>2.2622879999999984E-2</v>
      </c>
      <c r="N205" s="335">
        <f t="shared" si="7"/>
        <v>0.45036896886996847</v>
      </c>
    </row>
    <row r="206" spans="1:14" x14ac:dyDescent="0.25">
      <c r="A206" s="316" t="s">
        <v>2343</v>
      </c>
      <c r="B206" s="316">
        <v>432324101</v>
      </c>
      <c r="C206" s="316" t="s">
        <v>1059</v>
      </c>
      <c r="D206" s="316" t="s">
        <v>2364</v>
      </c>
      <c r="E206" s="316">
        <v>100</v>
      </c>
      <c r="F206" s="316" t="s">
        <v>1558</v>
      </c>
      <c r="G206" s="316" t="s">
        <v>1559</v>
      </c>
      <c r="H206" s="316" t="s">
        <v>1560</v>
      </c>
      <c r="I206" s="333">
        <v>1</v>
      </c>
      <c r="J206" s="316">
        <v>39</v>
      </c>
      <c r="K206" s="334">
        <v>8.8047199999999968E-3</v>
      </c>
      <c r="L206" s="334">
        <v>5.0090000000000004E-3</v>
      </c>
      <c r="M206" s="334">
        <f t="shared" si="6"/>
        <v>3.7957199999999964E-3</v>
      </c>
      <c r="N206" s="335">
        <f t="shared" si="7"/>
        <v>0.431100591500922</v>
      </c>
    </row>
    <row r="207" spans="1:14" x14ac:dyDescent="0.25">
      <c r="A207" s="316" t="s">
        <v>2343</v>
      </c>
      <c r="B207" s="316">
        <v>432324101</v>
      </c>
      <c r="C207" s="316" t="s">
        <v>1059</v>
      </c>
      <c r="D207" s="316" t="s">
        <v>2365</v>
      </c>
      <c r="E207" s="316">
        <v>63</v>
      </c>
      <c r="F207" s="316" t="s">
        <v>1558</v>
      </c>
      <c r="G207" s="316" t="s">
        <v>1559</v>
      </c>
      <c r="H207" s="316" t="s">
        <v>1560</v>
      </c>
      <c r="I207" s="333">
        <v>1</v>
      </c>
      <c r="J207" s="316">
        <v>52</v>
      </c>
      <c r="K207" s="334">
        <v>9.4925600000000023E-3</v>
      </c>
      <c r="L207" s="334">
        <v>5.5589999999999997E-3</v>
      </c>
      <c r="M207" s="334">
        <f t="shared" si="6"/>
        <v>3.9335600000000026E-3</v>
      </c>
      <c r="N207" s="335">
        <f t="shared" si="7"/>
        <v>0.41438347505836165</v>
      </c>
    </row>
    <row r="208" spans="1:14" x14ac:dyDescent="0.25">
      <c r="A208" s="316" t="s">
        <v>2331</v>
      </c>
      <c r="B208" s="316">
        <v>432324401</v>
      </c>
      <c r="C208" s="316" t="s">
        <v>1065</v>
      </c>
      <c r="D208" s="316" t="s">
        <v>2366</v>
      </c>
      <c r="E208" s="316">
        <v>100</v>
      </c>
      <c r="F208" s="316" t="s">
        <v>1558</v>
      </c>
      <c r="G208" s="316" t="s">
        <v>1559</v>
      </c>
      <c r="H208" s="316" t="s">
        <v>1560</v>
      </c>
      <c r="I208" s="333">
        <v>1</v>
      </c>
      <c r="J208" s="316">
        <v>143</v>
      </c>
      <c r="K208" s="334">
        <v>2.5775040000000009E-2</v>
      </c>
      <c r="L208" s="334">
        <v>2.2178E-2</v>
      </c>
      <c r="M208" s="334">
        <f t="shared" si="6"/>
        <v>3.5970400000000097E-3</v>
      </c>
      <c r="N208" s="335">
        <f t="shared" si="7"/>
        <v>0.13955516654872344</v>
      </c>
    </row>
    <row r="209" spans="1:14" x14ac:dyDescent="0.25">
      <c r="A209" s="316" t="s">
        <v>2331</v>
      </c>
      <c r="B209" s="316">
        <v>432324401</v>
      </c>
      <c r="C209" s="316" t="s">
        <v>1065</v>
      </c>
      <c r="D209" s="316" t="s">
        <v>2367</v>
      </c>
      <c r="E209" s="316">
        <v>100</v>
      </c>
      <c r="F209" s="316" t="s">
        <v>1558</v>
      </c>
      <c r="G209" s="316" t="s">
        <v>1559</v>
      </c>
      <c r="H209" s="316" t="s">
        <v>1560</v>
      </c>
      <c r="I209" s="333">
        <v>1</v>
      </c>
      <c r="J209" s="316">
        <v>148</v>
      </c>
      <c r="K209" s="334">
        <v>2.80766E-2</v>
      </c>
      <c r="L209" s="334">
        <v>1.8699000000000004E-2</v>
      </c>
      <c r="M209" s="334">
        <f t="shared" si="6"/>
        <v>9.3775999999999964E-3</v>
      </c>
      <c r="N209" s="335">
        <f t="shared" si="7"/>
        <v>0.33400055562283171</v>
      </c>
    </row>
    <row r="210" spans="1:14" x14ac:dyDescent="0.25">
      <c r="A210" s="316" t="s">
        <v>2331</v>
      </c>
      <c r="B210" s="316">
        <v>432324401</v>
      </c>
      <c r="C210" s="316" t="s">
        <v>1065</v>
      </c>
      <c r="D210" s="316" t="s">
        <v>2368</v>
      </c>
      <c r="E210" s="316">
        <v>100</v>
      </c>
      <c r="F210" s="316" t="s">
        <v>1558</v>
      </c>
      <c r="G210" s="316" t="s">
        <v>1559</v>
      </c>
      <c r="H210" s="316" t="s">
        <v>1560</v>
      </c>
      <c r="I210" s="333">
        <v>1</v>
      </c>
      <c r="J210" s="316">
        <v>61</v>
      </c>
      <c r="K210" s="334">
        <v>2.2867199999999994E-2</v>
      </c>
      <c r="L210" s="334">
        <v>1.1471E-2</v>
      </c>
      <c r="M210" s="334">
        <f t="shared" si="6"/>
        <v>1.1396199999999993E-2</v>
      </c>
      <c r="N210" s="335">
        <f t="shared" si="7"/>
        <v>0.49836446963336117</v>
      </c>
    </row>
    <row r="211" spans="1:14" x14ac:dyDescent="0.25">
      <c r="A211" s="316" t="s">
        <v>2331</v>
      </c>
      <c r="B211" s="316">
        <v>432324401</v>
      </c>
      <c r="C211" s="316" t="s">
        <v>1065</v>
      </c>
      <c r="D211" s="316" t="s">
        <v>2369</v>
      </c>
      <c r="E211" s="316">
        <v>100</v>
      </c>
      <c r="F211" s="316" t="s">
        <v>1558</v>
      </c>
      <c r="G211" s="316" t="s">
        <v>1559</v>
      </c>
      <c r="H211" s="316" t="s">
        <v>1560</v>
      </c>
      <c r="I211" s="333">
        <v>1</v>
      </c>
      <c r="J211" s="316">
        <v>199</v>
      </c>
      <c r="K211" s="334">
        <v>5.2412119999999958E-2</v>
      </c>
      <c r="L211" s="334">
        <v>4.9279000000000003E-2</v>
      </c>
      <c r="M211" s="334">
        <f t="shared" si="6"/>
        <v>3.1331199999999546E-3</v>
      </c>
      <c r="N211" s="335">
        <f t="shared" si="7"/>
        <v>5.9778539772860878E-2</v>
      </c>
    </row>
    <row r="212" spans="1:14" x14ac:dyDescent="0.25">
      <c r="A212" s="316" t="s">
        <v>2343</v>
      </c>
      <c r="B212" s="316">
        <v>432324103</v>
      </c>
      <c r="C212" s="316" t="s">
        <v>1060</v>
      </c>
      <c r="D212" s="316" t="s">
        <v>2370</v>
      </c>
      <c r="E212" s="316">
        <v>100</v>
      </c>
      <c r="F212" s="316" t="s">
        <v>1558</v>
      </c>
      <c r="G212" s="316" t="s">
        <v>1559</v>
      </c>
      <c r="H212" s="316" t="s">
        <v>1560</v>
      </c>
      <c r="I212" s="333">
        <v>1</v>
      </c>
      <c r="J212" s="316">
        <v>94</v>
      </c>
      <c r="K212" s="334">
        <v>2.9389519999999992E-2</v>
      </c>
      <c r="L212" s="334">
        <v>1.8497E-2</v>
      </c>
      <c r="M212" s="334">
        <f t="shared" si="6"/>
        <v>1.0892519999999992E-2</v>
      </c>
      <c r="N212" s="335">
        <f t="shared" si="7"/>
        <v>0.37062599185015593</v>
      </c>
    </row>
    <row r="213" spans="1:14" x14ac:dyDescent="0.25">
      <c r="A213" s="316" t="s">
        <v>2343</v>
      </c>
      <c r="B213" s="316">
        <v>432324103</v>
      </c>
      <c r="C213" s="316" t="s">
        <v>1060</v>
      </c>
      <c r="D213" s="316" t="s">
        <v>2371</v>
      </c>
      <c r="E213" s="316">
        <v>100</v>
      </c>
      <c r="F213" s="316" t="s">
        <v>1558</v>
      </c>
      <c r="G213" s="316" t="s">
        <v>1559</v>
      </c>
      <c r="H213" s="316" t="s">
        <v>1560</v>
      </c>
      <c r="I213" s="333">
        <v>1</v>
      </c>
      <c r="J213" s="316">
        <v>134</v>
      </c>
      <c r="K213" s="334">
        <v>2.4534439999999994E-2</v>
      </c>
      <c r="L213" s="334">
        <v>1.0801E-2</v>
      </c>
      <c r="M213" s="334">
        <f t="shared" si="6"/>
        <v>1.3733439999999994E-2</v>
      </c>
      <c r="N213" s="335">
        <f t="shared" si="7"/>
        <v>0.5597617064012872</v>
      </c>
    </row>
    <row r="214" spans="1:14" x14ac:dyDescent="0.25">
      <c r="A214" s="316" t="s">
        <v>2343</v>
      </c>
      <c r="B214" s="316">
        <v>432324103</v>
      </c>
      <c r="C214" s="316" t="s">
        <v>1060</v>
      </c>
      <c r="D214" s="316" t="s">
        <v>2372</v>
      </c>
      <c r="E214" s="316">
        <v>25</v>
      </c>
      <c r="F214" s="316" t="s">
        <v>1558</v>
      </c>
      <c r="G214" s="316" t="s">
        <v>1559</v>
      </c>
      <c r="H214" s="316" t="s">
        <v>1560</v>
      </c>
      <c r="I214" s="333">
        <v>1</v>
      </c>
      <c r="J214" s="316">
        <v>50</v>
      </c>
      <c r="K214" s="334">
        <v>9.0145800000000047E-3</v>
      </c>
      <c r="L214" s="334">
        <v>5.4729999999999987E-3</v>
      </c>
      <c r="M214" s="334">
        <f t="shared" si="6"/>
        <v>3.541580000000006E-3</v>
      </c>
      <c r="N214" s="335">
        <f t="shared" si="7"/>
        <v>0.3928724355433092</v>
      </c>
    </row>
    <row r="215" spans="1:14" x14ac:dyDescent="0.25">
      <c r="A215" s="316" t="s">
        <v>2343</v>
      </c>
      <c r="B215" s="316">
        <v>432324102</v>
      </c>
      <c r="C215" s="316" t="s">
        <v>1697</v>
      </c>
      <c r="D215" s="316" t="s">
        <v>2373</v>
      </c>
      <c r="E215" s="316">
        <v>100</v>
      </c>
      <c r="F215" s="316" t="s">
        <v>1558</v>
      </c>
      <c r="G215" s="316" t="s">
        <v>1559</v>
      </c>
      <c r="H215" s="316" t="s">
        <v>1560</v>
      </c>
      <c r="I215" s="333">
        <v>1</v>
      </c>
      <c r="J215" s="316">
        <v>130</v>
      </c>
      <c r="K215" s="334">
        <v>2.3699040000000005E-2</v>
      </c>
      <c r="L215" s="334">
        <v>1.2666999999999999E-2</v>
      </c>
      <c r="M215" s="334">
        <f t="shared" si="6"/>
        <v>1.1032040000000005E-2</v>
      </c>
      <c r="N215" s="335">
        <f t="shared" si="7"/>
        <v>0.46550577576138119</v>
      </c>
    </row>
    <row r="216" spans="1:14" x14ac:dyDescent="0.25">
      <c r="A216" s="316" t="s">
        <v>2343</v>
      </c>
      <c r="B216" s="316">
        <v>432324102</v>
      </c>
      <c r="C216" s="316" t="s">
        <v>1697</v>
      </c>
      <c r="D216" s="316" t="s">
        <v>2374</v>
      </c>
      <c r="E216" s="316">
        <v>100</v>
      </c>
      <c r="F216" s="316" t="s">
        <v>1558</v>
      </c>
      <c r="G216" s="316" t="s">
        <v>1559</v>
      </c>
      <c r="H216" s="316" t="s">
        <v>1560</v>
      </c>
      <c r="I216" s="333">
        <v>1</v>
      </c>
      <c r="J216" s="316">
        <v>66</v>
      </c>
      <c r="K216" s="334">
        <v>1.9094799999999995E-2</v>
      </c>
      <c r="L216" s="334">
        <v>8.0589999999999985E-3</v>
      </c>
      <c r="M216" s="334">
        <f t="shared" si="6"/>
        <v>1.1035799999999997E-2</v>
      </c>
      <c r="N216" s="335">
        <f t="shared" si="7"/>
        <v>0.57794792299474196</v>
      </c>
    </row>
    <row r="217" spans="1:14" x14ac:dyDescent="0.25">
      <c r="A217" s="316" t="s">
        <v>2343</v>
      </c>
      <c r="B217" s="316">
        <v>432324101</v>
      </c>
      <c r="C217" s="316" t="s">
        <v>1059</v>
      </c>
      <c r="D217" s="316" t="s">
        <v>2375</v>
      </c>
      <c r="E217" s="316">
        <v>100</v>
      </c>
      <c r="F217" s="316" t="s">
        <v>1558</v>
      </c>
      <c r="G217" s="316" t="s">
        <v>1559</v>
      </c>
      <c r="H217" s="316" t="s">
        <v>1560</v>
      </c>
      <c r="I217" s="333">
        <v>1</v>
      </c>
      <c r="J217" s="316">
        <v>51</v>
      </c>
      <c r="K217" s="334">
        <v>2.4258760000000001E-2</v>
      </c>
      <c r="L217" s="334">
        <v>1.5040999999999999E-2</v>
      </c>
      <c r="M217" s="334">
        <f t="shared" si="6"/>
        <v>9.2177600000000019E-3</v>
      </c>
      <c r="N217" s="335">
        <f t="shared" si="7"/>
        <v>0.37997655279989584</v>
      </c>
    </row>
    <row r="218" spans="1:14" x14ac:dyDescent="0.25">
      <c r="A218" s="316" t="s">
        <v>2343</v>
      </c>
      <c r="B218" s="316">
        <v>432324101</v>
      </c>
      <c r="C218" s="316" t="s">
        <v>1059</v>
      </c>
      <c r="D218" s="316" t="s">
        <v>2376</v>
      </c>
      <c r="E218" s="316">
        <v>63</v>
      </c>
      <c r="F218" s="316" t="s">
        <v>1558</v>
      </c>
      <c r="G218" s="316" t="s">
        <v>1559</v>
      </c>
      <c r="H218" s="316" t="s">
        <v>1560</v>
      </c>
      <c r="I218" s="333">
        <v>1</v>
      </c>
      <c r="J218" s="316">
        <v>58</v>
      </c>
      <c r="K218" s="334">
        <v>1.7803119999999999E-2</v>
      </c>
      <c r="L218" s="334">
        <v>1.0616E-2</v>
      </c>
      <c r="M218" s="334">
        <f t="shared" si="6"/>
        <v>7.1871199999999982E-3</v>
      </c>
      <c r="N218" s="335">
        <f t="shared" si="7"/>
        <v>0.40370002561348789</v>
      </c>
    </row>
    <row r="219" spans="1:14" x14ac:dyDescent="0.25">
      <c r="A219" s="316" t="s">
        <v>2343</v>
      </c>
      <c r="B219" s="316">
        <v>432324103</v>
      </c>
      <c r="C219" s="316" t="s">
        <v>1060</v>
      </c>
      <c r="D219" s="316" t="s">
        <v>2377</v>
      </c>
      <c r="E219" s="316">
        <v>100</v>
      </c>
      <c r="F219" s="316" t="s">
        <v>1558</v>
      </c>
      <c r="G219" s="316" t="s">
        <v>1559</v>
      </c>
      <c r="H219" s="316" t="s">
        <v>1560</v>
      </c>
      <c r="I219" s="333">
        <v>1</v>
      </c>
      <c r="J219" s="316">
        <v>152</v>
      </c>
      <c r="K219" s="334">
        <v>4.2726919999999988E-2</v>
      </c>
      <c r="L219" s="334">
        <v>2.9475999999999999E-2</v>
      </c>
      <c r="M219" s="334">
        <f t="shared" si="6"/>
        <v>1.3250919999999989E-2</v>
      </c>
      <c r="N219" s="335">
        <f t="shared" si="7"/>
        <v>0.31013047511966679</v>
      </c>
    </row>
    <row r="220" spans="1:14" x14ac:dyDescent="0.25">
      <c r="A220" s="316" t="s">
        <v>2331</v>
      </c>
      <c r="B220" s="316">
        <v>432324401</v>
      </c>
      <c r="C220" s="316" t="s">
        <v>1065</v>
      </c>
      <c r="D220" s="316" t="s">
        <v>2378</v>
      </c>
      <c r="E220" s="316">
        <v>100</v>
      </c>
      <c r="F220" s="316" t="s">
        <v>1558</v>
      </c>
      <c r="G220" s="316" t="s">
        <v>1559</v>
      </c>
      <c r="H220" s="316" t="s">
        <v>1560</v>
      </c>
      <c r="I220" s="333">
        <v>1</v>
      </c>
      <c r="J220" s="316">
        <v>162</v>
      </c>
      <c r="K220" s="334">
        <v>2.466264000000001E-2</v>
      </c>
      <c r="L220" s="334">
        <v>1.4508E-2</v>
      </c>
      <c r="M220" s="334">
        <f t="shared" si="6"/>
        <v>1.015464000000001E-2</v>
      </c>
      <c r="N220" s="335">
        <f t="shared" si="7"/>
        <v>0.41174180866281979</v>
      </c>
    </row>
    <row r="221" spans="1:14" x14ac:dyDescent="0.25">
      <c r="A221" s="316" t="s">
        <v>2331</v>
      </c>
      <c r="B221" s="316">
        <v>432324401</v>
      </c>
      <c r="C221" s="316" t="s">
        <v>1065</v>
      </c>
      <c r="D221" s="316" t="s">
        <v>2379</v>
      </c>
      <c r="E221" s="316">
        <v>63</v>
      </c>
      <c r="F221" s="316" t="s">
        <v>1558</v>
      </c>
      <c r="G221" s="316" t="s">
        <v>1559</v>
      </c>
      <c r="H221" s="316" t="s">
        <v>1560</v>
      </c>
      <c r="I221" s="333">
        <v>1</v>
      </c>
      <c r="J221" s="316">
        <v>56</v>
      </c>
      <c r="K221" s="334">
        <v>2.0887080000000006E-2</v>
      </c>
      <c r="L221" s="334">
        <v>1.3136E-2</v>
      </c>
      <c r="M221" s="334">
        <f t="shared" si="6"/>
        <v>7.7510800000000057E-3</v>
      </c>
      <c r="N221" s="335">
        <f t="shared" si="7"/>
        <v>0.37109447562799602</v>
      </c>
    </row>
    <row r="222" spans="1:14" x14ac:dyDescent="0.25">
      <c r="A222" s="316" t="s">
        <v>2343</v>
      </c>
      <c r="B222" s="316">
        <v>432324101</v>
      </c>
      <c r="C222" s="316" t="s">
        <v>1059</v>
      </c>
      <c r="D222" s="316" t="s">
        <v>2380</v>
      </c>
      <c r="E222" s="316">
        <v>100</v>
      </c>
      <c r="F222" s="316" t="s">
        <v>1558</v>
      </c>
      <c r="G222" s="316" t="s">
        <v>1559</v>
      </c>
      <c r="H222" s="316" t="s">
        <v>1560</v>
      </c>
      <c r="I222" s="333">
        <v>1</v>
      </c>
      <c r="J222" s="316">
        <v>82</v>
      </c>
      <c r="K222" s="334">
        <v>1.2424959999999995E-2</v>
      </c>
      <c r="L222" s="334">
        <v>9.4039999999999992E-3</v>
      </c>
      <c r="M222" s="334">
        <f t="shared" si="6"/>
        <v>3.0209599999999961E-3</v>
      </c>
      <c r="N222" s="335">
        <f t="shared" si="7"/>
        <v>0.24313639641495807</v>
      </c>
    </row>
    <row r="223" spans="1:14" x14ac:dyDescent="0.25">
      <c r="A223" s="316" t="s">
        <v>2343</v>
      </c>
      <c r="B223" s="316">
        <v>432324101</v>
      </c>
      <c r="C223" s="316" t="s">
        <v>1059</v>
      </c>
      <c r="D223" s="316" t="s">
        <v>2381</v>
      </c>
      <c r="E223" s="316">
        <v>100</v>
      </c>
      <c r="F223" s="316" t="s">
        <v>1558</v>
      </c>
      <c r="G223" s="316" t="s">
        <v>1559</v>
      </c>
      <c r="H223" s="316" t="s">
        <v>1560</v>
      </c>
      <c r="I223" s="333">
        <v>1</v>
      </c>
      <c r="J223" s="316">
        <v>141</v>
      </c>
      <c r="K223" s="334">
        <v>1.4481040000000011E-2</v>
      </c>
      <c r="L223" s="334">
        <v>9.5329999999999998E-3</v>
      </c>
      <c r="M223" s="334">
        <f t="shared" si="6"/>
        <v>4.9480400000000112E-3</v>
      </c>
      <c r="N223" s="335">
        <f t="shared" si="7"/>
        <v>0.34169092827587022</v>
      </c>
    </row>
    <row r="224" spans="1:14" x14ac:dyDescent="0.25">
      <c r="A224" s="316" t="s">
        <v>2343</v>
      </c>
      <c r="B224" s="316">
        <v>432324101</v>
      </c>
      <c r="C224" s="316" t="s">
        <v>1059</v>
      </c>
      <c r="D224" s="316" t="s">
        <v>2382</v>
      </c>
      <c r="E224" s="316">
        <v>100</v>
      </c>
      <c r="F224" s="316" t="s">
        <v>1558</v>
      </c>
      <c r="G224" s="316" t="s">
        <v>1559</v>
      </c>
      <c r="H224" s="316" t="s">
        <v>1560</v>
      </c>
      <c r="I224" s="333">
        <v>1</v>
      </c>
      <c r="J224" s="316">
        <v>62</v>
      </c>
      <c r="K224" s="334">
        <v>1.361156E-2</v>
      </c>
      <c r="L224" s="334">
        <v>8.2389999999999998E-3</v>
      </c>
      <c r="M224" s="334">
        <f t="shared" si="6"/>
        <v>5.3725600000000002E-3</v>
      </c>
      <c r="N224" s="335">
        <f t="shared" si="7"/>
        <v>0.39470567664543965</v>
      </c>
    </row>
    <row r="225" spans="1:14" x14ac:dyDescent="0.25">
      <c r="A225" s="316" t="s">
        <v>2343</v>
      </c>
      <c r="B225" s="316">
        <v>432324102</v>
      </c>
      <c r="C225" s="316" t="s">
        <v>1697</v>
      </c>
      <c r="D225" s="316" t="s">
        <v>2383</v>
      </c>
      <c r="E225" s="316">
        <v>100</v>
      </c>
      <c r="F225" s="316" t="s">
        <v>1558</v>
      </c>
      <c r="G225" s="316" t="s">
        <v>1559</v>
      </c>
      <c r="H225" s="316" t="s">
        <v>1560</v>
      </c>
      <c r="I225" s="333">
        <v>1</v>
      </c>
      <c r="J225" s="316">
        <v>61</v>
      </c>
      <c r="K225" s="334">
        <v>3.6797239999999981E-2</v>
      </c>
      <c r="L225" s="334">
        <v>2.2717999999999999E-2</v>
      </c>
      <c r="M225" s="334">
        <f t="shared" si="6"/>
        <v>1.4079239999999982E-2</v>
      </c>
      <c r="N225" s="335">
        <f t="shared" si="7"/>
        <v>0.38261673973374061</v>
      </c>
    </row>
    <row r="226" spans="1:14" x14ac:dyDescent="0.25">
      <c r="A226" s="316" t="s">
        <v>2343</v>
      </c>
      <c r="B226" s="316">
        <v>432324102</v>
      </c>
      <c r="C226" s="316" t="s">
        <v>1697</v>
      </c>
      <c r="D226" s="316" t="s">
        <v>2384</v>
      </c>
      <c r="E226" s="316">
        <v>100</v>
      </c>
      <c r="F226" s="316" t="s">
        <v>1558</v>
      </c>
      <c r="G226" s="316" t="s">
        <v>1559</v>
      </c>
      <c r="H226" s="316" t="s">
        <v>1560</v>
      </c>
      <c r="I226" s="333">
        <v>1</v>
      </c>
      <c r="J226" s="316">
        <v>146</v>
      </c>
      <c r="K226" s="334">
        <v>3.8489040000000023E-2</v>
      </c>
      <c r="L226" s="334">
        <v>1.5486999999999996E-2</v>
      </c>
      <c r="M226" s="334">
        <f t="shared" si="6"/>
        <v>2.3002040000000029E-2</v>
      </c>
      <c r="N226" s="335">
        <f t="shared" si="7"/>
        <v>0.59762571370966944</v>
      </c>
    </row>
    <row r="227" spans="1:14" x14ac:dyDescent="0.25">
      <c r="A227" s="316" t="s">
        <v>2343</v>
      </c>
      <c r="B227" s="316">
        <v>432324102</v>
      </c>
      <c r="C227" s="316" t="s">
        <v>1697</v>
      </c>
      <c r="D227" s="316" t="s">
        <v>2385</v>
      </c>
      <c r="E227" s="316">
        <v>100</v>
      </c>
      <c r="F227" s="316" t="s">
        <v>1558</v>
      </c>
      <c r="G227" s="316" t="s">
        <v>1559</v>
      </c>
      <c r="H227" s="316" t="s">
        <v>1560</v>
      </c>
      <c r="I227" s="333">
        <v>1</v>
      </c>
      <c r="J227" s="316">
        <v>156</v>
      </c>
      <c r="K227" s="334">
        <v>3.4064520000000015E-2</v>
      </c>
      <c r="L227" s="334">
        <v>1.6631999999999997E-2</v>
      </c>
      <c r="M227" s="334">
        <f t="shared" si="6"/>
        <v>1.7432520000000017E-2</v>
      </c>
      <c r="N227" s="335">
        <f t="shared" si="7"/>
        <v>0.5117500554829485</v>
      </c>
    </row>
    <row r="228" spans="1:14" x14ac:dyDescent="0.25">
      <c r="A228" s="316" t="s">
        <v>2343</v>
      </c>
      <c r="B228" s="316">
        <v>432324101</v>
      </c>
      <c r="C228" s="316" t="s">
        <v>1059</v>
      </c>
      <c r="D228" s="316" t="s">
        <v>2386</v>
      </c>
      <c r="E228" s="316">
        <v>100</v>
      </c>
      <c r="F228" s="316" t="s">
        <v>1558</v>
      </c>
      <c r="G228" s="316" t="s">
        <v>1559</v>
      </c>
      <c r="H228" s="316" t="s">
        <v>1560</v>
      </c>
      <c r="I228" s="333">
        <v>1</v>
      </c>
      <c r="J228" s="316">
        <v>135</v>
      </c>
      <c r="K228" s="334">
        <v>4.2941399999999998E-2</v>
      </c>
      <c r="L228" s="334">
        <v>1.7814E-2</v>
      </c>
      <c r="M228" s="334">
        <f t="shared" si="6"/>
        <v>2.5127399999999998E-2</v>
      </c>
      <c r="N228" s="335">
        <f t="shared" si="7"/>
        <v>0.58515558412161683</v>
      </c>
    </row>
    <row r="229" spans="1:14" x14ac:dyDescent="0.25">
      <c r="A229" s="316" t="s">
        <v>2331</v>
      </c>
      <c r="B229" s="316">
        <v>432324401</v>
      </c>
      <c r="C229" s="316" t="s">
        <v>1065</v>
      </c>
      <c r="D229" s="316" t="s">
        <v>2387</v>
      </c>
      <c r="E229" s="316">
        <v>63</v>
      </c>
      <c r="F229" s="316" t="s">
        <v>1558</v>
      </c>
      <c r="G229" s="316" t="s">
        <v>1559</v>
      </c>
      <c r="H229" s="316" t="s">
        <v>1560</v>
      </c>
      <c r="I229" s="333">
        <v>1</v>
      </c>
      <c r="J229" s="316">
        <v>40</v>
      </c>
      <c r="K229" s="334">
        <v>1.0410079999999999E-2</v>
      </c>
      <c r="L229" s="334">
        <v>5.4689999999999999E-3</v>
      </c>
      <c r="M229" s="334">
        <f t="shared" si="6"/>
        <v>4.9410799999999987E-3</v>
      </c>
      <c r="N229" s="335">
        <f t="shared" si="7"/>
        <v>0.47464380677189794</v>
      </c>
    </row>
    <row r="230" spans="1:14" x14ac:dyDescent="0.25">
      <c r="A230" s="316" t="s">
        <v>2331</v>
      </c>
      <c r="B230" s="316">
        <v>432324401</v>
      </c>
      <c r="C230" s="316" t="s">
        <v>1065</v>
      </c>
      <c r="D230" s="316" t="s">
        <v>2388</v>
      </c>
      <c r="E230" s="316">
        <v>100</v>
      </c>
      <c r="F230" s="316" t="s">
        <v>1558</v>
      </c>
      <c r="G230" s="316" t="s">
        <v>1559</v>
      </c>
      <c r="H230" s="316" t="s">
        <v>1560</v>
      </c>
      <c r="I230" s="333">
        <v>1</v>
      </c>
      <c r="J230" s="316">
        <v>142</v>
      </c>
      <c r="K230" s="334">
        <v>2.9375200000000004E-2</v>
      </c>
      <c r="L230" s="334">
        <v>2.0660000000000001E-2</v>
      </c>
      <c r="M230" s="334">
        <f t="shared" si="6"/>
        <v>8.7152000000000028E-3</v>
      </c>
      <c r="N230" s="335">
        <f t="shared" si="7"/>
        <v>0.29668563958713479</v>
      </c>
    </row>
    <row r="231" spans="1:14" x14ac:dyDescent="0.25">
      <c r="A231" s="316" t="s">
        <v>2331</v>
      </c>
      <c r="B231" s="316">
        <v>432324401</v>
      </c>
      <c r="C231" s="316" t="s">
        <v>1065</v>
      </c>
      <c r="D231" s="316" t="s">
        <v>2389</v>
      </c>
      <c r="E231" s="316">
        <v>63</v>
      </c>
      <c r="F231" s="316" t="s">
        <v>1558</v>
      </c>
      <c r="G231" s="316" t="s">
        <v>1559</v>
      </c>
      <c r="H231" s="316" t="s">
        <v>1560</v>
      </c>
      <c r="I231" s="333">
        <v>1</v>
      </c>
      <c r="J231" s="316">
        <v>51</v>
      </c>
      <c r="K231" s="334">
        <v>6.911319999999996E-3</v>
      </c>
      <c r="L231" s="334">
        <v>4.3919999999999992E-3</v>
      </c>
      <c r="M231" s="334">
        <f t="shared" si="6"/>
        <v>2.5193199999999968E-3</v>
      </c>
      <c r="N231" s="335">
        <f t="shared" si="7"/>
        <v>0.36452081512648787</v>
      </c>
    </row>
    <row r="232" spans="1:14" x14ac:dyDescent="0.25">
      <c r="A232" s="316" t="s">
        <v>2280</v>
      </c>
      <c r="B232" s="316">
        <v>432322201</v>
      </c>
      <c r="C232" s="316" t="s">
        <v>1629</v>
      </c>
      <c r="D232" s="316" t="s">
        <v>1635</v>
      </c>
      <c r="E232" s="316">
        <v>100</v>
      </c>
      <c r="F232" s="316" t="s">
        <v>1558</v>
      </c>
      <c r="G232" s="316" t="s">
        <v>1559</v>
      </c>
      <c r="H232" s="316" t="s">
        <v>1560</v>
      </c>
      <c r="I232" s="333">
        <v>1</v>
      </c>
      <c r="J232" s="316">
        <v>180</v>
      </c>
      <c r="K232" s="334">
        <v>2.9634840000000003E-2</v>
      </c>
      <c r="L232" s="334">
        <v>1.4555999999999999E-2</v>
      </c>
      <c r="M232" s="334">
        <f t="shared" si="6"/>
        <v>1.5078840000000003E-2</v>
      </c>
      <c r="N232" s="335">
        <f t="shared" si="7"/>
        <v>0.50882137376142411</v>
      </c>
    </row>
    <row r="233" spans="1:14" x14ac:dyDescent="0.25">
      <c r="A233" s="316" t="s">
        <v>2331</v>
      </c>
      <c r="B233" s="316">
        <v>432324401</v>
      </c>
      <c r="C233" s="316" t="s">
        <v>1065</v>
      </c>
      <c r="D233" s="316" t="s">
        <v>2390</v>
      </c>
      <c r="E233" s="316">
        <v>100</v>
      </c>
      <c r="F233" s="316" t="s">
        <v>1558</v>
      </c>
      <c r="G233" s="316" t="s">
        <v>1559</v>
      </c>
      <c r="H233" s="316" t="s">
        <v>1560</v>
      </c>
      <c r="I233" s="333">
        <v>1</v>
      </c>
      <c r="J233" s="316">
        <v>156</v>
      </c>
      <c r="K233" s="334">
        <v>3.8566959999999997E-2</v>
      </c>
      <c r="L233" s="334">
        <v>1.7652000000000004E-2</v>
      </c>
      <c r="M233" s="334">
        <f t="shared" si="6"/>
        <v>2.0914959999999993E-2</v>
      </c>
      <c r="N233" s="335">
        <f t="shared" si="7"/>
        <v>0.54230253045612087</v>
      </c>
    </row>
    <row r="234" spans="1:14" x14ac:dyDescent="0.25">
      <c r="A234" s="316" t="s">
        <v>2331</v>
      </c>
      <c r="B234" s="316">
        <v>432324401</v>
      </c>
      <c r="C234" s="316" t="s">
        <v>1065</v>
      </c>
      <c r="D234" s="316" t="s">
        <v>2391</v>
      </c>
      <c r="E234" s="316">
        <v>100</v>
      </c>
      <c r="F234" s="316" t="s">
        <v>1558</v>
      </c>
      <c r="G234" s="316" t="s">
        <v>1559</v>
      </c>
      <c r="H234" s="316" t="s">
        <v>1560</v>
      </c>
      <c r="I234" s="333">
        <v>1</v>
      </c>
      <c r="J234" s="316">
        <v>38</v>
      </c>
      <c r="K234" s="334">
        <v>8.9082800000000045E-3</v>
      </c>
      <c r="L234" s="334">
        <v>3.9290000000000002E-3</v>
      </c>
      <c r="M234" s="334">
        <f t="shared" si="6"/>
        <v>4.9792800000000043E-3</v>
      </c>
      <c r="N234" s="335">
        <f t="shared" si="7"/>
        <v>0.55894965133561159</v>
      </c>
    </row>
    <row r="235" spans="1:14" x14ac:dyDescent="0.25">
      <c r="A235" s="316" t="s">
        <v>2331</v>
      </c>
      <c r="B235" s="316">
        <v>432324401</v>
      </c>
      <c r="C235" s="316" t="s">
        <v>1065</v>
      </c>
      <c r="D235" s="316" t="s">
        <v>2392</v>
      </c>
      <c r="E235" s="316">
        <v>63</v>
      </c>
      <c r="F235" s="316" t="s">
        <v>1558</v>
      </c>
      <c r="G235" s="316" t="s">
        <v>1559</v>
      </c>
      <c r="H235" s="316" t="s">
        <v>1560</v>
      </c>
      <c r="I235" s="333">
        <v>1</v>
      </c>
      <c r="J235" s="316">
        <v>107</v>
      </c>
      <c r="K235" s="334">
        <v>1.8416480000000009E-2</v>
      </c>
      <c r="L235" s="334">
        <v>8.6800000000000002E-3</v>
      </c>
      <c r="M235" s="334">
        <f t="shared" si="6"/>
        <v>9.7364800000000092E-3</v>
      </c>
      <c r="N235" s="335">
        <f t="shared" si="7"/>
        <v>0.52868300565580417</v>
      </c>
    </row>
    <row r="236" spans="1:14" x14ac:dyDescent="0.25">
      <c r="A236" s="316" t="s">
        <v>2331</v>
      </c>
      <c r="B236" s="316">
        <v>432324401</v>
      </c>
      <c r="C236" s="316" t="s">
        <v>1065</v>
      </c>
      <c r="D236" s="316" t="s">
        <v>2393</v>
      </c>
      <c r="E236" s="316">
        <v>100</v>
      </c>
      <c r="F236" s="316" t="s">
        <v>1558</v>
      </c>
      <c r="G236" s="316" t="s">
        <v>1559</v>
      </c>
      <c r="H236" s="316" t="s">
        <v>1560</v>
      </c>
      <c r="I236" s="333">
        <v>1</v>
      </c>
      <c r="J236" s="316">
        <v>103</v>
      </c>
      <c r="K236" s="334">
        <v>1.9369919999999985E-2</v>
      </c>
      <c r="L236" s="334">
        <v>1.0876E-2</v>
      </c>
      <c r="M236" s="334">
        <f t="shared" si="6"/>
        <v>8.4939199999999847E-3</v>
      </c>
      <c r="N236" s="335">
        <f t="shared" si="7"/>
        <v>0.43851084568237719</v>
      </c>
    </row>
    <row r="237" spans="1:14" x14ac:dyDescent="0.25">
      <c r="A237" s="316" t="s">
        <v>2294</v>
      </c>
      <c r="B237" s="316">
        <v>432312401</v>
      </c>
      <c r="C237" s="316" t="s">
        <v>1076</v>
      </c>
      <c r="D237" s="316" t="s">
        <v>2394</v>
      </c>
      <c r="E237" s="316">
        <v>100</v>
      </c>
      <c r="F237" s="316" t="s">
        <v>1558</v>
      </c>
      <c r="G237" s="316" t="s">
        <v>1559</v>
      </c>
      <c r="H237" s="316" t="s">
        <v>1560</v>
      </c>
      <c r="I237" s="333">
        <v>1</v>
      </c>
      <c r="J237" s="316">
        <v>98</v>
      </c>
      <c r="K237" s="334">
        <v>4.2743319999999987E-2</v>
      </c>
      <c r="L237" s="334">
        <v>2.7640000000000001E-2</v>
      </c>
      <c r="M237" s="334">
        <f t="shared" si="6"/>
        <v>1.5103319999999986E-2</v>
      </c>
      <c r="N237" s="335">
        <f t="shared" si="7"/>
        <v>0.35334924849075811</v>
      </c>
    </row>
    <row r="238" spans="1:14" x14ac:dyDescent="0.25">
      <c r="A238" s="316" t="s">
        <v>2294</v>
      </c>
      <c r="B238" s="316">
        <v>432312401</v>
      </c>
      <c r="C238" s="316" t="s">
        <v>1076</v>
      </c>
      <c r="D238" s="316" t="s">
        <v>2395</v>
      </c>
      <c r="E238" s="316">
        <v>100</v>
      </c>
      <c r="F238" s="316" t="s">
        <v>1558</v>
      </c>
      <c r="G238" s="316" t="s">
        <v>1559</v>
      </c>
      <c r="H238" s="316" t="s">
        <v>1560</v>
      </c>
      <c r="I238" s="333">
        <v>1</v>
      </c>
      <c r="J238" s="316">
        <v>66</v>
      </c>
      <c r="K238" s="334">
        <v>2.3940080000000016E-2</v>
      </c>
      <c r="L238" s="334">
        <v>1.1741E-2</v>
      </c>
      <c r="M238" s="334">
        <f t="shared" si="6"/>
        <v>1.2199080000000017E-2</v>
      </c>
      <c r="N238" s="335">
        <f t="shared" si="7"/>
        <v>0.50956721949133033</v>
      </c>
    </row>
    <row r="239" spans="1:14" x14ac:dyDescent="0.25">
      <c r="A239" s="316" t="s">
        <v>2294</v>
      </c>
      <c r="B239" s="316">
        <v>432312401</v>
      </c>
      <c r="C239" s="316" t="s">
        <v>1076</v>
      </c>
      <c r="D239" s="316" t="s">
        <v>2396</v>
      </c>
      <c r="E239" s="316">
        <v>100</v>
      </c>
      <c r="F239" s="316" t="s">
        <v>1558</v>
      </c>
      <c r="G239" s="316" t="s">
        <v>1559</v>
      </c>
      <c r="H239" s="316" t="s">
        <v>1560</v>
      </c>
      <c r="I239" s="333">
        <v>1</v>
      </c>
      <c r="J239" s="316">
        <v>119</v>
      </c>
      <c r="K239" s="334">
        <v>4.979152000000002E-2</v>
      </c>
      <c r="L239" s="334">
        <v>3.1907999999999992E-2</v>
      </c>
      <c r="M239" s="334">
        <f t="shared" si="6"/>
        <v>1.7883520000000028E-2</v>
      </c>
      <c r="N239" s="335">
        <f t="shared" si="7"/>
        <v>0.35916798683791978</v>
      </c>
    </row>
    <row r="240" spans="1:14" x14ac:dyDescent="0.25">
      <c r="A240" s="316" t="s">
        <v>2294</v>
      </c>
      <c r="B240" s="316">
        <v>432312404</v>
      </c>
      <c r="C240" s="316" t="s">
        <v>1074</v>
      </c>
      <c r="D240" s="316" t="s">
        <v>2397</v>
      </c>
      <c r="E240" s="316">
        <v>100</v>
      </c>
      <c r="F240" s="316" t="s">
        <v>1558</v>
      </c>
      <c r="G240" s="316" t="s">
        <v>1559</v>
      </c>
      <c r="H240" s="316" t="s">
        <v>1560</v>
      </c>
      <c r="I240" s="333">
        <v>1</v>
      </c>
      <c r="J240" s="316">
        <v>52</v>
      </c>
      <c r="K240" s="334">
        <v>1.4320519999999996E-2</v>
      </c>
      <c r="L240" s="334">
        <v>7.2090000000000001E-3</v>
      </c>
      <c r="M240" s="334">
        <f t="shared" si="6"/>
        <v>7.1115199999999962E-3</v>
      </c>
      <c r="N240" s="335">
        <f t="shared" si="7"/>
        <v>0.49659649230614517</v>
      </c>
    </row>
    <row r="241" spans="1:14" x14ac:dyDescent="0.25">
      <c r="A241" s="316" t="s">
        <v>2278</v>
      </c>
      <c r="B241" s="316">
        <v>432321501</v>
      </c>
      <c r="C241" s="316" t="s">
        <v>1644</v>
      </c>
      <c r="D241" s="316" t="s">
        <v>2398</v>
      </c>
      <c r="E241" s="316">
        <v>100</v>
      </c>
      <c r="F241" s="316" t="s">
        <v>1558</v>
      </c>
      <c r="G241" s="316" t="s">
        <v>1559</v>
      </c>
      <c r="H241" s="316" t="s">
        <v>1560</v>
      </c>
      <c r="I241" s="333">
        <v>1</v>
      </c>
      <c r="J241" s="316">
        <v>86</v>
      </c>
      <c r="K241" s="334">
        <v>2.0575759999999995E-2</v>
      </c>
      <c r="L241" s="334">
        <v>9.0390000000000002E-3</v>
      </c>
      <c r="M241" s="334">
        <f t="shared" si="6"/>
        <v>1.1536759999999995E-2</v>
      </c>
      <c r="N241" s="335">
        <f t="shared" si="7"/>
        <v>0.56069666442454602</v>
      </c>
    </row>
    <row r="242" spans="1:14" x14ac:dyDescent="0.25">
      <c r="A242" s="316" t="s">
        <v>2294</v>
      </c>
      <c r="B242" s="316">
        <v>432312404</v>
      </c>
      <c r="C242" s="316" t="s">
        <v>1074</v>
      </c>
      <c r="D242" s="316" t="s">
        <v>2399</v>
      </c>
      <c r="E242" s="316">
        <v>100</v>
      </c>
      <c r="F242" s="316" t="s">
        <v>1558</v>
      </c>
      <c r="G242" s="316" t="s">
        <v>1559</v>
      </c>
      <c r="H242" s="316" t="s">
        <v>1560</v>
      </c>
      <c r="I242" s="333">
        <v>1</v>
      </c>
      <c r="J242" s="316">
        <v>93</v>
      </c>
      <c r="K242" s="334">
        <v>3.5805519999999973E-2</v>
      </c>
      <c r="L242" s="334">
        <v>2.4650999999999999E-2</v>
      </c>
      <c r="M242" s="334">
        <f t="shared" si="6"/>
        <v>1.1154519999999973E-2</v>
      </c>
      <c r="N242" s="335">
        <f t="shared" si="7"/>
        <v>0.31153073604293363</v>
      </c>
    </row>
    <row r="243" spans="1:14" x14ac:dyDescent="0.25">
      <c r="A243" s="316" t="s">
        <v>2320</v>
      </c>
      <c r="B243" s="316">
        <v>432313503</v>
      </c>
      <c r="C243" s="316" t="s">
        <v>1079</v>
      </c>
      <c r="D243" s="316" t="s">
        <v>2400</v>
      </c>
      <c r="E243" s="316">
        <v>100</v>
      </c>
      <c r="F243" s="316" t="s">
        <v>1558</v>
      </c>
      <c r="G243" s="316" t="s">
        <v>1559</v>
      </c>
      <c r="H243" s="316" t="s">
        <v>1560</v>
      </c>
      <c r="I243" s="333">
        <v>1</v>
      </c>
      <c r="J243" s="316">
        <v>84</v>
      </c>
      <c r="K243" s="334">
        <v>3.1062040000000006E-2</v>
      </c>
      <c r="L243" s="334">
        <v>2.3559E-2</v>
      </c>
      <c r="M243" s="334">
        <f t="shared" si="6"/>
        <v>7.503040000000006E-3</v>
      </c>
      <c r="N243" s="335">
        <f t="shared" si="7"/>
        <v>0.24155013643662826</v>
      </c>
    </row>
    <row r="244" spans="1:14" x14ac:dyDescent="0.25">
      <c r="A244" s="316" t="s">
        <v>2294</v>
      </c>
      <c r="B244" s="316">
        <v>432312401</v>
      </c>
      <c r="C244" s="316" t="s">
        <v>1076</v>
      </c>
      <c r="D244" s="316" t="s">
        <v>2401</v>
      </c>
      <c r="E244" s="316">
        <v>100</v>
      </c>
      <c r="F244" s="316" t="s">
        <v>1558</v>
      </c>
      <c r="G244" s="316" t="s">
        <v>1559</v>
      </c>
      <c r="H244" s="316" t="s">
        <v>1560</v>
      </c>
      <c r="I244" s="333">
        <v>1</v>
      </c>
      <c r="J244" s="316">
        <v>143</v>
      </c>
      <c r="K244" s="334">
        <v>2.3093239999999998E-2</v>
      </c>
      <c r="L244" s="334">
        <v>1.5176E-2</v>
      </c>
      <c r="M244" s="334">
        <f t="shared" si="6"/>
        <v>7.9172399999999973E-3</v>
      </c>
      <c r="N244" s="335">
        <f t="shared" si="7"/>
        <v>0.34283799068471976</v>
      </c>
    </row>
    <row r="245" spans="1:14" x14ac:dyDescent="0.25">
      <c r="A245" s="316" t="s">
        <v>2294</v>
      </c>
      <c r="B245" s="316">
        <v>432312404</v>
      </c>
      <c r="C245" s="316" t="s">
        <v>1074</v>
      </c>
      <c r="D245" s="316" t="s">
        <v>2402</v>
      </c>
      <c r="E245" s="316">
        <v>100</v>
      </c>
      <c r="F245" s="316" t="s">
        <v>1558</v>
      </c>
      <c r="G245" s="316" t="s">
        <v>1559</v>
      </c>
      <c r="H245" s="316" t="s">
        <v>1560</v>
      </c>
      <c r="I245" s="333">
        <v>1</v>
      </c>
      <c r="J245" s="316">
        <v>102</v>
      </c>
      <c r="K245" s="334">
        <v>4.1902280000000014E-2</v>
      </c>
      <c r="L245" s="334">
        <v>1.6782999999999996E-2</v>
      </c>
      <c r="M245" s="334">
        <f t="shared" si="6"/>
        <v>2.5119280000000018E-2</v>
      </c>
      <c r="N245" s="335">
        <f t="shared" si="7"/>
        <v>0.59947286877945571</v>
      </c>
    </row>
    <row r="246" spans="1:14" x14ac:dyDescent="0.25">
      <c r="A246" s="316" t="s">
        <v>2294</v>
      </c>
      <c r="B246" s="316">
        <v>432312404</v>
      </c>
      <c r="C246" s="316" t="s">
        <v>1074</v>
      </c>
      <c r="D246" s="316" t="s">
        <v>2403</v>
      </c>
      <c r="E246" s="316">
        <v>100</v>
      </c>
      <c r="F246" s="316" t="s">
        <v>1558</v>
      </c>
      <c r="G246" s="316" t="s">
        <v>1559</v>
      </c>
      <c r="H246" s="316" t="s">
        <v>1560</v>
      </c>
      <c r="I246" s="333">
        <v>1</v>
      </c>
      <c r="J246" s="316">
        <v>86</v>
      </c>
      <c r="K246" s="334">
        <v>2.4451679999999986E-2</v>
      </c>
      <c r="L246" s="334">
        <v>1.5821000000000002E-2</v>
      </c>
      <c r="M246" s="334">
        <f t="shared" si="6"/>
        <v>8.6306799999999843E-3</v>
      </c>
      <c r="N246" s="335">
        <f t="shared" si="7"/>
        <v>0.35296879396425884</v>
      </c>
    </row>
    <row r="247" spans="1:14" x14ac:dyDescent="0.25">
      <c r="A247" s="316" t="s">
        <v>2291</v>
      </c>
      <c r="B247" s="316">
        <v>432314305</v>
      </c>
      <c r="C247" s="316" t="s">
        <v>1652</v>
      </c>
      <c r="D247" s="316" t="s">
        <v>2404</v>
      </c>
      <c r="E247" s="316">
        <v>100</v>
      </c>
      <c r="F247" s="316" t="s">
        <v>1558</v>
      </c>
      <c r="G247" s="316" t="s">
        <v>1559</v>
      </c>
      <c r="H247" s="316" t="s">
        <v>1560</v>
      </c>
      <c r="I247" s="333">
        <v>1</v>
      </c>
      <c r="J247" s="316">
        <v>66</v>
      </c>
      <c r="K247" s="334">
        <v>1.6396520000000001E-2</v>
      </c>
      <c r="L247" s="334">
        <v>1.1828999999999999E-2</v>
      </c>
      <c r="M247" s="334">
        <f t="shared" ref="M247:M308" si="8">K247-L247</f>
        <v>4.567520000000002E-3</v>
      </c>
      <c r="N247" s="335">
        <f t="shared" ref="N247:N308" si="9">M247/K247</f>
        <v>0.27856642751022787</v>
      </c>
    </row>
    <row r="248" spans="1:14" x14ac:dyDescent="0.25">
      <c r="A248" s="316" t="s">
        <v>2291</v>
      </c>
      <c r="B248" s="316">
        <v>432314305</v>
      </c>
      <c r="C248" s="316" t="s">
        <v>1652</v>
      </c>
      <c r="D248" s="316" t="s">
        <v>2405</v>
      </c>
      <c r="E248" s="316">
        <v>100</v>
      </c>
      <c r="F248" s="316" t="s">
        <v>1558</v>
      </c>
      <c r="G248" s="316" t="s">
        <v>1559</v>
      </c>
      <c r="H248" s="316" t="s">
        <v>1560</v>
      </c>
      <c r="I248" s="333">
        <v>1</v>
      </c>
      <c r="J248" s="316">
        <v>90</v>
      </c>
      <c r="K248" s="334">
        <v>1.7312199999999993E-2</v>
      </c>
      <c r="L248" s="334">
        <v>1.2881E-2</v>
      </c>
      <c r="M248" s="334">
        <f t="shared" si="8"/>
        <v>4.4311999999999928E-3</v>
      </c>
      <c r="N248" s="335">
        <f t="shared" si="9"/>
        <v>0.25595822599091939</v>
      </c>
    </row>
    <row r="249" spans="1:14" x14ac:dyDescent="0.25">
      <c r="A249" s="316" t="s">
        <v>2278</v>
      </c>
      <c r="B249" s="316">
        <v>432321506</v>
      </c>
      <c r="C249" s="316" t="s">
        <v>1069</v>
      </c>
      <c r="D249" s="316" t="s">
        <v>2406</v>
      </c>
      <c r="E249" s="316">
        <v>100</v>
      </c>
      <c r="F249" s="316" t="s">
        <v>1558</v>
      </c>
      <c r="G249" s="316" t="s">
        <v>1559</v>
      </c>
      <c r="H249" s="316" t="s">
        <v>1560</v>
      </c>
      <c r="I249" s="333">
        <v>1</v>
      </c>
      <c r="J249" s="316">
        <v>96</v>
      </c>
      <c r="K249" s="334">
        <v>2.4985560000000011E-2</v>
      </c>
      <c r="L249" s="334">
        <v>1.0994E-2</v>
      </c>
      <c r="M249" s="334">
        <f t="shared" si="8"/>
        <v>1.3991560000000011E-2</v>
      </c>
      <c r="N249" s="335">
        <f t="shared" si="9"/>
        <v>0.55998584782570426</v>
      </c>
    </row>
    <row r="250" spans="1:14" x14ac:dyDescent="0.25">
      <c r="A250" s="316" t="s">
        <v>2291</v>
      </c>
      <c r="B250" s="316">
        <v>432314305</v>
      </c>
      <c r="C250" s="316" t="s">
        <v>1652</v>
      </c>
      <c r="D250" s="316" t="s">
        <v>2407</v>
      </c>
      <c r="E250" s="316">
        <v>100</v>
      </c>
      <c r="F250" s="316" t="s">
        <v>1558</v>
      </c>
      <c r="G250" s="316" t="s">
        <v>1559</v>
      </c>
      <c r="H250" s="316" t="s">
        <v>1560</v>
      </c>
      <c r="I250" s="333">
        <v>1</v>
      </c>
      <c r="J250" s="316">
        <v>98</v>
      </c>
      <c r="K250" s="334">
        <v>3.1485519999999996E-2</v>
      </c>
      <c r="L250" s="334">
        <v>1.9226E-2</v>
      </c>
      <c r="M250" s="334">
        <f t="shared" si="8"/>
        <v>1.2259519999999996E-2</v>
      </c>
      <c r="N250" s="335">
        <f t="shared" si="9"/>
        <v>0.38937009774651959</v>
      </c>
    </row>
    <row r="251" spans="1:14" x14ac:dyDescent="0.25">
      <c r="A251" s="316" t="s">
        <v>2280</v>
      </c>
      <c r="B251" s="316">
        <v>432322201</v>
      </c>
      <c r="C251" s="316" t="s">
        <v>1629</v>
      </c>
      <c r="D251" s="316" t="s">
        <v>2408</v>
      </c>
      <c r="E251" s="316">
        <v>100</v>
      </c>
      <c r="F251" s="316" t="s">
        <v>1558</v>
      </c>
      <c r="G251" s="316" t="s">
        <v>1559</v>
      </c>
      <c r="H251" s="316" t="s">
        <v>1560</v>
      </c>
      <c r="I251" s="333">
        <v>1</v>
      </c>
      <c r="J251" s="316">
        <v>121</v>
      </c>
      <c r="K251" s="334">
        <v>2.7833600000000014E-2</v>
      </c>
      <c r="L251" s="334">
        <v>1.7176E-2</v>
      </c>
      <c r="M251" s="334">
        <f t="shared" si="8"/>
        <v>1.0657600000000014E-2</v>
      </c>
      <c r="N251" s="335">
        <f t="shared" si="9"/>
        <v>0.38290411588871037</v>
      </c>
    </row>
    <row r="252" spans="1:14" x14ac:dyDescent="0.25">
      <c r="A252" s="316" t="s">
        <v>2294</v>
      </c>
      <c r="B252" s="316">
        <v>432312402</v>
      </c>
      <c r="C252" s="316" t="s">
        <v>1655</v>
      </c>
      <c r="D252" s="316" t="s">
        <v>2409</v>
      </c>
      <c r="E252" s="316">
        <v>100</v>
      </c>
      <c r="F252" s="316" t="s">
        <v>1558</v>
      </c>
      <c r="G252" s="316" t="s">
        <v>1559</v>
      </c>
      <c r="H252" s="316" t="s">
        <v>1560</v>
      </c>
      <c r="I252" s="333">
        <v>1</v>
      </c>
      <c r="J252" s="316">
        <v>38</v>
      </c>
      <c r="K252" s="334">
        <v>4.5045200000000006E-3</v>
      </c>
      <c r="L252" s="334">
        <v>3.6129999999999995E-3</v>
      </c>
      <c r="M252" s="334">
        <f t="shared" si="8"/>
        <v>8.9152000000000111E-4</v>
      </c>
      <c r="N252" s="335">
        <f t="shared" si="9"/>
        <v>0.19791675916634868</v>
      </c>
    </row>
    <row r="253" spans="1:14" x14ac:dyDescent="0.25">
      <c r="A253" s="316" t="s">
        <v>2294</v>
      </c>
      <c r="B253" s="316">
        <v>432312401</v>
      </c>
      <c r="C253" s="316" t="s">
        <v>1076</v>
      </c>
      <c r="D253" s="316" t="s">
        <v>2410</v>
      </c>
      <c r="E253" s="316">
        <v>100</v>
      </c>
      <c r="F253" s="316" t="s">
        <v>1558</v>
      </c>
      <c r="G253" s="316" t="s">
        <v>1559</v>
      </c>
      <c r="H253" s="316" t="s">
        <v>1560</v>
      </c>
      <c r="I253" s="333">
        <v>1</v>
      </c>
      <c r="J253" s="316">
        <v>84</v>
      </c>
      <c r="K253" s="334">
        <v>2.1872879999999997E-2</v>
      </c>
      <c r="L253" s="334">
        <v>1.4656000000000001E-2</v>
      </c>
      <c r="M253" s="334">
        <f t="shared" si="8"/>
        <v>7.2168799999999967E-3</v>
      </c>
      <c r="N253" s="335">
        <f t="shared" si="9"/>
        <v>0.32994649081419536</v>
      </c>
    </row>
    <row r="254" spans="1:14" x14ac:dyDescent="0.25">
      <c r="A254" s="316" t="s">
        <v>2320</v>
      </c>
      <c r="B254" s="316">
        <v>432313501</v>
      </c>
      <c r="C254" s="316" t="s">
        <v>1078</v>
      </c>
      <c r="D254" s="316" t="s">
        <v>2411</v>
      </c>
      <c r="E254" s="316">
        <v>100</v>
      </c>
      <c r="F254" s="316" t="s">
        <v>1558</v>
      </c>
      <c r="G254" s="316" t="s">
        <v>1559</v>
      </c>
      <c r="H254" s="316" t="s">
        <v>1560</v>
      </c>
      <c r="I254" s="333">
        <v>1</v>
      </c>
      <c r="J254" s="316">
        <v>51</v>
      </c>
      <c r="K254" s="334">
        <v>7.6348799999999984E-3</v>
      </c>
      <c r="L254" s="334">
        <v>3.1380000000000002E-3</v>
      </c>
      <c r="M254" s="334">
        <f t="shared" si="8"/>
        <v>4.4968799999999982E-3</v>
      </c>
      <c r="N254" s="335">
        <f t="shared" si="9"/>
        <v>0.58899157550609826</v>
      </c>
    </row>
    <row r="255" spans="1:14" x14ac:dyDescent="0.25">
      <c r="A255" s="316" t="s">
        <v>2294</v>
      </c>
      <c r="B255" s="316">
        <v>432312404</v>
      </c>
      <c r="C255" s="316" t="s">
        <v>1074</v>
      </c>
      <c r="D255" s="316" t="s">
        <v>2412</v>
      </c>
      <c r="E255" s="316">
        <v>100</v>
      </c>
      <c r="F255" s="316" t="s">
        <v>1558</v>
      </c>
      <c r="G255" s="316" t="s">
        <v>1559</v>
      </c>
      <c r="H255" s="316" t="s">
        <v>1560</v>
      </c>
      <c r="I255" s="333">
        <v>1</v>
      </c>
      <c r="J255" s="316">
        <v>80</v>
      </c>
      <c r="K255" s="334">
        <v>3.2880680000000009E-2</v>
      </c>
      <c r="L255" s="334">
        <v>1.5921999999999999E-2</v>
      </c>
      <c r="M255" s="334">
        <f t="shared" si="8"/>
        <v>1.6958680000000011E-2</v>
      </c>
      <c r="N255" s="335">
        <f t="shared" si="9"/>
        <v>0.51576427251504553</v>
      </c>
    </row>
    <row r="256" spans="1:14" x14ac:dyDescent="0.25">
      <c r="A256" s="316" t="s">
        <v>2278</v>
      </c>
      <c r="B256" s="316">
        <v>432321505</v>
      </c>
      <c r="C256" s="316" t="s">
        <v>1645</v>
      </c>
      <c r="D256" s="316" t="s">
        <v>2413</v>
      </c>
      <c r="E256" s="316">
        <v>100</v>
      </c>
      <c r="F256" s="316" t="s">
        <v>1558</v>
      </c>
      <c r="G256" s="316" t="s">
        <v>1559</v>
      </c>
      <c r="H256" s="316" t="s">
        <v>1560</v>
      </c>
      <c r="I256" s="333">
        <v>1</v>
      </c>
      <c r="J256" s="316">
        <v>105</v>
      </c>
      <c r="K256" s="334">
        <v>2.491423999999999E-2</v>
      </c>
      <c r="L256" s="334">
        <v>1.154E-2</v>
      </c>
      <c r="M256" s="334">
        <f t="shared" si="8"/>
        <v>1.337423999999999E-2</v>
      </c>
      <c r="N256" s="335">
        <f t="shared" si="9"/>
        <v>0.53681107671757178</v>
      </c>
    </row>
    <row r="257" spans="1:14" x14ac:dyDescent="0.25">
      <c r="A257" s="316" t="s">
        <v>2294</v>
      </c>
      <c r="B257" s="316">
        <v>432312401</v>
      </c>
      <c r="C257" s="316" t="s">
        <v>1076</v>
      </c>
      <c r="D257" s="316" t="s">
        <v>2414</v>
      </c>
      <c r="E257" s="316">
        <v>100</v>
      </c>
      <c r="F257" s="316" t="s">
        <v>1558</v>
      </c>
      <c r="G257" s="316" t="s">
        <v>1559</v>
      </c>
      <c r="H257" s="316" t="s">
        <v>1560</v>
      </c>
      <c r="I257" s="333">
        <v>1</v>
      </c>
      <c r="J257" s="316">
        <v>90</v>
      </c>
      <c r="K257" s="334">
        <v>2.1649880000000003E-2</v>
      </c>
      <c r="L257" s="334">
        <v>1.8787000000000002E-2</v>
      </c>
      <c r="M257" s="334">
        <f t="shared" si="8"/>
        <v>2.8628800000000017E-3</v>
      </c>
      <c r="N257" s="335">
        <f t="shared" si="9"/>
        <v>0.13223537497667429</v>
      </c>
    </row>
    <row r="258" spans="1:14" x14ac:dyDescent="0.25">
      <c r="A258" s="316" t="s">
        <v>2294</v>
      </c>
      <c r="B258" s="316">
        <v>432312401</v>
      </c>
      <c r="C258" s="316" t="s">
        <v>1076</v>
      </c>
      <c r="D258" s="316" t="s">
        <v>2415</v>
      </c>
      <c r="E258" s="316">
        <v>100</v>
      </c>
      <c r="F258" s="316" t="s">
        <v>1558</v>
      </c>
      <c r="G258" s="316" t="s">
        <v>1559</v>
      </c>
      <c r="H258" s="316" t="s">
        <v>1560</v>
      </c>
      <c r="I258" s="333">
        <v>1</v>
      </c>
      <c r="J258" s="316">
        <v>94</v>
      </c>
      <c r="K258" s="334">
        <v>2.2235279999999993E-2</v>
      </c>
      <c r="L258" s="334">
        <v>1.8426000000000001E-2</v>
      </c>
      <c r="M258" s="334">
        <f t="shared" si="8"/>
        <v>3.8092799999999913E-3</v>
      </c>
      <c r="N258" s="335">
        <f t="shared" si="9"/>
        <v>0.17131693416948168</v>
      </c>
    </row>
    <row r="259" spans="1:14" x14ac:dyDescent="0.25">
      <c r="A259" s="316" t="s">
        <v>2294</v>
      </c>
      <c r="B259" s="316">
        <v>432312404</v>
      </c>
      <c r="C259" s="316" t="s">
        <v>1074</v>
      </c>
      <c r="D259" s="316" t="s">
        <v>2416</v>
      </c>
      <c r="E259" s="316">
        <v>100</v>
      </c>
      <c r="F259" s="316" t="s">
        <v>1558</v>
      </c>
      <c r="G259" s="316" t="s">
        <v>1559</v>
      </c>
      <c r="H259" s="316" t="s">
        <v>1560</v>
      </c>
      <c r="I259" s="333">
        <v>1</v>
      </c>
      <c r="J259" s="316">
        <v>39</v>
      </c>
      <c r="K259" s="334">
        <v>1.2515199999999995E-2</v>
      </c>
      <c r="L259" s="334">
        <v>5.1019999999999998E-3</v>
      </c>
      <c r="M259" s="334">
        <f t="shared" si="8"/>
        <v>7.4131999999999957E-3</v>
      </c>
      <c r="N259" s="335">
        <f t="shared" si="9"/>
        <v>0.59233571976476596</v>
      </c>
    </row>
    <row r="260" spans="1:14" x14ac:dyDescent="0.25">
      <c r="A260" s="316" t="s">
        <v>2294</v>
      </c>
      <c r="B260" s="316">
        <v>432312401</v>
      </c>
      <c r="C260" s="316" t="s">
        <v>1076</v>
      </c>
      <c r="D260" s="316" t="s">
        <v>2417</v>
      </c>
      <c r="E260" s="316">
        <v>100</v>
      </c>
      <c r="F260" s="316" t="s">
        <v>1558</v>
      </c>
      <c r="G260" s="316" t="s">
        <v>1559</v>
      </c>
      <c r="H260" s="316" t="s">
        <v>1560</v>
      </c>
      <c r="I260" s="333">
        <v>1</v>
      </c>
      <c r="J260" s="316">
        <v>43</v>
      </c>
      <c r="K260" s="334">
        <v>1.2265079999999998E-2</v>
      </c>
      <c r="L260" s="334">
        <v>8.7130000000000003E-3</v>
      </c>
      <c r="M260" s="334">
        <f t="shared" si="8"/>
        <v>3.5520799999999974E-3</v>
      </c>
      <c r="N260" s="335">
        <f t="shared" si="9"/>
        <v>0.28960919945079838</v>
      </c>
    </row>
    <row r="261" spans="1:14" x14ac:dyDescent="0.25">
      <c r="A261" s="316" t="s">
        <v>2291</v>
      </c>
      <c r="B261" s="316">
        <v>432314304</v>
      </c>
      <c r="C261" s="316" t="s">
        <v>1650</v>
      </c>
      <c r="D261" s="316" t="s">
        <v>2418</v>
      </c>
      <c r="E261" s="316">
        <v>100</v>
      </c>
      <c r="F261" s="316" t="s">
        <v>1558</v>
      </c>
      <c r="G261" s="316" t="s">
        <v>1559</v>
      </c>
      <c r="H261" s="316" t="s">
        <v>1560</v>
      </c>
      <c r="I261" s="333">
        <v>1</v>
      </c>
      <c r="J261" s="316">
        <v>115</v>
      </c>
      <c r="K261" s="334">
        <v>4.2123440000000005E-2</v>
      </c>
      <c r="L261" s="334">
        <v>3.2842000000000003E-2</v>
      </c>
      <c r="M261" s="334">
        <f t="shared" si="8"/>
        <v>9.2814400000000019E-3</v>
      </c>
      <c r="N261" s="335">
        <f t="shared" si="9"/>
        <v>0.22033907961932836</v>
      </c>
    </row>
    <row r="262" spans="1:14" x14ac:dyDescent="0.25">
      <c r="A262" s="316" t="s">
        <v>2291</v>
      </c>
      <c r="B262" s="316">
        <v>432314305</v>
      </c>
      <c r="C262" s="316" t="s">
        <v>1652</v>
      </c>
      <c r="D262" s="316" t="s">
        <v>2419</v>
      </c>
      <c r="E262" s="316">
        <v>100</v>
      </c>
      <c r="F262" s="316" t="s">
        <v>1558</v>
      </c>
      <c r="G262" s="316" t="s">
        <v>1559</v>
      </c>
      <c r="H262" s="316" t="s">
        <v>1560</v>
      </c>
      <c r="I262" s="333">
        <v>1</v>
      </c>
      <c r="J262" s="316">
        <v>47</v>
      </c>
      <c r="K262" s="334">
        <v>6.5451600000000004E-3</v>
      </c>
      <c r="L262" s="334">
        <v>4.3319999999999999E-3</v>
      </c>
      <c r="M262" s="334">
        <f t="shared" si="8"/>
        <v>2.2131600000000005E-3</v>
      </c>
      <c r="N262" s="335">
        <f t="shared" si="9"/>
        <v>0.33813688282639393</v>
      </c>
    </row>
    <row r="263" spans="1:14" x14ac:dyDescent="0.25">
      <c r="A263" s="316" t="s">
        <v>2278</v>
      </c>
      <c r="B263" s="316">
        <v>432321501</v>
      </c>
      <c r="C263" s="316" t="s">
        <v>1644</v>
      </c>
      <c r="D263" s="316" t="s">
        <v>2420</v>
      </c>
      <c r="E263" s="316">
        <v>100</v>
      </c>
      <c r="F263" s="316" t="s">
        <v>1558</v>
      </c>
      <c r="G263" s="316" t="s">
        <v>1559</v>
      </c>
      <c r="H263" s="316" t="s">
        <v>1560</v>
      </c>
      <c r="I263" s="333">
        <v>1</v>
      </c>
      <c r="J263" s="316">
        <v>133</v>
      </c>
      <c r="K263" s="334">
        <v>2.9561559999999997E-2</v>
      </c>
      <c r="L263" s="334">
        <v>1.329E-2</v>
      </c>
      <c r="M263" s="334">
        <f t="shared" si="8"/>
        <v>1.6271559999999997E-2</v>
      </c>
      <c r="N263" s="335">
        <f t="shared" si="9"/>
        <v>0.5504296796244853</v>
      </c>
    </row>
    <row r="264" spans="1:14" x14ac:dyDescent="0.25">
      <c r="A264" s="316" t="s">
        <v>2294</v>
      </c>
      <c r="B264" s="316">
        <v>432312405</v>
      </c>
      <c r="C264" s="316" t="s">
        <v>2044</v>
      </c>
      <c r="D264" s="316" t="s">
        <v>2421</v>
      </c>
      <c r="E264" s="316">
        <v>100</v>
      </c>
      <c r="F264" s="316" t="s">
        <v>1558</v>
      </c>
      <c r="G264" s="316" t="s">
        <v>1559</v>
      </c>
      <c r="H264" s="316" t="s">
        <v>1560</v>
      </c>
      <c r="I264" s="333">
        <v>1</v>
      </c>
      <c r="J264" s="316">
        <v>37</v>
      </c>
      <c r="K264" s="334">
        <v>1.2761279999999996E-2</v>
      </c>
      <c r="L264" s="334">
        <v>1.0034E-2</v>
      </c>
      <c r="M264" s="334">
        <f t="shared" si="8"/>
        <v>2.7272799999999969E-3</v>
      </c>
      <c r="N264" s="335">
        <f t="shared" si="9"/>
        <v>0.21371523859675501</v>
      </c>
    </row>
    <row r="265" spans="1:14" x14ac:dyDescent="0.25">
      <c r="A265" s="316" t="s">
        <v>2294</v>
      </c>
      <c r="B265" s="316">
        <v>432312404</v>
      </c>
      <c r="C265" s="316" t="s">
        <v>1074</v>
      </c>
      <c r="D265" s="316" t="s">
        <v>2422</v>
      </c>
      <c r="E265" s="316">
        <v>100</v>
      </c>
      <c r="F265" s="316" t="s">
        <v>1558</v>
      </c>
      <c r="G265" s="316" t="s">
        <v>1559</v>
      </c>
      <c r="H265" s="316" t="s">
        <v>1560</v>
      </c>
      <c r="I265" s="333">
        <v>1</v>
      </c>
      <c r="J265" s="316">
        <v>28</v>
      </c>
      <c r="K265" s="334">
        <v>1.762348E-2</v>
      </c>
      <c r="L265" s="334">
        <v>1.0645999999999999E-2</v>
      </c>
      <c r="M265" s="334">
        <f t="shared" si="8"/>
        <v>6.9774800000000012E-3</v>
      </c>
      <c r="N265" s="335">
        <f t="shared" si="9"/>
        <v>0.39591953462085816</v>
      </c>
    </row>
    <row r="266" spans="1:14" x14ac:dyDescent="0.25">
      <c r="A266" s="316" t="s">
        <v>2294</v>
      </c>
      <c r="B266" s="316">
        <v>432312401</v>
      </c>
      <c r="C266" s="316" t="s">
        <v>1076</v>
      </c>
      <c r="D266" s="316" t="s">
        <v>2423</v>
      </c>
      <c r="E266" s="316">
        <v>100</v>
      </c>
      <c r="F266" s="316" t="s">
        <v>1558</v>
      </c>
      <c r="G266" s="316" t="s">
        <v>1559</v>
      </c>
      <c r="H266" s="316" t="s">
        <v>1560</v>
      </c>
      <c r="I266" s="333">
        <v>1</v>
      </c>
      <c r="J266" s="316">
        <v>128</v>
      </c>
      <c r="K266" s="334">
        <v>2.8718839999999999E-2</v>
      </c>
      <c r="L266" s="334">
        <v>1.8507000000000003E-2</v>
      </c>
      <c r="M266" s="334">
        <f t="shared" si="8"/>
        <v>1.0211839999999996E-2</v>
      </c>
      <c r="N266" s="335">
        <f t="shared" si="9"/>
        <v>0.35557982146911216</v>
      </c>
    </row>
    <row r="267" spans="1:14" x14ac:dyDescent="0.25">
      <c r="A267" s="316" t="s">
        <v>2294</v>
      </c>
      <c r="B267" s="316">
        <v>432312401</v>
      </c>
      <c r="C267" s="316" t="s">
        <v>1076</v>
      </c>
      <c r="D267" s="316" t="s">
        <v>2424</v>
      </c>
      <c r="E267" s="316">
        <v>100</v>
      </c>
      <c r="F267" s="316" t="s">
        <v>1558</v>
      </c>
      <c r="G267" s="316" t="s">
        <v>1559</v>
      </c>
      <c r="H267" s="316" t="s">
        <v>1560</v>
      </c>
      <c r="I267" s="333">
        <v>1</v>
      </c>
      <c r="J267" s="316">
        <v>8</v>
      </c>
      <c r="K267" s="334">
        <v>4.4968799999999991E-3</v>
      </c>
      <c r="L267" s="334">
        <v>3.1800000000000001E-3</v>
      </c>
      <c r="M267" s="334">
        <f t="shared" si="8"/>
        <v>1.316879999999999E-3</v>
      </c>
      <c r="N267" s="335">
        <f t="shared" si="9"/>
        <v>0.29284303783956861</v>
      </c>
    </row>
    <row r="268" spans="1:14" x14ac:dyDescent="0.25">
      <c r="A268" s="316" t="s">
        <v>2294</v>
      </c>
      <c r="B268" s="316">
        <v>432312401</v>
      </c>
      <c r="C268" s="316" t="s">
        <v>1076</v>
      </c>
      <c r="D268" s="316" t="s">
        <v>2425</v>
      </c>
      <c r="E268" s="316">
        <v>100</v>
      </c>
      <c r="F268" s="316" t="s">
        <v>1558</v>
      </c>
      <c r="G268" s="316" t="s">
        <v>1559</v>
      </c>
      <c r="H268" s="316" t="s">
        <v>1560</v>
      </c>
      <c r="I268" s="333">
        <v>1</v>
      </c>
      <c r="J268" s="316">
        <v>90</v>
      </c>
      <c r="K268" s="334">
        <v>4.9499080000000015E-2</v>
      </c>
      <c r="L268" s="334">
        <v>2.0763E-2</v>
      </c>
      <c r="M268" s="334">
        <f t="shared" si="8"/>
        <v>2.8736080000000015E-2</v>
      </c>
      <c r="N268" s="335">
        <f t="shared" si="9"/>
        <v>0.58053765847769301</v>
      </c>
    </row>
    <row r="269" spans="1:14" x14ac:dyDescent="0.25">
      <c r="A269" s="316" t="s">
        <v>2278</v>
      </c>
      <c r="B269" s="316">
        <v>432321501</v>
      </c>
      <c r="C269" s="316" t="s">
        <v>1644</v>
      </c>
      <c r="D269" s="316" t="s">
        <v>2426</v>
      </c>
      <c r="E269" s="316">
        <v>100</v>
      </c>
      <c r="F269" s="316" t="s">
        <v>1558</v>
      </c>
      <c r="G269" s="316" t="s">
        <v>1559</v>
      </c>
      <c r="H269" s="316" t="s">
        <v>1560</v>
      </c>
      <c r="I269" s="333">
        <v>1</v>
      </c>
      <c r="J269" s="316">
        <v>124</v>
      </c>
      <c r="K269" s="334">
        <v>2.8753640000000007E-2</v>
      </c>
      <c r="L269" s="334">
        <v>1.5488E-2</v>
      </c>
      <c r="M269" s="334">
        <f t="shared" si="8"/>
        <v>1.3265640000000007E-2</v>
      </c>
      <c r="N269" s="335">
        <f t="shared" si="9"/>
        <v>0.46135515364315627</v>
      </c>
    </row>
    <row r="270" spans="1:14" x14ac:dyDescent="0.25">
      <c r="A270" s="316" t="s">
        <v>2294</v>
      </c>
      <c r="B270" s="316">
        <v>432312403</v>
      </c>
      <c r="C270" s="316" t="s">
        <v>1075</v>
      </c>
      <c r="D270" s="316" t="s">
        <v>1657</v>
      </c>
      <c r="E270" s="316">
        <v>100</v>
      </c>
      <c r="F270" s="316" t="s">
        <v>1558</v>
      </c>
      <c r="G270" s="316" t="s">
        <v>1559</v>
      </c>
      <c r="H270" s="316" t="s">
        <v>1560</v>
      </c>
      <c r="I270" s="333">
        <v>1</v>
      </c>
      <c r="J270" s="316">
        <v>103</v>
      </c>
      <c r="K270" s="334">
        <v>3.2598360000000007E-2</v>
      </c>
      <c r="L270" s="334">
        <v>2.0997999999999996E-2</v>
      </c>
      <c r="M270" s="334">
        <f t="shared" si="8"/>
        <v>1.1600360000000011E-2</v>
      </c>
      <c r="N270" s="335">
        <f t="shared" si="9"/>
        <v>0.35585716582061211</v>
      </c>
    </row>
    <row r="271" spans="1:14" x14ac:dyDescent="0.25">
      <c r="A271" s="316" t="s">
        <v>2291</v>
      </c>
      <c r="B271" s="316">
        <v>432314302</v>
      </c>
      <c r="C271" s="316" t="s">
        <v>1651</v>
      </c>
      <c r="D271" s="316" t="s">
        <v>2427</v>
      </c>
      <c r="E271" s="316">
        <v>100</v>
      </c>
      <c r="F271" s="316" t="s">
        <v>1558</v>
      </c>
      <c r="G271" s="316" t="s">
        <v>1559</v>
      </c>
      <c r="H271" s="316" t="s">
        <v>1560</v>
      </c>
      <c r="I271" s="333">
        <v>1</v>
      </c>
      <c r="J271" s="316">
        <v>26</v>
      </c>
      <c r="K271" s="334">
        <v>2.4223999999999999E-3</v>
      </c>
      <c r="L271" s="334">
        <v>2.2590000000000002E-3</v>
      </c>
      <c r="M271" s="334">
        <f t="shared" si="8"/>
        <v>1.6339999999999974E-4</v>
      </c>
      <c r="N271" s="335">
        <f t="shared" si="9"/>
        <v>6.745376486129448E-2</v>
      </c>
    </row>
    <row r="272" spans="1:14" x14ac:dyDescent="0.25">
      <c r="A272" s="316" t="s">
        <v>2280</v>
      </c>
      <c r="B272" s="316">
        <v>432322201</v>
      </c>
      <c r="C272" s="316" t="s">
        <v>1629</v>
      </c>
      <c r="D272" s="316" t="s">
        <v>2428</v>
      </c>
      <c r="E272" s="316">
        <v>100</v>
      </c>
      <c r="F272" s="316" t="s">
        <v>1558</v>
      </c>
      <c r="G272" s="316" t="s">
        <v>1559</v>
      </c>
      <c r="H272" s="316" t="s">
        <v>1560</v>
      </c>
      <c r="I272" s="333">
        <v>1</v>
      </c>
      <c r="J272" s="316">
        <v>59</v>
      </c>
      <c r="K272" s="334">
        <v>7.2429600000000031E-3</v>
      </c>
      <c r="L272" s="334">
        <v>4.4660000000000004E-3</v>
      </c>
      <c r="M272" s="334">
        <f t="shared" si="8"/>
        <v>2.7769600000000028E-3</v>
      </c>
      <c r="N272" s="335">
        <f t="shared" si="9"/>
        <v>0.38340126136275798</v>
      </c>
    </row>
    <row r="273" spans="1:14" x14ac:dyDescent="0.25">
      <c r="A273" s="316" t="s">
        <v>2294</v>
      </c>
      <c r="B273" s="316">
        <v>432312401</v>
      </c>
      <c r="C273" s="316" t="s">
        <v>1076</v>
      </c>
      <c r="D273" s="316" t="s">
        <v>2429</v>
      </c>
      <c r="E273" s="316">
        <v>100</v>
      </c>
      <c r="F273" s="316" t="s">
        <v>1558</v>
      </c>
      <c r="G273" s="316" t="s">
        <v>1559</v>
      </c>
      <c r="H273" s="316" t="s">
        <v>1560</v>
      </c>
      <c r="I273" s="333">
        <v>1</v>
      </c>
      <c r="J273" s="316">
        <v>80</v>
      </c>
      <c r="K273" s="334">
        <v>2.2873039999999994E-2</v>
      </c>
      <c r="L273" s="334">
        <v>1.1948E-2</v>
      </c>
      <c r="M273" s="334">
        <f t="shared" si="8"/>
        <v>1.0925039999999994E-2</v>
      </c>
      <c r="N273" s="335">
        <f t="shared" si="9"/>
        <v>0.47763830256056899</v>
      </c>
    </row>
    <row r="274" spans="1:14" x14ac:dyDescent="0.25">
      <c r="A274" s="316" t="s">
        <v>2288</v>
      </c>
      <c r="B274" s="316">
        <v>432325602</v>
      </c>
      <c r="C274" s="316" t="s">
        <v>1646</v>
      </c>
      <c r="D274" s="316" t="s">
        <v>2430</v>
      </c>
      <c r="E274" s="316">
        <v>100</v>
      </c>
      <c r="F274" s="316" t="s">
        <v>1558</v>
      </c>
      <c r="G274" s="316" t="s">
        <v>1559</v>
      </c>
      <c r="H274" s="316" t="s">
        <v>1560</v>
      </c>
      <c r="I274" s="333">
        <v>1</v>
      </c>
      <c r="J274" s="316">
        <v>47</v>
      </c>
      <c r="K274" s="334">
        <v>6.6214399999999975E-3</v>
      </c>
      <c r="L274" s="334">
        <v>4.9829999999999996E-3</v>
      </c>
      <c r="M274" s="334">
        <f t="shared" si="8"/>
        <v>1.638439999999998E-3</v>
      </c>
      <c r="N274" s="335">
        <f t="shared" si="9"/>
        <v>0.24744466460467793</v>
      </c>
    </row>
    <row r="275" spans="1:14" x14ac:dyDescent="0.25">
      <c r="A275" s="316" t="s">
        <v>2291</v>
      </c>
      <c r="B275" s="316">
        <v>432314304</v>
      </c>
      <c r="C275" s="316" t="s">
        <v>1650</v>
      </c>
      <c r="D275" s="316" t="s">
        <v>2431</v>
      </c>
      <c r="E275" s="316">
        <v>100</v>
      </c>
      <c r="F275" s="316" t="s">
        <v>1558</v>
      </c>
      <c r="G275" s="316" t="s">
        <v>1559</v>
      </c>
      <c r="H275" s="316" t="s">
        <v>1560</v>
      </c>
      <c r="I275" s="333">
        <v>1</v>
      </c>
      <c r="J275" s="316">
        <v>107</v>
      </c>
      <c r="K275" s="334">
        <v>3.5622439999999998E-2</v>
      </c>
      <c r="L275" s="334">
        <v>1.8412999999999999E-2</v>
      </c>
      <c r="M275" s="334">
        <f t="shared" si="8"/>
        <v>1.7209439999999999E-2</v>
      </c>
      <c r="N275" s="335">
        <f t="shared" si="9"/>
        <v>0.48310671587909193</v>
      </c>
    </row>
    <row r="276" spans="1:14" x14ac:dyDescent="0.25">
      <c r="A276" s="316" t="s">
        <v>2294</v>
      </c>
      <c r="B276" s="316">
        <v>432312404</v>
      </c>
      <c r="C276" s="316" t="s">
        <v>1074</v>
      </c>
      <c r="D276" s="316" t="s">
        <v>2432</v>
      </c>
      <c r="E276" s="316">
        <v>100</v>
      </c>
      <c r="F276" s="316" t="s">
        <v>1558</v>
      </c>
      <c r="G276" s="316" t="s">
        <v>1559</v>
      </c>
      <c r="H276" s="316" t="s">
        <v>1560</v>
      </c>
      <c r="I276" s="333">
        <v>1</v>
      </c>
      <c r="J276" s="316">
        <v>79</v>
      </c>
      <c r="K276" s="334">
        <v>2.7491080000000008E-2</v>
      </c>
      <c r="L276" s="334">
        <v>1.353E-2</v>
      </c>
      <c r="M276" s="334">
        <f t="shared" si="8"/>
        <v>1.3961080000000008E-2</v>
      </c>
      <c r="N276" s="335">
        <f t="shared" si="9"/>
        <v>0.50784036130992316</v>
      </c>
    </row>
    <row r="277" spans="1:14" x14ac:dyDescent="0.25">
      <c r="A277" s="316" t="s">
        <v>2294</v>
      </c>
      <c r="B277" s="316">
        <v>432312404</v>
      </c>
      <c r="C277" s="316" t="s">
        <v>1074</v>
      </c>
      <c r="D277" s="316" t="s">
        <v>2433</v>
      </c>
      <c r="E277" s="316">
        <v>100</v>
      </c>
      <c r="F277" s="316" t="s">
        <v>1558</v>
      </c>
      <c r="G277" s="316" t="s">
        <v>1559</v>
      </c>
      <c r="H277" s="316" t="s">
        <v>1560</v>
      </c>
      <c r="I277" s="333">
        <v>1</v>
      </c>
      <c r="J277" s="316">
        <v>77</v>
      </c>
      <c r="K277" s="334">
        <v>2.140619999999999E-2</v>
      </c>
      <c r="L277" s="334">
        <v>1.2754E-2</v>
      </c>
      <c r="M277" s="334">
        <f t="shared" si="8"/>
        <v>8.6521999999999901E-3</v>
      </c>
      <c r="N277" s="335">
        <f t="shared" si="9"/>
        <v>0.40419130905999168</v>
      </c>
    </row>
    <row r="278" spans="1:14" x14ac:dyDescent="0.25">
      <c r="A278" s="316" t="s">
        <v>2280</v>
      </c>
      <c r="B278" s="316">
        <v>432322201</v>
      </c>
      <c r="C278" s="316" t="s">
        <v>1629</v>
      </c>
      <c r="D278" s="316" t="s">
        <v>2434</v>
      </c>
      <c r="E278" s="316">
        <v>100</v>
      </c>
      <c r="F278" s="316" t="s">
        <v>1558</v>
      </c>
      <c r="G278" s="316" t="s">
        <v>1559</v>
      </c>
      <c r="H278" s="316" t="s">
        <v>1560</v>
      </c>
      <c r="I278" s="333">
        <v>1</v>
      </c>
      <c r="J278" s="316">
        <v>63</v>
      </c>
      <c r="K278" s="334">
        <v>1.4548719999999999E-2</v>
      </c>
      <c r="L278" s="334">
        <v>6.8250000000000003E-3</v>
      </c>
      <c r="M278" s="334">
        <f t="shared" si="8"/>
        <v>7.723719999999999E-3</v>
      </c>
      <c r="N278" s="335">
        <f t="shared" si="9"/>
        <v>0.53088656596594064</v>
      </c>
    </row>
    <row r="279" spans="1:14" x14ac:dyDescent="0.25">
      <c r="A279" s="316" t="s">
        <v>2294</v>
      </c>
      <c r="B279" s="316">
        <v>432312402</v>
      </c>
      <c r="C279" s="316" t="s">
        <v>1655</v>
      </c>
      <c r="D279" s="316" t="s">
        <v>2435</v>
      </c>
      <c r="E279" s="316">
        <v>100</v>
      </c>
      <c r="F279" s="316" t="s">
        <v>1558</v>
      </c>
      <c r="G279" s="316" t="s">
        <v>1559</v>
      </c>
      <c r="H279" s="316" t="s">
        <v>1560</v>
      </c>
      <c r="I279" s="333">
        <v>1</v>
      </c>
      <c r="J279" s="316">
        <v>106</v>
      </c>
      <c r="K279" s="334">
        <v>2.842960000000001E-2</v>
      </c>
      <c r="L279" s="334">
        <v>2.0573999999999999E-2</v>
      </c>
      <c r="M279" s="334">
        <f t="shared" si="8"/>
        <v>7.8556000000000112E-3</v>
      </c>
      <c r="N279" s="335">
        <f t="shared" si="9"/>
        <v>0.27631764076877652</v>
      </c>
    </row>
    <row r="280" spans="1:14" x14ac:dyDescent="0.25">
      <c r="A280" s="316" t="s">
        <v>2280</v>
      </c>
      <c r="B280" s="316">
        <v>432322201</v>
      </c>
      <c r="C280" s="316" t="s">
        <v>1629</v>
      </c>
      <c r="D280" s="316" t="s">
        <v>2436</v>
      </c>
      <c r="E280" s="316">
        <v>100</v>
      </c>
      <c r="F280" s="316" t="s">
        <v>1558</v>
      </c>
      <c r="G280" s="316" t="s">
        <v>1559</v>
      </c>
      <c r="H280" s="316" t="s">
        <v>1560</v>
      </c>
      <c r="I280" s="333">
        <v>1</v>
      </c>
      <c r="J280" s="316">
        <v>164</v>
      </c>
      <c r="K280" s="334">
        <v>2.8094320000000006E-2</v>
      </c>
      <c r="L280" s="334">
        <v>2.4256E-2</v>
      </c>
      <c r="M280" s="334">
        <f t="shared" si="8"/>
        <v>3.8383200000000062E-3</v>
      </c>
      <c r="N280" s="335">
        <f t="shared" si="9"/>
        <v>0.13662263404132954</v>
      </c>
    </row>
    <row r="281" spans="1:14" x14ac:dyDescent="0.25">
      <c r="A281" s="316" t="s">
        <v>2294</v>
      </c>
      <c r="B281" s="316">
        <v>432312401</v>
      </c>
      <c r="C281" s="316" t="s">
        <v>1076</v>
      </c>
      <c r="D281" s="316" t="s">
        <v>2437</v>
      </c>
      <c r="E281" s="316">
        <v>100</v>
      </c>
      <c r="F281" s="316" t="s">
        <v>1558</v>
      </c>
      <c r="G281" s="316" t="s">
        <v>1559</v>
      </c>
      <c r="H281" s="316" t="s">
        <v>1560</v>
      </c>
      <c r="I281" s="333">
        <v>1</v>
      </c>
      <c r="J281" s="316">
        <v>81</v>
      </c>
      <c r="K281" s="334">
        <v>1.9736480000000011E-2</v>
      </c>
      <c r="L281" s="334">
        <v>1.3367E-2</v>
      </c>
      <c r="M281" s="334">
        <f t="shared" si="8"/>
        <v>6.3694800000000107E-3</v>
      </c>
      <c r="N281" s="335">
        <f t="shared" si="9"/>
        <v>0.32272624095076768</v>
      </c>
    </row>
    <row r="282" spans="1:14" x14ac:dyDescent="0.25">
      <c r="A282" s="316" t="s">
        <v>2294</v>
      </c>
      <c r="B282" s="316">
        <v>432312401</v>
      </c>
      <c r="C282" s="316" t="s">
        <v>1076</v>
      </c>
      <c r="D282" s="316" t="s">
        <v>2438</v>
      </c>
      <c r="E282" s="316">
        <v>100</v>
      </c>
      <c r="F282" s="316" t="s">
        <v>1558</v>
      </c>
      <c r="G282" s="316" t="s">
        <v>1559</v>
      </c>
      <c r="H282" s="316" t="s">
        <v>1560</v>
      </c>
      <c r="I282" s="333">
        <v>1</v>
      </c>
      <c r="J282" s="316">
        <v>84</v>
      </c>
      <c r="K282" s="334">
        <v>2.380539999999999E-2</v>
      </c>
      <c r="L282" s="334">
        <v>1.2213999999999999E-2</v>
      </c>
      <c r="M282" s="334">
        <f t="shared" si="8"/>
        <v>1.1591399999999991E-2</v>
      </c>
      <c r="N282" s="335">
        <f t="shared" si="9"/>
        <v>0.48692313508699692</v>
      </c>
    </row>
    <row r="283" spans="1:14" x14ac:dyDescent="0.25">
      <c r="A283" s="316" t="s">
        <v>2294</v>
      </c>
      <c r="B283" s="316">
        <v>432312404</v>
      </c>
      <c r="C283" s="316" t="s">
        <v>1074</v>
      </c>
      <c r="D283" s="316" t="s">
        <v>2439</v>
      </c>
      <c r="E283" s="316">
        <v>100</v>
      </c>
      <c r="F283" s="316" t="s">
        <v>1558</v>
      </c>
      <c r="G283" s="316" t="s">
        <v>1559</v>
      </c>
      <c r="H283" s="316" t="s">
        <v>1560</v>
      </c>
      <c r="I283" s="333">
        <v>1</v>
      </c>
      <c r="J283" s="316">
        <v>66</v>
      </c>
      <c r="K283" s="334">
        <v>3.9815560000000007E-2</v>
      </c>
      <c r="L283" s="334">
        <v>2.1421000000000003E-2</v>
      </c>
      <c r="M283" s="334">
        <f t="shared" si="8"/>
        <v>1.8394560000000004E-2</v>
      </c>
      <c r="N283" s="335">
        <f t="shared" si="9"/>
        <v>0.46199425551216661</v>
      </c>
    </row>
    <row r="284" spans="1:14" x14ac:dyDescent="0.25">
      <c r="A284" s="316" t="s">
        <v>2294</v>
      </c>
      <c r="B284" s="316">
        <v>432312404</v>
      </c>
      <c r="C284" s="316" t="s">
        <v>1074</v>
      </c>
      <c r="D284" s="316" t="s">
        <v>2440</v>
      </c>
      <c r="E284" s="316">
        <v>100</v>
      </c>
      <c r="F284" s="316" t="s">
        <v>1558</v>
      </c>
      <c r="G284" s="316" t="s">
        <v>1559</v>
      </c>
      <c r="H284" s="316" t="s">
        <v>1560</v>
      </c>
      <c r="I284" s="333">
        <v>1</v>
      </c>
      <c r="J284" s="316">
        <v>70</v>
      </c>
      <c r="K284" s="334">
        <v>2.99384E-2</v>
      </c>
      <c r="L284" s="334">
        <v>1.7267999999999999E-2</v>
      </c>
      <c r="M284" s="334">
        <f t="shared" si="8"/>
        <v>1.2670400000000002E-2</v>
      </c>
      <c r="N284" s="335">
        <f t="shared" si="9"/>
        <v>0.42321566950805661</v>
      </c>
    </row>
    <row r="285" spans="1:14" x14ac:dyDescent="0.25">
      <c r="A285" s="316" t="s">
        <v>2294</v>
      </c>
      <c r="B285" s="316">
        <v>432312401</v>
      </c>
      <c r="C285" s="316" t="s">
        <v>1076</v>
      </c>
      <c r="D285" s="316" t="s">
        <v>2441</v>
      </c>
      <c r="E285" s="316">
        <v>100</v>
      </c>
      <c r="F285" s="316" t="s">
        <v>1558</v>
      </c>
      <c r="G285" s="316" t="s">
        <v>1559</v>
      </c>
      <c r="H285" s="316" t="s">
        <v>1560</v>
      </c>
      <c r="I285" s="333">
        <v>1</v>
      </c>
      <c r="J285" s="316">
        <v>75</v>
      </c>
      <c r="K285" s="334">
        <v>1.9233719999999992E-2</v>
      </c>
      <c r="L285" s="334">
        <v>1.102E-2</v>
      </c>
      <c r="M285" s="334">
        <f t="shared" si="8"/>
        <v>8.2137199999999921E-3</v>
      </c>
      <c r="N285" s="335">
        <f t="shared" si="9"/>
        <v>0.42704791376811119</v>
      </c>
    </row>
    <row r="286" spans="1:14" x14ac:dyDescent="0.25">
      <c r="A286" s="316" t="s">
        <v>2278</v>
      </c>
      <c r="B286" s="316">
        <v>432321501</v>
      </c>
      <c r="C286" s="316" t="s">
        <v>1644</v>
      </c>
      <c r="D286" s="316" t="s">
        <v>2442</v>
      </c>
      <c r="E286" s="316">
        <v>100</v>
      </c>
      <c r="F286" s="316" t="s">
        <v>1558</v>
      </c>
      <c r="G286" s="316" t="s">
        <v>1559</v>
      </c>
      <c r="H286" s="316" t="s">
        <v>1560</v>
      </c>
      <c r="I286" s="333">
        <v>1</v>
      </c>
      <c r="J286" s="316">
        <v>78</v>
      </c>
      <c r="K286" s="334">
        <v>2.6919999999999999E-2</v>
      </c>
      <c r="L286" s="334">
        <v>1.1077999999999999E-2</v>
      </c>
      <c r="M286" s="334">
        <f t="shared" si="8"/>
        <v>1.5842000000000002E-2</v>
      </c>
      <c r="N286" s="335">
        <f t="shared" si="9"/>
        <v>0.58848439821693921</v>
      </c>
    </row>
    <row r="287" spans="1:14" x14ac:dyDescent="0.25">
      <c r="A287" s="316" t="s">
        <v>2320</v>
      </c>
      <c r="B287" s="316">
        <v>432313503</v>
      </c>
      <c r="C287" s="316" t="s">
        <v>1079</v>
      </c>
      <c r="D287" s="316" t="s">
        <v>2443</v>
      </c>
      <c r="E287" s="316">
        <v>100</v>
      </c>
      <c r="F287" s="316" t="s">
        <v>1558</v>
      </c>
      <c r="G287" s="316" t="s">
        <v>1559</v>
      </c>
      <c r="H287" s="316" t="s">
        <v>1560</v>
      </c>
      <c r="I287" s="333">
        <v>1</v>
      </c>
      <c r="J287" s="316">
        <v>59</v>
      </c>
      <c r="K287" s="334">
        <v>8.977640000000002E-3</v>
      </c>
      <c r="L287" s="334">
        <v>5.6990000000000001E-3</v>
      </c>
      <c r="M287" s="334">
        <f t="shared" si="8"/>
        <v>3.2786400000000019E-3</v>
      </c>
      <c r="N287" s="335">
        <f t="shared" si="9"/>
        <v>0.3652006540694438</v>
      </c>
    </row>
    <row r="288" spans="1:14" x14ac:dyDescent="0.25">
      <c r="A288" s="316" t="s">
        <v>2294</v>
      </c>
      <c r="B288" s="316">
        <v>432312401</v>
      </c>
      <c r="C288" s="316" t="s">
        <v>1076</v>
      </c>
      <c r="D288" s="316" t="s">
        <v>2444</v>
      </c>
      <c r="E288" s="316">
        <v>100</v>
      </c>
      <c r="F288" s="316" t="s">
        <v>1558</v>
      </c>
      <c r="G288" s="316" t="s">
        <v>1559</v>
      </c>
      <c r="H288" s="316" t="s">
        <v>1560</v>
      </c>
      <c r="I288" s="333">
        <v>1</v>
      </c>
      <c r="J288" s="316">
        <v>149</v>
      </c>
      <c r="K288" s="334">
        <v>5.052332000000001E-2</v>
      </c>
      <c r="L288" s="334">
        <v>2.8679E-2</v>
      </c>
      <c r="M288" s="334">
        <f t="shared" si="8"/>
        <v>2.1844320000000011E-2</v>
      </c>
      <c r="N288" s="335">
        <f t="shared" si="9"/>
        <v>0.43236113541232063</v>
      </c>
    </row>
    <row r="289" spans="1:14" x14ac:dyDescent="0.25">
      <c r="A289" s="316" t="s">
        <v>2291</v>
      </c>
      <c r="B289" s="316">
        <v>432314304</v>
      </c>
      <c r="C289" s="316" t="s">
        <v>1650</v>
      </c>
      <c r="D289" s="316" t="s">
        <v>2445</v>
      </c>
      <c r="E289" s="316">
        <v>100</v>
      </c>
      <c r="F289" s="316" t="s">
        <v>1558</v>
      </c>
      <c r="G289" s="316" t="s">
        <v>1559</v>
      </c>
      <c r="H289" s="316" t="s">
        <v>1560</v>
      </c>
      <c r="I289" s="333">
        <v>1</v>
      </c>
      <c r="J289" s="316">
        <v>173</v>
      </c>
      <c r="K289" s="334">
        <v>3.9460519999999999E-2</v>
      </c>
      <c r="L289" s="334">
        <v>1.8872E-2</v>
      </c>
      <c r="M289" s="334">
        <f t="shared" si="8"/>
        <v>2.0588519999999999E-2</v>
      </c>
      <c r="N289" s="335">
        <f t="shared" si="9"/>
        <v>0.5217498400933388</v>
      </c>
    </row>
    <row r="290" spans="1:14" x14ac:dyDescent="0.25">
      <c r="A290" s="316" t="s">
        <v>2278</v>
      </c>
      <c r="B290" s="316">
        <v>432321504</v>
      </c>
      <c r="C290" s="316" t="s">
        <v>1067</v>
      </c>
      <c r="D290" s="316" t="s">
        <v>2446</v>
      </c>
      <c r="E290" s="316">
        <v>100</v>
      </c>
      <c r="F290" s="316" t="s">
        <v>1558</v>
      </c>
      <c r="G290" s="316" t="s">
        <v>1559</v>
      </c>
      <c r="H290" s="316" t="s">
        <v>1560</v>
      </c>
      <c r="I290" s="333">
        <v>1</v>
      </c>
      <c r="J290" s="316">
        <v>107</v>
      </c>
      <c r="K290" s="334">
        <v>3.4968599999999989E-2</v>
      </c>
      <c r="L290" s="334">
        <v>2.2046E-2</v>
      </c>
      <c r="M290" s="334">
        <f t="shared" si="8"/>
        <v>1.2922599999999989E-2</v>
      </c>
      <c r="N290" s="335">
        <f t="shared" si="9"/>
        <v>0.36954868081650377</v>
      </c>
    </row>
    <row r="291" spans="1:14" x14ac:dyDescent="0.25">
      <c r="A291" s="316" t="s">
        <v>2291</v>
      </c>
      <c r="B291" s="316">
        <v>432314304</v>
      </c>
      <c r="C291" s="316" t="s">
        <v>1650</v>
      </c>
      <c r="D291" s="316" t="s">
        <v>2447</v>
      </c>
      <c r="E291" s="316">
        <v>100</v>
      </c>
      <c r="F291" s="316" t="s">
        <v>1558</v>
      </c>
      <c r="G291" s="316" t="s">
        <v>1559</v>
      </c>
      <c r="H291" s="316" t="s">
        <v>1560</v>
      </c>
      <c r="I291" s="333">
        <v>1</v>
      </c>
      <c r="J291" s="316">
        <v>59</v>
      </c>
      <c r="K291" s="334">
        <v>1.7118440000000002E-2</v>
      </c>
      <c r="L291" s="334">
        <v>1.2541999999999996E-2</v>
      </c>
      <c r="M291" s="334">
        <f t="shared" si="8"/>
        <v>4.5764400000000063E-3</v>
      </c>
      <c r="N291" s="335">
        <f t="shared" si="9"/>
        <v>0.26733978096134964</v>
      </c>
    </row>
    <row r="292" spans="1:14" x14ac:dyDescent="0.25">
      <c r="A292" s="316" t="s">
        <v>2291</v>
      </c>
      <c r="B292" s="316">
        <v>432314303</v>
      </c>
      <c r="C292" s="316" t="s">
        <v>1957</v>
      </c>
      <c r="D292" s="316" t="s">
        <v>2448</v>
      </c>
      <c r="E292" s="316">
        <v>100</v>
      </c>
      <c r="F292" s="316" t="s">
        <v>1558</v>
      </c>
      <c r="G292" s="316" t="s">
        <v>1559</v>
      </c>
      <c r="H292" s="316" t="s">
        <v>1560</v>
      </c>
      <c r="I292" s="333">
        <v>1</v>
      </c>
      <c r="J292" s="316">
        <v>114</v>
      </c>
      <c r="K292" s="334">
        <v>6.9432000000000018E-3</v>
      </c>
      <c r="L292" s="334">
        <v>6.3119999999999999E-3</v>
      </c>
      <c r="M292" s="334">
        <f t="shared" si="8"/>
        <v>6.312000000000019E-4</v>
      </c>
      <c r="N292" s="335">
        <f t="shared" si="9"/>
        <v>9.0909090909091161E-2</v>
      </c>
    </row>
    <row r="293" spans="1:14" x14ac:dyDescent="0.25">
      <c r="A293" s="316" t="s">
        <v>2291</v>
      </c>
      <c r="B293" s="316">
        <v>432314303</v>
      </c>
      <c r="C293" s="316" t="s">
        <v>1957</v>
      </c>
      <c r="D293" s="316" t="s">
        <v>2449</v>
      </c>
      <c r="E293" s="316">
        <v>100</v>
      </c>
      <c r="F293" s="316" t="s">
        <v>1558</v>
      </c>
      <c r="G293" s="316" t="s">
        <v>1559</v>
      </c>
      <c r="H293" s="316" t="s">
        <v>1560</v>
      </c>
      <c r="I293" s="333">
        <v>1</v>
      </c>
      <c r="J293" s="316">
        <v>53</v>
      </c>
      <c r="K293" s="334">
        <v>6.5170799999999997E-3</v>
      </c>
      <c r="L293" s="334">
        <v>4.5329999999999997E-3</v>
      </c>
      <c r="M293" s="334">
        <f t="shared" si="8"/>
        <v>1.98408E-3</v>
      </c>
      <c r="N293" s="335">
        <f t="shared" si="9"/>
        <v>0.30444309414645826</v>
      </c>
    </row>
    <row r="294" spans="1:14" x14ac:dyDescent="0.25">
      <c r="A294" s="316" t="s">
        <v>2280</v>
      </c>
      <c r="B294" s="316">
        <v>432322201</v>
      </c>
      <c r="C294" s="316" t="s">
        <v>1629</v>
      </c>
      <c r="D294" s="316" t="s">
        <v>1636</v>
      </c>
      <c r="E294" s="316">
        <v>100</v>
      </c>
      <c r="F294" s="316" t="s">
        <v>1558</v>
      </c>
      <c r="G294" s="316" t="s">
        <v>1559</v>
      </c>
      <c r="H294" s="316" t="s">
        <v>1560</v>
      </c>
      <c r="I294" s="333">
        <v>1</v>
      </c>
      <c r="J294" s="316">
        <v>121</v>
      </c>
      <c r="K294" s="334">
        <v>1.2865599999999998E-2</v>
      </c>
      <c r="L294" s="334">
        <v>9.3039999999999998E-3</v>
      </c>
      <c r="M294" s="334">
        <f t="shared" si="8"/>
        <v>3.5615999999999981E-3</v>
      </c>
      <c r="N294" s="335">
        <f t="shared" si="9"/>
        <v>0.27683123989553526</v>
      </c>
    </row>
    <row r="295" spans="1:14" x14ac:dyDescent="0.25">
      <c r="A295" s="316" t="s">
        <v>2280</v>
      </c>
      <c r="B295" s="316">
        <v>432322201</v>
      </c>
      <c r="C295" s="316" t="s">
        <v>1629</v>
      </c>
      <c r="D295" s="316" t="s">
        <v>2450</v>
      </c>
      <c r="E295" s="316">
        <v>100</v>
      </c>
      <c r="F295" s="316" t="s">
        <v>1558</v>
      </c>
      <c r="G295" s="316" t="s">
        <v>1559</v>
      </c>
      <c r="H295" s="316" t="s">
        <v>1560</v>
      </c>
      <c r="I295" s="333">
        <v>1</v>
      </c>
      <c r="J295" s="316">
        <v>128</v>
      </c>
      <c r="K295" s="334">
        <v>2.4240920000000006E-2</v>
      </c>
      <c r="L295" s="334">
        <v>1.6445999999999999E-2</v>
      </c>
      <c r="M295" s="334">
        <f t="shared" si="8"/>
        <v>7.7949200000000073E-3</v>
      </c>
      <c r="N295" s="335">
        <f t="shared" si="9"/>
        <v>0.32156040282299536</v>
      </c>
    </row>
    <row r="296" spans="1:14" x14ac:dyDescent="0.25">
      <c r="A296" s="316" t="s">
        <v>2331</v>
      </c>
      <c r="B296" s="316">
        <v>432324403</v>
      </c>
      <c r="C296" s="316" t="s">
        <v>1066</v>
      </c>
      <c r="D296" s="316" t="s">
        <v>2451</v>
      </c>
      <c r="E296" s="316">
        <v>100</v>
      </c>
      <c r="F296" s="316" t="s">
        <v>1558</v>
      </c>
      <c r="G296" s="316" t="s">
        <v>1559</v>
      </c>
      <c r="H296" s="316" t="s">
        <v>1560</v>
      </c>
      <c r="I296" s="333">
        <v>1</v>
      </c>
      <c r="J296" s="316">
        <v>64</v>
      </c>
      <c r="K296" s="334">
        <v>1.2117559999999998E-2</v>
      </c>
      <c r="L296" s="334">
        <v>5.9020000000000001E-3</v>
      </c>
      <c r="M296" s="334">
        <f t="shared" si="8"/>
        <v>6.2155599999999976E-3</v>
      </c>
      <c r="N296" s="335">
        <f t="shared" si="9"/>
        <v>0.51293824829421097</v>
      </c>
    </row>
    <row r="297" spans="1:14" x14ac:dyDescent="0.25">
      <c r="A297" s="316" t="s">
        <v>2294</v>
      </c>
      <c r="B297" s="316">
        <v>432312401</v>
      </c>
      <c r="C297" s="316" t="s">
        <v>1076</v>
      </c>
      <c r="D297" s="316" t="s">
        <v>2452</v>
      </c>
      <c r="E297" s="316">
        <v>100</v>
      </c>
      <c r="F297" s="316" t="s">
        <v>1558</v>
      </c>
      <c r="G297" s="316" t="s">
        <v>1559</v>
      </c>
      <c r="H297" s="316" t="s">
        <v>1560</v>
      </c>
      <c r="I297" s="333">
        <v>1</v>
      </c>
      <c r="J297" s="316">
        <v>88</v>
      </c>
      <c r="K297" s="334">
        <v>4.0478639999999996E-2</v>
      </c>
      <c r="L297" s="334">
        <v>2.1149000000000001E-2</v>
      </c>
      <c r="M297" s="334">
        <f t="shared" si="8"/>
        <v>1.9329639999999995E-2</v>
      </c>
      <c r="N297" s="335">
        <f t="shared" si="9"/>
        <v>0.47752691295952621</v>
      </c>
    </row>
    <row r="298" spans="1:14" x14ac:dyDescent="0.25">
      <c r="A298" s="316" t="s">
        <v>2278</v>
      </c>
      <c r="B298" s="316">
        <v>432321501</v>
      </c>
      <c r="C298" s="316" t="s">
        <v>1644</v>
      </c>
      <c r="D298" s="316" t="s">
        <v>2453</v>
      </c>
      <c r="E298" s="316">
        <v>100</v>
      </c>
      <c r="F298" s="316" t="s">
        <v>1558</v>
      </c>
      <c r="G298" s="316" t="s">
        <v>1559</v>
      </c>
      <c r="H298" s="316" t="s">
        <v>1560</v>
      </c>
      <c r="I298" s="333">
        <v>1</v>
      </c>
      <c r="J298" s="316">
        <v>45</v>
      </c>
      <c r="K298" s="334">
        <v>9.1000799999999982E-3</v>
      </c>
      <c r="L298" s="334">
        <v>5.0720000000000001E-3</v>
      </c>
      <c r="M298" s="334">
        <f t="shared" si="8"/>
        <v>4.0280799999999981E-3</v>
      </c>
      <c r="N298" s="335">
        <f t="shared" si="9"/>
        <v>0.4426422624856044</v>
      </c>
    </row>
    <row r="299" spans="1:14" x14ac:dyDescent="0.25">
      <c r="A299" s="316" t="s">
        <v>2278</v>
      </c>
      <c r="B299" s="316">
        <v>432321504</v>
      </c>
      <c r="C299" s="316" t="s">
        <v>1067</v>
      </c>
      <c r="D299" s="316" t="s">
        <v>2454</v>
      </c>
      <c r="E299" s="316">
        <v>100</v>
      </c>
      <c r="F299" s="316" t="s">
        <v>1558</v>
      </c>
      <c r="G299" s="316" t="s">
        <v>1559</v>
      </c>
      <c r="H299" s="316" t="s">
        <v>1560</v>
      </c>
      <c r="I299" s="333">
        <v>1</v>
      </c>
      <c r="J299" s="316">
        <v>162</v>
      </c>
      <c r="K299" s="334">
        <v>6.5834159999999975E-2</v>
      </c>
      <c r="L299" s="334">
        <v>4.5606000000000001E-2</v>
      </c>
      <c r="M299" s="334">
        <f t="shared" si="8"/>
        <v>2.0228159999999974E-2</v>
      </c>
      <c r="N299" s="335">
        <f t="shared" si="9"/>
        <v>0.30725933162965824</v>
      </c>
    </row>
    <row r="300" spans="1:14" x14ac:dyDescent="0.25">
      <c r="A300" s="316" t="s">
        <v>2278</v>
      </c>
      <c r="B300" s="316">
        <v>432321506</v>
      </c>
      <c r="C300" s="316" t="s">
        <v>1069</v>
      </c>
      <c r="D300" s="316" t="s">
        <v>2455</v>
      </c>
      <c r="E300" s="316">
        <v>100</v>
      </c>
      <c r="F300" s="316" t="s">
        <v>1558</v>
      </c>
      <c r="G300" s="316" t="s">
        <v>1559</v>
      </c>
      <c r="H300" s="316" t="s">
        <v>1560</v>
      </c>
      <c r="I300" s="333">
        <v>1</v>
      </c>
      <c r="J300" s="316">
        <v>73</v>
      </c>
      <c r="K300" s="334">
        <v>1.5523760000000003E-2</v>
      </c>
      <c r="L300" s="334">
        <v>8.1840000000000003E-3</v>
      </c>
      <c r="M300" s="334">
        <f t="shared" si="8"/>
        <v>7.3397600000000025E-3</v>
      </c>
      <c r="N300" s="335">
        <f t="shared" si="9"/>
        <v>0.47280813411183897</v>
      </c>
    </row>
    <row r="301" spans="1:14" x14ac:dyDescent="0.25">
      <c r="A301" s="316" t="s">
        <v>2280</v>
      </c>
      <c r="B301" s="316">
        <v>432322201</v>
      </c>
      <c r="C301" s="316" t="s">
        <v>1629</v>
      </c>
      <c r="D301" s="316" t="s">
        <v>1637</v>
      </c>
      <c r="E301" s="316">
        <v>100</v>
      </c>
      <c r="F301" s="316" t="s">
        <v>1558</v>
      </c>
      <c r="G301" s="316" t="s">
        <v>1559</v>
      </c>
      <c r="H301" s="316" t="s">
        <v>1560</v>
      </c>
      <c r="I301" s="333">
        <v>1</v>
      </c>
      <c r="J301" s="316">
        <v>107</v>
      </c>
      <c r="K301" s="334">
        <v>1.1658920000000001E-2</v>
      </c>
      <c r="L301" s="334">
        <v>7.6920000000000001E-3</v>
      </c>
      <c r="M301" s="334">
        <f t="shared" si="8"/>
        <v>3.9669200000000014E-3</v>
      </c>
      <c r="N301" s="335">
        <f t="shared" si="9"/>
        <v>0.34024763871782299</v>
      </c>
    </row>
    <row r="302" spans="1:14" x14ac:dyDescent="0.25">
      <c r="A302" s="316" t="s">
        <v>2278</v>
      </c>
      <c r="B302" s="316">
        <v>432321502</v>
      </c>
      <c r="C302" s="316" t="s">
        <v>1068</v>
      </c>
      <c r="D302" s="316" t="s">
        <v>2456</v>
      </c>
      <c r="E302" s="316">
        <v>100</v>
      </c>
      <c r="F302" s="316" t="s">
        <v>1558</v>
      </c>
      <c r="G302" s="316" t="s">
        <v>1559</v>
      </c>
      <c r="H302" s="316" t="s">
        <v>1560</v>
      </c>
      <c r="I302" s="333">
        <v>1</v>
      </c>
      <c r="J302" s="316">
        <v>50</v>
      </c>
      <c r="K302" s="334">
        <v>6.8746799999999967E-3</v>
      </c>
      <c r="L302" s="334">
        <v>3.8479999999999999E-3</v>
      </c>
      <c r="M302" s="334">
        <f t="shared" si="8"/>
        <v>3.0266799999999969E-3</v>
      </c>
      <c r="N302" s="335">
        <f t="shared" si="9"/>
        <v>0.44026485596420462</v>
      </c>
    </row>
    <row r="303" spans="1:14" x14ac:dyDescent="0.25">
      <c r="A303" s="316" t="s">
        <v>2280</v>
      </c>
      <c r="B303" s="316">
        <v>432322205</v>
      </c>
      <c r="C303" s="316" t="s">
        <v>1625</v>
      </c>
      <c r="D303" s="316" t="s">
        <v>2457</v>
      </c>
      <c r="E303" s="316">
        <v>100</v>
      </c>
      <c r="F303" s="316" t="s">
        <v>1558</v>
      </c>
      <c r="G303" s="316" t="s">
        <v>1559</v>
      </c>
      <c r="H303" s="316" t="s">
        <v>1560</v>
      </c>
      <c r="I303" s="333">
        <v>1</v>
      </c>
      <c r="J303" s="316">
        <v>145</v>
      </c>
      <c r="K303" s="334">
        <v>2.1835400000000001E-2</v>
      </c>
      <c r="L303" s="334">
        <v>1.7824E-2</v>
      </c>
      <c r="M303" s="334">
        <f t="shared" si="8"/>
        <v>4.0114000000000018E-3</v>
      </c>
      <c r="N303" s="335">
        <f t="shared" si="9"/>
        <v>0.18371085485038063</v>
      </c>
    </row>
    <row r="304" spans="1:14" x14ac:dyDescent="0.25">
      <c r="A304" s="316" t="s">
        <v>2288</v>
      </c>
      <c r="B304" s="316">
        <v>432325602</v>
      </c>
      <c r="C304" s="316" t="s">
        <v>1646</v>
      </c>
      <c r="D304" s="316" t="s">
        <v>1647</v>
      </c>
      <c r="E304" s="316">
        <v>100</v>
      </c>
      <c r="F304" s="316" t="s">
        <v>1558</v>
      </c>
      <c r="G304" s="316" t="s">
        <v>1559</v>
      </c>
      <c r="H304" s="316" t="s">
        <v>1560</v>
      </c>
      <c r="I304" s="333">
        <v>1</v>
      </c>
      <c r="J304" s="316">
        <v>79</v>
      </c>
      <c r="K304" s="334">
        <v>9.4752400000000011E-3</v>
      </c>
      <c r="L304" s="334">
        <v>5.744E-3</v>
      </c>
      <c r="M304" s="334">
        <f t="shared" si="8"/>
        <v>3.7312400000000011E-3</v>
      </c>
      <c r="N304" s="335">
        <f t="shared" si="9"/>
        <v>0.39378844229803156</v>
      </c>
    </row>
    <row r="305" spans="1:14" x14ac:dyDescent="0.25">
      <c r="A305" s="316" t="s">
        <v>2291</v>
      </c>
      <c r="B305" s="316">
        <v>432314301</v>
      </c>
      <c r="C305" s="316" t="s">
        <v>1649</v>
      </c>
      <c r="D305" s="316" t="s">
        <v>2458</v>
      </c>
      <c r="E305" s="316">
        <v>100</v>
      </c>
      <c r="F305" s="316" t="s">
        <v>1558</v>
      </c>
      <c r="G305" s="316" t="s">
        <v>1559</v>
      </c>
      <c r="H305" s="316" t="s">
        <v>1560</v>
      </c>
      <c r="I305" s="333">
        <v>1</v>
      </c>
      <c r="J305" s="316">
        <v>186</v>
      </c>
      <c r="K305" s="334">
        <v>3.790004000000001E-2</v>
      </c>
      <c r="L305" s="334">
        <v>2.3508999999999995E-2</v>
      </c>
      <c r="M305" s="334">
        <f t="shared" si="8"/>
        <v>1.4391040000000015E-2</v>
      </c>
      <c r="N305" s="335">
        <f t="shared" si="9"/>
        <v>0.37971041719217213</v>
      </c>
    </row>
    <row r="306" spans="1:14" x14ac:dyDescent="0.25">
      <c r="A306" s="316" t="s">
        <v>2280</v>
      </c>
      <c r="B306" s="316">
        <v>432322201</v>
      </c>
      <c r="C306" s="316" t="s">
        <v>1629</v>
      </c>
      <c r="D306" s="316" t="s">
        <v>1638</v>
      </c>
      <c r="E306" s="316">
        <v>100</v>
      </c>
      <c r="F306" s="316" t="s">
        <v>1558</v>
      </c>
      <c r="G306" s="316" t="s">
        <v>1559</v>
      </c>
      <c r="H306" s="316" t="s">
        <v>1560</v>
      </c>
      <c r="I306" s="333">
        <v>1</v>
      </c>
      <c r="J306" s="316">
        <v>42</v>
      </c>
      <c r="K306" s="334">
        <v>5.2504799999999992E-3</v>
      </c>
      <c r="L306" s="334">
        <v>3.9170000000000003E-3</v>
      </c>
      <c r="M306" s="334">
        <f t="shared" si="8"/>
        <v>1.3334799999999989E-3</v>
      </c>
      <c r="N306" s="335">
        <f t="shared" si="9"/>
        <v>0.25397297009035347</v>
      </c>
    </row>
    <row r="307" spans="1:14" x14ac:dyDescent="0.25">
      <c r="A307" s="316" t="s">
        <v>2280</v>
      </c>
      <c r="B307" s="316">
        <v>432322201</v>
      </c>
      <c r="C307" s="316" t="s">
        <v>1629</v>
      </c>
      <c r="D307" s="316" t="s">
        <v>2459</v>
      </c>
      <c r="E307" s="316">
        <v>100</v>
      </c>
      <c r="F307" s="316" t="s">
        <v>1558</v>
      </c>
      <c r="G307" s="316" t="s">
        <v>1559</v>
      </c>
      <c r="H307" s="316" t="s">
        <v>1560</v>
      </c>
      <c r="I307" s="333">
        <v>1</v>
      </c>
      <c r="J307" s="316">
        <v>148</v>
      </c>
      <c r="K307" s="334">
        <v>2.0362039999999998E-2</v>
      </c>
      <c r="L307" s="334">
        <v>1.4094000000000001E-2</v>
      </c>
      <c r="M307" s="334">
        <f t="shared" si="8"/>
        <v>6.2680399999999973E-3</v>
      </c>
      <c r="N307" s="335">
        <f t="shared" si="9"/>
        <v>0.30782966736142342</v>
      </c>
    </row>
    <row r="308" spans="1:14" x14ac:dyDescent="0.25">
      <c r="A308" s="316" t="s">
        <v>2280</v>
      </c>
      <c r="B308" s="316">
        <v>432322201</v>
      </c>
      <c r="C308" s="316" t="s">
        <v>1629</v>
      </c>
      <c r="D308" s="316" t="s">
        <v>1639</v>
      </c>
      <c r="E308" s="316">
        <v>100</v>
      </c>
      <c r="F308" s="316" t="s">
        <v>1558</v>
      </c>
      <c r="G308" s="316" t="s">
        <v>1559</v>
      </c>
      <c r="H308" s="316" t="s">
        <v>1560</v>
      </c>
      <c r="I308" s="333">
        <v>1</v>
      </c>
      <c r="J308" s="316">
        <v>73</v>
      </c>
      <c r="K308" s="334">
        <v>8.6271199999999968E-3</v>
      </c>
      <c r="L308" s="334">
        <v>4.3410000000000002E-3</v>
      </c>
      <c r="M308" s="334">
        <f t="shared" si="8"/>
        <v>4.2861199999999966E-3</v>
      </c>
      <c r="N308" s="335">
        <f t="shared" si="9"/>
        <v>0.49681933252348387</v>
      </c>
    </row>
    <row r="309" spans="1:14" x14ac:dyDescent="0.25">
      <c r="A309" s="316" t="s">
        <v>2280</v>
      </c>
      <c r="B309" s="316">
        <v>432322201</v>
      </c>
      <c r="C309" s="316" t="s">
        <v>1629</v>
      </c>
      <c r="D309" s="316" t="s">
        <v>2460</v>
      </c>
      <c r="E309" s="316">
        <v>100</v>
      </c>
      <c r="F309" s="316" t="s">
        <v>1558</v>
      </c>
      <c r="G309" s="316" t="s">
        <v>1559</v>
      </c>
      <c r="H309" s="316" t="s">
        <v>1560</v>
      </c>
      <c r="I309" s="333">
        <v>1</v>
      </c>
      <c r="J309" s="316">
        <v>155</v>
      </c>
      <c r="K309" s="334">
        <v>2.5313519999999996E-2</v>
      </c>
      <c r="L309" s="334">
        <v>1.6785999999999999E-2</v>
      </c>
      <c r="M309" s="334">
        <f t="shared" ref="M309:M371" si="10">K309-L309</f>
        <v>8.5275199999999968E-3</v>
      </c>
      <c r="N309" s="335">
        <f t="shared" ref="N309:N371" si="11">M309/K309</f>
        <v>0.33687610415303754</v>
      </c>
    </row>
    <row r="310" spans="1:14" x14ac:dyDescent="0.25">
      <c r="A310" s="316" t="s">
        <v>2280</v>
      </c>
      <c r="B310" s="316">
        <v>432322201</v>
      </c>
      <c r="C310" s="316" t="s">
        <v>1629</v>
      </c>
      <c r="D310" s="316" t="s">
        <v>2461</v>
      </c>
      <c r="E310" s="316">
        <v>100</v>
      </c>
      <c r="F310" s="316" t="s">
        <v>1558</v>
      </c>
      <c r="G310" s="316" t="s">
        <v>1559</v>
      </c>
      <c r="H310" s="316" t="s">
        <v>1560</v>
      </c>
      <c r="I310" s="333">
        <v>1</v>
      </c>
      <c r="J310" s="316">
        <v>107</v>
      </c>
      <c r="K310" s="334">
        <v>2.1335360000000005E-2</v>
      </c>
      <c r="L310" s="334">
        <v>1.3035999999999996E-2</v>
      </c>
      <c r="M310" s="334">
        <f t="shared" si="10"/>
        <v>8.2993600000000091E-3</v>
      </c>
      <c r="N310" s="335">
        <f t="shared" si="11"/>
        <v>0.38899554542318515</v>
      </c>
    </row>
    <row r="311" spans="1:14" x14ac:dyDescent="0.25">
      <c r="A311" s="316" t="s">
        <v>2280</v>
      </c>
      <c r="B311" s="316">
        <v>432322201</v>
      </c>
      <c r="C311" s="316" t="s">
        <v>1629</v>
      </c>
      <c r="D311" s="316" t="s">
        <v>2462</v>
      </c>
      <c r="E311" s="316">
        <v>100</v>
      </c>
      <c r="F311" s="316" t="s">
        <v>1558</v>
      </c>
      <c r="G311" s="316" t="s">
        <v>1559</v>
      </c>
      <c r="H311" s="316" t="s">
        <v>1560</v>
      </c>
      <c r="I311" s="333">
        <v>1</v>
      </c>
      <c r="J311" s="316">
        <v>64</v>
      </c>
      <c r="K311" s="334">
        <v>1.1072120000000003E-2</v>
      </c>
      <c r="L311" s="334">
        <v>6.6249999999999998E-3</v>
      </c>
      <c r="M311" s="334">
        <f t="shared" si="10"/>
        <v>4.4471200000000032E-3</v>
      </c>
      <c r="N311" s="335">
        <f t="shared" si="11"/>
        <v>0.40165027113145468</v>
      </c>
    </row>
    <row r="312" spans="1:14" x14ac:dyDescent="0.25">
      <c r="A312" s="316" t="s">
        <v>2331</v>
      </c>
      <c r="B312" s="316">
        <v>432324403</v>
      </c>
      <c r="C312" s="316" t="s">
        <v>1066</v>
      </c>
      <c r="D312" s="316" t="s">
        <v>2463</v>
      </c>
      <c r="E312" s="316">
        <v>100</v>
      </c>
      <c r="F312" s="316" t="s">
        <v>1558</v>
      </c>
      <c r="G312" s="316" t="s">
        <v>1559</v>
      </c>
      <c r="H312" s="316" t="s">
        <v>1560</v>
      </c>
      <c r="I312" s="333">
        <v>1</v>
      </c>
      <c r="J312" s="316">
        <v>74</v>
      </c>
      <c r="K312" s="334">
        <v>1.4447880000000001E-2</v>
      </c>
      <c r="L312" s="334">
        <v>6.3449999999999999E-3</v>
      </c>
      <c r="M312" s="334">
        <f t="shared" si="10"/>
        <v>8.1028800000000015E-3</v>
      </c>
      <c r="N312" s="335">
        <f t="shared" si="11"/>
        <v>0.56083522288391108</v>
      </c>
    </row>
    <row r="313" spans="1:14" x14ac:dyDescent="0.25">
      <c r="A313" s="316" t="s">
        <v>2286</v>
      </c>
      <c r="B313" s="316">
        <v>432314701</v>
      </c>
      <c r="C313" s="316" t="s">
        <v>1653</v>
      </c>
      <c r="D313" s="316" t="s">
        <v>2464</v>
      </c>
      <c r="E313" s="316">
        <v>100</v>
      </c>
      <c r="F313" s="316" t="s">
        <v>1558</v>
      </c>
      <c r="G313" s="316" t="s">
        <v>1559</v>
      </c>
      <c r="H313" s="316" t="s">
        <v>1560</v>
      </c>
      <c r="I313" s="333">
        <v>1</v>
      </c>
      <c r="J313" s="316">
        <v>134</v>
      </c>
      <c r="K313" s="334">
        <v>2.7301759999999994E-2</v>
      </c>
      <c r="L313" s="334">
        <v>1.0978E-2</v>
      </c>
      <c r="M313" s="334">
        <f t="shared" si="10"/>
        <v>1.6323759999999993E-2</v>
      </c>
      <c r="N313" s="335">
        <f t="shared" si="11"/>
        <v>0.5979013807168474</v>
      </c>
    </row>
    <row r="314" spans="1:14" x14ac:dyDescent="0.25">
      <c r="A314" s="316" t="s">
        <v>2286</v>
      </c>
      <c r="B314" s="316">
        <v>432314701</v>
      </c>
      <c r="C314" s="316" t="s">
        <v>1653</v>
      </c>
      <c r="D314" s="316" t="s">
        <v>2465</v>
      </c>
      <c r="E314" s="316">
        <v>100</v>
      </c>
      <c r="F314" s="316" t="s">
        <v>1558</v>
      </c>
      <c r="G314" s="316" t="s">
        <v>1559</v>
      </c>
      <c r="H314" s="316" t="s">
        <v>1560</v>
      </c>
      <c r="I314" s="333">
        <v>1</v>
      </c>
      <c r="J314" s="316">
        <v>137</v>
      </c>
      <c r="K314" s="334">
        <v>2.047568E-2</v>
      </c>
      <c r="L314" s="334">
        <v>1.2396000000000001E-2</v>
      </c>
      <c r="M314" s="334">
        <f t="shared" si="10"/>
        <v>8.0796799999999988E-3</v>
      </c>
      <c r="N314" s="335">
        <f t="shared" si="11"/>
        <v>0.39459886069717826</v>
      </c>
    </row>
    <row r="315" spans="1:14" x14ac:dyDescent="0.25">
      <c r="A315" s="316" t="s">
        <v>2294</v>
      </c>
      <c r="B315" s="316">
        <v>432312403</v>
      </c>
      <c r="C315" s="316" t="s">
        <v>1075</v>
      </c>
      <c r="D315" s="316" t="s">
        <v>2466</v>
      </c>
      <c r="E315" s="316">
        <v>100</v>
      </c>
      <c r="F315" s="316" t="s">
        <v>1558</v>
      </c>
      <c r="G315" s="316" t="s">
        <v>1559</v>
      </c>
      <c r="H315" s="316" t="s">
        <v>1560</v>
      </c>
      <c r="I315" s="333">
        <v>1</v>
      </c>
      <c r="J315" s="316">
        <v>109</v>
      </c>
      <c r="K315" s="334">
        <v>2.7747160000000003E-2</v>
      </c>
      <c r="L315" s="334">
        <v>1.5776999999999999E-2</v>
      </c>
      <c r="M315" s="334">
        <f t="shared" si="10"/>
        <v>1.1970160000000004E-2</v>
      </c>
      <c r="N315" s="335">
        <f t="shared" si="11"/>
        <v>0.43140126773334647</v>
      </c>
    </row>
    <row r="316" spans="1:14" x14ac:dyDescent="0.25">
      <c r="A316" s="316" t="s">
        <v>2278</v>
      </c>
      <c r="B316" s="316">
        <v>432321501</v>
      </c>
      <c r="C316" s="316" t="s">
        <v>1644</v>
      </c>
      <c r="D316" s="316" t="s">
        <v>2467</v>
      </c>
      <c r="E316" s="316">
        <v>100</v>
      </c>
      <c r="F316" s="316" t="s">
        <v>1558</v>
      </c>
      <c r="G316" s="316" t="s">
        <v>1559</v>
      </c>
      <c r="H316" s="316" t="s">
        <v>1560</v>
      </c>
      <c r="I316" s="333">
        <v>1</v>
      </c>
      <c r="J316" s="316">
        <v>54</v>
      </c>
      <c r="K316" s="334">
        <v>9.6322799999999983E-3</v>
      </c>
      <c r="L316" s="334">
        <v>7.1809999999999999E-3</v>
      </c>
      <c r="M316" s="334">
        <f t="shared" si="10"/>
        <v>2.4512799999999984E-3</v>
      </c>
      <c r="N316" s="335">
        <f t="shared" si="11"/>
        <v>0.2544859576341218</v>
      </c>
    </row>
    <row r="317" spans="1:14" x14ac:dyDescent="0.25">
      <c r="A317" s="316" t="s">
        <v>2278</v>
      </c>
      <c r="B317" s="316">
        <v>432321506</v>
      </c>
      <c r="C317" s="316" t="s">
        <v>1069</v>
      </c>
      <c r="D317" s="316" t="s">
        <v>2468</v>
      </c>
      <c r="E317" s="316">
        <v>100</v>
      </c>
      <c r="F317" s="316" t="s">
        <v>1558</v>
      </c>
      <c r="G317" s="316" t="s">
        <v>1559</v>
      </c>
      <c r="H317" s="316" t="s">
        <v>1560</v>
      </c>
      <c r="I317" s="333">
        <v>1</v>
      </c>
      <c r="J317" s="316">
        <v>42</v>
      </c>
      <c r="K317" s="334">
        <v>1.1992319999999999E-2</v>
      </c>
      <c r="L317" s="334">
        <v>5.1900000000000002E-3</v>
      </c>
      <c r="M317" s="334">
        <f t="shared" si="10"/>
        <v>6.8023199999999989E-3</v>
      </c>
      <c r="N317" s="335">
        <f t="shared" si="11"/>
        <v>0.56722302273455005</v>
      </c>
    </row>
    <row r="318" spans="1:14" x14ac:dyDescent="0.25">
      <c r="A318" s="316" t="s">
        <v>2294</v>
      </c>
      <c r="B318" s="316">
        <v>432312404</v>
      </c>
      <c r="C318" s="316" t="s">
        <v>1074</v>
      </c>
      <c r="D318" s="316" t="s">
        <v>2469</v>
      </c>
      <c r="E318" s="316">
        <v>100</v>
      </c>
      <c r="F318" s="316" t="s">
        <v>1558</v>
      </c>
      <c r="G318" s="316" t="s">
        <v>1559</v>
      </c>
      <c r="H318" s="316" t="s">
        <v>1560</v>
      </c>
      <c r="I318" s="333">
        <v>1</v>
      </c>
      <c r="J318" s="316">
        <v>42</v>
      </c>
      <c r="K318" s="334">
        <v>1.3647119999999999E-2</v>
      </c>
      <c r="L318" s="334">
        <v>1.0577E-2</v>
      </c>
      <c r="M318" s="334">
        <f t="shared" si="10"/>
        <v>3.0701199999999991E-3</v>
      </c>
      <c r="N318" s="335">
        <f t="shared" si="11"/>
        <v>0.22496468119280841</v>
      </c>
    </row>
    <row r="319" spans="1:14" x14ac:dyDescent="0.25">
      <c r="A319" s="316" t="s">
        <v>2280</v>
      </c>
      <c r="B319" s="316">
        <v>432322201</v>
      </c>
      <c r="C319" s="316" t="s">
        <v>1629</v>
      </c>
      <c r="D319" s="316" t="s">
        <v>2470</v>
      </c>
      <c r="E319" s="316">
        <v>100</v>
      </c>
      <c r="F319" s="316" t="s">
        <v>1558</v>
      </c>
      <c r="G319" s="316" t="s">
        <v>1559</v>
      </c>
      <c r="H319" s="316" t="s">
        <v>1560</v>
      </c>
      <c r="I319" s="333">
        <v>1</v>
      </c>
      <c r="J319" s="316">
        <v>205</v>
      </c>
      <c r="K319" s="334">
        <v>3.6595960000000004E-2</v>
      </c>
      <c r="L319" s="334">
        <v>2.7977000000000009E-2</v>
      </c>
      <c r="M319" s="334">
        <f t="shared" si="10"/>
        <v>8.618959999999995E-3</v>
      </c>
      <c r="N319" s="335">
        <f t="shared" si="11"/>
        <v>0.23551670730867544</v>
      </c>
    </row>
    <row r="320" spans="1:14" x14ac:dyDescent="0.25">
      <c r="A320" s="316" t="s">
        <v>2471</v>
      </c>
      <c r="B320" s="316">
        <v>432312101</v>
      </c>
      <c r="C320" s="316" t="s">
        <v>1698</v>
      </c>
      <c r="D320" s="316" t="s">
        <v>2472</v>
      </c>
      <c r="E320" s="316">
        <v>100</v>
      </c>
      <c r="F320" s="316" t="s">
        <v>1558</v>
      </c>
      <c r="G320" s="316" t="s">
        <v>1559</v>
      </c>
      <c r="H320" s="316" t="s">
        <v>1560</v>
      </c>
      <c r="I320" s="333">
        <v>1</v>
      </c>
      <c r="J320" s="316">
        <v>73</v>
      </c>
      <c r="K320" s="334">
        <v>9.4325200000000033E-3</v>
      </c>
      <c r="L320" s="334">
        <v>4.3420000000000004E-3</v>
      </c>
      <c r="M320" s="334">
        <f t="shared" si="10"/>
        <v>5.0905200000000029E-3</v>
      </c>
      <c r="N320" s="335">
        <f t="shared" si="11"/>
        <v>0.5396776259154501</v>
      </c>
    </row>
    <row r="321" spans="1:14" x14ac:dyDescent="0.25">
      <c r="A321" s="316" t="s">
        <v>2320</v>
      </c>
      <c r="B321" s="316">
        <v>432313503</v>
      </c>
      <c r="C321" s="316" t="s">
        <v>1079</v>
      </c>
      <c r="D321" s="316" t="s">
        <v>2473</v>
      </c>
      <c r="E321" s="316">
        <v>100</v>
      </c>
      <c r="F321" s="316" t="s">
        <v>1558</v>
      </c>
      <c r="G321" s="316" t="s">
        <v>1559</v>
      </c>
      <c r="H321" s="316" t="s">
        <v>1560</v>
      </c>
      <c r="I321" s="333">
        <v>1</v>
      </c>
      <c r="J321" s="316">
        <v>72</v>
      </c>
      <c r="K321" s="334">
        <v>1.8970759999999996E-2</v>
      </c>
      <c r="L321" s="334">
        <v>9.0880000000000006E-3</v>
      </c>
      <c r="M321" s="334">
        <f t="shared" si="10"/>
        <v>9.8827599999999956E-3</v>
      </c>
      <c r="N321" s="335">
        <f t="shared" si="11"/>
        <v>0.52094697313128191</v>
      </c>
    </row>
    <row r="322" spans="1:14" x14ac:dyDescent="0.25">
      <c r="A322" s="316" t="s">
        <v>2294</v>
      </c>
      <c r="B322" s="316">
        <v>432312403</v>
      </c>
      <c r="C322" s="316" t="s">
        <v>1075</v>
      </c>
      <c r="D322" s="316" t="s">
        <v>2474</v>
      </c>
      <c r="E322" s="316">
        <v>100</v>
      </c>
      <c r="F322" s="316" t="s">
        <v>1558</v>
      </c>
      <c r="G322" s="316" t="s">
        <v>1559</v>
      </c>
      <c r="H322" s="316" t="s">
        <v>1560</v>
      </c>
      <c r="I322" s="333">
        <v>1</v>
      </c>
      <c r="J322" s="316">
        <v>169</v>
      </c>
      <c r="K322" s="334">
        <v>2.9082360000000002E-2</v>
      </c>
      <c r="L322" s="334">
        <v>1.6981E-2</v>
      </c>
      <c r="M322" s="334">
        <f t="shared" si="10"/>
        <v>1.2101360000000002E-2</v>
      </c>
      <c r="N322" s="335">
        <f t="shared" si="11"/>
        <v>0.41610653330747577</v>
      </c>
    </row>
    <row r="323" spans="1:14" x14ac:dyDescent="0.25">
      <c r="A323" s="316" t="s">
        <v>2294</v>
      </c>
      <c r="B323" s="316">
        <v>432312403</v>
      </c>
      <c r="C323" s="316" t="s">
        <v>1075</v>
      </c>
      <c r="D323" s="316" t="s">
        <v>2475</v>
      </c>
      <c r="E323" s="316">
        <v>100</v>
      </c>
      <c r="F323" s="316" t="s">
        <v>1558</v>
      </c>
      <c r="G323" s="316" t="s">
        <v>1559</v>
      </c>
      <c r="H323" s="316" t="s">
        <v>1560</v>
      </c>
      <c r="I323" s="333">
        <v>1</v>
      </c>
      <c r="J323" s="316">
        <v>143</v>
      </c>
      <c r="K323" s="334">
        <v>3.6401280000000001E-2</v>
      </c>
      <c r="L323" s="334">
        <v>1.6147000000000002E-2</v>
      </c>
      <c r="M323" s="334">
        <f t="shared" si="10"/>
        <v>2.025428E-2</v>
      </c>
      <c r="N323" s="335">
        <f t="shared" si="11"/>
        <v>0.55641669743481548</v>
      </c>
    </row>
    <row r="324" spans="1:14" x14ac:dyDescent="0.25">
      <c r="A324" s="316" t="s">
        <v>2294</v>
      </c>
      <c r="B324" s="316">
        <v>432312403</v>
      </c>
      <c r="C324" s="316" t="s">
        <v>1075</v>
      </c>
      <c r="D324" s="316" t="s">
        <v>2476</v>
      </c>
      <c r="E324" s="316">
        <v>100</v>
      </c>
      <c r="F324" s="316" t="s">
        <v>1558</v>
      </c>
      <c r="G324" s="316" t="s">
        <v>1559</v>
      </c>
      <c r="H324" s="316" t="s">
        <v>1560</v>
      </c>
      <c r="I324" s="333">
        <v>1</v>
      </c>
      <c r="J324" s="316">
        <v>32</v>
      </c>
      <c r="K324" s="334">
        <v>7.6957200000000014E-3</v>
      </c>
      <c r="L324" s="334">
        <v>4.6569999999999997E-3</v>
      </c>
      <c r="M324" s="334">
        <f t="shared" si="10"/>
        <v>3.0387200000000017E-3</v>
      </c>
      <c r="N324" s="335">
        <f t="shared" si="11"/>
        <v>0.39485844079566318</v>
      </c>
    </row>
    <row r="325" spans="1:14" x14ac:dyDescent="0.25">
      <c r="A325" s="316" t="s">
        <v>2294</v>
      </c>
      <c r="B325" s="316">
        <v>432312402</v>
      </c>
      <c r="C325" s="316" t="s">
        <v>1655</v>
      </c>
      <c r="D325" s="316" t="s">
        <v>2477</v>
      </c>
      <c r="E325" s="316">
        <v>100</v>
      </c>
      <c r="F325" s="316" t="s">
        <v>1558</v>
      </c>
      <c r="G325" s="316" t="s">
        <v>1559</v>
      </c>
      <c r="H325" s="316" t="s">
        <v>1560</v>
      </c>
      <c r="I325" s="333">
        <v>1</v>
      </c>
      <c r="J325" s="316">
        <v>83</v>
      </c>
      <c r="K325" s="334">
        <v>1.6935639999999998E-2</v>
      </c>
      <c r="L325" s="334">
        <v>8.0399999999999985E-3</v>
      </c>
      <c r="M325" s="334">
        <f t="shared" si="10"/>
        <v>8.8956399999999998E-3</v>
      </c>
      <c r="N325" s="335">
        <f t="shared" si="11"/>
        <v>0.52526151949380129</v>
      </c>
    </row>
    <row r="326" spans="1:14" x14ac:dyDescent="0.25">
      <c r="A326" s="316" t="s">
        <v>2280</v>
      </c>
      <c r="B326" s="316">
        <v>432322201</v>
      </c>
      <c r="C326" s="316" t="s">
        <v>1629</v>
      </c>
      <c r="D326" s="316" t="s">
        <v>2478</v>
      </c>
      <c r="E326" s="316">
        <v>100</v>
      </c>
      <c r="F326" s="316" t="s">
        <v>1558</v>
      </c>
      <c r="G326" s="316" t="s">
        <v>1559</v>
      </c>
      <c r="H326" s="316" t="s">
        <v>1560</v>
      </c>
      <c r="I326" s="333">
        <v>1</v>
      </c>
      <c r="J326" s="316">
        <v>98</v>
      </c>
      <c r="K326" s="334">
        <v>1.8566679999999995E-2</v>
      </c>
      <c r="L326" s="334">
        <v>1.1352999999999999E-2</v>
      </c>
      <c r="M326" s="334">
        <f t="shared" si="10"/>
        <v>7.2136799999999966E-3</v>
      </c>
      <c r="N326" s="335">
        <f t="shared" si="11"/>
        <v>0.38852826676605612</v>
      </c>
    </row>
    <row r="327" spans="1:14" x14ac:dyDescent="0.25">
      <c r="A327" s="316" t="s">
        <v>2278</v>
      </c>
      <c r="B327" s="316">
        <v>432321501</v>
      </c>
      <c r="C327" s="316" t="s">
        <v>1644</v>
      </c>
      <c r="D327" s="316" t="s">
        <v>2479</v>
      </c>
      <c r="E327" s="316">
        <v>100</v>
      </c>
      <c r="F327" s="316" t="s">
        <v>1558</v>
      </c>
      <c r="G327" s="316" t="s">
        <v>1559</v>
      </c>
      <c r="H327" s="316" t="s">
        <v>1560</v>
      </c>
      <c r="I327" s="333">
        <v>1</v>
      </c>
      <c r="J327" s="316">
        <v>150</v>
      </c>
      <c r="K327" s="334">
        <v>3.2829079999999997E-2</v>
      </c>
      <c r="L327" s="334">
        <v>2.4254000000000001E-2</v>
      </c>
      <c r="M327" s="334">
        <f t="shared" si="10"/>
        <v>8.5750799999999953E-3</v>
      </c>
      <c r="N327" s="335">
        <f t="shared" si="11"/>
        <v>0.26120378639913139</v>
      </c>
    </row>
    <row r="328" spans="1:14" x14ac:dyDescent="0.25">
      <c r="A328" s="316" t="s">
        <v>2286</v>
      </c>
      <c r="B328" s="316">
        <v>432314701</v>
      </c>
      <c r="C328" s="316" t="s">
        <v>1653</v>
      </c>
      <c r="D328" s="316" t="s">
        <v>2480</v>
      </c>
      <c r="E328" s="316">
        <v>100</v>
      </c>
      <c r="F328" s="316" t="s">
        <v>1558</v>
      </c>
      <c r="G328" s="316" t="s">
        <v>1559</v>
      </c>
      <c r="H328" s="316" t="s">
        <v>1560</v>
      </c>
      <c r="I328" s="333">
        <v>1</v>
      </c>
      <c r="J328" s="316">
        <v>69</v>
      </c>
      <c r="K328" s="334">
        <v>1.85214E-2</v>
      </c>
      <c r="L328" s="334">
        <v>1.5654000000000001E-2</v>
      </c>
      <c r="M328" s="334">
        <f t="shared" si="10"/>
        <v>2.8673999999999991E-3</v>
      </c>
      <c r="N328" s="335">
        <f t="shared" si="11"/>
        <v>0.15481551070653402</v>
      </c>
    </row>
    <row r="329" spans="1:14" x14ac:dyDescent="0.25">
      <c r="A329" s="316" t="s">
        <v>2294</v>
      </c>
      <c r="B329" s="316">
        <v>432312401</v>
      </c>
      <c r="C329" s="316" t="s">
        <v>1076</v>
      </c>
      <c r="D329" s="316" t="s">
        <v>2481</v>
      </c>
      <c r="E329" s="316">
        <v>100</v>
      </c>
      <c r="F329" s="316" t="s">
        <v>1558</v>
      </c>
      <c r="G329" s="316" t="s">
        <v>1559</v>
      </c>
      <c r="H329" s="316" t="s">
        <v>1560</v>
      </c>
      <c r="I329" s="333">
        <v>1</v>
      </c>
      <c r="J329" s="316">
        <v>93</v>
      </c>
      <c r="K329" s="334">
        <v>4.8101919999999986E-2</v>
      </c>
      <c r="L329" s="334">
        <v>3.8545000000000003E-2</v>
      </c>
      <c r="M329" s="334">
        <f t="shared" si="10"/>
        <v>9.5569199999999827E-3</v>
      </c>
      <c r="N329" s="335">
        <f t="shared" si="11"/>
        <v>0.19868063478547188</v>
      </c>
    </row>
    <row r="330" spans="1:14" x14ac:dyDescent="0.25">
      <c r="A330" s="316" t="s">
        <v>2294</v>
      </c>
      <c r="B330" s="316">
        <v>432312401</v>
      </c>
      <c r="C330" s="316" t="s">
        <v>1076</v>
      </c>
      <c r="D330" s="316" t="s">
        <v>2482</v>
      </c>
      <c r="E330" s="316">
        <v>100</v>
      </c>
      <c r="F330" s="316" t="s">
        <v>1558</v>
      </c>
      <c r="G330" s="316" t="s">
        <v>1559</v>
      </c>
      <c r="H330" s="316" t="s">
        <v>1560</v>
      </c>
      <c r="I330" s="333">
        <v>1</v>
      </c>
      <c r="J330" s="316">
        <v>122</v>
      </c>
      <c r="K330" s="334">
        <v>2.9182639999999999E-2</v>
      </c>
      <c r="L330" s="334">
        <v>2.4514999999999995E-2</v>
      </c>
      <c r="M330" s="334">
        <f t="shared" si="10"/>
        <v>4.6676400000000041E-3</v>
      </c>
      <c r="N330" s="335">
        <f t="shared" si="11"/>
        <v>0.15994577598188528</v>
      </c>
    </row>
    <row r="331" spans="1:14" x14ac:dyDescent="0.25">
      <c r="A331" s="316" t="s">
        <v>2294</v>
      </c>
      <c r="B331" s="316">
        <v>432312401</v>
      </c>
      <c r="C331" s="316" t="s">
        <v>1076</v>
      </c>
      <c r="D331" s="316" t="s">
        <v>2483</v>
      </c>
      <c r="E331" s="316">
        <v>100</v>
      </c>
      <c r="F331" s="316" t="s">
        <v>1558</v>
      </c>
      <c r="G331" s="316" t="s">
        <v>1559</v>
      </c>
      <c r="H331" s="316" t="s">
        <v>1560</v>
      </c>
      <c r="I331" s="333">
        <v>1</v>
      </c>
      <c r="J331" s="316">
        <v>70</v>
      </c>
      <c r="K331" s="334">
        <v>3.6421520000000006E-2</v>
      </c>
      <c r="L331" s="334">
        <v>1.5702000000000001E-2</v>
      </c>
      <c r="M331" s="334">
        <f t="shared" si="10"/>
        <v>2.0719520000000005E-2</v>
      </c>
      <c r="N331" s="335">
        <f t="shared" si="11"/>
        <v>0.56888125481857987</v>
      </c>
    </row>
    <row r="332" spans="1:14" x14ac:dyDescent="0.25">
      <c r="A332" s="316" t="s">
        <v>2288</v>
      </c>
      <c r="B332" s="316">
        <v>432325602</v>
      </c>
      <c r="C332" s="316" t="s">
        <v>1646</v>
      </c>
      <c r="D332" s="316" t="s">
        <v>2484</v>
      </c>
      <c r="E332" s="316">
        <v>100</v>
      </c>
      <c r="F332" s="316" t="s">
        <v>1558</v>
      </c>
      <c r="G332" s="316" t="s">
        <v>1559</v>
      </c>
      <c r="H332" s="316" t="s">
        <v>1560</v>
      </c>
      <c r="I332" s="333">
        <v>1</v>
      </c>
      <c r="J332" s="316">
        <v>158</v>
      </c>
      <c r="K332" s="334">
        <v>6.208927999999999E-2</v>
      </c>
      <c r="L332" s="334">
        <v>4.5180000000000012E-2</v>
      </c>
      <c r="M332" s="334">
        <f t="shared" si="10"/>
        <v>1.6909279999999978E-2</v>
      </c>
      <c r="N332" s="335">
        <f t="shared" si="11"/>
        <v>0.27233815563652825</v>
      </c>
    </row>
    <row r="333" spans="1:14" x14ac:dyDescent="0.25">
      <c r="A333" s="316" t="s">
        <v>2471</v>
      </c>
      <c r="B333" s="316">
        <v>432312102</v>
      </c>
      <c r="C333" s="316" t="s">
        <v>1696</v>
      </c>
      <c r="D333" s="316" t="s">
        <v>2485</v>
      </c>
      <c r="E333" s="316">
        <v>100</v>
      </c>
      <c r="F333" s="316" t="s">
        <v>1558</v>
      </c>
      <c r="G333" s="316" t="s">
        <v>1559</v>
      </c>
      <c r="H333" s="316" t="s">
        <v>1560</v>
      </c>
      <c r="I333" s="333">
        <v>1</v>
      </c>
      <c r="J333" s="316">
        <v>95</v>
      </c>
      <c r="K333" s="334">
        <v>1.6355239999999997E-2</v>
      </c>
      <c r="L333" s="334">
        <v>1.0926E-2</v>
      </c>
      <c r="M333" s="334">
        <f t="shared" si="10"/>
        <v>5.4292399999999966E-3</v>
      </c>
      <c r="N333" s="335">
        <f t="shared" si="11"/>
        <v>0.33195721982679544</v>
      </c>
    </row>
    <row r="334" spans="1:14" x14ac:dyDescent="0.25">
      <c r="A334" s="316" t="s">
        <v>2286</v>
      </c>
      <c r="B334" s="316">
        <v>432314701</v>
      </c>
      <c r="C334" s="316" t="s">
        <v>1653</v>
      </c>
      <c r="D334" s="316" t="s">
        <v>2486</v>
      </c>
      <c r="E334" s="316">
        <v>100</v>
      </c>
      <c r="F334" s="316" t="s">
        <v>1558</v>
      </c>
      <c r="G334" s="316" t="s">
        <v>1559</v>
      </c>
      <c r="H334" s="316" t="s">
        <v>1560</v>
      </c>
      <c r="I334" s="333">
        <v>1</v>
      </c>
      <c r="J334" s="316">
        <v>39</v>
      </c>
      <c r="K334" s="334">
        <v>8.2458400000000043E-3</v>
      </c>
      <c r="L334" s="334">
        <v>3.8560000000000001E-3</v>
      </c>
      <c r="M334" s="334">
        <f t="shared" si="10"/>
        <v>4.3898400000000042E-3</v>
      </c>
      <c r="N334" s="335">
        <f t="shared" si="11"/>
        <v>0.53237026185324987</v>
      </c>
    </row>
    <row r="335" spans="1:14" x14ac:dyDescent="0.25">
      <c r="A335" s="316" t="s">
        <v>2288</v>
      </c>
      <c r="B335" s="316">
        <v>432325602</v>
      </c>
      <c r="C335" s="316" t="s">
        <v>1646</v>
      </c>
      <c r="D335" s="316" t="s">
        <v>2487</v>
      </c>
      <c r="E335" s="316">
        <v>100</v>
      </c>
      <c r="F335" s="316" t="s">
        <v>1558</v>
      </c>
      <c r="G335" s="316" t="s">
        <v>1559</v>
      </c>
      <c r="H335" s="316" t="s">
        <v>1560</v>
      </c>
      <c r="I335" s="333">
        <v>1</v>
      </c>
      <c r="J335" s="316">
        <v>99</v>
      </c>
      <c r="K335" s="334">
        <v>1.665028E-2</v>
      </c>
      <c r="L335" s="334">
        <v>1.1715E-2</v>
      </c>
      <c r="M335" s="334">
        <f t="shared" si="10"/>
        <v>4.9352800000000002E-3</v>
      </c>
      <c r="N335" s="335">
        <f t="shared" si="11"/>
        <v>0.29640822857033039</v>
      </c>
    </row>
    <row r="336" spans="1:14" x14ac:dyDescent="0.25">
      <c r="A336" s="316" t="s">
        <v>2288</v>
      </c>
      <c r="B336" s="316">
        <v>432325602</v>
      </c>
      <c r="C336" s="316" t="s">
        <v>1646</v>
      </c>
      <c r="D336" s="316" t="s">
        <v>2488</v>
      </c>
      <c r="E336" s="316">
        <v>100</v>
      </c>
      <c r="F336" s="316" t="s">
        <v>1558</v>
      </c>
      <c r="G336" s="316" t="s">
        <v>1559</v>
      </c>
      <c r="H336" s="316" t="s">
        <v>1560</v>
      </c>
      <c r="I336" s="333">
        <v>1</v>
      </c>
      <c r="J336" s="316">
        <v>60</v>
      </c>
      <c r="K336" s="334">
        <v>6.7619200000000003E-3</v>
      </c>
      <c r="L336" s="334">
        <v>3.0209999999999998E-3</v>
      </c>
      <c r="M336" s="334">
        <f t="shared" si="10"/>
        <v>3.7409200000000004E-3</v>
      </c>
      <c r="N336" s="335">
        <f t="shared" si="11"/>
        <v>0.55323340116416642</v>
      </c>
    </row>
    <row r="337" spans="1:14" x14ac:dyDescent="0.25">
      <c r="A337" s="316" t="s">
        <v>2278</v>
      </c>
      <c r="B337" s="316">
        <v>432321502</v>
      </c>
      <c r="C337" s="316" t="s">
        <v>1068</v>
      </c>
      <c r="D337" s="316" t="s">
        <v>2489</v>
      </c>
      <c r="E337" s="316">
        <v>100</v>
      </c>
      <c r="F337" s="316" t="s">
        <v>1558</v>
      </c>
      <c r="G337" s="316" t="s">
        <v>1559</v>
      </c>
      <c r="H337" s="316" t="s">
        <v>1560</v>
      </c>
      <c r="I337" s="333">
        <v>1</v>
      </c>
      <c r="J337" s="316">
        <v>61</v>
      </c>
      <c r="K337" s="334">
        <v>1.8411120000000003E-2</v>
      </c>
      <c r="L337" s="334">
        <v>1.6848999999999996E-2</v>
      </c>
      <c r="M337" s="334">
        <f t="shared" si="10"/>
        <v>1.5621200000000071E-3</v>
      </c>
      <c r="N337" s="335">
        <f t="shared" si="11"/>
        <v>8.4846549259361026E-2</v>
      </c>
    </row>
    <row r="338" spans="1:14" x14ac:dyDescent="0.25">
      <c r="A338" s="316" t="s">
        <v>2294</v>
      </c>
      <c r="B338" s="316">
        <v>432312403</v>
      </c>
      <c r="C338" s="316" t="s">
        <v>1075</v>
      </c>
      <c r="D338" s="316" t="s">
        <v>2490</v>
      </c>
      <c r="E338" s="316">
        <v>100</v>
      </c>
      <c r="F338" s="316" t="s">
        <v>1558</v>
      </c>
      <c r="G338" s="316" t="s">
        <v>1559</v>
      </c>
      <c r="H338" s="316" t="s">
        <v>1560</v>
      </c>
      <c r="I338" s="333">
        <v>1</v>
      </c>
      <c r="J338" s="316">
        <v>114</v>
      </c>
      <c r="K338" s="334">
        <v>2.0232319999999998E-2</v>
      </c>
      <c r="L338" s="334">
        <v>1.0470999999999999E-2</v>
      </c>
      <c r="M338" s="334">
        <f t="shared" si="10"/>
        <v>9.7613199999999987E-3</v>
      </c>
      <c r="N338" s="335">
        <f t="shared" si="11"/>
        <v>0.48246172460696546</v>
      </c>
    </row>
    <row r="339" spans="1:14" x14ac:dyDescent="0.25">
      <c r="A339" s="316" t="s">
        <v>2331</v>
      </c>
      <c r="B339" s="316">
        <v>432324401</v>
      </c>
      <c r="C339" s="316" t="s">
        <v>1065</v>
      </c>
      <c r="D339" s="316" t="s">
        <v>2491</v>
      </c>
      <c r="E339" s="316">
        <v>100</v>
      </c>
      <c r="F339" s="316" t="s">
        <v>1558</v>
      </c>
      <c r="G339" s="316" t="s">
        <v>1559</v>
      </c>
      <c r="H339" s="316" t="s">
        <v>1560</v>
      </c>
      <c r="I339" s="333">
        <v>1</v>
      </c>
      <c r="J339" s="316">
        <v>196</v>
      </c>
      <c r="K339" s="334">
        <v>2.3761959999999999E-2</v>
      </c>
      <c r="L339" s="334">
        <v>1.8145000000000001E-2</v>
      </c>
      <c r="M339" s="334">
        <f t="shared" si="10"/>
        <v>5.6169599999999972E-3</v>
      </c>
      <c r="N339" s="335">
        <f t="shared" si="11"/>
        <v>0.23638454066920395</v>
      </c>
    </row>
    <row r="340" spans="1:14" x14ac:dyDescent="0.25">
      <c r="A340" s="316" t="s">
        <v>2331</v>
      </c>
      <c r="B340" s="316">
        <v>432324401</v>
      </c>
      <c r="C340" s="316" t="s">
        <v>1065</v>
      </c>
      <c r="D340" s="316" t="s">
        <v>2492</v>
      </c>
      <c r="E340" s="316">
        <v>100</v>
      </c>
      <c r="F340" s="316" t="s">
        <v>1558</v>
      </c>
      <c r="G340" s="316" t="s">
        <v>1559</v>
      </c>
      <c r="H340" s="316" t="s">
        <v>1560</v>
      </c>
      <c r="I340" s="333">
        <v>1</v>
      </c>
      <c r="J340" s="316">
        <v>182</v>
      </c>
      <c r="K340" s="334">
        <v>3.7528039999999999E-2</v>
      </c>
      <c r="L340" s="334">
        <v>2.3552000000000007E-2</v>
      </c>
      <c r="M340" s="334">
        <f t="shared" si="10"/>
        <v>1.3976039999999992E-2</v>
      </c>
      <c r="N340" s="335">
        <f t="shared" si="11"/>
        <v>0.37241593219363422</v>
      </c>
    </row>
    <row r="341" spans="1:14" x14ac:dyDescent="0.25">
      <c r="A341" s="316" t="s">
        <v>2294</v>
      </c>
      <c r="B341" s="316">
        <v>432312403</v>
      </c>
      <c r="C341" s="316" t="s">
        <v>1075</v>
      </c>
      <c r="D341" s="316" t="s">
        <v>2493</v>
      </c>
      <c r="E341" s="316">
        <v>100</v>
      </c>
      <c r="F341" s="316" t="s">
        <v>1558</v>
      </c>
      <c r="G341" s="316" t="s">
        <v>1559</v>
      </c>
      <c r="H341" s="316" t="s">
        <v>1560</v>
      </c>
      <c r="I341" s="333">
        <v>1</v>
      </c>
      <c r="J341" s="316">
        <v>93</v>
      </c>
      <c r="K341" s="334">
        <v>1.9401000000000005E-2</v>
      </c>
      <c r="L341" s="334">
        <v>9.2589999999999999E-3</v>
      </c>
      <c r="M341" s="334">
        <f t="shared" si="10"/>
        <v>1.0142000000000005E-2</v>
      </c>
      <c r="N341" s="335">
        <f t="shared" si="11"/>
        <v>0.52275655894026096</v>
      </c>
    </row>
    <row r="342" spans="1:14" x14ac:dyDescent="0.25">
      <c r="A342" s="316" t="s">
        <v>2294</v>
      </c>
      <c r="B342" s="316">
        <v>432312403</v>
      </c>
      <c r="C342" s="316" t="s">
        <v>1075</v>
      </c>
      <c r="D342" s="316" t="s">
        <v>2494</v>
      </c>
      <c r="E342" s="316">
        <v>100</v>
      </c>
      <c r="F342" s="316" t="s">
        <v>1558</v>
      </c>
      <c r="G342" s="316" t="s">
        <v>1559</v>
      </c>
      <c r="H342" s="316" t="s">
        <v>1560</v>
      </c>
      <c r="I342" s="333">
        <v>1</v>
      </c>
      <c r="J342" s="316">
        <v>30</v>
      </c>
      <c r="K342" s="334">
        <v>3.2202399999999996E-3</v>
      </c>
      <c r="L342" s="334">
        <v>2.8670000000000002E-3</v>
      </c>
      <c r="M342" s="334">
        <f t="shared" si="10"/>
        <v>3.5323999999999946E-4</v>
      </c>
      <c r="N342" s="335">
        <f t="shared" si="11"/>
        <v>0.10969368742702391</v>
      </c>
    </row>
    <row r="343" spans="1:14" x14ac:dyDescent="0.25">
      <c r="A343" s="316" t="s">
        <v>2286</v>
      </c>
      <c r="B343" s="316">
        <v>432314701</v>
      </c>
      <c r="C343" s="316" t="s">
        <v>1653</v>
      </c>
      <c r="D343" s="316" t="s">
        <v>1654</v>
      </c>
      <c r="E343" s="316">
        <v>100</v>
      </c>
      <c r="F343" s="316" t="s">
        <v>1558</v>
      </c>
      <c r="G343" s="316" t="s">
        <v>1559</v>
      </c>
      <c r="H343" s="316" t="s">
        <v>1560</v>
      </c>
      <c r="I343" s="333">
        <v>1</v>
      </c>
      <c r="J343" s="316">
        <v>91</v>
      </c>
      <c r="K343" s="334">
        <v>3.0732560000000006E-2</v>
      </c>
      <c r="L343" s="334">
        <v>1.8012E-2</v>
      </c>
      <c r="M343" s="334">
        <f t="shared" si="10"/>
        <v>1.2720560000000006E-2</v>
      </c>
      <c r="N343" s="335">
        <f t="shared" si="11"/>
        <v>0.41391149972537283</v>
      </c>
    </row>
    <row r="344" spans="1:14" x14ac:dyDescent="0.25">
      <c r="A344" s="316" t="s">
        <v>2471</v>
      </c>
      <c r="B344" s="316">
        <v>432312102</v>
      </c>
      <c r="C344" s="316" t="s">
        <v>1696</v>
      </c>
      <c r="D344" s="316" t="s">
        <v>2495</v>
      </c>
      <c r="E344" s="316">
        <v>100</v>
      </c>
      <c r="F344" s="316" t="s">
        <v>1558</v>
      </c>
      <c r="G344" s="316" t="s">
        <v>1559</v>
      </c>
      <c r="H344" s="316" t="s">
        <v>1560</v>
      </c>
      <c r="I344" s="333">
        <v>1</v>
      </c>
      <c r="J344" s="316">
        <v>85</v>
      </c>
      <c r="K344" s="334">
        <v>1.654636E-2</v>
      </c>
      <c r="L344" s="334">
        <v>8.8889999999999993E-3</v>
      </c>
      <c r="M344" s="334">
        <f t="shared" si="10"/>
        <v>7.6573600000000002E-3</v>
      </c>
      <c r="N344" s="335">
        <f t="shared" si="11"/>
        <v>0.46278214664735934</v>
      </c>
    </row>
    <row r="345" spans="1:14" x14ac:dyDescent="0.25">
      <c r="A345" s="316" t="s">
        <v>2471</v>
      </c>
      <c r="B345" s="316">
        <v>432312102</v>
      </c>
      <c r="C345" s="316" t="s">
        <v>1696</v>
      </c>
      <c r="D345" s="316" t="s">
        <v>2496</v>
      </c>
      <c r="E345" s="316">
        <v>100</v>
      </c>
      <c r="F345" s="316" t="s">
        <v>1558</v>
      </c>
      <c r="G345" s="316" t="s">
        <v>1559</v>
      </c>
      <c r="H345" s="316" t="s">
        <v>1560</v>
      </c>
      <c r="I345" s="333">
        <v>1</v>
      </c>
      <c r="J345" s="316">
        <v>149</v>
      </c>
      <c r="K345" s="334">
        <v>1.9957120000000002E-2</v>
      </c>
      <c r="L345" s="334">
        <v>1.3585E-2</v>
      </c>
      <c r="M345" s="334">
        <f t="shared" si="10"/>
        <v>6.3721200000000019E-3</v>
      </c>
      <c r="N345" s="335">
        <f t="shared" si="11"/>
        <v>0.31929055895840691</v>
      </c>
    </row>
    <row r="346" spans="1:14" x14ac:dyDescent="0.25">
      <c r="A346" s="316" t="s">
        <v>2278</v>
      </c>
      <c r="B346" s="316">
        <v>432321501</v>
      </c>
      <c r="C346" s="316" t="s">
        <v>1644</v>
      </c>
      <c r="D346" s="316" t="s">
        <v>2497</v>
      </c>
      <c r="E346" s="316">
        <v>100</v>
      </c>
      <c r="F346" s="316" t="s">
        <v>1558</v>
      </c>
      <c r="G346" s="316" t="s">
        <v>1559</v>
      </c>
      <c r="H346" s="316" t="s">
        <v>1560</v>
      </c>
      <c r="I346" s="333">
        <v>1</v>
      </c>
      <c r="J346" s="316">
        <v>64</v>
      </c>
      <c r="K346" s="334">
        <v>1.0472759999999998E-2</v>
      </c>
      <c r="L346" s="334">
        <v>8.0510000000000009E-3</v>
      </c>
      <c r="M346" s="334">
        <f t="shared" si="10"/>
        <v>2.4217599999999968E-3</v>
      </c>
      <c r="N346" s="335">
        <f t="shared" si="11"/>
        <v>0.23124372180781355</v>
      </c>
    </row>
    <row r="347" spans="1:14" x14ac:dyDescent="0.25">
      <c r="A347" s="316" t="s">
        <v>2294</v>
      </c>
      <c r="B347" s="316">
        <v>432312403</v>
      </c>
      <c r="C347" s="316" t="s">
        <v>1075</v>
      </c>
      <c r="D347" s="316" t="s">
        <v>2498</v>
      </c>
      <c r="E347" s="316">
        <v>100</v>
      </c>
      <c r="F347" s="316" t="s">
        <v>1558</v>
      </c>
      <c r="G347" s="316" t="s">
        <v>1559</v>
      </c>
      <c r="H347" s="316" t="s">
        <v>1560</v>
      </c>
      <c r="I347" s="333">
        <v>1</v>
      </c>
      <c r="J347" s="316">
        <v>86</v>
      </c>
      <c r="K347" s="334">
        <v>1.3624760000000001E-2</v>
      </c>
      <c r="L347" s="334">
        <v>1.1009E-2</v>
      </c>
      <c r="M347" s="334">
        <f t="shared" si="10"/>
        <v>2.6157600000000017E-3</v>
      </c>
      <c r="N347" s="335">
        <f t="shared" si="11"/>
        <v>0.19198576708874149</v>
      </c>
    </row>
    <row r="348" spans="1:14" x14ac:dyDescent="0.25">
      <c r="A348" s="316" t="s">
        <v>2294</v>
      </c>
      <c r="B348" s="316">
        <v>432312403</v>
      </c>
      <c r="C348" s="316" t="s">
        <v>1075</v>
      </c>
      <c r="D348" s="316" t="s">
        <v>2499</v>
      </c>
      <c r="E348" s="316">
        <v>100</v>
      </c>
      <c r="F348" s="316" t="s">
        <v>1558</v>
      </c>
      <c r="G348" s="316" t="s">
        <v>1559</v>
      </c>
      <c r="H348" s="316" t="s">
        <v>1560</v>
      </c>
      <c r="I348" s="333">
        <v>1</v>
      </c>
      <c r="J348" s="316">
        <v>50</v>
      </c>
      <c r="K348" s="334">
        <v>1.7368600000000001E-2</v>
      </c>
      <c r="L348" s="334">
        <v>1.0787E-2</v>
      </c>
      <c r="M348" s="334">
        <f t="shared" si="10"/>
        <v>6.5816000000000017E-3</v>
      </c>
      <c r="N348" s="335">
        <f t="shared" si="11"/>
        <v>0.37893670186428391</v>
      </c>
    </row>
    <row r="349" spans="1:14" x14ac:dyDescent="0.25">
      <c r="A349" s="316" t="s">
        <v>2294</v>
      </c>
      <c r="B349" s="316">
        <v>432312403</v>
      </c>
      <c r="C349" s="316" t="s">
        <v>1075</v>
      </c>
      <c r="D349" s="316" t="s">
        <v>2500</v>
      </c>
      <c r="E349" s="316">
        <v>100</v>
      </c>
      <c r="F349" s="316" t="s">
        <v>1558</v>
      </c>
      <c r="G349" s="316" t="s">
        <v>1559</v>
      </c>
      <c r="H349" s="316" t="s">
        <v>1560</v>
      </c>
      <c r="I349" s="333">
        <v>1</v>
      </c>
      <c r="J349" s="316">
        <v>97</v>
      </c>
      <c r="K349" s="334">
        <v>3.2063120000000001E-2</v>
      </c>
      <c r="L349" s="334">
        <v>3.0249000000000002E-2</v>
      </c>
      <c r="M349" s="334">
        <f t="shared" si="10"/>
        <v>1.8141199999999989E-3</v>
      </c>
      <c r="N349" s="335">
        <f t="shared" si="11"/>
        <v>5.6579646646988779E-2</v>
      </c>
    </row>
    <row r="350" spans="1:14" x14ac:dyDescent="0.25">
      <c r="A350" s="316" t="s">
        <v>2280</v>
      </c>
      <c r="B350" s="316">
        <v>432322202</v>
      </c>
      <c r="C350" s="316" t="s">
        <v>1631</v>
      </c>
      <c r="D350" s="316" t="s">
        <v>2501</v>
      </c>
      <c r="E350" s="316">
        <v>100</v>
      </c>
      <c r="F350" s="316" t="s">
        <v>1558</v>
      </c>
      <c r="G350" s="316" t="s">
        <v>1559</v>
      </c>
      <c r="H350" s="316" t="s">
        <v>1560</v>
      </c>
      <c r="I350" s="333">
        <v>1</v>
      </c>
      <c r="J350" s="316">
        <v>214</v>
      </c>
      <c r="K350" s="334">
        <v>5.1408119999999995E-2</v>
      </c>
      <c r="L350" s="334">
        <v>2.7682999999999999E-2</v>
      </c>
      <c r="M350" s="334">
        <f t="shared" si="10"/>
        <v>2.3725119999999995E-2</v>
      </c>
      <c r="N350" s="335">
        <f t="shared" si="11"/>
        <v>0.4615053030532919</v>
      </c>
    </row>
    <row r="351" spans="1:14" x14ac:dyDescent="0.25">
      <c r="A351" s="316" t="s">
        <v>2278</v>
      </c>
      <c r="B351" s="316">
        <v>432321501</v>
      </c>
      <c r="C351" s="316" t="s">
        <v>1644</v>
      </c>
      <c r="D351" s="316" t="s">
        <v>2502</v>
      </c>
      <c r="E351" s="316">
        <v>100</v>
      </c>
      <c r="F351" s="316" t="s">
        <v>1558</v>
      </c>
      <c r="G351" s="316" t="s">
        <v>1559</v>
      </c>
      <c r="H351" s="316" t="s">
        <v>1560</v>
      </c>
      <c r="I351" s="333">
        <v>1</v>
      </c>
      <c r="J351" s="316">
        <v>61</v>
      </c>
      <c r="K351" s="334">
        <v>8.0663999999999979E-3</v>
      </c>
      <c r="L351" s="334">
        <v>4.228E-3</v>
      </c>
      <c r="M351" s="334">
        <f t="shared" si="10"/>
        <v>3.8383999999999979E-3</v>
      </c>
      <c r="N351" s="335">
        <f t="shared" si="11"/>
        <v>0.47585044133690357</v>
      </c>
    </row>
    <row r="352" spans="1:14" x14ac:dyDescent="0.25">
      <c r="A352" s="316" t="s">
        <v>2320</v>
      </c>
      <c r="B352" s="316">
        <v>432313503</v>
      </c>
      <c r="C352" s="316" t="s">
        <v>1079</v>
      </c>
      <c r="D352" s="316" t="s">
        <v>2503</v>
      </c>
      <c r="E352" s="316">
        <v>100</v>
      </c>
      <c r="F352" s="316" t="s">
        <v>1558</v>
      </c>
      <c r="G352" s="316" t="s">
        <v>1559</v>
      </c>
      <c r="H352" s="316" t="s">
        <v>1560</v>
      </c>
      <c r="I352" s="333">
        <v>1</v>
      </c>
      <c r="J352" s="316">
        <v>92</v>
      </c>
      <c r="K352" s="334">
        <v>3.5267559999999989E-2</v>
      </c>
      <c r="L352" s="334">
        <v>1.593E-2</v>
      </c>
      <c r="M352" s="334">
        <f t="shared" si="10"/>
        <v>1.933755999999999E-2</v>
      </c>
      <c r="N352" s="335">
        <f t="shared" si="11"/>
        <v>0.54831011842044064</v>
      </c>
    </row>
    <row r="353" spans="1:14" x14ac:dyDescent="0.25">
      <c r="A353" s="316" t="s">
        <v>2280</v>
      </c>
      <c r="B353" s="316">
        <v>432322202</v>
      </c>
      <c r="C353" s="316" t="s">
        <v>1631</v>
      </c>
      <c r="D353" s="316" t="s">
        <v>2504</v>
      </c>
      <c r="E353" s="316">
        <v>100</v>
      </c>
      <c r="F353" s="316" t="s">
        <v>1558</v>
      </c>
      <c r="G353" s="316" t="s">
        <v>1559</v>
      </c>
      <c r="H353" s="316" t="s">
        <v>1560</v>
      </c>
      <c r="I353" s="333">
        <v>1</v>
      </c>
      <c r="J353" s="316">
        <v>202</v>
      </c>
      <c r="K353" s="334">
        <v>6.3430280000000019E-2</v>
      </c>
      <c r="L353" s="334">
        <v>4.7874E-2</v>
      </c>
      <c r="M353" s="334">
        <f t="shared" si="10"/>
        <v>1.555628000000002E-2</v>
      </c>
      <c r="N353" s="335">
        <f t="shared" si="11"/>
        <v>0.24525006038125663</v>
      </c>
    </row>
    <row r="354" spans="1:14" x14ac:dyDescent="0.25">
      <c r="A354" s="316" t="s">
        <v>2331</v>
      </c>
      <c r="B354" s="316">
        <v>432324401</v>
      </c>
      <c r="C354" s="316" t="s">
        <v>1065</v>
      </c>
      <c r="D354" s="316" t="s">
        <v>2505</v>
      </c>
      <c r="E354" s="316">
        <v>100</v>
      </c>
      <c r="F354" s="316" t="s">
        <v>1558</v>
      </c>
      <c r="G354" s="316" t="s">
        <v>1559</v>
      </c>
      <c r="H354" s="316" t="s">
        <v>1560</v>
      </c>
      <c r="I354" s="333">
        <v>1</v>
      </c>
      <c r="J354" s="316">
        <v>169</v>
      </c>
      <c r="K354" s="334">
        <v>2.9154480000000003E-2</v>
      </c>
      <c r="L354" s="334">
        <v>2.2714000000000005E-2</v>
      </c>
      <c r="M354" s="334">
        <f t="shared" si="10"/>
        <v>6.4404799999999984E-3</v>
      </c>
      <c r="N354" s="335">
        <f t="shared" si="11"/>
        <v>0.22090875913410213</v>
      </c>
    </row>
    <row r="355" spans="1:14" x14ac:dyDescent="0.25">
      <c r="A355" s="316" t="s">
        <v>2331</v>
      </c>
      <c r="B355" s="316">
        <v>432324403</v>
      </c>
      <c r="C355" s="316" t="s">
        <v>1066</v>
      </c>
      <c r="D355" s="316" t="s">
        <v>2506</v>
      </c>
      <c r="E355" s="316">
        <v>100</v>
      </c>
      <c r="F355" s="316" t="s">
        <v>1558</v>
      </c>
      <c r="G355" s="316" t="s">
        <v>1559</v>
      </c>
      <c r="H355" s="316" t="s">
        <v>1560</v>
      </c>
      <c r="I355" s="333">
        <v>1</v>
      </c>
      <c r="J355" s="316">
        <v>85</v>
      </c>
      <c r="K355" s="334">
        <v>1.0945279999999998E-2</v>
      </c>
      <c r="L355" s="334">
        <v>4.7549999999999997E-3</v>
      </c>
      <c r="M355" s="334">
        <f t="shared" si="10"/>
        <v>6.1902799999999985E-3</v>
      </c>
      <c r="N355" s="335">
        <f t="shared" si="11"/>
        <v>0.56556616185241493</v>
      </c>
    </row>
    <row r="356" spans="1:14" x14ac:dyDescent="0.25">
      <c r="A356" s="316" t="s">
        <v>2320</v>
      </c>
      <c r="B356" s="316">
        <v>432313501</v>
      </c>
      <c r="C356" s="316" t="s">
        <v>1078</v>
      </c>
      <c r="D356" s="316" t="s">
        <v>2507</v>
      </c>
      <c r="E356" s="316">
        <v>100</v>
      </c>
      <c r="F356" s="316" t="s">
        <v>1558</v>
      </c>
      <c r="G356" s="316" t="s">
        <v>1559</v>
      </c>
      <c r="H356" s="316" t="s">
        <v>1560</v>
      </c>
      <c r="I356" s="333">
        <v>1</v>
      </c>
      <c r="J356" s="316">
        <v>187</v>
      </c>
      <c r="K356" s="334">
        <v>4.8533600000000003E-2</v>
      </c>
      <c r="L356" s="334">
        <v>3.2674000000000002E-2</v>
      </c>
      <c r="M356" s="334">
        <f t="shared" si="10"/>
        <v>1.5859600000000001E-2</v>
      </c>
      <c r="N356" s="335">
        <f t="shared" si="11"/>
        <v>0.3267756770567195</v>
      </c>
    </row>
    <row r="357" spans="1:14" x14ac:dyDescent="0.25">
      <c r="A357" s="316" t="s">
        <v>2471</v>
      </c>
      <c r="B357" s="316">
        <v>432312102</v>
      </c>
      <c r="C357" s="316" t="s">
        <v>1696</v>
      </c>
      <c r="D357" s="316" t="s">
        <v>2508</v>
      </c>
      <c r="E357" s="316">
        <v>100</v>
      </c>
      <c r="F357" s="316" t="s">
        <v>1558</v>
      </c>
      <c r="G357" s="316" t="s">
        <v>1559</v>
      </c>
      <c r="H357" s="316" t="s">
        <v>1560</v>
      </c>
      <c r="I357" s="333">
        <v>1</v>
      </c>
      <c r="J357" s="316">
        <v>131</v>
      </c>
      <c r="K357" s="334">
        <v>1.8629360000000001E-2</v>
      </c>
      <c r="L357" s="334">
        <v>9.4889999999999974E-3</v>
      </c>
      <c r="M357" s="334">
        <f t="shared" si="10"/>
        <v>9.1403600000000036E-3</v>
      </c>
      <c r="N357" s="335">
        <f t="shared" si="11"/>
        <v>0.49064272739374853</v>
      </c>
    </row>
    <row r="358" spans="1:14" x14ac:dyDescent="0.25">
      <c r="A358" s="316" t="s">
        <v>2320</v>
      </c>
      <c r="B358" s="316">
        <v>432313503</v>
      </c>
      <c r="C358" s="316" t="s">
        <v>1079</v>
      </c>
      <c r="D358" s="316" t="s">
        <v>2509</v>
      </c>
      <c r="E358" s="316">
        <v>100</v>
      </c>
      <c r="F358" s="316" t="s">
        <v>1558</v>
      </c>
      <c r="G358" s="316" t="s">
        <v>1559</v>
      </c>
      <c r="H358" s="316" t="s">
        <v>1560</v>
      </c>
      <c r="I358" s="333">
        <v>1</v>
      </c>
      <c r="J358" s="316">
        <v>137</v>
      </c>
      <c r="K358" s="334">
        <v>3.66328E-2</v>
      </c>
      <c r="L358" s="334">
        <v>2.0604000000000001E-2</v>
      </c>
      <c r="M358" s="334">
        <f t="shared" si="10"/>
        <v>1.6028799999999999E-2</v>
      </c>
      <c r="N358" s="335">
        <f t="shared" si="11"/>
        <v>0.43755323098425453</v>
      </c>
    </row>
    <row r="359" spans="1:14" x14ac:dyDescent="0.25">
      <c r="A359" s="316" t="s">
        <v>2320</v>
      </c>
      <c r="B359" s="316">
        <v>432313501</v>
      </c>
      <c r="C359" s="316" t="s">
        <v>1078</v>
      </c>
      <c r="D359" s="316" t="s">
        <v>2510</v>
      </c>
      <c r="E359" s="316">
        <v>100</v>
      </c>
      <c r="F359" s="316" t="s">
        <v>1558</v>
      </c>
      <c r="G359" s="316" t="s">
        <v>1559</v>
      </c>
      <c r="H359" s="316" t="s">
        <v>1560</v>
      </c>
      <c r="I359" s="333">
        <v>1</v>
      </c>
      <c r="J359" s="316">
        <v>10</v>
      </c>
      <c r="K359" s="334">
        <v>8.9209600000000003E-3</v>
      </c>
      <c r="L359" s="334">
        <v>5.7450000000000001E-3</v>
      </c>
      <c r="M359" s="334">
        <f t="shared" si="10"/>
        <v>3.1759600000000002E-3</v>
      </c>
      <c r="N359" s="335">
        <f t="shared" si="11"/>
        <v>0.35601101226773801</v>
      </c>
    </row>
    <row r="360" spans="1:14" x14ac:dyDescent="0.25">
      <c r="A360" s="316" t="s">
        <v>2280</v>
      </c>
      <c r="B360" s="316">
        <v>432322204</v>
      </c>
      <c r="C360" s="316" t="s">
        <v>1624</v>
      </c>
      <c r="D360" s="316" t="s">
        <v>2511</v>
      </c>
      <c r="E360" s="316">
        <v>100</v>
      </c>
      <c r="F360" s="316" t="s">
        <v>1558</v>
      </c>
      <c r="G360" s="316" t="s">
        <v>1559</v>
      </c>
      <c r="H360" s="316" t="s">
        <v>1560</v>
      </c>
      <c r="I360" s="333">
        <v>1</v>
      </c>
      <c r="J360" s="316">
        <v>76</v>
      </c>
      <c r="K360" s="334">
        <v>2.5353319999999999E-2</v>
      </c>
      <c r="L360" s="334">
        <v>1.108E-2</v>
      </c>
      <c r="M360" s="334">
        <f t="shared" si="10"/>
        <v>1.4273319999999999E-2</v>
      </c>
      <c r="N360" s="335">
        <f t="shared" si="11"/>
        <v>0.56297636759209446</v>
      </c>
    </row>
    <row r="361" spans="1:14" x14ac:dyDescent="0.25">
      <c r="A361" s="316" t="s">
        <v>2280</v>
      </c>
      <c r="B361" s="316">
        <v>432322205</v>
      </c>
      <c r="C361" s="316" t="s">
        <v>1625</v>
      </c>
      <c r="D361" s="316" t="s">
        <v>2512</v>
      </c>
      <c r="E361" s="316">
        <v>100</v>
      </c>
      <c r="F361" s="316" t="s">
        <v>1558</v>
      </c>
      <c r="G361" s="316" t="s">
        <v>1559</v>
      </c>
      <c r="H361" s="316" t="s">
        <v>1560</v>
      </c>
      <c r="I361" s="333">
        <v>1</v>
      </c>
      <c r="J361" s="316">
        <v>56</v>
      </c>
      <c r="K361" s="334">
        <v>1.2235680000000004E-2</v>
      </c>
      <c r="L361" s="334">
        <v>8.4069999999999995E-3</v>
      </c>
      <c r="M361" s="334">
        <f t="shared" si="10"/>
        <v>3.8286800000000044E-3</v>
      </c>
      <c r="N361" s="335">
        <f t="shared" si="11"/>
        <v>0.31291109280399643</v>
      </c>
    </row>
    <row r="362" spans="1:14" x14ac:dyDescent="0.25">
      <c r="A362" s="316" t="s">
        <v>2280</v>
      </c>
      <c r="B362" s="316">
        <v>432322201</v>
      </c>
      <c r="C362" s="316" t="s">
        <v>1629</v>
      </c>
      <c r="D362" s="316" t="s">
        <v>2513</v>
      </c>
      <c r="E362" s="316">
        <v>100</v>
      </c>
      <c r="F362" s="316" t="s">
        <v>1558</v>
      </c>
      <c r="G362" s="316" t="s">
        <v>1559</v>
      </c>
      <c r="H362" s="316" t="s">
        <v>1560</v>
      </c>
      <c r="I362" s="333">
        <v>1</v>
      </c>
      <c r="J362" s="316">
        <v>229</v>
      </c>
      <c r="K362" s="334">
        <v>2.4669439999999997E-2</v>
      </c>
      <c r="L362" s="334">
        <v>1.6497999999999992E-2</v>
      </c>
      <c r="M362" s="334">
        <f t="shared" si="10"/>
        <v>8.1714400000000055E-3</v>
      </c>
      <c r="N362" s="335">
        <f t="shared" si="11"/>
        <v>0.33123735277331007</v>
      </c>
    </row>
    <row r="363" spans="1:14" x14ac:dyDescent="0.25">
      <c r="A363" s="316" t="s">
        <v>2294</v>
      </c>
      <c r="B363" s="316">
        <v>432312404</v>
      </c>
      <c r="C363" s="316" t="s">
        <v>1074</v>
      </c>
      <c r="D363" s="316" t="s">
        <v>2514</v>
      </c>
      <c r="E363" s="316">
        <v>100</v>
      </c>
      <c r="F363" s="316" t="s">
        <v>1558</v>
      </c>
      <c r="G363" s="316" t="s">
        <v>1559</v>
      </c>
      <c r="H363" s="316" t="s">
        <v>1560</v>
      </c>
      <c r="I363" s="333">
        <v>1</v>
      </c>
      <c r="J363" s="316">
        <v>133</v>
      </c>
      <c r="K363" s="334">
        <v>3.0044120000000004E-2</v>
      </c>
      <c r="L363" s="334">
        <v>2.5097999999999999E-2</v>
      </c>
      <c r="M363" s="334">
        <f t="shared" si="10"/>
        <v>4.9461200000000052E-3</v>
      </c>
      <c r="N363" s="335">
        <f t="shared" si="11"/>
        <v>0.16462855294147422</v>
      </c>
    </row>
    <row r="364" spans="1:14" x14ac:dyDescent="0.25">
      <c r="A364" s="316" t="s">
        <v>2294</v>
      </c>
      <c r="B364" s="316">
        <v>432312402</v>
      </c>
      <c r="C364" s="316" t="s">
        <v>1655</v>
      </c>
      <c r="D364" s="316" t="s">
        <v>2515</v>
      </c>
      <c r="E364" s="316">
        <v>100</v>
      </c>
      <c r="F364" s="316" t="s">
        <v>1558</v>
      </c>
      <c r="G364" s="316" t="s">
        <v>1559</v>
      </c>
      <c r="H364" s="316" t="s">
        <v>1560</v>
      </c>
      <c r="I364" s="333">
        <v>1</v>
      </c>
      <c r="J364" s="316">
        <v>93</v>
      </c>
      <c r="K364" s="334">
        <v>1.3519E-2</v>
      </c>
      <c r="L364" s="334">
        <v>8.0229999999999989E-3</v>
      </c>
      <c r="M364" s="334">
        <f t="shared" si="10"/>
        <v>5.4960000000000009E-3</v>
      </c>
      <c r="N364" s="335">
        <f t="shared" si="11"/>
        <v>0.40653894518825362</v>
      </c>
    </row>
    <row r="365" spans="1:14" x14ac:dyDescent="0.25">
      <c r="A365" s="316" t="s">
        <v>2471</v>
      </c>
      <c r="B365" s="316">
        <v>432312102</v>
      </c>
      <c r="C365" s="316" t="s">
        <v>1696</v>
      </c>
      <c r="D365" s="316" t="s">
        <v>2516</v>
      </c>
      <c r="E365" s="316">
        <v>100</v>
      </c>
      <c r="F365" s="316" t="s">
        <v>1558</v>
      </c>
      <c r="G365" s="316" t="s">
        <v>1559</v>
      </c>
      <c r="H365" s="316" t="s">
        <v>1560</v>
      </c>
      <c r="I365" s="333">
        <v>1</v>
      </c>
      <c r="J365" s="316">
        <v>51</v>
      </c>
      <c r="K365" s="334">
        <v>6.3119200000000004E-3</v>
      </c>
      <c r="L365" s="334">
        <v>3.9500000000000004E-3</v>
      </c>
      <c r="M365" s="334">
        <f t="shared" si="10"/>
        <v>2.36192E-3</v>
      </c>
      <c r="N365" s="335">
        <f t="shared" si="11"/>
        <v>0.37419992648829514</v>
      </c>
    </row>
    <row r="366" spans="1:14" x14ac:dyDescent="0.25">
      <c r="A366" s="316" t="s">
        <v>2320</v>
      </c>
      <c r="B366" s="316">
        <v>432313501</v>
      </c>
      <c r="C366" s="316" t="s">
        <v>1078</v>
      </c>
      <c r="D366" s="316" t="s">
        <v>2517</v>
      </c>
      <c r="E366" s="316">
        <v>100</v>
      </c>
      <c r="F366" s="316" t="s">
        <v>1558</v>
      </c>
      <c r="G366" s="316" t="s">
        <v>1559</v>
      </c>
      <c r="H366" s="316" t="s">
        <v>1560</v>
      </c>
      <c r="I366" s="333">
        <v>1</v>
      </c>
      <c r="J366" s="316">
        <v>104</v>
      </c>
      <c r="K366" s="334">
        <v>2.22908E-2</v>
      </c>
      <c r="L366" s="334">
        <v>1.2260999999999999E-2</v>
      </c>
      <c r="M366" s="334">
        <f t="shared" si="10"/>
        <v>1.00298E-2</v>
      </c>
      <c r="N366" s="335">
        <f t="shared" si="11"/>
        <v>0.4499524467493316</v>
      </c>
    </row>
    <row r="367" spans="1:14" x14ac:dyDescent="0.25">
      <c r="A367" s="316" t="s">
        <v>2320</v>
      </c>
      <c r="B367" s="316">
        <v>432313502</v>
      </c>
      <c r="C367" s="316" t="s">
        <v>1658</v>
      </c>
      <c r="D367" s="316" t="s">
        <v>1659</v>
      </c>
      <c r="E367" s="316">
        <v>100</v>
      </c>
      <c r="F367" s="316" t="s">
        <v>1558</v>
      </c>
      <c r="G367" s="316" t="s">
        <v>1559</v>
      </c>
      <c r="H367" s="316" t="s">
        <v>1560</v>
      </c>
      <c r="I367" s="333">
        <v>1</v>
      </c>
      <c r="J367" s="316">
        <v>123</v>
      </c>
      <c r="K367" s="334">
        <v>2.2355799999999995E-2</v>
      </c>
      <c r="L367" s="334">
        <v>1.0486999999999998E-2</v>
      </c>
      <c r="M367" s="334">
        <f t="shared" si="10"/>
        <v>1.1868799999999997E-2</v>
      </c>
      <c r="N367" s="335">
        <f t="shared" si="11"/>
        <v>0.53090473165800367</v>
      </c>
    </row>
    <row r="368" spans="1:14" x14ac:dyDescent="0.25">
      <c r="A368" s="316" t="s">
        <v>2294</v>
      </c>
      <c r="B368" s="316">
        <v>432312403</v>
      </c>
      <c r="C368" s="316" t="s">
        <v>1075</v>
      </c>
      <c r="D368" s="316" t="s">
        <v>2518</v>
      </c>
      <c r="E368" s="316">
        <v>100</v>
      </c>
      <c r="F368" s="316" t="s">
        <v>1558</v>
      </c>
      <c r="G368" s="316" t="s">
        <v>1559</v>
      </c>
      <c r="H368" s="316" t="s">
        <v>1560</v>
      </c>
      <c r="I368" s="333">
        <v>1</v>
      </c>
      <c r="J368" s="316">
        <v>127</v>
      </c>
      <c r="K368" s="334">
        <v>2.3049480000000001E-2</v>
      </c>
      <c r="L368" s="334">
        <v>1.2239E-2</v>
      </c>
      <c r="M368" s="334">
        <f t="shared" si="10"/>
        <v>1.0810480000000001E-2</v>
      </c>
      <c r="N368" s="335">
        <f t="shared" si="11"/>
        <v>0.46901188226372137</v>
      </c>
    </row>
    <row r="369" spans="1:14" x14ac:dyDescent="0.25">
      <c r="A369" s="316" t="s">
        <v>2331</v>
      </c>
      <c r="B369" s="316">
        <v>432324401</v>
      </c>
      <c r="C369" s="316" t="s">
        <v>1065</v>
      </c>
      <c r="D369" s="316" t="s">
        <v>2519</v>
      </c>
      <c r="E369" s="316">
        <v>100</v>
      </c>
      <c r="F369" s="316" t="s">
        <v>1558</v>
      </c>
      <c r="G369" s="316" t="s">
        <v>1559</v>
      </c>
      <c r="H369" s="316" t="s">
        <v>1560</v>
      </c>
      <c r="I369" s="333">
        <v>1</v>
      </c>
      <c r="J369" s="316">
        <v>48</v>
      </c>
      <c r="K369" s="334">
        <v>1.4762040000000001E-2</v>
      </c>
      <c r="L369" s="334">
        <v>7.4419999999999998E-3</v>
      </c>
      <c r="M369" s="334">
        <f t="shared" si="10"/>
        <v>7.3200400000000007E-3</v>
      </c>
      <c r="N369" s="335">
        <f t="shared" si="11"/>
        <v>0.49586913461825061</v>
      </c>
    </row>
    <row r="370" spans="1:14" x14ac:dyDescent="0.25">
      <c r="A370" s="316" t="s">
        <v>2280</v>
      </c>
      <c r="B370" s="316">
        <v>432322202</v>
      </c>
      <c r="C370" s="316" t="s">
        <v>1631</v>
      </c>
      <c r="D370" s="316" t="s">
        <v>2520</v>
      </c>
      <c r="E370" s="316">
        <v>100</v>
      </c>
      <c r="F370" s="316" t="s">
        <v>1558</v>
      </c>
      <c r="G370" s="316" t="s">
        <v>1559</v>
      </c>
      <c r="H370" s="316" t="s">
        <v>1560</v>
      </c>
      <c r="I370" s="333">
        <v>1</v>
      </c>
      <c r="J370" s="316">
        <v>82</v>
      </c>
      <c r="K370" s="334">
        <v>2.7102720000000004E-2</v>
      </c>
      <c r="L370" s="334">
        <v>1.3166000000000001E-2</v>
      </c>
      <c r="M370" s="334">
        <f t="shared" si="10"/>
        <v>1.3936720000000003E-2</v>
      </c>
      <c r="N370" s="335">
        <f t="shared" si="11"/>
        <v>0.51421849910267314</v>
      </c>
    </row>
    <row r="371" spans="1:14" x14ac:dyDescent="0.25">
      <c r="A371" s="316" t="s">
        <v>2278</v>
      </c>
      <c r="B371" s="316">
        <v>432321504</v>
      </c>
      <c r="C371" s="316" t="s">
        <v>1067</v>
      </c>
      <c r="D371" s="316" t="s">
        <v>2521</v>
      </c>
      <c r="E371" s="316">
        <v>100</v>
      </c>
      <c r="F371" s="316" t="s">
        <v>1558</v>
      </c>
      <c r="G371" s="316" t="s">
        <v>1559</v>
      </c>
      <c r="H371" s="316" t="s">
        <v>1560</v>
      </c>
      <c r="I371" s="333">
        <v>1</v>
      </c>
      <c r="J371" s="316">
        <v>151</v>
      </c>
      <c r="K371" s="334">
        <v>4.5585840000000023E-2</v>
      </c>
      <c r="L371" s="334">
        <v>2.7028E-2</v>
      </c>
      <c r="M371" s="334">
        <f t="shared" si="10"/>
        <v>1.8557840000000023E-2</v>
      </c>
      <c r="N371" s="335">
        <f t="shared" si="11"/>
        <v>0.40709658964274903</v>
      </c>
    </row>
    <row r="372" spans="1:14" x14ac:dyDescent="0.25">
      <c r="A372" s="316" t="s">
        <v>2280</v>
      </c>
      <c r="B372" s="316">
        <v>432322202</v>
      </c>
      <c r="C372" s="316" t="s">
        <v>1631</v>
      </c>
      <c r="D372" s="316" t="s">
        <v>1640</v>
      </c>
      <c r="E372" s="316">
        <v>100</v>
      </c>
      <c r="F372" s="316" t="s">
        <v>1558</v>
      </c>
      <c r="G372" s="316" t="s">
        <v>1559</v>
      </c>
      <c r="H372" s="316" t="s">
        <v>1560</v>
      </c>
      <c r="I372" s="333">
        <v>1</v>
      </c>
      <c r="J372" s="316">
        <v>111</v>
      </c>
      <c r="K372" s="334">
        <v>4.9654519999999994E-2</v>
      </c>
      <c r="L372" s="334">
        <v>2.3838000000000002E-2</v>
      </c>
      <c r="M372" s="334">
        <f t="shared" ref="M372:M435" si="12">K372-L372</f>
        <v>2.5816519999999992E-2</v>
      </c>
      <c r="N372" s="335">
        <f t="shared" ref="N372:N435" si="13">M372/K372</f>
        <v>0.51992285898645274</v>
      </c>
    </row>
    <row r="373" spans="1:14" x14ac:dyDescent="0.25">
      <c r="A373" s="316" t="s">
        <v>2280</v>
      </c>
      <c r="B373" s="316">
        <v>432322201</v>
      </c>
      <c r="C373" s="316" t="s">
        <v>1629</v>
      </c>
      <c r="D373" s="316" t="s">
        <v>1641</v>
      </c>
      <c r="E373" s="316">
        <v>100</v>
      </c>
      <c r="F373" s="316" t="s">
        <v>1558</v>
      </c>
      <c r="G373" s="316" t="s">
        <v>1559</v>
      </c>
      <c r="H373" s="316" t="s">
        <v>1560</v>
      </c>
      <c r="I373" s="333">
        <v>1</v>
      </c>
      <c r="J373" s="316">
        <v>107</v>
      </c>
      <c r="K373" s="334">
        <v>1.994932E-2</v>
      </c>
      <c r="L373" s="334">
        <v>1.3095000000000001E-2</v>
      </c>
      <c r="M373" s="334">
        <f t="shared" si="12"/>
        <v>6.8543199999999988E-3</v>
      </c>
      <c r="N373" s="335">
        <f t="shared" si="13"/>
        <v>0.3435866485674699</v>
      </c>
    </row>
    <row r="374" spans="1:14" x14ac:dyDescent="0.25">
      <c r="A374" s="316" t="s">
        <v>2280</v>
      </c>
      <c r="B374" s="316">
        <v>432322201</v>
      </c>
      <c r="C374" s="316" t="s">
        <v>1629</v>
      </c>
      <c r="D374" s="316" t="s">
        <v>2522</v>
      </c>
      <c r="E374" s="316">
        <v>100</v>
      </c>
      <c r="F374" s="316" t="s">
        <v>1558</v>
      </c>
      <c r="G374" s="316" t="s">
        <v>1559</v>
      </c>
      <c r="H374" s="316" t="s">
        <v>1560</v>
      </c>
      <c r="I374" s="333">
        <v>1</v>
      </c>
      <c r="J374" s="316">
        <v>183</v>
      </c>
      <c r="K374" s="334">
        <v>5.7951519999999999E-2</v>
      </c>
      <c r="L374" s="334">
        <v>3.4731999999999999E-2</v>
      </c>
      <c r="M374" s="334">
        <f t="shared" si="12"/>
        <v>2.321952E-2</v>
      </c>
      <c r="N374" s="335">
        <f t="shared" si="13"/>
        <v>0.40067145779782826</v>
      </c>
    </row>
    <row r="375" spans="1:14" x14ac:dyDescent="0.25">
      <c r="A375" s="316" t="s">
        <v>2280</v>
      </c>
      <c r="B375" s="316">
        <v>432322201</v>
      </c>
      <c r="C375" s="316" t="s">
        <v>1629</v>
      </c>
      <c r="D375" s="316" t="s">
        <v>2523</v>
      </c>
      <c r="E375" s="316">
        <v>100</v>
      </c>
      <c r="F375" s="316" t="s">
        <v>1558</v>
      </c>
      <c r="G375" s="316" t="s">
        <v>1559</v>
      </c>
      <c r="H375" s="316" t="s">
        <v>1560</v>
      </c>
      <c r="I375" s="333">
        <v>1</v>
      </c>
      <c r="J375" s="316">
        <v>103</v>
      </c>
      <c r="K375" s="334">
        <v>1.0830640000000002E-2</v>
      </c>
      <c r="L375" s="334">
        <v>5.5390000000000005E-3</v>
      </c>
      <c r="M375" s="334">
        <f t="shared" si="12"/>
        <v>5.291640000000002E-3</v>
      </c>
      <c r="N375" s="335">
        <f t="shared" si="13"/>
        <v>0.48858054556332781</v>
      </c>
    </row>
    <row r="376" spans="1:14" x14ac:dyDescent="0.25">
      <c r="A376" s="316" t="s">
        <v>2280</v>
      </c>
      <c r="B376" s="316">
        <v>432322201</v>
      </c>
      <c r="C376" s="316" t="s">
        <v>1629</v>
      </c>
      <c r="D376" s="316" t="s">
        <v>1642</v>
      </c>
      <c r="E376" s="316">
        <v>100</v>
      </c>
      <c r="F376" s="316" t="s">
        <v>1558</v>
      </c>
      <c r="G376" s="316" t="s">
        <v>1559</v>
      </c>
      <c r="H376" s="316" t="s">
        <v>1560</v>
      </c>
      <c r="I376" s="333">
        <v>1</v>
      </c>
      <c r="J376" s="316">
        <v>138</v>
      </c>
      <c r="K376" s="334">
        <v>1.4443839999999999E-2</v>
      </c>
      <c r="L376" s="334">
        <v>9.1459999999999996E-3</v>
      </c>
      <c r="M376" s="334">
        <f t="shared" si="12"/>
        <v>5.2978399999999998E-3</v>
      </c>
      <c r="N376" s="335">
        <f t="shared" si="13"/>
        <v>0.36678888716573987</v>
      </c>
    </row>
    <row r="377" spans="1:14" x14ac:dyDescent="0.25">
      <c r="A377" s="316" t="s">
        <v>2278</v>
      </c>
      <c r="B377" s="316">
        <v>432321501</v>
      </c>
      <c r="C377" s="316" t="s">
        <v>1644</v>
      </c>
      <c r="D377" s="316" t="s">
        <v>2524</v>
      </c>
      <c r="E377" s="316">
        <v>100</v>
      </c>
      <c r="F377" s="316" t="s">
        <v>1558</v>
      </c>
      <c r="G377" s="316" t="s">
        <v>1559</v>
      </c>
      <c r="H377" s="316" t="s">
        <v>1560</v>
      </c>
      <c r="I377" s="333">
        <v>1</v>
      </c>
      <c r="J377" s="316">
        <v>60</v>
      </c>
      <c r="K377" s="334">
        <v>6.7814400000000006E-3</v>
      </c>
      <c r="L377" s="334">
        <v>4.5929999999999999E-3</v>
      </c>
      <c r="M377" s="334">
        <f t="shared" si="12"/>
        <v>2.1884400000000007E-3</v>
      </c>
      <c r="N377" s="335">
        <f t="shared" si="13"/>
        <v>0.32271022083805218</v>
      </c>
    </row>
    <row r="378" spans="1:14" x14ac:dyDescent="0.25">
      <c r="A378" s="316" t="s">
        <v>2278</v>
      </c>
      <c r="B378" s="316">
        <v>432321505</v>
      </c>
      <c r="C378" s="316" t="s">
        <v>1645</v>
      </c>
      <c r="D378" s="316" t="s">
        <v>2525</v>
      </c>
      <c r="E378" s="316">
        <v>100</v>
      </c>
      <c r="F378" s="316" t="s">
        <v>1558</v>
      </c>
      <c r="G378" s="316" t="s">
        <v>1559</v>
      </c>
      <c r="H378" s="316" t="s">
        <v>1560</v>
      </c>
      <c r="I378" s="333">
        <v>1</v>
      </c>
      <c r="J378" s="316">
        <v>84</v>
      </c>
      <c r="K378" s="334">
        <v>1.6985240000000002E-2</v>
      </c>
      <c r="L378" s="334">
        <v>1.2086E-2</v>
      </c>
      <c r="M378" s="334">
        <f t="shared" si="12"/>
        <v>4.8992400000000026E-3</v>
      </c>
      <c r="N378" s="335">
        <f t="shared" si="13"/>
        <v>0.28844102291165752</v>
      </c>
    </row>
    <row r="379" spans="1:14" x14ac:dyDescent="0.25">
      <c r="A379" s="316" t="s">
        <v>2280</v>
      </c>
      <c r="B379" s="316">
        <v>432322201</v>
      </c>
      <c r="C379" s="316" t="s">
        <v>1629</v>
      </c>
      <c r="D379" s="316" t="s">
        <v>1643</v>
      </c>
      <c r="E379" s="316">
        <v>100</v>
      </c>
      <c r="F379" s="316" t="s">
        <v>1558</v>
      </c>
      <c r="G379" s="316" t="s">
        <v>1559</v>
      </c>
      <c r="H379" s="316" t="s">
        <v>1560</v>
      </c>
      <c r="I379" s="333">
        <v>1</v>
      </c>
      <c r="J379" s="316">
        <v>66</v>
      </c>
      <c r="K379" s="334">
        <v>1.0103880000000001E-2</v>
      </c>
      <c r="L379" s="334">
        <v>6.1739999999999998E-3</v>
      </c>
      <c r="M379" s="334">
        <f t="shared" si="12"/>
        <v>3.929880000000001E-3</v>
      </c>
      <c r="N379" s="335">
        <f t="shared" si="13"/>
        <v>0.38894761220442053</v>
      </c>
    </row>
    <row r="380" spans="1:14" x14ac:dyDescent="0.25">
      <c r="A380" s="316" t="s">
        <v>2331</v>
      </c>
      <c r="B380" s="316">
        <v>432324403</v>
      </c>
      <c r="C380" s="316" t="s">
        <v>1066</v>
      </c>
      <c r="D380" s="316" t="s">
        <v>2526</v>
      </c>
      <c r="E380" s="316">
        <v>100</v>
      </c>
      <c r="F380" s="316" t="s">
        <v>1558</v>
      </c>
      <c r="G380" s="316" t="s">
        <v>1559</v>
      </c>
      <c r="H380" s="316" t="s">
        <v>1560</v>
      </c>
      <c r="I380" s="333">
        <v>1</v>
      </c>
      <c r="J380" s="316">
        <v>193</v>
      </c>
      <c r="K380" s="334">
        <v>2.259804E-2</v>
      </c>
      <c r="L380" s="334">
        <v>1.7545000000000005E-2</v>
      </c>
      <c r="M380" s="334">
        <f t="shared" si="12"/>
        <v>5.0530399999999948E-3</v>
      </c>
      <c r="N380" s="335">
        <f t="shared" si="13"/>
        <v>0.2236052330202086</v>
      </c>
    </row>
    <row r="381" spans="1:14" x14ac:dyDescent="0.25">
      <c r="A381" s="316" t="s">
        <v>2280</v>
      </c>
      <c r="B381" s="316">
        <v>432322201</v>
      </c>
      <c r="C381" s="316" t="s">
        <v>1629</v>
      </c>
      <c r="D381" s="316" t="s">
        <v>2527</v>
      </c>
      <c r="E381" s="316">
        <v>100</v>
      </c>
      <c r="F381" s="316" t="s">
        <v>1558</v>
      </c>
      <c r="G381" s="316" t="s">
        <v>1559</v>
      </c>
      <c r="H381" s="316" t="s">
        <v>1560</v>
      </c>
      <c r="I381" s="333">
        <v>1</v>
      </c>
      <c r="J381" s="316">
        <v>137</v>
      </c>
      <c r="K381" s="334">
        <v>1.8258080000000003E-2</v>
      </c>
      <c r="L381" s="334">
        <v>1.2586999999999999E-2</v>
      </c>
      <c r="M381" s="334">
        <f t="shared" si="12"/>
        <v>5.6710800000000037E-3</v>
      </c>
      <c r="N381" s="335">
        <f t="shared" si="13"/>
        <v>0.3106065917117245</v>
      </c>
    </row>
    <row r="382" spans="1:14" x14ac:dyDescent="0.25">
      <c r="A382" s="316" t="s">
        <v>2331</v>
      </c>
      <c r="B382" s="316">
        <v>432324402</v>
      </c>
      <c r="C382" s="316" t="s">
        <v>1627</v>
      </c>
      <c r="D382" s="316" t="s">
        <v>2528</v>
      </c>
      <c r="E382" s="316">
        <v>100</v>
      </c>
      <c r="F382" s="316" t="s">
        <v>1558</v>
      </c>
      <c r="G382" s="316" t="s">
        <v>1559</v>
      </c>
      <c r="H382" s="316" t="s">
        <v>1560</v>
      </c>
      <c r="I382" s="333">
        <v>1</v>
      </c>
      <c r="J382" s="316">
        <v>72</v>
      </c>
      <c r="K382" s="334">
        <v>8.6785999999999999E-3</v>
      </c>
      <c r="L382" s="334">
        <v>5.2709999999999996E-3</v>
      </c>
      <c r="M382" s="334">
        <f t="shared" si="12"/>
        <v>3.4076000000000002E-3</v>
      </c>
      <c r="N382" s="335">
        <f t="shared" si="13"/>
        <v>0.3926439748346508</v>
      </c>
    </row>
    <row r="383" spans="1:14" x14ac:dyDescent="0.25">
      <c r="A383" s="316" t="s">
        <v>2331</v>
      </c>
      <c r="B383" s="316">
        <v>432324402</v>
      </c>
      <c r="C383" s="316" t="s">
        <v>1627</v>
      </c>
      <c r="D383" s="316" t="s">
        <v>2529</v>
      </c>
      <c r="E383" s="316">
        <v>100</v>
      </c>
      <c r="F383" s="316" t="s">
        <v>1558</v>
      </c>
      <c r="G383" s="316" t="s">
        <v>1559</v>
      </c>
      <c r="H383" s="316" t="s">
        <v>1560</v>
      </c>
      <c r="I383" s="333">
        <v>1</v>
      </c>
      <c r="J383" s="316">
        <v>43</v>
      </c>
      <c r="K383" s="334">
        <v>7.5744400000000009E-3</v>
      </c>
      <c r="L383" s="334">
        <v>4.2220000000000001E-3</v>
      </c>
      <c r="M383" s="334">
        <f t="shared" si="12"/>
        <v>3.3524400000000008E-3</v>
      </c>
      <c r="N383" s="335">
        <f t="shared" si="13"/>
        <v>0.44259905682796358</v>
      </c>
    </row>
    <row r="384" spans="1:14" x14ac:dyDescent="0.25">
      <c r="A384" s="316" t="s">
        <v>2280</v>
      </c>
      <c r="B384" s="316">
        <v>432322205</v>
      </c>
      <c r="C384" s="316" t="s">
        <v>1625</v>
      </c>
      <c r="D384" s="316" t="s">
        <v>2530</v>
      </c>
      <c r="E384" s="316">
        <v>100</v>
      </c>
      <c r="F384" s="316" t="s">
        <v>1558</v>
      </c>
      <c r="G384" s="316" t="s">
        <v>1559</v>
      </c>
      <c r="H384" s="316" t="s">
        <v>1560</v>
      </c>
      <c r="I384" s="333">
        <v>1</v>
      </c>
      <c r="J384" s="316">
        <v>141</v>
      </c>
      <c r="K384" s="334">
        <v>3.1670199999999996E-2</v>
      </c>
      <c r="L384" s="334">
        <v>1.3033000000000001E-2</v>
      </c>
      <c r="M384" s="334">
        <f t="shared" si="12"/>
        <v>1.8637199999999993E-2</v>
      </c>
      <c r="N384" s="335">
        <f t="shared" si="13"/>
        <v>0.58847749619516121</v>
      </c>
    </row>
    <row r="385" spans="1:14" x14ac:dyDescent="0.25">
      <c r="A385" s="316" t="s">
        <v>2294</v>
      </c>
      <c r="B385" s="316">
        <v>432312404</v>
      </c>
      <c r="C385" s="316" t="s">
        <v>1074</v>
      </c>
      <c r="D385" s="316" t="s">
        <v>2531</v>
      </c>
      <c r="E385" s="316">
        <v>100</v>
      </c>
      <c r="F385" s="316" t="s">
        <v>1558</v>
      </c>
      <c r="G385" s="316" t="s">
        <v>1559</v>
      </c>
      <c r="H385" s="316" t="s">
        <v>1560</v>
      </c>
      <c r="I385" s="333">
        <v>1</v>
      </c>
      <c r="J385" s="316">
        <v>81</v>
      </c>
      <c r="K385" s="334">
        <v>1.9436080000000008E-2</v>
      </c>
      <c r="L385" s="334">
        <v>1.0647999999999998E-2</v>
      </c>
      <c r="M385" s="334">
        <f t="shared" si="12"/>
        <v>8.7880800000000106E-3</v>
      </c>
      <c r="N385" s="335">
        <f t="shared" si="13"/>
        <v>0.45215290326032859</v>
      </c>
    </row>
    <row r="386" spans="1:14" x14ac:dyDescent="0.25">
      <c r="A386" s="316" t="s">
        <v>2331</v>
      </c>
      <c r="B386" s="316">
        <v>432324403</v>
      </c>
      <c r="C386" s="316" t="s">
        <v>1066</v>
      </c>
      <c r="D386" s="316" t="s">
        <v>2532</v>
      </c>
      <c r="E386" s="316">
        <v>100</v>
      </c>
      <c r="F386" s="316" t="s">
        <v>1558</v>
      </c>
      <c r="G386" s="316" t="s">
        <v>1559</v>
      </c>
      <c r="H386" s="316" t="s">
        <v>1560</v>
      </c>
      <c r="I386" s="333">
        <v>1</v>
      </c>
      <c r="J386" s="316">
        <v>121</v>
      </c>
      <c r="K386" s="334">
        <v>1.6510519999999997E-2</v>
      </c>
      <c r="L386" s="334">
        <v>9.3839999999999982E-3</v>
      </c>
      <c r="M386" s="334">
        <f t="shared" si="12"/>
        <v>7.126519999999999E-3</v>
      </c>
      <c r="N386" s="335">
        <f t="shared" si="13"/>
        <v>0.43163510295254176</v>
      </c>
    </row>
    <row r="387" spans="1:14" x14ac:dyDescent="0.25">
      <c r="A387" s="316" t="s">
        <v>2320</v>
      </c>
      <c r="B387" s="316">
        <v>432313502</v>
      </c>
      <c r="C387" s="316" t="s">
        <v>1658</v>
      </c>
      <c r="D387" s="316" t="s">
        <v>2533</v>
      </c>
      <c r="E387" s="316">
        <v>100</v>
      </c>
      <c r="F387" s="316" t="s">
        <v>1558</v>
      </c>
      <c r="G387" s="316" t="s">
        <v>1559</v>
      </c>
      <c r="H387" s="316" t="s">
        <v>1560</v>
      </c>
      <c r="I387" s="333">
        <v>1</v>
      </c>
      <c r="J387" s="316">
        <v>27</v>
      </c>
      <c r="K387" s="334">
        <v>5.7981599999999993E-3</v>
      </c>
      <c r="L387" s="334">
        <v>2.8040000000000001E-3</v>
      </c>
      <c r="M387" s="334">
        <f t="shared" si="12"/>
        <v>2.9941599999999992E-3</v>
      </c>
      <c r="N387" s="335">
        <f t="shared" si="13"/>
        <v>0.51639830566938472</v>
      </c>
    </row>
    <row r="388" spans="1:14" x14ac:dyDescent="0.25">
      <c r="A388" s="316" t="s">
        <v>2471</v>
      </c>
      <c r="B388" s="316">
        <v>432312102</v>
      </c>
      <c r="C388" s="316" t="s">
        <v>1696</v>
      </c>
      <c r="D388" s="316" t="s">
        <v>2534</v>
      </c>
      <c r="E388" s="316">
        <v>100</v>
      </c>
      <c r="F388" s="316" t="s">
        <v>1558</v>
      </c>
      <c r="G388" s="316" t="s">
        <v>1559</v>
      </c>
      <c r="H388" s="316" t="s">
        <v>1560</v>
      </c>
      <c r="I388" s="333">
        <v>1</v>
      </c>
      <c r="J388" s="316">
        <v>99</v>
      </c>
      <c r="K388" s="334">
        <v>1.9567000000000001E-2</v>
      </c>
      <c r="L388" s="334">
        <v>1.0562999999999999E-2</v>
      </c>
      <c r="M388" s="334">
        <f t="shared" si="12"/>
        <v>9.0040000000000016E-3</v>
      </c>
      <c r="N388" s="335">
        <f t="shared" si="13"/>
        <v>0.46016251852608991</v>
      </c>
    </row>
    <row r="389" spans="1:14" x14ac:dyDescent="0.25">
      <c r="A389" s="316" t="s">
        <v>2278</v>
      </c>
      <c r="B389" s="316">
        <v>432321501</v>
      </c>
      <c r="C389" s="316" t="s">
        <v>1644</v>
      </c>
      <c r="D389" s="316" t="s">
        <v>2535</v>
      </c>
      <c r="E389" s="316">
        <v>100</v>
      </c>
      <c r="F389" s="316" t="s">
        <v>1558</v>
      </c>
      <c r="G389" s="316" t="s">
        <v>1559</v>
      </c>
      <c r="H389" s="316" t="s">
        <v>1560</v>
      </c>
      <c r="I389" s="333">
        <v>1</v>
      </c>
      <c r="J389" s="316">
        <v>49</v>
      </c>
      <c r="K389" s="334">
        <v>1.2577640000000001E-2</v>
      </c>
      <c r="L389" s="334">
        <v>7.11E-3</v>
      </c>
      <c r="M389" s="334">
        <f t="shared" si="12"/>
        <v>5.467640000000001E-3</v>
      </c>
      <c r="N389" s="335">
        <f t="shared" si="13"/>
        <v>0.43471112227731123</v>
      </c>
    </row>
    <row r="390" spans="1:14" x14ac:dyDescent="0.25">
      <c r="A390" s="316" t="s">
        <v>2320</v>
      </c>
      <c r="B390" s="316">
        <v>432313502</v>
      </c>
      <c r="C390" s="316" t="s">
        <v>1658</v>
      </c>
      <c r="D390" s="316" t="s">
        <v>2536</v>
      </c>
      <c r="E390" s="316">
        <v>100</v>
      </c>
      <c r="F390" s="316" t="s">
        <v>1558</v>
      </c>
      <c r="G390" s="316" t="s">
        <v>1559</v>
      </c>
      <c r="H390" s="316" t="s">
        <v>1560</v>
      </c>
      <c r="I390" s="333">
        <v>1</v>
      </c>
      <c r="J390" s="316">
        <v>67</v>
      </c>
      <c r="K390" s="334">
        <v>1.6096199999999998E-2</v>
      </c>
      <c r="L390" s="334">
        <v>9.9080000000000001E-3</v>
      </c>
      <c r="M390" s="334">
        <f t="shared" si="12"/>
        <v>6.1881999999999979E-3</v>
      </c>
      <c r="N390" s="335">
        <f t="shared" si="13"/>
        <v>0.38445098843205222</v>
      </c>
    </row>
    <row r="391" spans="1:14" x14ac:dyDescent="0.25">
      <c r="A391" s="316" t="s">
        <v>2294</v>
      </c>
      <c r="B391" s="316">
        <v>432312401</v>
      </c>
      <c r="C391" s="316" t="s">
        <v>1076</v>
      </c>
      <c r="D391" s="316" t="s">
        <v>2537</v>
      </c>
      <c r="E391" s="316">
        <v>100</v>
      </c>
      <c r="F391" s="316" t="s">
        <v>1558</v>
      </c>
      <c r="G391" s="316" t="s">
        <v>1559</v>
      </c>
      <c r="H391" s="316" t="s">
        <v>1560</v>
      </c>
      <c r="I391" s="333">
        <v>1</v>
      </c>
      <c r="J391" s="316">
        <v>57</v>
      </c>
      <c r="K391" s="334">
        <v>2.2294520000000002E-2</v>
      </c>
      <c r="L391" s="334">
        <v>1.8109999999999998E-2</v>
      </c>
      <c r="M391" s="334">
        <f t="shared" si="12"/>
        <v>4.1845200000000041E-3</v>
      </c>
      <c r="N391" s="335">
        <f t="shared" si="13"/>
        <v>0.18769276037340135</v>
      </c>
    </row>
    <row r="392" spans="1:14" x14ac:dyDescent="0.25">
      <c r="A392" s="316" t="s">
        <v>2320</v>
      </c>
      <c r="B392" s="316">
        <v>432313501</v>
      </c>
      <c r="C392" s="316" t="s">
        <v>1078</v>
      </c>
      <c r="D392" s="316" t="s">
        <v>2538</v>
      </c>
      <c r="E392" s="316">
        <v>250</v>
      </c>
      <c r="F392" s="316" t="s">
        <v>1558</v>
      </c>
      <c r="G392" s="316" t="s">
        <v>1559</v>
      </c>
      <c r="H392" s="316" t="s">
        <v>1560</v>
      </c>
      <c r="I392" s="333">
        <v>1</v>
      </c>
      <c r="J392" s="316">
        <v>153</v>
      </c>
      <c r="K392" s="334">
        <v>4.4679440000000001E-2</v>
      </c>
      <c r="L392" s="334">
        <v>4.0777000000000001E-2</v>
      </c>
      <c r="M392" s="334">
        <f t="shared" si="12"/>
        <v>3.9024400000000001E-3</v>
      </c>
      <c r="N392" s="335">
        <f t="shared" si="13"/>
        <v>8.7343082187243168E-2</v>
      </c>
    </row>
    <row r="393" spans="1:14" x14ac:dyDescent="0.25">
      <c r="A393" s="316" t="s">
        <v>2331</v>
      </c>
      <c r="B393" s="316">
        <v>432324401</v>
      </c>
      <c r="C393" s="316" t="s">
        <v>1065</v>
      </c>
      <c r="D393" s="316" t="s">
        <v>2539</v>
      </c>
      <c r="E393" s="316">
        <v>100</v>
      </c>
      <c r="F393" s="316" t="s">
        <v>1558</v>
      </c>
      <c r="G393" s="316" t="s">
        <v>1559</v>
      </c>
      <c r="H393" s="316" t="s">
        <v>1560</v>
      </c>
      <c r="I393" s="333">
        <v>1</v>
      </c>
      <c r="J393" s="316">
        <v>122</v>
      </c>
      <c r="K393" s="334">
        <v>1.5726440000000001E-2</v>
      </c>
      <c r="L393" s="334">
        <v>1.1504E-2</v>
      </c>
      <c r="M393" s="334">
        <f t="shared" si="12"/>
        <v>4.2224400000000009E-3</v>
      </c>
      <c r="N393" s="335">
        <f t="shared" si="13"/>
        <v>0.26849306009497387</v>
      </c>
    </row>
    <row r="394" spans="1:14" x14ac:dyDescent="0.25">
      <c r="A394" s="316" t="s">
        <v>2331</v>
      </c>
      <c r="B394" s="316">
        <v>432324401</v>
      </c>
      <c r="C394" s="316" t="s">
        <v>1065</v>
      </c>
      <c r="D394" s="316" t="s">
        <v>2540</v>
      </c>
      <c r="E394" s="316">
        <v>100</v>
      </c>
      <c r="F394" s="316" t="s">
        <v>1558</v>
      </c>
      <c r="G394" s="316" t="s">
        <v>1559</v>
      </c>
      <c r="H394" s="316" t="s">
        <v>1560</v>
      </c>
      <c r="I394" s="333">
        <v>1</v>
      </c>
      <c r="J394" s="316">
        <v>103</v>
      </c>
      <c r="K394" s="334">
        <v>1.165568E-2</v>
      </c>
      <c r="L394" s="334">
        <v>8.6250000000000007E-3</v>
      </c>
      <c r="M394" s="334">
        <f t="shared" si="12"/>
        <v>3.0306799999999991E-3</v>
      </c>
      <c r="N394" s="335">
        <f t="shared" si="13"/>
        <v>0.26001743356028983</v>
      </c>
    </row>
    <row r="395" spans="1:14" x14ac:dyDescent="0.25">
      <c r="A395" s="316" t="s">
        <v>2471</v>
      </c>
      <c r="B395" s="316">
        <v>432312102</v>
      </c>
      <c r="C395" s="316" t="s">
        <v>1696</v>
      </c>
      <c r="D395" s="316" t="s">
        <v>2541</v>
      </c>
      <c r="E395" s="316">
        <v>100</v>
      </c>
      <c r="F395" s="316" t="s">
        <v>1558</v>
      </c>
      <c r="G395" s="316" t="s">
        <v>1559</v>
      </c>
      <c r="H395" s="316" t="s">
        <v>1560</v>
      </c>
      <c r="I395" s="333">
        <v>1</v>
      </c>
      <c r="J395" s="316">
        <v>55</v>
      </c>
      <c r="K395" s="334">
        <v>1.0926199999999999E-2</v>
      </c>
      <c r="L395" s="334">
        <v>4.6090000000000002E-3</v>
      </c>
      <c r="M395" s="334">
        <f t="shared" si="12"/>
        <v>6.3171999999999985E-3</v>
      </c>
      <c r="N395" s="335">
        <f t="shared" si="13"/>
        <v>0.57816990353462316</v>
      </c>
    </row>
    <row r="396" spans="1:14" x14ac:dyDescent="0.25">
      <c r="A396" s="316" t="s">
        <v>2294</v>
      </c>
      <c r="B396" s="316">
        <v>432312404</v>
      </c>
      <c r="C396" s="316" t="s">
        <v>1074</v>
      </c>
      <c r="D396" s="316" t="s">
        <v>2542</v>
      </c>
      <c r="E396" s="316">
        <v>100</v>
      </c>
      <c r="F396" s="316" t="s">
        <v>1558</v>
      </c>
      <c r="G396" s="316" t="s">
        <v>1559</v>
      </c>
      <c r="H396" s="316" t="s">
        <v>1560</v>
      </c>
      <c r="I396" s="333">
        <v>1</v>
      </c>
      <c r="J396" s="316">
        <v>39</v>
      </c>
      <c r="K396" s="334">
        <v>1.847596E-2</v>
      </c>
      <c r="L396" s="334">
        <v>1.0884E-2</v>
      </c>
      <c r="M396" s="334">
        <f t="shared" si="12"/>
        <v>7.59196E-3</v>
      </c>
      <c r="N396" s="335">
        <f t="shared" si="13"/>
        <v>0.41091017733313995</v>
      </c>
    </row>
    <row r="397" spans="1:14" x14ac:dyDescent="0.25">
      <c r="A397" s="316" t="s">
        <v>2294</v>
      </c>
      <c r="B397" s="316">
        <v>432312401</v>
      </c>
      <c r="C397" s="316" t="s">
        <v>1076</v>
      </c>
      <c r="D397" s="316" t="s">
        <v>2543</v>
      </c>
      <c r="E397" s="316">
        <v>250</v>
      </c>
      <c r="F397" s="316" t="s">
        <v>1558</v>
      </c>
      <c r="G397" s="316" t="s">
        <v>1559</v>
      </c>
      <c r="H397" s="316" t="s">
        <v>1560</v>
      </c>
      <c r="I397" s="333">
        <v>1</v>
      </c>
      <c r="J397" s="316">
        <v>67</v>
      </c>
      <c r="K397" s="334">
        <v>2.7026319999999996E-2</v>
      </c>
      <c r="L397" s="334">
        <v>2.2370000000000001E-2</v>
      </c>
      <c r="M397" s="334">
        <f t="shared" si="12"/>
        <v>4.656319999999995E-3</v>
      </c>
      <c r="N397" s="335">
        <f t="shared" si="13"/>
        <v>0.17228834706315901</v>
      </c>
    </row>
    <row r="398" spans="1:14" x14ac:dyDescent="0.25">
      <c r="A398" s="316" t="s">
        <v>2471</v>
      </c>
      <c r="B398" s="316">
        <v>432312102</v>
      </c>
      <c r="C398" s="316" t="s">
        <v>1696</v>
      </c>
      <c r="D398" s="316" t="s">
        <v>2544</v>
      </c>
      <c r="E398" s="316">
        <v>100</v>
      </c>
      <c r="F398" s="316" t="s">
        <v>1558</v>
      </c>
      <c r="G398" s="316" t="s">
        <v>1559</v>
      </c>
      <c r="H398" s="316" t="s">
        <v>1560</v>
      </c>
      <c r="I398" s="333">
        <v>1</v>
      </c>
      <c r="J398" s="316">
        <v>69</v>
      </c>
      <c r="K398" s="334">
        <v>7.6096399999999991E-3</v>
      </c>
      <c r="L398" s="334">
        <v>5.3860000000000002E-3</v>
      </c>
      <c r="M398" s="334">
        <f t="shared" si="12"/>
        <v>2.223639999999999E-3</v>
      </c>
      <c r="N398" s="335">
        <f t="shared" si="13"/>
        <v>0.2922135606940669</v>
      </c>
    </row>
    <row r="399" spans="1:14" x14ac:dyDescent="0.25">
      <c r="A399" s="316" t="s">
        <v>2291</v>
      </c>
      <c r="B399" s="316">
        <v>432314301</v>
      </c>
      <c r="C399" s="316" t="s">
        <v>1649</v>
      </c>
      <c r="D399" s="316" t="s">
        <v>2545</v>
      </c>
      <c r="E399" s="316">
        <v>100</v>
      </c>
      <c r="F399" s="316" t="s">
        <v>1558</v>
      </c>
      <c r="G399" s="316" t="s">
        <v>1559</v>
      </c>
      <c r="H399" s="316" t="s">
        <v>1560</v>
      </c>
      <c r="I399" s="333">
        <v>1</v>
      </c>
      <c r="J399" s="316">
        <v>82</v>
      </c>
      <c r="K399" s="334">
        <v>1.3527759999999998E-2</v>
      </c>
      <c r="L399" s="334">
        <v>6.5389999999999997E-3</v>
      </c>
      <c r="M399" s="334">
        <f t="shared" si="12"/>
        <v>6.9887599999999984E-3</v>
      </c>
      <c r="N399" s="335">
        <f t="shared" si="13"/>
        <v>0.51662359474147967</v>
      </c>
    </row>
    <row r="400" spans="1:14" x14ac:dyDescent="0.25">
      <c r="A400" s="316" t="s">
        <v>2280</v>
      </c>
      <c r="B400" s="316">
        <v>432322205</v>
      </c>
      <c r="C400" s="316" t="s">
        <v>1625</v>
      </c>
      <c r="D400" s="316" t="s">
        <v>1626</v>
      </c>
      <c r="E400" s="316">
        <v>100</v>
      </c>
      <c r="F400" s="316" t="s">
        <v>1558</v>
      </c>
      <c r="G400" s="316" t="s">
        <v>1559</v>
      </c>
      <c r="H400" s="316" t="s">
        <v>1560</v>
      </c>
      <c r="I400" s="333">
        <v>1</v>
      </c>
      <c r="J400" s="316">
        <v>98</v>
      </c>
      <c r="K400" s="334">
        <v>1.7529079999999999E-2</v>
      </c>
      <c r="L400" s="334">
        <v>8.4329999999999995E-3</v>
      </c>
      <c r="M400" s="334">
        <f t="shared" si="12"/>
        <v>9.0960799999999994E-3</v>
      </c>
      <c r="N400" s="335">
        <f t="shared" si="13"/>
        <v>0.51891371366894323</v>
      </c>
    </row>
    <row r="401" spans="1:14" x14ac:dyDescent="0.25">
      <c r="A401" s="316" t="s">
        <v>2546</v>
      </c>
      <c r="B401" s="316" t="s">
        <v>2547</v>
      </c>
      <c r="C401" s="316" t="s">
        <v>1610</v>
      </c>
      <c r="D401" s="316" t="s">
        <v>2548</v>
      </c>
      <c r="E401" s="316">
        <v>100</v>
      </c>
      <c r="F401" s="316" t="s">
        <v>1558</v>
      </c>
      <c r="G401" s="316" t="s">
        <v>1559</v>
      </c>
      <c r="H401" s="316" t="s">
        <v>1560</v>
      </c>
      <c r="I401" s="333">
        <v>1</v>
      </c>
      <c r="J401" s="316">
        <v>42</v>
      </c>
      <c r="K401" s="334">
        <v>5.6657199999999965E-3</v>
      </c>
      <c r="L401" s="334">
        <v>3.6610000000000002E-3</v>
      </c>
      <c r="M401" s="334">
        <f t="shared" si="12"/>
        <v>2.0047199999999963E-3</v>
      </c>
      <c r="N401" s="335">
        <f t="shared" si="13"/>
        <v>0.35383322860995559</v>
      </c>
    </row>
    <row r="402" spans="1:14" x14ac:dyDescent="0.25">
      <c r="A402" s="316" t="s">
        <v>2549</v>
      </c>
      <c r="B402" s="316" t="s">
        <v>2550</v>
      </c>
      <c r="C402" s="316" t="s">
        <v>1009</v>
      </c>
      <c r="D402" s="316" t="s">
        <v>2551</v>
      </c>
      <c r="E402" s="316">
        <v>100</v>
      </c>
      <c r="F402" s="316" t="s">
        <v>1558</v>
      </c>
      <c r="G402" s="316" t="s">
        <v>1559</v>
      </c>
      <c r="H402" s="316" t="s">
        <v>1560</v>
      </c>
      <c r="I402" s="333">
        <v>1</v>
      </c>
      <c r="J402" s="316">
        <v>25</v>
      </c>
      <c r="K402" s="334">
        <v>1.0613679999999997E-2</v>
      </c>
      <c r="L402" s="334">
        <v>4.8688000000000004E-3</v>
      </c>
      <c r="M402" s="334">
        <f t="shared" si="12"/>
        <v>5.7448799999999965E-3</v>
      </c>
      <c r="N402" s="335">
        <f t="shared" si="13"/>
        <v>0.54127126500893175</v>
      </c>
    </row>
    <row r="403" spans="1:14" x14ac:dyDescent="0.25">
      <c r="A403" s="316" t="s">
        <v>2552</v>
      </c>
      <c r="B403" s="316" t="s">
        <v>2553</v>
      </c>
      <c r="C403" s="316" t="s">
        <v>1603</v>
      </c>
      <c r="D403" s="316" t="s">
        <v>2554</v>
      </c>
      <c r="E403" s="316">
        <v>100</v>
      </c>
      <c r="F403" s="316" t="s">
        <v>1558</v>
      </c>
      <c r="G403" s="316" t="s">
        <v>1559</v>
      </c>
      <c r="H403" s="316" t="s">
        <v>1560</v>
      </c>
      <c r="I403" s="333">
        <v>1</v>
      </c>
      <c r="J403" s="316">
        <v>103</v>
      </c>
      <c r="K403" s="334">
        <v>2.3170839999999998E-2</v>
      </c>
      <c r="L403" s="334">
        <v>1.9665609000000001E-2</v>
      </c>
      <c r="M403" s="334">
        <f t="shared" si="12"/>
        <v>3.5052309999999975E-3</v>
      </c>
      <c r="N403" s="335">
        <f t="shared" si="13"/>
        <v>0.15127768350219489</v>
      </c>
    </row>
    <row r="404" spans="1:14" x14ac:dyDescent="0.25">
      <c r="A404" s="316" t="s">
        <v>2546</v>
      </c>
      <c r="B404" s="316" t="s">
        <v>2547</v>
      </c>
      <c r="C404" s="316" t="s">
        <v>1610</v>
      </c>
      <c r="D404" s="316" t="s">
        <v>2555</v>
      </c>
      <c r="E404" s="316">
        <v>100</v>
      </c>
      <c r="F404" s="316" t="s">
        <v>2230</v>
      </c>
      <c r="G404" s="316" t="s">
        <v>1559</v>
      </c>
      <c r="H404" s="316" t="s">
        <v>1560</v>
      </c>
      <c r="I404" s="333">
        <v>1</v>
      </c>
      <c r="J404" s="316">
        <v>3</v>
      </c>
      <c r="K404" s="334">
        <v>3.697095999999999E-2</v>
      </c>
      <c r="L404" s="334">
        <v>2.171812E-2</v>
      </c>
      <c r="M404" s="334">
        <f t="shared" si="12"/>
        <v>1.525283999999999E-2</v>
      </c>
      <c r="N404" s="335">
        <f t="shared" si="13"/>
        <v>0.41256272490625057</v>
      </c>
    </row>
    <row r="405" spans="1:14" x14ac:dyDescent="0.25">
      <c r="A405" s="316" t="s">
        <v>2556</v>
      </c>
      <c r="B405" s="316" t="s">
        <v>2557</v>
      </c>
      <c r="C405" s="316" t="s">
        <v>1003</v>
      </c>
      <c r="D405" s="316" t="s">
        <v>2558</v>
      </c>
      <c r="E405" s="316">
        <v>100</v>
      </c>
      <c r="F405" s="316" t="s">
        <v>1558</v>
      </c>
      <c r="G405" s="316" t="s">
        <v>1559</v>
      </c>
      <c r="H405" s="316" t="s">
        <v>1560</v>
      </c>
      <c r="I405" s="333">
        <v>1</v>
      </c>
      <c r="J405" s="316">
        <v>144</v>
      </c>
      <c r="K405" s="334">
        <v>2.3085239999999993E-2</v>
      </c>
      <c r="L405" s="334">
        <v>1.209124E-2</v>
      </c>
      <c r="M405" s="334">
        <f t="shared" si="12"/>
        <v>1.0993999999999993E-2</v>
      </c>
      <c r="N405" s="335">
        <f t="shared" si="13"/>
        <v>0.47623503156129182</v>
      </c>
    </row>
    <row r="406" spans="1:14" x14ac:dyDescent="0.25">
      <c r="A406" s="316" t="s">
        <v>2546</v>
      </c>
      <c r="B406" s="316" t="s">
        <v>2547</v>
      </c>
      <c r="C406" s="316" t="s">
        <v>1610</v>
      </c>
      <c r="D406" s="316" t="s">
        <v>2559</v>
      </c>
      <c r="E406" s="316">
        <v>100</v>
      </c>
      <c r="F406" s="316" t="s">
        <v>2230</v>
      </c>
      <c r="G406" s="316" t="s">
        <v>1559</v>
      </c>
      <c r="H406" s="316" t="s">
        <v>1560</v>
      </c>
      <c r="I406" s="333">
        <v>1</v>
      </c>
      <c r="J406" s="316">
        <v>1</v>
      </c>
      <c r="K406" s="334">
        <v>2.6050400000000008E-2</v>
      </c>
      <c r="L406" s="334">
        <v>1.8459336E-2</v>
      </c>
      <c r="M406" s="334">
        <f t="shared" si="12"/>
        <v>7.5910640000000085E-3</v>
      </c>
      <c r="N406" s="335">
        <f t="shared" si="13"/>
        <v>0.29139913398642653</v>
      </c>
    </row>
    <row r="407" spans="1:14" x14ac:dyDescent="0.25">
      <c r="A407" s="316" t="s">
        <v>2552</v>
      </c>
      <c r="B407" s="316" t="s">
        <v>2560</v>
      </c>
      <c r="C407" s="316" t="s">
        <v>993</v>
      </c>
      <c r="D407" s="316" t="s">
        <v>2561</v>
      </c>
      <c r="E407" s="316">
        <v>100</v>
      </c>
      <c r="F407" s="316" t="s">
        <v>1558</v>
      </c>
      <c r="G407" s="316" t="s">
        <v>1559</v>
      </c>
      <c r="H407" s="316" t="s">
        <v>1560</v>
      </c>
      <c r="I407" s="333">
        <v>1</v>
      </c>
      <c r="J407" s="316">
        <v>113</v>
      </c>
      <c r="K407" s="334">
        <v>3.5354280000000002E-2</v>
      </c>
      <c r="L407" s="334">
        <v>1.9804050000000004E-2</v>
      </c>
      <c r="M407" s="334">
        <f t="shared" si="12"/>
        <v>1.5550229999999998E-2</v>
      </c>
      <c r="N407" s="335">
        <f t="shared" si="13"/>
        <v>0.43984009856798095</v>
      </c>
    </row>
    <row r="408" spans="1:14" x14ac:dyDescent="0.25">
      <c r="A408" s="316" t="s">
        <v>2546</v>
      </c>
      <c r="B408" s="316" t="s">
        <v>2547</v>
      </c>
      <c r="C408" s="316" t="s">
        <v>1610</v>
      </c>
      <c r="D408" s="316" t="s">
        <v>2562</v>
      </c>
      <c r="E408" s="316">
        <v>100</v>
      </c>
      <c r="F408" s="316" t="s">
        <v>1558</v>
      </c>
      <c r="G408" s="316" t="s">
        <v>1559</v>
      </c>
      <c r="H408" s="316" t="s">
        <v>1560</v>
      </c>
      <c r="I408" s="333">
        <v>1</v>
      </c>
      <c r="J408" s="316">
        <v>67</v>
      </c>
      <c r="K408" s="334">
        <v>1.5993439999999994E-2</v>
      </c>
      <c r="L408" s="334">
        <v>7.77E-3</v>
      </c>
      <c r="M408" s="334">
        <f t="shared" si="12"/>
        <v>8.2234399999999951E-3</v>
      </c>
      <c r="N408" s="335">
        <f t="shared" si="13"/>
        <v>0.51417581208295393</v>
      </c>
    </row>
    <row r="409" spans="1:14" x14ac:dyDescent="0.25">
      <c r="A409" s="316" t="s">
        <v>2552</v>
      </c>
      <c r="B409" s="316" t="s">
        <v>2553</v>
      </c>
      <c r="C409" s="316" t="s">
        <v>1603</v>
      </c>
      <c r="D409" s="316" t="s">
        <v>2563</v>
      </c>
      <c r="E409" s="316">
        <v>100</v>
      </c>
      <c r="F409" s="316" t="s">
        <v>1558</v>
      </c>
      <c r="G409" s="316" t="s">
        <v>1559</v>
      </c>
      <c r="H409" s="316" t="s">
        <v>1560</v>
      </c>
      <c r="I409" s="333">
        <v>1</v>
      </c>
      <c r="J409" s="316">
        <v>103</v>
      </c>
      <c r="K409" s="334">
        <v>1.8279079999999996E-2</v>
      </c>
      <c r="L409" s="334">
        <v>1.5743569999999998E-2</v>
      </c>
      <c r="M409" s="334">
        <f t="shared" si="12"/>
        <v>2.5355099999999978E-3</v>
      </c>
      <c r="N409" s="335">
        <f t="shared" si="13"/>
        <v>0.13871102922028888</v>
      </c>
    </row>
    <row r="410" spans="1:14" x14ac:dyDescent="0.25">
      <c r="A410" s="316" t="s">
        <v>2552</v>
      </c>
      <c r="B410" s="316" t="s">
        <v>2553</v>
      </c>
      <c r="C410" s="316" t="s">
        <v>1603</v>
      </c>
      <c r="D410" s="316" t="s">
        <v>2564</v>
      </c>
      <c r="E410" s="316">
        <v>100</v>
      </c>
      <c r="F410" s="316" t="s">
        <v>1558</v>
      </c>
      <c r="G410" s="316" t="s">
        <v>1559</v>
      </c>
      <c r="H410" s="316" t="s">
        <v>1560</v>
      </c>
      <c r="I410" s="333">
        <v>1</v>
      </c>
      <c r="J410" s="316">
        <v>112</v>
      </c>
      <c r="K410" s="334">
        <v>2.0345280000000004E-2</v>
      </c>
      <c r="L410" s="334">
        <v>1.3071370000000001E-2</v>
      </c>
      <c r="M410" s="334">
        <f t="shared" si="12"/>
        <v>7.2739100000000032E-3</v>
      </c>
      <c r="N410" s="335">
        <f t="shared" si="13"/>
        <v>0.35752321914468621</v>
      </c>
    </row>
    <row r="411" spans="1:14" x14ac:dyDescent="0.25">
      <c r="A411" s="316" t="s">
        <v>2552</v>
      </c>
      <c r="B411" s="316" t="s">
        <v>2565</v>
      </c>
      <c r="C411" s="316" t="s">
        <v>995</v>
      </c>
      <c r="D411" s="316" t="s">
        <v>2566</v>
      </c>
      <c r="E411" s="316">
        <v>100</v>
      </c>
      <c r="F411" s="316" t="s">
        <v>1558</v>
      </c>
      <c r="G411" s="316" t="s">
        <v>1559</v>
      </c>
      <c r="H411" s="316" t="s">
        <v>1560</v>
      </c>
      <c r="I411" s="333">
        <v>1</v>
      </c>
      <c r="J411" s="316">
        <v>186</v>
      </c>
      <c r="K411" s="334">
        <v>7.1437440000000005E-2</v>
      </c>
      <c r="L411" s="334">
        <v>5.089625200000001E-2</v>
      </c>
      <c r="M411" s="334">
        <f t="shared" si="12"/>
        <v>2.0541187999999995E-2</v>
      </c>
      <c r="N411" s="335">
        <f t="shared" si="13"/>
        <v>0.28754093091801713</v>
      </c>
    </row>
    <row r="412" spans="1:14" x14ac:dyDescent="0.25">
      <c r="A412" s="316" t="s">
        <v>2546</v>
      </c>
      <c r="B412" s="316" t="s">
        <v>2547</v>
      </c>
      <c r="C412" s="316" t="s">
        <v>1610</v>
      </c>
      <c r="D412" s="316" t="s">
        <v>2567</v>
      </c>
      <c r="E412" s="316">
        <v>100</v>
      </c>
      <c r="F412" s="316" t="s">
        <v>1558</v>
      </c>
      <c r="G412" s="316" t="s">
        <v>1559</v>
      </c>
      <c r="H412" s="316" t="s">
        <v>1560</v>
      </c>
      <c r="I412" s="333">
        <v>1</v>
      </c>
      <c r="J412" s="316">
        <v>115</v>
      </c>
      <c r="K412" s="334">
        <v>2.8372599999999991E-2</v>
      </c>
      <c r="L412" s="334">
        <v>2.4089159999999998E-2</v>
      </c>
      <c r="M412" s="334">
        <f t="shared" si="12"/>
        <v>4.2834399999999925E-3</v>
      </c>
      <c r="N412" s="335">
        <f t="shared" si="13"/>
        <v>0.15097100723937862</v>
      </c>
    </row>
    <row r="413" spans="1:14" x14ac:dyDescent="0.25">
      <c r="A413" s="316" t="s">
        <v>2546</v>
      </c>
      <c r="B413" s="316" t="s">
        <v>2547</v>
      </c>
      <c r="C413" s="316" t="s">
        <v>1610</v>
      </c>
      <c r="D413" s="316" t="s">
        <v>2568</v>
      </c>
      <c r="E413" s="316">
        <v>100</v>
      </c>
      <c r="F413" s="316" t="s">
        <v>1558</v>
      </c>
      <c r="G413" s="316" t="s">
        <v>1559</v>
      </c>
      <c r="H413" s="316" t="s">
        <v>1560</v>
      </c>
      <c r="I413" s="333">
        <v>1</v>
      </c>
      <c r="J413" s="316">
        <v>110</v>
      </c>
      <c r="K413" s="334">
        <v>2.6503320000000004E-2</v>
      </c>
      <c r="L413" s="334">
        <v>1.8296419999999997E-2</v>
      </c>
      <c r="M413" s="334">
        <f t="shared" si="12"/>
        <v>8.2069000000000066E-3</v>
      </c>
      <c r="N413" s="335">
        <f t="shared" si="13"/>
        <v>0.30965554504114978</v>
      </c>
    </row>
    <row r="414" spans="1:14" x14ac:dyDescent="0.25">
      <c r="A414" s="316" t="s">
        <v>2546</v>
      </c>
      <c r="B414" s="316" t="s">
        <v>2547</v>
      </c>
      <c r="C414" s="316" t="s">
        <v>1610</v>
      </c>
      <c r="D414" s="316" t="s">
        <v>2569</v>
      </c>
      <c r="E414" s="316">
        <v>100</v>
      </c>
      <c r="F414" s="316" t="s">
        <v>1558</v>
      </c>
      <c r="G414" s="316" t="s">
        <v>1559</v>
      </c>
      <c r="H414" s="316" t="s">
        <v>1560</v>
      </c>
      <c r="I414" s="333">
        <v>1</v>
      </c>
      <c r="J414" s="316">
        <v>52</v>
      </c>
      <c r="K414" s="334">
        <v>1.5285480000000001E-2</v>
      </c>
      <c r="L414" s="334">
        <v>6.4310299999999999E-3</v>
      </c>
      <c r="M414" s="334">
        <f t="shared" si="12"/>
        <v>8.8544499999999998E-3</v>
      </c>
      <c r="N414" s="335">
        <f t="shared" si="13"/>
        <v>0.57927196267307268</v>
      </c>
    </row>
    <row r="415" spans="1:14" x14ac:dyDescent="0.25">
      <c r="A415" s="316" t="s">
        <v>2556</v>
      </c>
      <c r="B415" s="316" t="s">
        <v>2570</v>
      </c>
      <c r="C415" s="316" t="s">
        <v>1612</v>
      </c>
      <c r="D415" s="316" t="s">
        <v>2571</v>
      </c>
      <c r="E415" s="316">
        <v>100</v>
      </c>
      <c r="F415" s="316" t="s">
        <v>1558</v>
      </c>
      <c r="G415" s="316" t="s">
        <v>1559</v>
      </c>
      <c r="H415" s="316" t="s">
        <v>1560</v>
      </c>
      <c r="I415" s="333">
        <v>1</v>
      </c>
      <c r="J415" s="316">
        <v>84</v>
      </c>
      <c r="K415" s="334">
        <v>1.5687879999999998E-2</v>
      </c>
      <c r="L415" s="334">
        <v>8.5172500000000005E-3</v>
      </c>
      <c r="M415" s="334">
        <f t="shared" si="12"/>
        <v>7.1706299999999973E-3</v>
      </c>
      <c r="N415" s="335">
        <f t="shared" si="13"/>
        <v>0.45708088027190408</v>
      </c>
    </row>
    <row r="416" spans="1:14" x14ac:dyDescent="0.25">
      <c r="A416" s="316" t="s">
        <v>2556</v>
      </c>
      <c r="B416" s="316" t="s">
        <v>2570</v>
      </c>
      <c r="C416" s="316" t="s">
        <v>1612</v>
      </c>
      <c r="D416" s="316" t="s">
        <v>2572</v>
      </c>
      <c r="E416" s="316">
        <v>100</v>
      </c>
      <c r="F416" s="316" t="s">
        <v>1558</v>
      </c>
      <c r="G416" s="316" t="s">
        <v>1559</v>
      </c>
      <c r="H416" s="316" t="s">
        <v>1560</v>
      </c>
      <c r="I416" s="333">
        <v>1</v>
      </c>
      <c r="J416" s="316">
        <v>17</v>
      </c>
      <c r="K416" s="334">
        <v>1.68758E-2</v>
      </c>
      <c r="L416" s="334">
        <v>1.4789999999999999E-2</v>
      </c>
      <c r="M416" s="334">
        <f t="shared" si="12"/>
        <v>2.0858000000000005E-3</v>
      </c>
      <c r="N416" s="335">
        <f t="shared" si="13"/>
        <v>0.12359710354472088</v>
      </c>
    </row>
    <row r="417" spans="1:14" x14ac:dyDescent="0.25">
      <c r="A417" s="316" t="s">
        <v>2552</v>
      </c>
      <c r="B417" s="316" t="s">
        <v>2553</v>
      </c>
      <c r="C417" s="316" t="s">
        <v>1603</v>
      </c>
      <c r="D417" s="316" t="s">
        <v>2573</v>
      </c>
      <c r="E417" s="316">
        <v>100</v>
      </c>
      <c r="F417" s="316" t="s">
        <v>1558</v>
      </c>
      <c r="G417" s="316" t="s">
        <v>1559</v>
      </c>
      <c r="H417" s="316" t="s">
        <v>1560</v>
      </c>
      <c r="I417" s="333">
        <v>1</v>
      </c>
      <c r="J417" s="316">
        <v>78</v>
      </c>
      <c r="K417" s="334">
        <v>1.9030079999999994E-2</v>
      </c>
      <c r="L417" s="334">
        <v>1.401348E-2</v>
      </c>
      <c r="M417" s="334">
        <f t="shared" si="12"/>
        <v>5.0165999999999943E-3</v>
      </c>
      <c r="N417" s="335">
        <f t="shared" si="13"/>
        <v>0.26361423598849798</v>
      </c>
    </row>
    <row r="418" spans="1:14" x14ac:dyDescent="0.25">
      <c r="A418" s="316" t="s">
        <v>2546</v>
      </c>
      <c r="B418" s="316" t="s">
        <v>2547</v>
      </c>
      <c r="C418" s="316" t="s">
        <v>1610</v>
      </c>
      <c r="D418" s="316" t="s">
        <v>2574</v>
      </c>
      <c r="E418" s="316">
        <v>100</v>
      </c>
      <c r="F418" s="316" t="s">
        <v>1558</v>
      </c>
      <c r="G418" s="316" t="s">
        <v>1559</v>
      </c>
      <c r="H418" s="316" t="s">
        <v>1560</v>
      </c>
      <c r="I418" s="333">
        <v>1</v>
      </c>
      <c r="J418" s="316">
        <v>139</v>
      </c>
      <c r="K418" s="334">
        <v>2.6953560000000015E-2</v>
      </c>
      <c r="L418" s="334">
        <v>1.8229930000000002E-2</v>
      </c>
      <c r="M418" s="334">
        <f t="shared" si="12"/>
        <v>8.7236300000000135E-3</v>
      </c>
      <c r="N418" s="335">
        <f t="shared" si="13"/>
        <v>0.32365409244641558</v>
      </c>
    </row>
    <row r="419" spans="1:14" x14ac:dyDescent="0.25">
      <c r="A419" s="316" t="s">
        <v>2546</v>
      </c>
      <c r="B419" s="316" t="s">
        <v>2547</v>
      </c>
      <c r="C419" s="316" t="s">
        <v>1610</v>
      </c>
      <c r="D419" s="316" t="s">
        <v>2575</v>
      </c>
      <c r="E419" s="316">
        <v>100</v>
      </c>
      <c r="F419" s="316" t="s">
        <v>1558</v>
      </c>
      <c r="G419" s="316" t="s">
        <v>1559</v>
      </c>
      <c r="H419" s="316" t="s">
        <v>1560</v>
      </c>
      <c r="I419" s="333">
        <v>1</v>
      </c>
      <c r="J419" s="316">
        <v>79</v>
      </c>
      <c r="K419" s="334">
        <v>1.8634120000000004E-2</v>
      </c>
      <c r="L419" s="334">
        <v>1.371E-2</v>
      </c>
      <c r="M419" s="334">
        <f t="shared" si="12"/>
        <v>4.924120000000004E-3</v>
      </c>
      <c r="N419" s="335">
        <f t="shared" si="13"/>
        <v>0.26425288664020641</v>
      </c>
    </row>
    <row r="420" spans="1:14" x14ac:dyDescent="0.25">
      <c r="A420" s="316" t="s">
        <v>2556</v>
      </c>
      <c r="B420" s="316" t="s">
        <v>2570</v>
      </c>
      <c r="C420" s="316" t="s">
        <v>1612</v>
      </c>
      <c r="D420" s="316" t="s">
        <v>2576</v>
      </c>
      <c r="E420" s="316">
        <v>100</v>
      </c>
      <c r="F420" s="316" t="s">
        <v>1558</v>
      </c>
      <c r="G420" s="316" t="s">
        <v>1559</v>
      </c>
      <c r="H420" s="316" t="s">
        <v>1560</v>
      </c>
      <c r="I420" s="333">
        <v>1</v>
      </c>
      <c r="J420" s="316">
        <v>58</v>
      </c>
      <c r="K420" s="334">
        <v>2.7751240000000017E-2</v>
      </c>
      <c r="L420" s="334">
        <v>1.115118E-2</v>
      </c>
      <c r="M420" s="334">
        <f t="shared" si="12"/>
        <v>1.6600060000000017E-2</v>
      </c>
      <c r="N420" s="335">
        <f t="shared" si="13"/>
        <v>0.59817363116026556</v>
      </c>
    </row>
    <row r="421" spans="1:14" x14ac:dyDescent="0.25">
      <c r="A421" s="316" t="s">
        <v>2577</v>
      </c>
      <c r="B421" s="316" t="s">
        <v>2578</v>
      </c>
      <c r="C421" s="316" t="s">
        <v>998</v>
      </c>
      <c r="D421" s="316" t="s">
        <v>2579</v>
      </c>
      <c r="E421" s="316">
        <v>100</v>
      </c>
      <c r="F421" s="316" t="s">
        <v>1558</v>
      </c>
      <c r="G421" s="316" t="s">
        <v>1559</v>
      </c>
      <c r="H421" s="316" t="s">
        <v>1560</v>
      </c>
      <c r="I421" s="333">
        <v>1</v>
      </c>
      <c r="J421" s="316">
        <v>93</v>
      </c>
      <c r="K421" s="334">
        <v>3.8581840000000013E-2</v>
      </c>
      <c r="L421" s="334">
        <v>1.5490757999999999E-2</v>
      </c>
      <c r="M421" s="334">
        <f t="shared" si="12"/>
        <v>2.3091082000000013E-2</v>
      </c>
      <c r="N421" s="335">
        <f t="shared" si="13"/>
        <v>0.59849613185892647</v>
      </c>
    </row>
    <row r="422" spans="1:14" x14ac:dyDescent="0.25">
      <c r="A422" s="316" t="s">
        <v>2552</v>
      </c>
      <c r="B422" s="316">
        <v>432211104</v>
      </c>
      <c r="C422" s="316" t="s">
        <v>997</v>
      </c>
      <c r="D422" s="316" t="s">
        <v>2580</v>
      </c>
      <c r="E422" s="316">
        <v>100</v>
      </c>
      <c r="F422" s="316" t="s">
        <v>1558</v>
      </c>
      <c r="G422" s="316" t="s">
        <v>1559</v>
      </c>
      <c r="H422" s="316" t="s">
        <v>1560</v>
      </c>
      <c r="I422" s="333">
        <v>1</v>
      </c>
      <c r="J422" s="316">
        <v>70</v>
      </c>
      <c r="K422" s="334">
        <v>1.7288639999999997E-2</v>
      </c>
      <c r="L422" s="334">
        <v>7.3550000000000004E-3</v>
      </c>
      <c r="M422" s="334">
        <f t="shared" si="12"/>
        <v>9.9336399999999971E-3</v>
      </c>
      <c r="N422" s="335">
        <f t="shared" si="13"/>
        <v>0.57457613785699735</v>
      </c>
    </row>
    <row r="423" spans="1:14" x14ac:dyDescent="0.25">
      <c r="A423" s="316" t="s">
        <v>2552</v>
      </c>
      <c r="B423" s="316" t="s">
        <v>2581</v>
      </c>
      <c r="C423" s="316" t="s">
        <v>996</v>
      </c>
      <c r="D423" s="316" t="s">
        <v>2582</v>
      </c>
      <c r="E423" s="316">
        <v>100</v>
      </c>
      <c r="F423" s="316" t="s">
        <v>1558</v>
      </c>
      <c r="G423" s="316" t="s">
        <v>1559</v>
      </c>
      <c r="H423" s="316" t="s">
        <v>1560</v>
      </c>
      <c r="I423" s="333">
        <v>1</v>
      </c>
      <c r="J423" s="316">
        <v>24</v>
      </c>
      <c r="K423" s="334">
        <v>8.2919600000000027E-3</v>
      </c>
      <c r="L423" s="334">
        <v>5.0549999999999996E-3</v>
      </c>
      <c r="M423" s="334">
        <f t="shared" si="12"/>
        <v>3.2369600000000031E-3</v>
      </c>
      <c r="N423" s="335">
        <f t="shared" si="13"/>
        <v>0.39037332548637499</v>
      </c>
    </row>
    <row r="424" spans="1:14" x14ac:dyDescent="0.25">
      <c r="A424" s="316" t="s">
        <v>2583</v>
      </c>
      <c r="B424" s="316">
        <v>432221602</v>
      </c>
      <c r="C424" s="316" t="s">
        <v>1605</v>
      </c>
      <c r="D424" s="316" t="s">
        <v>2584</v>
      </c>
      <c r="E424" s="316">
        <v>100</v>
      </c>
      <c r="F424" s="316" t="s">
        <v>1558</v>
      </c>
      <c r="G424" s="316" t="s">
        <v>1559</v>
      </c>
      <c r="H424" s="316" t="s">
        <v>1560</v>
      </c>
      <c r="I424" s="333">
        <v>1</v>
      </c>
      <c r="J424" s="316">
        <v>96</v>
      </c>
      <c r="K424" s="334">
        <v>3.7021239999999997E-2</v>
      </c>
      <c r="L424" s="334">
        <v>1.9059610000000001E-2</v>
      </c>
      <c r="M424" s="334">
        <f t="shared" si="12"/>
        <v>1.7961629999999996E-2</v>
      </c>
      <c r="N424" s="335">
        <f t="shared" si="13"/>
        <v>0.48517094511150888</v>
      </c>
    </row>
    <row r="425" spans="1:14" x14ac:dyDescent="0.25">
      <c r="A425" s="316" t="s">
        <v>2552</v>
      </c>
      <c r="B425" s="316">
        <v>432211104</v>
      </c>
      <c r="C425" s="316" t="s">
        <v>997</v>
      </c>
      <c r="D425" s="316" t="s">
        <v>2585</v>
      </c>
      <c r="E425" s="316">
        <v>100</v>
      </c>
      <c r="F425" s="316" t="s">
        <v>1558</v>
      </c>
      <c r="G425" s="316" t="s">
        <v>1559</v>
      </c>
      <c r="H425" s="316" t="s">
        <v>1560</v>
      </c>
      <c r="I425" s="333">
        <v>1</v>
      </c>
      <c r="J425" s="316">
        <v>81</v>
      </c>
      <c r="K425" s="334">
        <v>3.862007999999998E-2</v>
      </c>
      <c r="L425" s="334">
        <v>2.1531000000000002E-2</v>
      </c>
      <c r="M425" s="334">
        <f t="shared" si="12"/>
        <v>1.7089079999999979E-2</v>
      </c>
      <c r="N425" s="335">
        <f t="shared" si="13"/>
        <v>0.44249209219659791</v>
      </c>
    </row>
    <row r="426" spans="1:14" x14ac:dyDescent="0.25">
      <c r="A426" s="316" t="s">
        <v>2552</v>
      </c>
      <c r="B426" s="316" t="s">
        <v>2565</v>
      </c>
      <c r="C426" s="316" t="s">
        <v>995</v>
      </c>
      <c r="D426" s="316" t="s">
        <v>2586</v>
      </c>
      <c r="E426" s="316">
        <v>100</v>
      </c>
      <c r="F426" s="316" t="s">
        <v>1558</v>
      </c>
      <c r="G426" s="316" t="s">
        <v>1559</v>
      </c>
      <c r="H426" s="316" t="s">
        <v>1560</v>
      </c>
      <c r="I426" s="333">
        <v>1</v>
      </c>
      <c r="J426" s="316">
        <v>83</v>
      </c>
      <c r="K426" s="334">
        <v>3.1368840000000016E-2</v>
      </c>
      <c r="L426" s="334">
        <v>1.5214E-2</v>
      </c>
      <c r="M426" s="334">
        <f t="shared" si="12"/>
        <v>1.6154840000000018E-2</v>
      </c>
      <c r="N426" s="335">
        <f t="shared" si="13"/>
        <v>0.51499641045062583</v>
      </c>
    </row>
    <row r="427" spans="1:14" x14ac:dyDescent="0.25">
      <c r="A427" s="316" t="s">
        <v>2552</v>
      </c>
      <c r="B427" s="316" t="s">
        <v>2565</v>
      </c>
      <c r="C427" s="316" t="s">
        <v>995</v>
      </c>
      <c r="D427" s="316" t="s">
        <v>2587</v>
      </c>
      <c r="E427" s="316">
        <v>100</v>
      </c>
      <c r="F427" s="316" t="s">
        <v>1558</v>
      </c>
      <c r="G427" s="316" t="s">
        <v>1559</v>
      </c>
      <c r="H427" s="316" t="s">
        <v>1560</v>
      </c>
      <c r="I427" s="333">
        <v>1</v>
      </c>
      <c r="J427" s="316">
        <v>35</v>
      </c>
      <c r="K427" s="334">
        <v>1.8806480000000004E-2</v>
      </c>
      <c r="L427" s="334">
        <v>1.068E-2</v>
      </c>
      <c r="M427" s="334">
        <f t="shared" si="12"/>
        <v>8.1264800000000036E-3</v>
      </c>
      <c r="N427" s="335">
        <f t="shared" si="13"/>
        <v>0.43211063420693302</v>
      </c>
    </row>
    <row r="428" spans="1:14" x14ac:dyDescent="0.25">
      <c r="A428" s="316" t="s">
        <v>2552</v>
      </c>
      <c r="B428" s="316">
        <v>432211104</v>
      </c>
      <c r="C428" s="316" t="s">
        <v>997</v>
      </c>
      <c r="D428" s="316" t="s">
        <v>2588</v>
      </c>
      <c r="E428" s="316">
        <v>100</v>
      </c>
      <c r="F428" s="316" t="s">
        <v>1558</v>
      </c>
      <c r="G428" s="316" t="s">
        <v>1559</v>
      </c>
      <c r="H428" s="316" t="s">
        <v>1560</v>
      </c>
      <c r="I428" s="333">
        <v>1</v>
      </c>
      <c r="J428" s="316">
        <v>68</v>
      </c>
      <c r="K428" s="334">
        <v>2.7880280000000014E-2</v>
      </c>
      <c r="L428" s="334">
        <v>1.5063899999999998E-2</v>
      </c>
      <c r="M428" s="334">
        <f t="shared" si="12"/>
        <v>1.2816380000000016E-2</v>
      </c>
      <c r="N428" s="335">
        <f t="shared" si="13"/>
        <v>0.45969337467199073</v>
      </c>
    </row>
    <row r="429" spans="1:14" x14ac:dyDescent="0.25">
      <c r="A429" s="316" t="s">
        <v>2552</v>
      </c>
      <c r="B429" s="316">
        <v>432211104</v>
      </c>
      <c r="C429" s="316" t="s">
        <v>997</v>
      </c>
      <c r="D429" s="316" t="s">
        <v>2589</v>
      </c>
      <c r="E429" s="316">
        <v>100</v>
      </c>
      <c r="F429" s="316" t="s">
        <v>1558</v>
      </c>
      <c r="G429" s="316" t="s">
        <v>1559</v>
      </c>
      <c r="H429" s="316" t="s">
        <v>1560</v>
      </c>
      <c r="I429" s="333">
        <v>1</v>
      </c>
      <c r="J429" s="316">
        <v>18</v>
      </c>
      <c r="K429" s="334">
        <v>8.803040000000005E-3</v>
      </c>
      <c r="L429" s="334">
        <v>3.9767399999999994E-3</v>
      </c>
      <c r="M429" s="334">
        <f t="shared" si="12"/>
        <v>4.8263000000000056E-3</v>
      </c>
      <c r="N429" s="335">
        <f t="shared" si="13"/>
        <v>0.54825378505607181</v>
      </c>
    </row>
    <row r="430" spans="1:14" x14ac:dyDescent="0.25">
      <c r="A430" s="316" t="s">
        <v>2552</v>
      </c>
      <c r="B430" s="316" t="s">
        <v>2565</v>
      </c>
      <c r="C430" s="316" t="s">
        <v>995</v>
      </c>
      <c r="D430" s="316" t="s">
        <v>2590</v>
      </c>
      <c r="E430" s="316">
        <v>100</v>
      </c>
      <c r="F430" s="316" t="s">
        <v>1558</v>
      </c>
      <c r="G430" s="316" t="s">
        <v>1559</v>
      </c>
      <c r="H430" s="316" t="s">
        <v>1560</v>
      </c>
      <c r="I430" s="333">
        <v>1</v>
      </c>
      <c r="J430" s="316">
        <v>101</v>
      </c>
      <c r="K430" s="334">
        <v>4.4090199999999982E-2</v>
      </c>
      <c r="L430" s="334">
        <v>1.9341339999999999E-2</v>
      </c>
      <c r="M430" s="334">
        <f t="shared" si="12"/>
        <v>2.4748859999999984E-2</v>
      </c>
      <c r="N430" s="335">
        <f t="shared" si="13"/>
        <v>0.56132337798422316</v>
      </c>
    </row>
    <row r="431" spans="1:14" x14ac:dyDescent="0.25">
      <c r="A431" s="316" t="s">
        <v>2552</v>
      </c>
      <c r="B431" s="316" t="s">
        <v>2560</v>
      </c>
      <c r="C431" s="316" t="s">
        <v>993</v>
      </c>
      <c r="D431" s="316" t="s">
        <v>2591</v>
      </c>
      <c r="E431" s="316">
        <v>100</v>
      </c>
      <c r="F431" s="316" t="s">
        <v>1558</v>
      </c>
      <c r="G431" s="316" t="s">
        <v>1559</v>
      </c>
      <c r="H431" s="316" t="s">
        <v>1560</v>
      </c>
      <c r="I431" s="333">
        <v>1</v>
      </c>
      <c r="J431" s="316">
        <v>65</v>
      </c>
      <c r="K431" s="334">
        <v>2.1787240000000013E-2</v>
      </c>
      <c r="L431" s="334">
        <v>1.4629E-2</v>
      </c>
      <c r="M431" s="334">
        <f t="shared" si="12"/>
        <v>7.1582400000000136E-3</v>
      </c>
      <c r="N431" s="335">
        <f t="shared" si="13"/>
        <v>0.32855194141157895</v>
      </c>
    </row>
    <row r="432" spans="1:14" x14ac:dyDescent="0.25">
      <c r="A432" s="316" t="s">
        <v>2552</v>
      </c>
      <c r="B432" s="316" t="s">
        <v>2565</v>
      </c>
      <c r="C432" s="316" t="s">
        <v>995</v>
      </c>
      <c r="D432" s="316" t="s">
        <v>2592</v>
      </c>
      <c r="E432" s="316">
        <v>100</v>
      </c>
      <c r="F432" s="316" t="s">
        <v>1558</v>
      </c>
      <c r="G432" s="316" t="s">
        <v>1559</v>
      </c>
      <c r="H432" s="316" t="s">
        <v>1560</v>
      </c>
      <c r="I432" s="333">
        <v>1</v>
      </c>
      <c r="J432" s="316">
        <v>111</v>
      </c>
      <c r="K432" s="334">
        <v>4.8250600000000012E-2</v>
      </c>
      <c r="L432" s="334">
        <v>3.2643369999999998E-2</v>
      </c>
      <c r="M432" s="334">
        <f t="shared" si="12"/>
        <v>1.5607230000000014E-2</v>
      </c>
      <c r="N432" s="335">
        <f t="shared" si="13"/>
        <v>0.32346188441180024</v>
      </c>
    </row>
    <row r="433" spans="1:14" x14ac:dyDescent="0.25">
      <c r="A433" s="316" t="s">
        <v>2552</v>
      </c>
      <c r="B433" s="316" t="s">
        <v>2565</v>
      </c>
      <c r="C433" s="316" t="s">
        <v>995</v>
      </c>
      <c r="D433" s="316" t="s">
        <v>2593</v>
      </c>
      <c r="E433" s="316">
        <v>100</v>
      </c>
      <c r="F433" s="316" t="s">
        <v>1558</v>
      </c>
      <c r="G433" s="316" t="s">
        <v>1559</v>
      </c>
      <c r="H433" s="316" t="s">
        <v>1560</v>
      </c>
      <c r="I433" s="333">
        <v>1</v>
      </c>
      <c r="J433" s="316">
        <v>75</v>
      </c>
      <c r="K433" s="334">
        <v>2.8716080000000001E-2</v>
      </c>
      <c r="L433" s="334">
        <v>1.3125919999999999E-2</v>
      </c>
      <c r="M433" s="334">
        <f t="shared" si="12"/>
        <v>1.5590160000000002E-2</v>
      </c>
      <c r="N433" s="335">
        <f t="shared" si="13"/>
        <v>0.54290697058930049</v>
      </c>
    </row>
    <row r="434" spans="1:14" x14ac:dyDescent="0.25">
      <c r="A434" s="316" t="s">
        <v>2556</v>
      </c>
      <c r="B434" s="316" t="s">
        <v>2570</v>
      </c>
      <c r="C434" s="316" t="s">
        <v>1612</v>
      </c>
      <c r="D434" s="316" t="s">
        <v>2594</v>
      </c>
      <c r="E434" s="316">
        <v>100</v>
      </c>
      <c r="F434" s="316" t="s">
        <v>1558</v>
      </c>
      <c r="G434" s="316" t="s">
        <v>1559</v>
      </c>
      <c r="H434" s="316" t="s">
        <v>1560</v>
      </c>
      <c r="I434" s="333">
        <v>1</v>
      </c>
      <c r="J434" s="316">
        <v>91</v>
      </c>
      <c r="K434" s="334">
        <v>1.3957600000000002E-2</v>
      </c>
      <c r="L434" s="334">
        <v>8.0929999999999995E-3</v>
      </c>
      <c r="M434" s="334">
        <f t="shared" si="12"/>
        <v>5.8646000000000028E-3</v>
      </c>
      <c r="N434" s="335">
        <f t="shared" si="13"/>
        <v>0.42017252249670445</v>
      </c>
    </row>
    <row r="435" spans="1:14" x14ac:dyDescent="0.25">
      <c r="A435" s="316" t="s">
        <v>2556</v>
      </c>
      <c r="B435" s="316" t="s">
        <v>2570</v>
      </c>
      <c r="C435" s="316" t="s">
        <v>1612</v>
      </c>
      <c r="D435" s="316" t="s">
        <v>2595</v>
      </c>
      <c r="E435" s="316">
        <v>100</v>
      </c>
      <c r="F435" s="316" t="s">
        <v>1558</v>
      </c>
      <c r="G435" s="316" t="s">
        <v>1559</v>
      </c>
      <c r="H435" s="316" t="s">
        <v>1560</v>
      </c>
      <c r="I435" s="333">
        <v>1</v>
      </c>
      <c r="J435" s="316">
        <v>34</v>
      </c>
      <c r="K435" s="334">
        <v>5.6771200000000025E-3</v>
      </c>
      <c r="L435" s="334">
        <v>2.3600000000000001E-3</v>
      </c>
      <c r="M435" s="334">
        <f t="shared" si="12"/>
        <v>3.3171200000000024E-3</v>
      </c>
      <c r="N435" s="335">
        <f t="shared" si="13"/>
        <v>0.58429626289386183</v>
      </c>
    </row>
    <row r="436" spans="1:14" x14ac:dyDescent="0.25">
      <c r="A436" s="316" t="s">
        <v>2556</v>
      </c>
      <c r="B436" s="316" t="s">
        <v>2557</v>
      </c>
      <c r="C436" s="316" t="s">
        <v>1003</v>
      </c>
      <c r="D436" s="316" t="s">
        <v>2596</v>
      </c>
      <c r="E436" s="316">
        <v>100</v>
      </c>
      <c r="F436" s="316" t="s">
        <v>1558</v>
      </c>
      <c r="G436" s="316" t="s">
        <v>1559</v>
      </c>
      <c r="H436" s="316" t="s">
        <v>1560</v>
      </c>
      <c r="I436" s="333">
        <v>1</v>
      </c>
      <c r="J436" s="316">
        <v>97</v>
      </c>
      <c r="K436" s="334">
        <v>3.3342680000000006E-2</v>
      </c>
      <c r="L436" s="334">
        <v>1.8065000000000001E-2</v>
      </c>
      <c r="M436" s="334">
        <f t="shared" ref="M436:M474" si="14">K436-L436</f>
        <v>1.5277680000000005E-2</v>
      </c>
      <c r="N436" s="335">
        <f t="shared" ref="N436:N474" si="15">M436/K436</f>
        <v>0.45820192018158118</v>
      </c>
    </row>
    <row r="437" spans="1:14" x14ac:dyDescent="0.25">
      <c r="A437" s="316" t="s">
        <v>2556</v>
      </c>
      <c r="B437" s="316" t="s">
        <v>2597</v>
      </c>
      <c r="C437" s="316" t="s">
        <v>1611</v>
      </c>
      <c r="D437" s="316" t="s">
        <v>2598</v>
      </c>
      <c r="E437" s="316">
        <v>100</v>
      </c>
      <c r="F437" s="316" t="s">
        <v>1558</v>
      </c>
      <c r="G437" s="316" t="s">
        <v>1559</v>
      </c>
      <c r="H437" s="316" t="s">
        <v>1560</v>
      </c>
      <c r="I437" s="333">
        <v>1</v>
      </c>
      <c r="J437" s="316">
        <v>84</v>
      </c>
      <c r="K437" s="334">
        <v>2.3418639999999984E-2</v>
      </c>
      <c r="L437" s="334">
        <v>1.0651533999999999E-2</v>
      </c>
      <c r="M437" s="334">
        <f t="shared" si="14"/>
        <v>1.2767105999999985E-2</v>
      </c>
      <c r="N437" s="335">
        <f t="shared" si="15"/>
        <v>0.54516854949732318</v>
      </c>
    </row>
    <row r="438" spans="1:14" x14ac:dyDescent="0.25">
      <c r="A438" s="316" t="s">
        <v>2556</v>
      </c>
      <c r="B438" s="316" t="s">
        <v>2557</v>
      </c>
      <c r="C438" s="316" t="s">
        <v>1003</v>
      </c>
      <c r="D438" s="316" t="s">
        <v>2599</v>
      </c>
      <c r="E438" s="316">
        <v>100</v>
      </c>
      <c r="F438" s="316" t="s">
        <v>1558</v>
      </c>
      <c r="G438" s="316" t="s">
        <v>1559</v>
      </c>
      <c r="H438" s="316" t="s">
        <v>1560</v>
      </c>
      <c r="I438" s="333">
        <v>1</v>
      </c>
      <c r="J438" s="316">
        <v>82</v>
      </c>
      <c r="K438" s="334">
        <v>1.6765120000000005E-2</v>
      </c>
      <c r="L438" s="334">
        <v>1.124927E-2</v>
      </c>
      <c r="M438" s="334">
        <f t="shared" si="14"/>
        <v>5.5158500000000044E-3</v>
      </c>
      <c r="N438" s="335">
        <f t="shared" si="15"/>
        <v>0.32900748697295351</v>
      </c>
    </row>
    <row r="439" spans="1:14" x14ac:dyDescent="0.25">
      <c r="A439" s="316" t="s">
        <v>2556</v>
      </c>
      <c r="B439" s="316" t="s">
        <v>2557</v>
      </c>
      <c r="C439" s="316" t="s">
        <v>1003</v>
      </c>
      <c r="D439" s="316" t="s">
        <v>2600</v>
      </c>
      <c r="E439" s="316">
        <v>100</v>
      </c>
      <c r="F439" s="316" t="s">
        <v>1558</v>
      </c>
      <c r="G439" s="316" t="s">
        <v>1559</v>
      </c>
      <c r="H439" s="316" t="s">
        <v>1560</v>
      </c>
      <c r="I439" s="333">
        <v>1</v>
      </c>
      <c r="J439" s="316">
        <v>107</v>
      </c>
      <c r="K439" s="334">
        <v>3.0648920000000007E-2</v>
      </c>
      <c r="L439" s="334">
        <v>1.9782000000000001E-2</v>
      </c>
      <c r="M439" s="334">
        <f t="shared" si="14"/>
        <v>1.0866920000000006E-2</v>
      </c>
      <c r="N439" s="335">
        <f t="shared" si="15"/>
        <v>0.35456127002191279</v>
      </c>
    </row>
    <row r="440" spans="1:14" x14ac:dyDescent="0.25">
      <c r="A440" s="316" t="s">
        <v>2556</v>
      </c>
      <c r="B440" s="316" t="s">
        <v>2557</v>
      </c>
      <c r="C440" s="316" t="s">
        <v>1003</v>
      </c>
      <c r="D440" s="316" t="s">
        <v>2601</v>
      </c>
      <c r="E440" s="316">
        <v>100</v>
      </c>
      <c r="F440" s="316" t="s">
        <v>1558</v>
      </c>
      <c r="G440" s="316" t="s">
        <v>1559</v>
      </c>
      <c r="H440" s="316" t="s">
        <v>1560</v>
      </c>
      <c r="I440" s="333">
        <v>1</v>
      </c>
      <c r="J440" s="316">
        <v>114</v>
      </c>
      <c r="K440" s="334">
        <v>3.966616000000002E-2</v>
      </c>
      <c r="L440" s="334">
        <v>2.6831296000000001E-2</v>
      </c>
      <c r="M440" s="334">
        <f t="shared" si="14"/>
        <v>1.2834864000000019E-2</v>
      </c>
      <c r="N440" s="335">
        <f t="shared" si="15"/>
        <v>0.32357213302220361</v>
      </c>
    </row>
    <row r="441" spans="1:14" x14ac:dyDescent="0.25">
      <c r="A441" s="316" t="s">
        <v>2556</v>
      </c>
      <c r="B441" s="316" t="s">
        <v>2557</v>
      </c>
      <c r="C441" s="316" t="s">
        <v>1003</v>
      </c>
      <c r="D441" s="316" t="s">
        <v>2602</v>
      </c>
      <c r="E441" s="316">
        <v>100</v>
      </c>
      <c r="F441" s="316" t="s">
        <v>1558</v>
      </c>
      <c r="G441" s="316" t="s">
        <v>1559</v>
      </c>
      <c r="H441" s="316" t="s">
        <v>1560</v>
      </c>
      <c r="I441" s="333">
        <v>1</v>
      </c>
      <c r="J441" s="316">
        <v>95</v>
      </c>
      <c r="K441" s="334">
        <v>4.0163599999999994E-2</v>
      </c>
      <c r="L441" s="334">
        <v>1.8619E-2</v>
      </c>
      <c r="M441" s="334">
        <f t="shared" si="14"/>
        <v>2.1544599999999994E-2</v>
      </c>
      <c r="N441" s="335">
        <f t="shared" si="15"/>
        <v>0.53642103795476492</v>
      </c>
    </row>
    <row r="442" spans="1:14" x14ac:dyDescent="0.25">
      <c r="A442" s="316" t="s">
        <v>2556</v>
      </c>
      <c r="B442" s="316" t="s">
        <v>2557</v>
      </c>
      <c r="C442" s="316" t="s">
        <v>1003</v>
      </c>
      <c r="D442" s="316" t="s">
        <v>2603</v>
      </c>
      <c r="E442" s="316">
        <v>100</v>
      </c>
      <c r="F442" s="316" t="s">
        <v>1558</v>
      </c>
      <c r="G442" s="316" t="s">
        <v>1559</v>
      </c>
      <c r="H442" s="316" t="s">
        <v>1560</v>
      </c>
      <c r="I442" s="333">
        <v>1</v>
      </c>
      <c r="J442" s="316">
        <v>90</v>
      </c>
      <c r="K442" s="334">
        <v>2.5814320000000009E-2</v>
      </c>
      <c r="L442" s="334">
        <v>1.6429430000000002E-2</v>
      </c>
      <c r="M442" s="334">
        <f t="shared" si="14"/>
        <v>9.3848900000000068E-3</v>
      </c>
      <c r="N442" s="335">
        <f t="shared" si="15"/>
        <v>0.3635536399951656</v>
      </c>
    </row>
    <row r="443" spans="1:14" x14ac:dyDescent="0.25">
      <c r="A443" s="316" t="s">
        <v>2556</v>
      </c>
      <c r="B443" s="316" t="s">
        <v>2557</v>
      </c>
      <c r="C443" s="316" t="s">
        <v>1003</v>
      </c>
      <c r="D443" s="316" t="s">
        <v>2604</v>
      </c>
      <c r="E443" s="316">
        <v>100</v>
      </c>
      <c r="F443" s="316" t="s">
        <v>1558</v>
      </c>
      <c r="G443" s="316" t="s">
        <v>1559</v>
      </c>
      <c r="H443" s="316" t="s">
        <v>1560</v>
      </c>
      <c r="I443" s="333">
        <v>1</v>
      </c>
      <c r="J443" s="316">
        <v>116</v>
      </c>
      <c r="K443" s="334">
        <v>2.7314600000000019E-2</v>
      </c>
      <c r="L443" s="334">
        <v>1.8293740000000003E-2</v>
      </c>
      <c r="M443" s="334">
        <f t="shared" si="14"/>
        <v>9.0208600000000159E-3</v>
      </c>
      <c r="N443" s="335">
        <f t="shared" si="15"/>
        <v>0.33025781084108902</v>
      </c>
    </row>
    <row r="444" spans="1:14" x14ac:dyDescent="0.25">
      <c r="A444" s="316" t="s">
        <v>2556</v>
      </c>
      <c r="B444" s="316" t="s">
        <v>2557</v>
      </c>
      <c r="C444" s="316" t="s">
        <v>1003</v>
      </c>
      <c r="D444" s="316" t="s">
        <v>2605</v>
      </c>
      <c r="E444" s="316">
        <v>100</v>
      </c>
      <c r="F444" s="316" t="s">
        <v>1558</v>
      </c>
      <c r="G444" s="316" t="s">
        <v>1559</v>
      </c>
      <c r="H444" s="316" t="s">
        <v>1560</v>
      </c>
      <c r="I444" s="333">
        <v>1</v>
      </c>
      <c r="J444" s="316">
        <v>73</v>
      </c>
      <c r="K444" s="334">
        <v>4.2617639999999971E-2</v>
      </c>
      <c r="L444" s="334">
        <v>1.9826666E-2</v>
      </c>
      <c r="M444" s="334">
        <f t="shared" si="14"/>
        <v>2.2790973999999971E-2</v>
      </c>
      <c r="N444" s="335">
        <f t="shared" si="15"/>
        <v>0.5347779464090453</v>
      </c>
    </row>
    <row r="445" spans="1:14" x14ac:dyDescent="0.25">
      <c r="A445" s="316" t="s">
        <v>2556</v>
      </c>
      <c r="B445" s="316" t="s">
        <v>2557</v>
      </c>
      <c r="C445" s="316" t="s">
        <v>1003</v>
      </c>
      <c r="D445" s="316" t="s">
        <v>2606</v>
      </c>
      <c r="E445" s="316">
        <v>100</v>
      </c>
      <c r="F445" s="316" t="s">
        <v>1558</v>
      </c>
      <c r="G445" s="316" t="s">
        <v>1559</v>
      </c>
      <c r="H445" s="316" t="s">
        <v>1560</v>
      </c>
      <c r="I445" s="333">
        <v>1</v>
      </c>
      <c r="J445" s="316">
        <v>76</v>
      </c>
      <c r="K445" s="334">
        <v>1.4314200000000001E-2</v>
      </c>
      <c r="L445" s="334">
        <v>9.8189999999999996E-3</v>
      </c>
      <c r="M445" s="334">
        <f t="shared" si="14"/>
        <v>4.4952000000000013E-3</v>
      </c>
      <c r="N445" s="335">
        <f t="shared" si="15"/>
        <v>0.31403780860963249</v>
      </c>
    </row>
    <row r="446" spans="1:14" x14ac:dyDescent="0.25">
      <c r="A446" s="316" t="s">
        <v>2556</v>
      </c>
      <c r="B446" s="316" t="s">
        <v>2557</v>
      </c>
      <c r="C446" s="316" t="s">
        <v>1003</v>
      </c>
      <c r="D446" s="316" t="s">
        <v>1613</v>
      </c>
      <c r="E446" s="316">
        <v>100</v>
      </c>
      <c r="F446" s="316" t="s">
        <v>1558</v>
      </c>
      <c r="G446" s="316" t="s">
        <v>1559</v>
      </c>
      <c r="H446" s="316" t="s">
        <v>1560</v>
      </c>
      <c r="I446" s="333">
        <v>1</v>
      </c>
      <c r="J446" s="316">
        <v>84</v>
      </c>
      <c r="K446" s="334">
        <v>2.6048479999999999E-2</v>
      </c>
      <c r="L446" s="334">
        <v>1.8050429999999999E-2</v>
      </c>
      <c r="M446" s="334">
        <f t="shared" si="14"/>
        <v>7.9980499999999996E-3</v>
      </c>
      <c r="N446" s="335">
        <f t="shared" si="15"/>
        <v>0.30704478725822004</v>
      </c>
    </row>
    <row r="447" spans="1:14" x14ac:dyDescent="0.25">
      <c r="A447" s="316" t="s">
        <v>2556</v>
      </c>
      <c r="B447" s="316" t="s">
        <v>2557</v>
      </c>
      <c r="C447" s="316" t="s">
        <v>1003</v>
      </c>
      <c r="D447" s="316" t="s">
        <v>2607</v>
      </c>
      <c r="E447" s="316">
        <v>100</v>
      </c>
      <c r="F447" s="316" t="s">
        <v>1558</v>
      </c>
      <c r="G447" s="316" t="s">
        <v>1559</v>
      </c>
      <c r="H447" s="316" t="s">
        <v>1560</v>
      </c>
      <c r="I447" s="333">
        <v>1</v>
      </c>
      <c r="J447" s="316">
        <v>87</v>
      </c>
      <c r="K447" s="334">
        <v>3.1116040000000001E-2</v>
      </c>
      <c r="L447" s="334">
        <v>1.8164532000000001E-2</v>
      </c>
      <c r="M447" s="334">
        <f t="shared" si="14"/>
        <v>1.2951508E-2</v>
      </c>
      <c r="N447" s="335">
        <f t="shared" si="15"/>
        <v>0.41623252830373014</v>
      </c>
    </row>
    <row r="448" spans="1:14" x14ac:dyDescent="0.25">
      <c r="A448" s="316" t="s">
        <v>2583</v>
      </c>
      <c r="B448" s="316">
        <v>432221605</v>
      </c>
      <c r="C448" s="316" t="s">
        <v>1607</v>
      </c>
      <c r="D448" s="316" t="s">
        <v>1608</v>
      </c>
      <c r="E448" s="316">
        <v>100</v>
      </c>
      <c r="F448" s="316" t="s">
        <v>1558</v>
      </c>
      <c r="G448" s="316" t="s">
        <v>1559</v>
      </c>
      <c r="H448" s="316" t="s">
        <v>1560</v>
      </c>
      <c r="I448" s="333">
        <v>1</v>
      </c>
      <c r="J448" s="316">
        <v>87</v>
      </c>
      <c r="K448" s="334">
        <v>2.1689920000000005E-2</v>
      </c>
      <c r="L448" s="334">
        <v>1.2611889999999999E-2</v>
      </c>
      <c r="M448" s="334">
        <f t="shared" si="14"/>
        <v>9.078030000000006E-3</v>
      </c>
      <c r="N448" s="335">
        <f t="shared" si="15"/>
        <v>0.41853681341378873</v>
      </c>
    </row>
    <row r="449" spans="1:14" x14ac:dyDescent="0.25">
      <c r="A449" s="316" t="s">
        <v>2552</v>
      </c>
      <c r="B449" s="316" t="s">
        <v>2565</v>
      </c>
      <c r="C449" s="316" t="s">
        <v>995</v>
      </c>
      <c r="D449" s="316" t="s">
        <v>2608</v>
      </c>
      <c r="E449" s="316">
        <v>100</v>
      </c>
      <c r="F449" s="316" t="s">
        <v>1558</v>
      </c>
      <c r="G449" s="316" t="s">
        <v>1559</v>
      </c>
      <c r="H449" s="316" t="s">
        <v>1560</v>
      </c>
      <c r="I449" s="333">
        <v>1</v>
      </c>
      <c r="J449" s="316">
        <v>84</v>
      </c>
      <c r="K449" s="334">
        <v>2.1743040000000002E-2</v>
      </c>
      <c r="L449" s="334">
        <v>1.144418E-2</v>
      </c>
      <c r="M449" s="334">
        <f t="shared" si="14"/>
        <v>1.0298860000000002E-2</v>
      </c>
      <c r="N449" s="335">
        <f t="shared" si="15"/>
        <v>0.47366237655819982</v>
      </c>
    </row>
    <row r="450" spans="1:14" x14ac:dyDescent="0.25">
      <c r="A450" s="316" t="s">
        <v>2577</v>
      </c>
      <c r="B450" s="316" t="s">
        <v>2609</v>
      </c>
      <c r="C450" s="316" t="s">
        <v>999</v>
      </c>
      <c r="D450" s="316" t="s">
        <v>2610</v>
      </c>
      <c r="E450" s="316">
        <v>100</v>
      </c>
      <c r="F450" s="316" t="s">
        <v>1558</v>
      </c>
      <c r="G450" s="316" t="s">
        <v>1559</v>
      </c>
      <c r="H450" s="316" t="s">
        <v>1560</v>
      </c>
      <c r="I450" s="333">
        <v>1</v>
      </c>
      <c r="J450" s="316">
        <v>71</v>
      </c>
      <c r="K450" s="334">
        <v>2.6464040000000001E-2</v>
      </c>
      <c r="L450" s="334">
        <v>1.2492890000000001E-2</v>
      </c>
      <c r="M450" s="334">
        <f t="shared" si="14"/>
        <v>1.397115E-2</v>
      </c>
      <c r="N450" s="335">
        <f t="shared" si="15"/>
        <v>0.52792959805078887</v>
      </c>
    </row>
    <row r="451" spans="1:14" x14ac:dyDescent="0.25">
      <c r="A451" s="316" t="s">
        <v>2552</v>
      </c>
      <c r="B451" s="316">
        <v>432211104</v>
      </c>
      <c r="C451" s="316" t="s">
        <v>997</v>
      </c>
      <c r="D451" s="316" t="s">
        <v>2611</v>
      </c>
      <c r="E451" s="316">
        <v>100</v>
      </c>
      <c r="F451" s="316" t="s">
        <v>1558</v>
      </c>
      <c r="G451" s="316" t="s">
        <v>1559</v>
      </c>
      <c r="H451" s="316" t="s">
        <v>1560</v>
      </c>
      <c r="I451" s="333">
        <v>1</v>
      </c>
      <c r="J451" s="316">
        <v>96</v>
      </c>
      <c r="K451" s="334">
        <v>3.4266160000000011E-2</v>
      </c>
      <c r="L451" s="334">
        <v>2.2692939999999998E-2</v>
      </c>
      <c r="M451" s="334">
        <f t="shared" si="14"/>
        <v>1.1573220000000013E-2</v>
      </c>
      <c r="N451" s="335">
        <f t="shared" si="15"/>
        <v>0.33774487716160811</v>
      </c>
    </row>
    <row r="452" spans="1:14" x14ac:dyDescent="0.25">
      <c r="A452" s="316" t="s">
        <v>2612</v>
      </c>
      <c r="B452" s="316" t="s">
        <v>2613</v>
      </c>
      <c r="C452" s="316" t="s">
        <v>1001</v>
      </c>
      <c r="D452" s="316" t="s">
        <v>2614</v>
      </c>
      <c r="E452" s="316">
        <v>100</v>
      </c>
      <c r="F452" s="316" t="s">
        <v>1558</v>
      </c>
      <c r="G452" s="316" t="s">
        <v>1559</v>
      </c>
      <c r="H452" s="316" t="s">
        <v>1560</v>
      </c>
      <c r="I452" s="333">
        <v>1</v>
      </c>
      <c r="J452" s="316">
        <v>111</v>
      </c>
      <c r="K452" s="334">
        <v>1.5423880000000003E-2</v>
      </c>
      <c r="L452" s="334">
        <v>1.0034E-2</v>
      </c>
      <c r="M452" s="334">
        <f t="shared" si="14"/>
        <v>5.3898800000000031E-3</v>
      </c>
      <c r="N452" s="335">
        <f t="shared" si="15"/>
        <v>0.34945033286047367</v>
      </c>
    </row>
    <row r="453" spans="1:14" x14ac:dyDescent="0.25">
      <c r="A453" s="316" t="s">
        <v>2577</v>
      </c>
      <c r="B453" s="316" t="s">
        <v>2578</v>
      </c>
      <c r="C453" s="316" t="s">
        <v>998</v>
      </c>
      <c r="D453" s="316" t="s">
        <v>2615</v>
      </c>
      <c r="E453" s="316">
        <v>100</v>
      </c>
      <c r="F453" s="316" t="s">
        <v>1558</v>
      </c>
      <c r="G453" s="316" t="s">
        <v>1559</v>
      </c>
      <c r="H453" s="316" t="s">
        <v>1560</v>
      </c>
      <c r="I453" s="333">
        <v>1</v>
      </c>
      <c r="J453" s="316">
        <v>63</v>
      </c>
      <c r="K453" s="334">
        <v>1.7348280000000011E-2</v>
      </c>
      <c r="L453" s="334">
        <v>9.6712199999999995E-3</v>
      </c>
      <c r="M453" s="334">
        <f t="shared" si="14"/>
        <v>7.6770600000000116E-3</v>
      </c>
      <c r="N453" s="335">
        <f t="shared" si="15"/>
        <v>0.4425257143647674</v>
      </c>
    </row>
    <row r="454" spans="1:14" x14ac:dyDescent="0.25">
      <c r="A454" s="316" t="s">
        <v>2583</v>
      </c>
      <c r="B454" s="316" t="s">
        <v>2616</v>
      </c>
      <c r="C454" s="316" t="s">
        <v>1604</v>
      </c>
      <c r="D454" s="316" t="s">
        <v>2617</v>
      </c>
      <c r="E454" s="316">
        <v>100</v>
      </c>
      <c r="F454" s="316" t="s">
        <v>1558</v>
      </c>
      <c r="G454" s="316" t="s">
        <v>1559</v>
      </c>
      <c r="H454" s="316" t="s">
        <v>1560</v>
      </c>
      <c r="I454" s="333">
        <v>1</v>
      </c>
      <c r="J454" s="316">
        <v>39</v>
      </c>
      <c r="K454" s="334">
        <v>1.6496199999999999E-2</v>
      </c>
      <c r="L454" s="334">
        <v>1.1464999999999999E-2</v>
      </c>
      <c r="M454" s="334">
        <f t="shared" si="14"/>
        <v>5.0311999999999996E-3</v>
      </c>
      <c r="N454" s="335">
        <f t="shared" si="15"/>
        <v>0.30499145257695709</v>
      </c>
    </row>
    <row r="455" spans="1:14" x14ac:dyDescent="0.25">
      <c r="A455" s="316" t="s">
        <v>2556</v>
      </c>
      <c r="B455" s="316" t="s">
        <v>2570</v>
      </c>
      <c r="C455" s="316" t="s">
        <v>1612</v>
      </c>
      <c r="D455" s="316" t="s">
        <v>2618</v>
      </c>
      <c r="E455" s="316">
        <v>100</v>
      </c>
      <c r="F455" s="316" t="s">
        <v>1558</v>
      </c>
      <c r="G455" s="316" t="s">
        <v>1559</v>
      </c>
      <c r="H455" s="316" t="s">
        <v>1560</v>
      </c>
      <c r="I455" s="333">
        <v>1</v>
      </c>
      <c r="J455" s="316">
        <v>126</v>
      </c>
      <c r="K455" s="334">
        <v>2.5747439999999996E-2</v>
      </c>
      <c r="L455" s="334">
        <v>1.3924229999999999E-2</v>
      </c>
      <c r="M455" s="334">
        <f t="shared" si="14"/>
        <v>1.1823209999999997E-2</v>
      </c>
      <c r="N455" s="335">
        <f t="shared" si="15"/>
        <v>0.4591994388568339</v>
      </c>
    </row>
    <row r="456" spans="1:14" x14ac:dyDescent="0.25">
      <c r="A456" s="316" t="s">
        <v>2549</v>
      </c>
      <c r="B456" s="316" t="s">
        <v>2619</v>
      </c>
      <c r="C456" s="316" t="s">
        <v>2620</v>
      </c>
      <c r="D456" s="316" t="s">
        <v>2621</v>
      </c>
      <c r="E456" s="316">
        <v>100</v>
      </c>
      <c r="F456" s="316" t="s">
        <v>1558</v>
      </c>
      <c r="G456" s="316" t="s">
        <v>1559</v>
      </c>
      <c r="H456" s="316" t="s">
        <v>1560</v>
      </c>
      <c r="I456" s="333">
        <v>1</v>
      </c>
      <c r="J456" s="316">
        <v>43</v>
      </c>
      <c r="K456" s="334">
        <v>7.5382799999999996E-3</v>
      </c>
      <c r="L456" s="334">
        <v>5.4169999999999999E-3</v>
      </c>
      <c r="M456" s="334">
        <f t="shared" si="14"/>
        <v>2.1212799999999997E-3</v>
      </c>
      <c r="N456" s="335">
        <f t="shared" si="15"/>
        <v>0.28140106231129647</v>
      </c>
    </row>
    <row r="457" spans="1:14" x14ac:dyDescent="0.25">
      <c r="A457" s="316" t="s">
        <v>2577</v>
      </c>
      <c r="B457" s="316" t="s">
        <v>2622</v>
      </c>
      <c r="C457" s="316" t="s">
        <v>1048</v>
      </c>
      <c r="D457" s="316" t="s">
        <v>2623</v>
      </c>
      <c r="E457" s="316">
        <v>100</v>
      </c>
      <c r="F457" s="316" t="s">
        <v>1558</v>
      </c>
      <c r="G457" s="316" t="s">
        <v>1559</v>
      </c>
      <c r="H457" s="316" t="s">
        <v>1560</v>
      </c>
      <c r="I457" s="333">
        <v>1</v>
      </c>
      <c r="J457" s="316">
        <v>42</v>
      </c>
      <c r="K457" s="334">
        <v>1.9306839999999995E-2</v>
      </c>
      <c r="L457" s="334">
        <v>9.2940000000000002E-3</v>
      </c>
      <c r="M457" s="334">
        <f t="shared" si="14"/>
        <v>1.0012839999999995E-2</v>
      </c>
      <c r="N457" s="335">
        <f t="shared" si="15"/>
        <v>0.51861620026892008</v>
      </c>
    </row>
    <row r="458" spans="1:14" x14ac:dyDescent="0.25">
      <c r="A458" s="316" t="s">
        <v>2552</v>
      </c>
      <c r="B458" s="316">
        <v>432211104</v>
      </c>
      <c r="C458" s="316" t="s">
        <v>997</v>
      </c>
      <c r="D458" s="316" t="s">
        <v>2624</v>
      </c>
      <c r="E458" s="316">
        <v>100</v>
      </c>
      <c r="F458" s="316" t="s">
        <v>1558</v>
      </c>
      <c r="G458" s="316" t="s">
        <v>1559</v>
      </c>
      <c r="H458" s="316" t="s">
        <v>1560</v>
      </c>
      <c r="I458" s="333">
        <v>1</v>
      </c>
      <c r="J458" s="316">
        <v>125</v>
      </c>
      <c r="K458" s="334">
        <v>2.8501440000000003E-2</v>
      </c>
      <c r="L458" s="334">
        <v>1.7860790000000001E-2</v>
      </c>
      <c r="M458" s="334">
        <f t="shared" si="14"/>
        <v>1.0640650000000001E-2</v>
      </c>
      <c r="N458" s="335">
        <f t="shared" si="15"/>
        <v>0.37333727699372382</v>
      </c>
    </row>
    <row r="459" spans="1:14" x14ac:dyDescent="0.25">
      <c r="A459" s="316" t="s">
        <v>2549</v>
      </c>
      <c r="B459" s="316" t="s">
        <v>2619</v>
      </c>
      <c r="C459" s="316" t="s">
        <v>2620</v>
      </c>
      <c r="D459" s="316" t="s">
        <v>2625</v>
      </c>
      <c r="E459" s="316">
        <v>100</v>
      </c>
      <c r="F459" s="316" t="s">
        <v>1558</v>
      </c>
      <c r="G459" s="316" t="s">
        <v>1559</v>
      </c>
      <c r="H459" s="316" t="s">
        <v>1560</v>
      </c>
      <c r="I459" s="333">
        <v>1</v>
      </c>
      <c r="J459" s="316">
        <v>102</v>
      </c>
      <c r="K459" s="334">
        <v>1.3856240000000004E-2</v>
      </c>
      <c r="L459" s="334">
        <v>9.8370000000000003E-3</v>
      </c>
      <c r="M459" s="334">
        <f t="shared" si="14"/>
        <v>4.0192400000000038E-3</v>
      </c>
      <c r="N459" s="335">
        <f t="shared" si="15"/>
        <v>0.29006714664295674</v>
      </c>
    </row>
    <row r="460" spans="1:14" x14ac:dyDescent="0.25">
      <c r="A460" s="316" t="s">
        <v>2612</v>
      </c>
      <c r="B460" s="316" t="s">
        <v>2613</v>
      </c>
      <c r="C460" s="316" t="s">
        <v>1001</v>
      </c>
      <c r="D460" s="316" t="s">
        <v>2626</v>
      </c>
      <c r="E460" s="316">
        <v>100</v>
      </c>
      <c r="F460" s="316" t="s">
        <v>1558</v>
      </c>
      <c r="G460" s="316" t="s">
        <v>1559</v>
      </c>
      <c r="H460" s="316" t="s">
        <v>1560</v>
      </c>
      <c r="I460" s="333">
        <v>1</v>
      </c>
      <c r="J460" s="316">
        <v>76</v>
      </c>
      <c r="K460" s="334">
        <v>2.2694160000000005E-2</v>
      </c>
      <c r="L460" s="334">
        <v>1.5655859000000001E-2</v>
      </c>
      <c r="M460" s="334">
        <f t="shared" si="14"/>
        <v>7.0383010000000037E-3</v>
      </c>
      <c r="N460" s="335">
        <f t="shared" si="15"/>
        <v>0.31013710135118472</v>
      </c>
    </row>
    <row r="461" spans="1:14" x14ac:dyDescent="0.25">
      <c r="A461" s="316" t="s">
        <v>2552</v>
      </c>
      <c r="B461" s="316">
        <v>432211104</v>
      </c>
      <c r="C461" s="316" t="s">
        <v>997</v>
      </c>
      <c r="D461" s="316" t="s">
        <v>2627</v>
      </c>
      <c r="E461" s="316">
        <v>100</v>
      </c>
      <c r="F461" s="316" t="s">
        <v>1558</v>
      </c>
      <c r="G461" s="316" t="s">
        <v>1559</v>
      </c>
      <c r="H461" s="316" t="s">
        <v>1560</v>
      </c>
      <c r="I461" s="333">
        <v>1</v>
      </c>
      <c r="J461" s="316">
        <v>62</v>
      </c>
      <c r="K461" s="334">
        <v>3.3089919999999995E-2</v>
      </c>
      <c r="L461" s="334">
        <v>1.4437843000000001E-2</v>
      </c>
      <c r="M461" s="334">
        <f t="shared" si="14"/>
        <v>1.8652076999999996E-2</v>
      </c>
      <c r="N461" s="335">
        <f t="shared" si="15"/>
        <v>0.56367851599520336</v>
      </c>
    </row>
    <row r="462" spans="1:14" x14ac:dyDescent="0.25">
      <c r="A462" s="316" t="s">
        <v>2552</v>
      </c>
      <c r="B462" s="316">
        <v>432211104</v>
      </c>
      <c r="C462" s="316" t="s">
        <v>997</v>
      </c>
      <c r="D462" s="316" t="s">
        <v>2628</v>
      </c>
      <c r="E462" s="316">
        <v>100</v>
      </c>
      <c r="F462" s="316" t="s">
        <v>1558</v>
      </c>
      <c r="G462" s="316" t="s">
        <v>1559</v>
      </c>
      <c r="H462" s="316" t="s">
        <v>1560</v>
      </c>
      <c r="I462" s="333">
        <v>1</v>
      </c>
      <c r="J462" s="316">
        <v>57</v>
      </c>
      <c r="K462" s="334">
        <v>1.6125720000000003E-2</v>
      </c>
      <c r="L462" s="334">
        <v>7.9539999999999993E-3</v>
      </c>
      <c r="M462" s="334">
        <f t="shared" si="14"/>
        <v>8.1717200000000038E-3</v>
      </c>
      <c r="N462" s="335">
        <f t="shared" si="15"/>
        <v>0.50675070632505104</v>
      </c>
    </row>
    <row r="463" spans="1:14" x14ac:dyDescent="0.25">
      <c r="A463" s="316" t="s">
        <v>2549</v>
      </c>
      <c r="B463" s="316" t="s">
        <v>2550</v>
      </c>
      <c r="C463" s="316" t="s">
        <v>1009</v>
      </c>
      <c r="D463" s="316" t="s">
        <v>2629</v>
      </c>
      <c r="E463" s="316">
        <v>100</v>
      </c>
      <c r="F463" s="316" t="s">
        <v>1558</v>
      </c>
      <c r="G463" s="316" t="s">
        <v>1559</v>
      </c>
      <c r="H463" s="316" t="s">
        <v>1560</v>
      </c>
      <c r="I463" s="333">
        <v>1</v>
      </c>
      <c r="J463" s="316">
        <v>67</v>
      </c>
      <c r="K463" s="334">
        <v>9.9427199999999986E-3</v>
      </c>
      <c r="L463" s="334">
        <v>4.4169999999999999E-3</v>
      </c>
      <c r="M463" s="334">
        <f t="shared" si="14"/>
        <v>5.5257199999999987E-3</v>
      </c>
      <c r="N463" s="335">
        <f t="shared" si="15"/>
        <v>0.55575536674069059</v>
      </c>
    </row>
    <row r="464" spans="1:14" x14ac:dyDescent="0.25">
      <c r="A464" s="316" t="s">
        <v>2552</v>
      </c>
      <c r="B464" s="316" t="s">
        <v>2565</v>
      </c>
      <c r="C464" s="316" t="s">
        <v>995</v>
      </c>
      <c r="D464" s="316" t="s">
        <v>2630</v>
      </c>
      <c r="E464" s="316">
        <v>100</v>
      </c>
      <c r="F464" s="316" t="s">
        <v>1558</v>
      </c>
      <c r="G464" s="316" t="s">
        <v>1559</v>
      </c>
      <c r="H464" s="316" t="s">
        <v>1560</v>
      </c>
      <c r="I464" s="333">
        <v>1</v>
      </c>
      <c r="J464" s="316">
        <v>104</v>
      </c>
      <c r="K464" s="334">
        <v>3.0414359999999998E-2</v>
      </c>
      <c r="L464" s="334">
        <v>1.8621580000000002E-2</v>
      </c>
      <c r="M464" s="334">
        <f t="shared" si="14"/>
        <v>1.1792779999999996E-2</v>
      </c>
      <c r="N464" s="335">
        <f t="shared" si="15"/>
        <v>0.38773723990904285</v>
      </c>
    </row>
    <row r="465" spans="1:14" x14ac:dyDescent="0.25">
      <c r="A465" s="316" t="s">
        <v>2556</v>
      </c>
      <c r="B465" s="316" t="s">
        <v>2570</v>
      </c>
      <c r="C465" s="316" t="s">
        <v>1612</v>
      </c>
      <c r="D465" s="316" t="s">
        <v>2631</v>
      </c>
      <c r="E465" s="316">
        <v>100</v>
      </c>
      <c r="F465" s="316" t="s">
        <v>1558</v>
      </c>
      <c r="G465" s="316" t="s">
        <v>1559</v>
      </c>
      <c r="H465" s="316" t="s">
        <v>1560</v>
      </c>
      <c r="I465" s="333">
        <v>1</v>
      </c>
      <c r="J465" s="316">
        <v>85</v>
      </c>
      <c r="K465" s="334">
        <v>3.2386760000000007E-2</v>
      </c>
      <c r="L465" s="334">
        <v>1.6070490000000003E-2</v>
      </c>
      <c r="M465" s="334">
        <f t="shared" si="14"/>
        <v>1.6316270000000004E-2</v>
      </c>
      <c r="N465" s="335">
        <f t="shared" si="15"/>
        <v>0.50379445180684945</v>
      </c>
    </row>
    <row r="466" spans="1:14" x14ac:dyDescent="0.25">
      <c r="A466" s="316" t="s">
        <v>2552</v>
      </c>
      <c r="B466" s="316">
        <v>432211104</v>
      </c>
      <c r="C466" s="316" t="s">
        <v>997</v>
      </c>
      <c r="D466" s="316" t="s">
        <v>2632</v>
      </c>
      <c r="E466" s="316">
        <v>100</v>
      </c>
      <c r="F466" s="316" t="s">
        <v>1558</v>
      </c>
      <c r="G466" s="316" t="s">
        <v>1559</v>
      </c>
      <c r="H466" s="316" t="s">
        <v>1560</v>
      </c>
      <c r="I466" s="333">
        <v>1</v>
      </c>
      <c r="J466" s="316">
        <v>53</v>
      </c>
      <c r="K466" s="334">
        <v>2.0293119999999998E-2</v>
      </c>
      <c r="L466" s="334">
        <v>1.0307999999999999E-2</v>
      </c>
      <c r="M466" s="334">
        <f t="shared" si="14"/>
        <v>9.9851199999999984E-3</v>
      </c>
      <c r="N466" s="335">
        <f t="shared" si="15"/>
        <v>0.49204459442412007</v>
      </c>
    </row>
    <row r="467" spans="1:14" x14ac:dyDescent="0.25">
      <c r="A467" s="316" t="s">
        <v>2549</v>
      </c>
      <c r="B467" s="316" t="s">
        <v>2550</v>
      </c>
      <c r="C467" s="316" t="s">
        <v>1009</v>
      </c>
      <c r="D467" s="316" t="s">
        <v>2633</v>
      </c>
      <c r="E467" s="316">
        <v>100</v>
      </c>
      <c r="F467" s="316" t="s">
        <v>1558</v>
      </c>
      <c r="G467" s="316" t="s">
        <v>1559</v>
      </c>
      <c r="H467" s="316" t="s">
        <v>1560</v>
      </c>
      <c r="I467" s="333">
        <v>1</v>
      </c>
      <c r="J467" s="316">
        <v>142</v>
      </c>
      <c r="K467" s="334">
        <v>2.072328E-2</v>
      </c>
      <c r="L467" s="334">
        <v>1.2692E-2</v>
      </c>
      <c r="M467" s="334">
        <f t="shared" si="14"/>
        <v>8.03128E-3</v>
      </c>
      <c r="N467" s="335">
        <f t="shared" si="15"/>
        <v>0.38754868920363955</v>
      </c>
    </row>
    <row r="468" spans="1:14" x14ac:dyDescent="0.25">
      <c r="A468" s="316" t="s">
        <v>2549</v>
      </c>
      <c r="B468" s="316" t="s">
        <v>2619</v>
      </c>
      <c r="C468" s="316" t="s">
        <v>2620</v>
      </c>
      <c r="D468" s="316" t="s">
        <v>2634</v>
      </c>
      <c r="E468" s="316">
        <v>100</v>
      </c>
      <c r="F468" s="316" t="s">
        <v>1558</v>
      </c>
      <c r="G468" s="316" t="s">
        <v>1559</v>
      </c>
      <c r="H468" s="316" t="s">
        <v>1560</v>
      </c>
      <c r="I468" s="333">
        <v>1</v>
      </c>
      <c r="J468" s="316">
        <v>102</v>
      </c>
      <c r="K468" s="334">
        <v>6.4992680000000011E-2</v>
      </c>
      <c r="L468" s="334">
        <v>2.9219700000000001E-2</v>
      </c>
      <c r="M468" s="334">
        <f t="shared" si="14"/>
        <v>3.577298000000001E-2</v>
      </c>
      <c r="N468" s="335">
        <f t="shared" si="15"/>
        <v>0.55041552371744029</v>
      </c>
    </row>
    <row r="469" spans="1:14" x14ac:dyDescent="0.25">
      <c r="A469" s="316" t="s">
        <v>2577</v>
      </c>
      <c r="B469" s="316" t="s">
        <v>2622</v>
      </c>
      <c r="C469" s="316" t="s">
        <v>1048</v>
      </c>
      <c r="D469" s="316" t="s">
        <v>2635</v>
      </c>
      <c r="E469" s="316">
        <v>100</v>
      </c>
      <c r="F469" s="316" t="s">
        <v>1558</v>
      </c>
      <c r="G469" s="316" t="s">
        <v>1559</v>
      </c>
      <c r="H469" s="316" t="s">
        <v>1560</v>
      </c>
      <c r="I469" s="333">
        <v>1</v>
      </c>
      <c r="J469" s="316">
        <v>47</v>
      </c>
      <c r="K469" s="334">
        <v>1.5405719999999998E-2</v>
      </c>
      <c r="L469" s="334">
        <v>9.5458820000000003E-3</v>
      </c>
      <c r="M469" s="334">
        <f t="shared" si="14"/>
        <v>5.8598379999999974E-3</v>
      </c>
      <c r="N469" s="335">
        <f t="shared" si="15"/>
        <v>0.3803676816143613</v>
      </c>
    </row>
    <row r="470" spans="1:14" x14ac:dyDescent="0.25">
      <c r="A470" s="316" t="s">
        <v>2549</v>
      </c>
      <c r="B470" s="316" t="s">
        <v>2550</v>
      </c>
      <c r="C470" s="316" t="s">
        <v>1009</v>
      </c>
      <c r="D470" s="316" t="s">
        <v>2636</v>
      </c>
      <c r="E470" s="316">
        <v>100</v>
      </c>
      <c r="F470" s="316" t="s">
        <v>1558</v>
      </c>
      <c r="G470" s="316" t="s">
        <v>1559</v>
      </c>
      <c r="H470" s="316" t="s">
        <v>1560</v>
      </c>
      <c r="I470" s="333">
        <v>1</v>
      </c>
      <c r="J470" s="316">
        <v>30</v>
      </c>
      <c r="K470" s="334">
        <v>1.4768719999999997E-2</v>
      </c>
      <c r="L470" s="334">
        <v>1.0914999999999999E-2</v>
      </c>
      <c r="M470" s="334">
        <f t="shared" si="14"/>
        <v>3.853719999999998E-3</v>
      </c>
      <c r="N470" s="335">
        <f t="shared" si="15"/>
        <v>0.26093798243855926</v>
      </c>
    </row>
    <row r="471" spans="1:14" x14ac:dyDescent="0.25">
      <c r="A471" s="316" t="s">
        <v>2612</v>
      </c>
      <c r="B471" s="316" t="s">
        <v>2613</v>
      </c>
      <c r="C471" s="316" t="s">
        <v>1001</v>
      </c>
      <c r="D471" s="316" t="s">
        <v>2637</v>
      </c>
      <c r="E471" s="316">
        <v>100</v>
      </c>
      <c r="F471" s="316" t="s">
        <v>1558</v>
      </c>
      <c r="G471" s="316" t="s">
        <v>1559</v>
      </c>
      <c r="H471" s="316" t="s">
        <v>1560</v>
      </c>
      <c r="I471" s="333">
        <v>1</v>
      </c>
      <c r="J471" s="316">
        <v>72</v>
      </c>
      <c r="K471" s="334">
        <v>1.7091480000000003E-2</v>
      </c>
      <c r="L471" s="334">
        <v>1.6156750000000001E-2</v>
      </c>
      <c r="M471" s="334">
        <f t="shared" si="14"/>
        <v>9.3473000000000167E-4</v>
      </c>
      <c r="N471" s="335">
        <f t="shared" si="15"/>
        <v>5.4689822063390736E-2</v>
      </c>
    </row>
    <row r="472" spans="1:14" x14ac:dyDescent="0.25">
      <c r="A472" s="316" t="s">
        <v>2612</v>
      </c>
      <c r="B472" s="316" t="s">
        <v>2638</v>
      </c>
      <c r="C472" s="316" t="s">
        <v>2639</v>
      </c>
      <c r="D472" s="316" t="s">
        <v>2640</v>
      </c>
      <c r="E472" s="316">
        <v>100</v>
      </c>
      <c r="F472" s="316" t="s">
        <v>1558</v>
      </c>
      <c r="G472" s="316" t="s">
        <v>1559</v>
      </c>
      <c r="H472" s="316" t="s">
        <v>1560</v>
      </c>
      <c r="I472" s="333">
        <v>1</v>
      </c>
      <c r="J472" s="316">
        <v>48</v>
      </c>
      <c r="K472" s="334">
        <v>1.7658080000000003E-2</v>
      </c>
      <c r="L472" s="334">
        <v>8.4100000000000008E-3</v>
      </c>
      <c r="M472" s="334">
        <f t="shared" si="14"/>
        <v>9.2480800000000023E-3</v>
      </c>
      <c r="N472" s="335">
        <f t="shared" si="15"/>
        <v>0.52373077933727796</v>
      </c>
    </row>
    <row r="473" spans="1:14" x14ac:dyDescent="0.25">
      <c r="A473" s="316" t="s">
        <v>2612</v>
      </c>
      <c r="B473" s="316" t="s">
        <v>2638</v>
      </c>
      <c r="C473" s="316" t="s">
        <v>2639</v>
      </c>
      <c r="D473" s="316" t="s">
        <v>2641</v>
      </c>
      <c r="E473" s="316">
        <v>100</v>
      </c>
      <c r="F473" s="316" t="s">
        <v>1558</v>
      </c>
      <c r="G473" s="316" t="s">
        <v>1559</v>
      </c>
      <c r="H473" s="316" t="s">
        <v>1560</v>
      </c>
      <c r="I473" s="333">
        <v>1</v>
      </c>
      <c r="J473" s="316">
        <v>53</v>
      </c>
      <c r="K473" s="334">
        <v>8.6169999999999997E-3</v>
      </c>
      <c r="L473" s="334">
        <v>6.1830000000000001E-3</v>
      </c>
      <c r="M473" s="334">
        <f t="shared" si="14"/>
        <v>2.4339999999999995E-3</v>
      </c>
      <c r="N473" s="335">
        <f t="shared" si="15"/>
        <v>0.28246489497504929</v>
      </c>
    </row>
    <row r="474" spans="1:14" x14ac:dyDescent="0.25">
      <c r="A474" s="316" t="s">
        <v>2552</v>
      </c>
      <c r="B474" s="316">
        <v>432211104</v>
      </c>
      <c r="C474" s="316" t="s">
        <v>997</v>
      </c>
      <c r="D474" s="316" t="s">
        <v>2642</v>
      </c>
      <c r="E474" s="316">
        <v>100</v>
      </c>
      <c r="F474" s="316" t="s">
        <v>1558</v>
      </c>
      <c r="G474" s="316" t="s">
        <v>1559</v>
      </c>
      <c r="H474" s="316" t="s">
        <v>1560</v>
      </c>
      <c r="I474" s="333">
        <v>1</v>
      </c>
      <c r="J474" s="316">
        <v>38</v>
      </c>
      <c r="K474" s="334">
        <v>2.5945600000000006E-2</v>
      </c>
      <c r="L474" s="334">
        <v>1.2801999999999999E-2</v>
      </c>
      <c r="M474" s="334">
        <f t="shared" si="14"/>
        <v>1.3143600000000007E-2</v>
      </c>
      <c r="N474" s="335">
        <f t="shared" si="15"/>
        <v>0.50658300444005933</v>
      </c>
    </row>
  </sheetData>
  <autoFilter ref="A3:N474"/>
  <mergeCells count="1">
    <mergeCell ref="A1:N1"/>
  </mergeCells>
  <pageMargins left="0.51181102362204722" right="0.55118110236220474" top="0.4" bottom="0.39"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80" zoomScaleNormal="80" workbookViewId="0">
      <selection activeCell="L20" sqref="L20"/>
    </sheetView>
  </sheetViews>
  <sheetFormatPr defaultColWidth="0" defaultRowHeight="15" x14ac:dyDescent="0.25"/>
  <cols>
    <col min="1" max="1" width="9.140625" customWidth="1"/>
    <col min="2" max="2" width="19.140625" customWidth="1"/>
    <col min="3" max="3" width="27.5703125" customWidth="1"/>
    <col min="4" max="4" width="14.42578125" customWidth="1"/>
    <col min="5" max="5" width="13.7109375" customWidth="1"/>
    <col min="6" max="6" width="21.42578125" bestFit="1" customWidth="1"/>
    <col min="7" max="7" width="15.5703125" customWidth="1"/>
    <col min="8" max="8" width="13.28515625" customWidth="1"/>
    <col min="9" max="9" width="14" customWidth="1"/>
    <col min="10" max="10" width="14.5703125" customWidth="1"/>
    <col min="11" max="11" width="15" customWidth="1"/>
    <col min="12" max="12" width="13.85546875" customWidth="1"/>
    <col min="13" max="13" width="14.7109375" customWidth="1"/>
    <col min="14" max="14" width="13.28515625" customWidth="1"/>
    <col min="15" max="15" width="15.140625" style="255" customWidth="1"/>
    <col min="16" max="16" width="14" style="255" customWidth="1"/>
    <col min="17" max="17" width="15" style="255" customWidth="1"/>
    <col min="18" max="18" width="0" hidden="1" customWidth="1"/>
    <col min="19" max="16384" width="9.140625" hidden="1"/>
  </cols>
  <sheetData>
    <row r="1" spans="1:18" ht="15.75" x14ac:dyDescent="0.25">
      <c r="A1" s="246" t="s">
        <v>1928</v>
      </c>
      <c r="D1" s="246"/>
      <c r="E1" s="246"/>
      <c r="F1" s="246"/>
      <c r="G1" s="246"/>
      <c r="H1" s="246"/>
      <c r="I1" s="246"/>
      <c r="J1" s="246"/>
      <c r="K1" s="246"/>
      <c r="L1" s="246"/>
      <c r="M1" s="246"/>
      <c r="N1" s="246"/>
      <c r="O1" s="247"/>
      <c r="P1" s="247"/>
      <c r="Q1" s="247" t="s">
        <v>2025</v>
      </c>
      <c r="R1" s="246"/>
    </row>
    <row r="2" spans="1:18" ht="15.75" x14ac:dyDescent="0.25">
      <c r="C2" s="246"/>
      <c r="D2" s="246"/>
      <c r="E2" s="246"/>
      <c r="F2" s="246"/>
      <c r="G2" s="246"/>
      <c r="H2" s="246"/>
      <c r="I2" s="246"/>
      <c r="J2" s="246"/>
      <c r="K2" s="246"/>
      <c r="L2" s="246"/>
      <c r="M2" s="246"/>
      <c r="N2" s="246"/>
      <c r="O2" s="247"/>
      <c r="P2" s="247"/>
      <c r="R2" s="246"/>
    </row>
    <row r="3" spans="1:18" ht="15.75" x14ac:dyDescent="0.25">
      <c r="A3" s="565" t="s">
        <v>23</v>
      </c>
      <c r="B3" s="565" t="s">
        <v>883</v>
      </c>
      <c r="C3" s="565" t="s">
        <v>858</v>
      </c>
      <c r="D3" s="565" t="s">
        <v>859</v>
      </c>
      <c r="E3" s="565"/>
      <c r="F3" s="565"/>
      <c r="G3" s="565" t="s">
        <v>860</v>
      </c>
      <c r="H3" s="565"/>
      <c r="I3" s="565"/>
      <c r="J3" s="565" t="s">
        <v>861</v>
      </c>
      <c r="K3" s="565"/>
      <c r="L3" s="565" t="s">
        <v>862</v>
      </c>
      <c r="M3" s="565"/>
      <c r="N3" s="565"/>
      <c r="O3" s="565" t="s">
        <v>863</v>
      </c>
      <c r="P3" s="565" t="s">
        <v>864</v>
      </c>
      <c r="Q3" s="565" t="s">
        <v>865</v>
      </c>
      <c r="R3" s="246"/>
    </row>
    <row r="4" spans="1:18" ht="63" x14ac:dyDescent="0.25">
      <c r="A4" s="565"/>
      <c r="B4" s="565"/>
      <c r="C4" s="565"/>
      <c r="D4" s="318" t="s">
        <v>554</v>
      </c>
      <c r="E4" s="318" t="s">
        <v>866</v>
      </c>
      <c r="F4" s="318" t="s">
        <v>20</v>
      </c>
      <c r="G4" s="318" t="s">
        <v>867</v>
      </c>
      <c r="H4" s="318" t="s">
        <v>868</v>
      </c>
      <c r="I4" s="318" t="s">
        <v>20</v>
      </c>
      <c r="J4" s="318" t="s">
        <v>869</v>
      </c>
      <c r="K4" s="318" t="s">
        <v>870</v>
      </c>
      <c r="L4" s="318" t="s">
        <v>871</v>
      </c>
      <c r="M4" s="318" t="s">
        <v>872</v>
      </c>
      <c r="N4" s="318" t="s">
        <v>20</v>
      </c>
      <c r="O4" s="565"/>
      <c r="P4" s="565"/>
      <c r="Q4" s="565"/>
      <c r="R4" s="246"/>
    </row>
    <row r="5" spans="1:18" ht="15.75" x14ac:dyDescent="0.25">
      <c r="A5" s="565"/>
      <c r="B5" s="565"/>
      <c r="C5" s="565"/>
      <c r="D5" s="567" t="s">
        <v>873</v>
      </c>
      <c r="E5" s="567"/>
      <c r="F5" s="567"/>
      <c r="G5" s="567" t="s">
        <v>873</v>
      </c>
      <c r="H5" s="567"/>
      <c r="I5" s="567"/>
      <c r="J5" s="567" t="s">
        <v>874</v>
      </c>
      <c r="K5" s="567"/>
      <c r="L5" s="567" t="s">
        <v>875</v>
      </c>
      <c r="M5" s="567"/>
      <c r="N5" s="567"/>
      <c r="O5" s="317" t="s">
        <v>875</v>
      </c>
      <c r="P5" s="317" t="s">
        <v>875</v>
      </c>
      <c r="Q5" s="317" t="s">
        <v>875</v>
      </c>
      <c r="R5" s="246"/>
    </row>
    <row r="6" spans="1:18" ht="15.75" x14ac:dyDescent="0.25">
      <c r="A6" s="564">
        <v>1</v>
      </c>
      <c r="B6" s="564" t="s">
        <v>888</v>
      </c>
      <c r="C6" s="319">
        <v>1</v>
      </c>
      <c r="D6" s="319">
        <v>2</v>
      </c>
      <c r="E6" s="319">
        <v>3</v>
      </c>
      <c r="F6" s="319" t="s">
        <v>876</v>
      </c>
      <c r="G6" s="319">
        <v>5</v>
      </c>
      <c r="H6" s="319">
        <v>6</v>
      </c>
      <c r="I6" s="319" t="s">
        <v>877</v>
      </c>
      <c r="J6" s="319">
        <v>8</v>
      </c>
      <c r="K6" s="319">
        <v>9</v>
      </c>
      <c r="L6" s="319" t="s">
        <v>878</v>
      </c>
      <c r="M6" s="319" t="s">
        <v>879</v>
      </c>
      <c r="N6" s="319" t="s">
        <v>880</v>
      </c>
      <c r="O6" s="317">
        <v>13</v>
      </c>
      <c r="P6" s="317">
        <v>14</v>
      </c>
      <c r="Q6" s="317" t="s">
        <v>881</v>
      </c>
      <c r="R6" s="246"/>
    </row>
    <row r="7" spans="1:18" x14ac:dyDescent="0.25">
      <c r="A7" s="564"/>
      <c r="B7" s="564"/>
      <c r="C7" s="321" t="s">
        <v>283</v>
      </c>
      <c r="D7" s="331">
        <v>217132000</v>
      </c>
      <c r="E7" s="331">
        <v>8600000</v>
      </c>
      <c r="F7" s="329">
        <f>D7+E7</f>
        <v>225732000</v>
      </c>
      <c r="G7" s="248" t="s">
        <v>496</v>
      </c>
      <c r="H7" s="248" t="s">
        <v>496</v>
      </c>
      <c r="I7" s="248" t="s">
        <v>496</v>
      </c>
      <c r="J7" s="249" t="s">
        <v>496</v>
      </c>
      <c r="K7" s="249" t="s">
        <v>496</v>
      </c>
      <c r="L7" s="249" t="s">
        <v>496</v>
      </c>
      <c r="M7" s="249" t="s">
        <v>496</v>
      </c>
      <c r="N7" s="249" t="s">
        <v>496</v>
      </c>
      <c r="O7" s="249" t="s">
        <v>496</v>
      </c>
      <c r="P7" s="249" t="s">
        <v>496</v>
      </c>
      <c r="Q7" s="249" t="s">
        <v>496</v>
      </c>
    </row>
    <row r="8" spans="1:18" x14ac:dyDescent="0.25">
      <c r="A8" s="564"/>
      <c r="B8" s="564"/>
      <c r="C8" s="321" t="s">
        <v>456</v>
      </c>
      <c r="D8" s="331">
        <v>9600000.0000000019</v>
      </c>
      <c r="E8" s="331">
        <v>4949000</v>
      </c>
      <c r="F8" s="329">
        <f t="shared" ref="F8:F11" si="0">D8+E8</f>
        <v>14549000.000000002</v>
      </c>
      <c r="G8" s="248" t="s">
        <v>496</v>
      </c>
      <c r="H8" s="248" t="s">
        <v>496</v>
      </c>
      <c r="I8" s="248" t="s">
        <v>496</v>
      </c>
      <c r="J8" s="249" t="s">
        <v>496</v>
      </c>
      <c r="K8" s="249" t="s">
        <v>496</v>
      </c>
      <c r="L8" s="249" t="s">
        <v>496</v>
      </c>
      <c r="M8" s="249" t="s">
        <v>496</v>
      </c>
      <c r="N8" s="249" t="s">
        <v>496</v>
      </c>
      <c r="O8" s="249" t="s">
        <v>496</v>
      </c>
      <c r="P8" s="250" t="s">
        <v>496</v>
      </c>
      <c r="Q8" s="250" t="s">
        <v>496</v>
      </c>
    </row>
    <row r="9" spans="1:18" x14ac:dyDescent="0.25">
      <c r="A9" s="564"/>
      <c r="B9" s="564"/>
      <c r="C9" s="322" t="s">
        <v>285</v>
      </c>
      <c r="D9" s="331">
        <v>107453000</v>
      </c>
      <c r="E9" s="331">
        <v>1472000</v>
      </c>
      <c r="F9" s="329">
        <f t="shared" si="0"/>
        <v>108925000</v>
      </c>
      <c r="G9" s="248" t="s">
        <v>496</v>
      </c>
      <c r="H9" s="248" t="s">
        <v>496</v>
      </c>
      <c r="I9" s="248" t="s">
        <v>496</v>
      </c>
      <c r="J9" s="249" t="s">
        <v>496</v>
      </c>
      <c r="K9" s="249" t="s">
        <v>496</v>
      </c>
      <c r="L9" s="249" t="s">
        <v>496</v>
      </c>
      <c r="M9" s="249" t="s">
        <v>496</v>
      </c>
      <c r="N9" s="249" t="s">
        <v>496</v>
      </c>
      <c r="O9" s="249" t="s">
        <v>496</v>
      </c>
      <c r="P9" s="249" t="s">
        <v>496</v>
      </c>
      <c r="Q9" s="249" t="s">
        <v>496</v>
      </c>
    </row>
    <row r="10" spans="1:18" x14ac:dyDescent="0.25">
      <c r="A10" s="564"/>
      <c r="B10" s="564"/>
      <c r="C10" s="322" t="s">
        <v>286</v>
      </c>
      <c r="D10" s="331">
        <v>785638999.99999988</v>
      </c>
      <c r="E10" s="331">
        <v>0</v>
      </c>
      <c r="F10" s="329">
        <f t="shared" si="0"/>
        <v>785638999.99999988</v>
      </c>
      <c r="G10" s="248" t="s">
        <v>496</v>
      </c>
      <c r="H10" s="248" t="s">
        <v>496</v>
      </c>
      <c r="I10" s="248" t="s">
        <v>496</v>
      </c>
      <c r="J10" s="249" t="s">
        <v>496</v>
      </c>
      <c r="K10" s="249" t="s">
        <v>496</v>
      </c>
      <c r="L10" s="249" t="s">
        <v>496</v>
      </c>
      <c r="M10" s="249" t="s">
        <v>496</v>
      </c>
      <c r="N10" s="249" t="s">
        <v>496</v>
      </c>
      <c r="O10" s="249" t="s">
        <v>496</v>
      </c>
      <c r="P10" s="249" t="s">
        <v>496</v>
      </c>
      <c r="Q10" s="249" t="s">
        <v>496</v>
      </c>
    </row>
    <row r="11" spans="1:18" x14ac:dyDescent="0.25">
      <c r="A11" s="564"/>
      <c r="B11" s="564"/>
      <c r="C11" s="321" t="s">
        <v>882</v>
      </c>
      <c r="D11" s="331">
        <v>182397000.00000006</v>
      </c>
      <c r="E11" s="331">
        <v>7682000</v>
      </c>
      <c r="F11" s="329">
        <f t="shared" si="0"/>
        <v>190079000.00000006</v>
      </c>
      <c r="G11" s="248" t="s">
        <v>496</v>
      </c>
      <c r="H11" s="248" t="s">
        <v>496</v>
      </c>
      <c r="I11" s="248" t="s">
        <v>496</v>
      </c>
      <c r="J11" s="249" t="s">
        <v>496</v>
      </c>
      <c r="K11" s="249" t="s">
        <v>496</v>
      </c>
      <c r="L11" s="249" t="s">
        <v>496</v>
      </c>
      <c r="M11" s="249" t="s">
        <v>496</v>
      </c>
      <c r="N11" s="249" t="s">
        <v>496</v>
      </c>
      <c r="O11" s="249" t="s">
        <v>496</v>
      </c>
      <c r="P11" s="250" t="s">
        <v>496</v>
      </c>
      <c r="Q11" s="250" t="s">
        <v>496</v>
      </c>
    </row>
    <row r="12" spans="1:18" s="251" customFormat="1" x14ac:dyDescent="0.25">
      <c r="A12" s="564"/>
      <c r="B12" s="564"/>
      <c r="C12" s="323" t="s">
        <v>20</v>
      </c>
      <c r="D12" s="330">
        <f>SUM(D7:D11)</f>
        <v>1302221000</v>
      </c>
      <c r="E12" s="330">
        <f t="shared" ref="E12:Q12" si="1">SUM(E7:E11)</f>
        <v>22703000</v>
      </c>
      <c r="F12" s="330">
        <f t="shared" si="1"/>
        <v>1324924000</v>
      </c>
      <c r="G12" s="252">
        <f t="shared" si="1"/>
        <v>0</v>
      </c>
      <c r="H12" s="252">
        <f t="shared" si="1"/>
        <v>0</v>
      </c>
      <c r="I12" s="252">
        <f t="shared" si="1"/>
        <v>0</v>
      </c>
      <c r="J12" s="252">
        <f t="shared" si="1"/>
        <v>0</v>
      </c>
      <c r="K12" s="252">
        <f t="shared" si="1"/>
        <v>0</v>
      </c>
      <c r="L12" s="252">
        <f t="shared" si="1"/>
        <v>0</v>
      </c>
      <c r="M12" s="252">
        <f t="shared" si="1"/>
        <v>0</v>
      </c>
      <c r="N12" s="252">
        <f t="shared" si="1"/>
        <v>0</v>
      </c>
      <c r="O12" s="252">
        <f t="shared" si="1"/>
        <v>0</v>
      </c>
      <c r="P12" s="252">
        <f t="shared" si="1"/>
        <v>0</v>
      </c>
      <c r="Q12" s="252">
        <f t="shared" si="1"/>
        <v>0</v>
      </c>
    </row>
    <row r="14" spans="1:18" ht="18.75" x14ac:dyDescent="0.3">
      <c r="C14" s="566" t="s">
        <v>889</v>
      </c>
      <c r="D14" s="566"/>
      <c r="E14" s="566"/>
      <c r="F14" s="566"/>
      <c r="G14" s="566"/>
      <c r="H14" s="566"/>
      <c r="I14" s="566"/>
      <c r="J14" s="566"/>
      <c r="K14" s="566"/>
      <c r="L14" s="566"/>
      <c r="M14" s="566"/>
      <c r="N14" s="566"/>
      <c r="O14" s="566"/>
      <c r="P14" s="566"/>
      <c r="Q14" s="566"/>
    </row>
  </sheetData>
  <mergeCells count="17">
    <mergeCell ref="G3:I3"/>
    <mergeCell ref="A6:A12"/>
    <mergeCell ref="B6:B12"/>
    <mergeCell ref="A3:A5"/>
    <mergeCell ref="B3:B5"/>
    <mergeCell ref="C14:Q14"/>
    <mergeCell ref="L3:N3"/>
    <mergeCell ref="O3:O4"/>
    <mergeCell ref="P3:P4"/>
    <mergeCell ref="Q3:Q4"/>
    <mergeCell ref="D5:F5"/>
    <mergeCell ref="G5:I5"/>
    <mergeCell ref="J5:K5"/>
    <mergeCell ref="L5:N5"/>
    <mergeCell ref="J3:K3"/>
    <mergeCell ref="C3:C5"/>
    <mergeCell ref="D3:F3"/>
  </mergeCells>
  <pageMargins left="0.70866141732283472" right="0.70866141732283472" top="0.74803149606299213" bottom="0.74803149606299213" header="0.31496062992125984" footer="0.31496062992125984"/>
  <pageSetup paperSize="9" scale="4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A.Division wise status of DT</vt:lpstr>
      <vt:lpstr>B.Details of DT wise Losses</vt:lpstr>
      <vt:lpstr>Subsidy Details</vt:lpstr>
      <vt:lpstr>'A.Division wise status of DT'!Print_Area</vt:lpstr>
      <vt:lpstr>'B.Details of DT wise Losses'!Print_Area</vt:lpstr>
      <vt:lpstr>'Detail of Consumers&amp;Consumption'!Print_Area</vt:lpstr>
      <vt:lpstr>'Details of Received Sources'!Print_Area</vt:lpstr>
      <vt:lpstr>'Details on Feeder Levels'!Print_Area</vt:lpstr>
      <vt:lpstr>'Division Wise Losses'!Print_Area</vt:lpstr>
      <vt:lpstr>'Form-Input Energy'!Print_Area</vt:lpstr>
      <vt:lpstr>'General Information'!Print_Area</vt:lpstr>
      <vt:lpstr>'Infrastructure Details'!Print_Area</vt:lpstr>
      <vt:lpstr>'Subsidy Details'!Print_Area</vt:lpstr>
      <vt:lpstr>'Summary Sheet'!Print_Area</vt:lpstr>
      <vt:lpstr>'A.Division wise status of DT'!Print_Titles</vt:lpstr>
      <vt:lpstr>'B.Details of DT wise Losses'!Print_Titles</vt:lpstr>
      <vt:lpstr>'Detail of Consumers&amp;Consumption'!Print_Titles</vt:lpstr>
      <vt:lpstr>'Details on Feeder Levels'!Print_Titles</vt:lpstr>
      <vt:lpstr>'Division Wise Losses'!Print_Titles</vt:lpstr>
      <vt:lpstr>'Form-Input Energy'!Print_Titles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2024-05-15T05:18:26Z</dcterms:modified>
</cp:coreProperties>
</file>